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Инжсолюшн\23.07\"/>
    </mc:Choice>
  </mc:AlternateContent>
  <xr:revisionPtr revIDLastSave="0" documentId="13_ncr:1_{0C04624F-F85B-4581-839E-683F711F993B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кс-3 №3" sheetId="5" r:id="rId1"/>
    <sheet name="кс-2 №3" sheetId="6" r:id="rId2"/>
    <sheet name="кс-3 №4" sheetId="4" r:id="rId3"/>
    <sheet name="кс-2 №4" sheetId="3" r:id="rId4"/>
    <sheet name="вдц+кс-6" sheetId="1" r:id="rId5"/>
  </sheets>
  <externalReferences>
    <externalReference r:id="rId6"/>
    <externalReference r:id="rId7"/>
  </externalReferences>
  <definedNames>
    <definedName name="_xlnm._FilterDatabase" localSheetId="4" hidden="1">'вдц+кс-6'!$A$8:$AV$786</definedName>
    <definedName name="_xlnm._FilterDatabase" localSheetId="1" hidden="1">'кс-2 №3'!$A$1:$J$23</definedName>
    <definedName name="_xlnm._FilterDatabase" localSheetId="3" hidden="1">'кс-2 №4'!$A$1:$J$25</definedName>
    <definedName name="_xlnm.Print_Titles" localSheetId="0">'кс-3 №3'!$30:$30</definedName>
    <definedName name="_xlnm.Print_Titles" localSheetId="2">'кс-3 №4'!$32:$32</definedName>
    <definedName name="_xlnm.Print_Area" localSheetId="4">'вдц+кс-6'!$A$1:$BJ$790</definedName>
    <definedName name="_xlnm.Print_Area" localSheetId="1">'кс-2 №3'!$A$1:$J$813</definedName>
    <definedName name="_xlnm.Print_Area" localSheetId="3">'кс-2 №4'!$A$1:$J$815</definedName>
    <definedName name="_xlnm.Print_Area" localSheetId="0">'кс-3 №3'!$A$1:$L$51</definedName>
    <definedName name="_xlnm.Print_Area" localSheetId="2">'кс-3 №4'!$A$1:$L$53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02" i="6" l="1"/>
  <c r="G802" i="6"/>
  <c r="J802" i="6" s="1"/>
  <c r="I801" i="6"/>
  <c r="G801" i="6"/>
  <c r="J801" i="6" s="1"/>
  <c r="I799" i="6"/>
  <c r="G799" i="6"/>
  <c r="J799" i="6" s="1"/>
  <c r="I798" i="6"/>
  <c r="G798" i="6"/>
  <c r="J798" i="6" s="1"/>
  <c r="I797" i="6"/>
  <c r="G797" i="6"/>
  <c r="J797" i="6" s="1"/>
  <c r="I796" i="6"/>
  <c r="G796" i="6"/>
  <c r="J796" i="6" s="1"/>
  <c r="I795" i="6"/>
  <c r="G795" i="6"/>
  <c r="J795" i="6" s="1"/>
  <c r="J794" i="6"/>
  <c r="I794" i="6"/>
  <c r="G794" i="6"/>
  <c r="I793" i="6"/>
  <c r="G793" i="6"/>
  <c r="J793" i="6" s="1"/>
  <c r="I792" i="6"/>
  <c r="J792" i="6" s="1"/>
  <c r="G792" i="6"/>
  <c r="I791" i="6"/>
  <c r="G791" i="6"/>
  <c r="J791" i="6" s="1"/>
  <c r="I790" i="6"/>
  <c r="J790" i="6" s="1"/>
  <c r="G790" i="6"/>
  <c r="I789" i="6"/>
  <c r="G789" i="6"/>
  <c r="J789" i="6" s="1"/>
  <c r="I788" i="6"/>
  <c r="G788" i="6"/>
  <c r="J788" i="6" s="1"/>
  <c r="I787" i="6"/>
  <c r="G787" i="6"/>
  <c r="J787" i="6" s="1"/>
  <c r="I786" i="6"/>
  <c r="G786" i="6"/>
  <c r="J786" i="6" s="1"/>
  <c r="I785" i="6"/>
  <c r="G785" i="6"/>
  <c r="J785" i="6" s="1"/>
  <c r="I784" i="6"/>
  <c r="G784" i="6"/>
  <c r="J784" i="6" s="1"/>
  <c r="I783" i="6"/>
  <c r="G783" i="6"/>
  <c r="J783" i="6" s="1"/>
  <c r="I782" i="6"/>
  <c r="I804" i="6" s="1"/>
  <c r="G782" i="6"/>
  <c r="J781" i="6"/>
  <c r="I781" i="6"/>
  <c r="G781" i="6"/>
  <c r="I775" i="6"/>
  <c r="G775" i="6"/>
  <c r="J775" i="6" s="1"/>
  <c r="I774" i="6"/>
  <c r="G774" i="6"/>
  <c r="J774" i="6" s="1"/>
  <c r="I773" i="6"/>
  <c r="G773" i="6"/>
  <c r="I772" i="6"/>
  <c r="G772" i="6"/>
  <c r="J772" i="6" s="1"/>
  <c r="J771" i="6"/>
  <c r="I771" i="6"/>
  <c r="G771" i="6"/>
  <c r="I770" i="6"/>
  <c r="G770" i="6"/>
  <c r="J770" i="6" s="1"/>
  <c r="I769" i="6"/>
  <c r="G769" i="6"/>
  <c r="J769" i="6" s="1"/>
  <c r="I768" i="6"/>
  <c r="G768" i="6"/>
  <c r="J768" i="6" s="1"/>
  <c r="J767" i="6"/>
  <c r="I767" i="6"/>
  <c r="G767" i="6"/>
  <c r="I766" i="6"/>
  <c r="G766" i="6"/>
  <c r="J766" i="6" s="1"/>
  <c r="I765" i="6"/>
  <c r="G765" i="6"/>
  <c r="J765" i="6" s="1"/>
  <c r="I764" i="6"/>
  <c r="G764" i="6"/>
  <c r="J764" i="6" s="1"/>
  <c r="J763" i="6"/>
  <c r="I763" i="6"/>
  <c r="G763" i="6"/>
  <c r="I762" i="6"/>
  <c r="G762" i="6"/>
  <c r="J762" i="6" s="1"/>
  <c r="I761" i="6"/>
  <c r="G761" i="6"/>
  <c r="J761" i="6" s="1"/>
  <c r="I760" i="6"/>
  <c r="G760" i="6"/>
  <c r="J760" i="6" s="1"/>
  <c r="J759" i="6"/>
  <c r="I759" i="6"/>
  <c r="G759" i="6"/>
  <c r="I758" i="6"/>
  <c r="G758" i="6"/>
  <c r="J758" i="6" s="1"/>
  <c r="I757" i="6"/>
  <c r="G757" i="6"/>
  <c r="J757" i="6" s="1"/>
  <c r="I756" i="6"/>
  <c r="G756" i="6"/>
  <c r="J756" i="6" s="1"/>
  <c r="J755" i="6"/>
  <c r="I755" i="6"/>
  <c r="G755" i="6"/>
  <c r="I754" i="6"/>
  <c r="J754" i="6" s="1"/>
  <c r="I753" i="6"/>
  <c r="J753" i="6" s="1"/>
  <c r="I752" i="6"/>
  <c r="J752" i="6" s="1"/>
  <c r="I751" i="6"/>
  <c r="J751" i="6" s="1"/>
  <c r="I750" i="6"/>
  <c r="J750" i="6" s="1"/>
  <c r="I749" i="6"/>
  <c r="J749" i="6" s="1"/>
  <c r="I748" i="6"/>
  <c r="J748" i="6" s="1"/>
  <c r="I747" i="6"/>
  <c r="J747" i="6" s="1"/>
  <c r="I746" i="6"/>
  <c r="J746" i="6" s="1"/>
  <c r="J745" i="6"/>
  <c r="I745" i="6"/>
  <c r="I744" i="6"/>
  <c r="J744" i="6" s="1"/>
  <c r="G744" i="6"/>
  <c r="I743" i="6"/>
  <c r="G743" i="6"/>
  <c r="J743" i="6" s="1"/>
  <c r="I742" i="6"/>
  <c r="J742" i="6" s="1"/>
  <c r="G742" i="6"/>
  <c r="I741" i="6"/>
  <c r="G741" i="6"/>
  <c r="J741" i="6" s="1"/>
  <c r="I740" i="6"/>
  <c r="J740" i="6" s="1"/>
  <c r="G740" i="6"/>
  <c r="I739" i="6"/>
  <c r="G739" i="6"/>
  <c r="J739" i="6" s="1"/>
  <c r="I738" i="6"/>
  <c r="J738" i="6" s="1"/>
  <c r="I737" i="6"/>
  <c r="J737" i="6" s="1"/>
  <c r="G737" i="6"/>
  <c r="I736" i="6"/>
  <c r="J736" i="6" s="1"/>
  <c r="G736" i="6"/>
  <c r="I735" i="6"/>
  <c r="G735" i="6"/>
  <c r="J735" i="6" s="1"/>
  <c r="I734" i="6"/>
  <c r="J734" i="6" s="1"/>
  <c r="I733" i="6"/>
  <c r="J733" i="6" s="1"/>
  <c r="I732" i="6"/>
  <c r="J732" i="6" s="1"/>
  <c r="J731" i="6"/>
  <c r="I731" i="6"/>
  <c r="G731" i="6"/>
  <c r="I726" i="6"/>
  <c r="G726" i="6"/>
  <c r="J726" i="6" s="1"/>
  <c r="I725" i="6"/>
  <c r="G725" i="6"/>
  <c r="J725" i="6" s="1"/>
  <c r="I724" i="6"/>
  <c r="G724" i="6"/>
  <c r="J724" i="6" s="1"/>
  <c r="I723" i="6"/>
  <c r="G723" i="6"/>
  <c r="J723" i="6" s="1"/>
  <c r="I722" i="6"/>
  <c r="G722" i="6"/>
  <c r="J722" i="6" s="1"/>
  <c r="I721" i="6"/>
  <c r="G721" i="6"/>
  <c r="J721" i="6" s="1"/>
  <c r="I720" i="6"/>
  <c r="G720" i="6"/>
  <c r="J720" i="6" s="1"/>
  <c r="I719" i="6"/>
  <c r="G719" i="6"/>
  <c r="J719" i="6" s="1"/>
  <c r="J718" i="6"/>
  <c r="I718" i="6"/>
  <c r="G718" i="6"/>
  <c r="I717" i="6"/>
  <c r="G717" i="6"/>
  <c r="J717" i="6" s="1"/>
  <c r="I716" i="6"/>
  <c r="G716" i="6"/>
  <c r="J716" i="6" s="1"/>
  <c r="I715" i="6"/>
  <c r="G715" i="6"/>
  <c r="J715" i="6" s="1"/>
  <c r="I714" i="6"/>
  <c r="J714" i="6" s="1"/>
  <c r="G714" i="6"/>
  <c r="I713" i="6"/>
  <c r="G713" i="6"/>
  <c r="J713" i="6" s="1"/>
  <c r="I712" i="6"/>
  <c r="G712" i="6"/>
  <c r="J712" i="6" s="1"/>
  <c r="I711" i="6"/>
  <c r="G711" i="6"/>
  <c r="J711" i="6" s="1"/>
  <c r="I710" i="6"/>
  <c r="G710" i="6"/>
  <c r="I704" i="6"/>
  <c r="G704" i="6"/>
  <c r="J704" i="6" s="1"/>
  <c r="I703" i="6"/>
  <c r="G703" i="6"/>
  <c r="J703" i="6" s="1"/>
  <c r="I701" i="6"/>
  <c r="G701" i="6"/>
  <c r="J701" i="6" s="1"/>
  <c r="J700" i="6"/>
  <c r="I700" i="6"/>
  <c r="G700" i="6"/>
  <c r="I699" i="6"/>
  <c r="G699" i="6"/>
  <c r="J699" i="6" s="1"/>
  <c r="I698" i="6"/>
  <c r="G698" i="6"/>
  <c r="J698" i="6" s="1"/>
  <c r="I697" i="6"/>
  <c r="J697" i="6" s="1"/>
  <c r="G697" i="6"/>
  <c r="I695" i="6"/>
  <c r="J695" i="6" s="1"/>
  <c r="G695" i="6"/>
  <c r="I694" i="6"/>
  <c r="G694" i="6"/>
  <c r="J694" i="6" s="1"/>
  <c r="I693" i="6"/>
  <c r="G693" i="6"/>
  <c r="J693" i="6" s="1"/>
  <c r="I692" i="6"/>
  <c r="F692" i="6"/>
  <c r="G692" i="6" s="1"/>
  <c r="J692" i="6" s="1"/>
  <c r="I691" i="6"/>
  <c r="F691" i="6"/>
  <c r="G691" i="6" s="1"/>
  <c r="J691" i="6" s="1"/>
  <c r="I690" i="6"/>
  <c r="F690" i="6"/>
  <c r="G690" i="6" s="1"/>
  <c r="J690" i="6" s="1"/>
  <c r="I689" i="6"/>
  <c r="F689" i="6"/>
  <c r="G689" i="6" s="1"/>
  <c r="J689" i="6" s="1"/>
  <c r="I688" i="6"/>
  <c r="G688" i="6"/>
  <c r="I687" i="6"/>
  <c r="G687" i="6"/>
  <c r="J686" i="6"/>
  <c r="I686" i="6"/>
  <c r="G686" i="6"/>
  <c r="I685" i="6"/>
  <c r="G685" i="6"/>
  <c r="J685" i="6" s="1"/>
  <c r="I684" i="6"/>
  <c r="G684" i="6"/>
  <c r="I683" i="6"/>
  <c r="G683" i="6"/>
  <c r="J683" i="6" s="1"/>
  <c r="I682" i="6"/>
  <c r="J682" i="6" s="1"/>
  <c r="G682" i="6"/>
  <c r="I681" i="6"/>
  <c r="G681" i="6"/>
  <c r="J681" i="6" s="1"/>
  <c r="I680" i="6"/>
  <c r="F680" i="6"/>
  <c r="G680" i="6" s="1"/>
  <c r="J680" i="6" s="1"/>
  <c r="I679" i="6"/>
  <c r="G679" i="6"/>
  <c r="J679" i="6" s="1"/>
  <c r="F679" i="6"/>
  <c r="I678" i="6"/>
  <c r="F678" i="6"/>
  <c r="G678" i="6" s="1"/>
  <c r="J678" i="6" s="1"/>
  <c r="I677" i="6"/>
  <c r="G677" i="6"/>
  <c r="I676" i="6"/>
  <c r="G676" i="6"/>
  <c r="I675" i="6"/>
  <c r="G675" i="6"/>
  <c r="J675" i="6" s="1"/>
  <c r="J674" i="6"/>
  <c r="I674" i="6"/>
  <c r="G674" i="6"/>
  <c r="I673" i="6"/>
  <c r="G673" i="6"/>
  <c r="J673" i="6" s="1"/>
  <c r="I672" i="6"/>
  <c r="G672" i="6"/>
  <c r="I671" i="6"/>
  <c r="G671" i="6"/>
  <c r="J671" i="6" s="1"/>
  <c r="I670" i="6"/>
  <c r="J670" i="6" s="1"/>
  <c r="G670" i="6"/>
  <c r="I669" i="6"/>
  <c r="G669" i="6"/>
  <c r="J669" i="6" s="1"/>
  <c r="I668" i="6"/>
  <c r="F668" i="6"/>
  <c r="G668" i="6" s="1"/>
  <c r="J668" i="6" s="1"/>
  <c r="I667" i="6"/>
  <c r="F667" i="6"/>
  <c r="G667" i="6" s="1"/>
  <c r="J667" i="6" s="1"/>
  <c r="I666" i="6"/>
  <c r="F666" i="6"/>
  <c r="G666" i="6" s="1"/>
  <c r="J666" i="6" s="1"/>
  <c r="I665" i="6"/>
  <c r="G665" i="6"/>
  <c r="I664" i="6"/>
  <c r="G664" i="6"/>
  <c r="I663" i="6"/>
  <c r="G663" i="6"/>
  <c r="J663" i="6" s="1"/>
  <c r="J662" i="6"/>
  <c r="I662" i="6"/>
  <c r="G662" i="6"/>
  <c r="I661" i="6"/>
  <c r="G661" i="6"/>
  <c r="J661" i="6" s="1"/>
  <c r="I660" i="6"/>
  <c r="G660" i="6"/>
  <c r="J660" i="6" s="1"/>
  <c r="I659" i="6"/>
  <c r="G659" i="6"/>
  <c r="I658" i="6"/>
  <c r="J658" i="6" s="1"/>
  <c r="G658" i="6"/>
  <c r="I657" i="6"/>
  <c r="G657" i="6"/>
  <c r="I656" i="6"/>
  <c r="G656" i="6"/>
  <c r="J656" i="6" s="1"/>
  <c r="I655" i="6"/>
  <c r="G655" i="6"/>
  <c r="J655" i="6" s="1"/>
  <c r="J654" i="6"/>
  <c r="I654" i="6"/>
  <c r="F654" i="6"/>
  <c r="G654" i="6" s="1"/>
  <c r="I653" i="6"/>
  <c r="F653" i="6"/>
  <c r="G653" i="6" s="1"/>
  <c r="J653" i="6" s="1"/>
  <c r="I652" i="6"/>
  <c r="F652" i="6"/>
  <c r="G652" i="6" s="1"/>
  <c r="J652" i="6" s="1"/>
  <c r="I651" i="6"/>
  <c r="G651" i="6"/>
  <c r="I650" i="6"/>
  <c r="G650" i="6"/>
  <c r="I649" i="6"/>
  <c r="J649" i="6" s="1"/>
  <c r="G649" i="6"/>
  <c r="I648" i="6"/>
  <c r="G648" i="6"/>
  <c r="J648" i="6" s="1"/>
  <c r="I647" i="6"/>
  <c r="G647" i="6"/>
  <c r="J647" i="6" s="1"/>
  <c r="I646" i="6"/>
  <c r="G646" i="6"/>
  <c r="I645" i="6"/>
  <c r="G645" i="6"/>
  <c r="J645" i="6" s="1"/>
  <c r="J644" i="6"/>
  <c r="I644" i="6"/>
  <c r="G644" i="6"/>
  <c r="I643" i="6"/>
  <c r="G643" i="6"/>
  <c r="J643" i="6" s="1"/>
  <c r="I642" i="6"/>
  <c r="F642" i="6"/>
  <c r="G642" i="6" s="1"/>
  <c r="J642" i="6" s="1"/>
  <c r="I641" i="6"/>
  <c r="F641" i="6"/>
  <c r="G641" i="6" s="1"/>
  <c r="J641" i="6" s="1"/>
  <c r="I640" i="6"/>
  <c r="F640" i="6"/>
  <c r="G640" i="6" s="1"/>
  <c r="J640" i="6" s="1"/>
  <c r="I639" i="6"/>
  <c r="F639" i="6"/>
  <c r="G639" i="6" s="1"/>
  <c r="J639" i="6" s="1"/>
  <c r="I638" i="6"/>
  <c r="G638" i="6"/>
  <c r="I637" i="6"/>
  <c r="G637" i="6"/>
  <c r="J636" i="6"/>
  <c r="I636" i="6"/>
  <c r="G636" i="6"/>
  <c r="I635" i="6"/>
  <c r="G635" i="6"/>
  <c r="J635" i="6" s="1"/>
  <c r="I634" i="6"/>
  <c r="G634" i="6"/>
  <c r="J634" i="6" s="1"/>
  <c r="I633" i="6"/>
  <c r="G633" i="6"/>
  <c r="I630" i="6"/>
  <c r="G630" i="6"/>
  <c r="J630" i="6" s="1"/>
  <c r="I629" i="6"/>
  <c r="G629" i="6"/>
  <c r="J629" i="6" s="1"/>
  <c r="J628" i="6"/>
  <c r="I628" i="6"/>
  <c r="G628" i="6"/>
  <c r="I627" i="6"/>
  <c r="G627" i="6"/>
  <c r="J627" i="6" s="1"/>
  <c r="I626" i="6"/>
  <c r="G626" i="6"/>
  <c r="J626" i="6" s="1"/>
  <c r="I625" i="6"/>
  <c r="G625" i="6"/>
  <c r="J625" i="6" s="1"/>
  <c r="J624" i="6"/>
  <c r="I624" i="6"/>
  <c r="G624" i="6"/>
  <c r="I623" i="6"/>
  <c r="G623" i="6"/>
  <c r="J623" i="6" s="1"/>
  <c r="I622" i="6"/>
  <c r="G622" i="6"/>
  <c r="J622" i="6" s="1"/>
  <c r="I621" i="6"/>
  <c r="G621" i="6"/>
  <c r="J621" i="6" s="1"/>
  <c r="J620" i="6"/>
  <c r="I620" i="6"/>
  <c r="G620" i="6"/>
  <c r="I619" i="6"/>
  <c r="G619" i="6"/>
  <c r="J619" i="6" s="1"/>
  <c r="I618" i="6"/>
  <c r="G618" i="6"/>
  <c r="J618" i="6" s="1"/>
  <c r="I617" i="6"/>
  <c r="G617" i="6"/>
  <c r="J617" i="6" s="1"/>
  <c r="J616" i="6"/>
  <c r="I616" i="6"/>
  <c r="G616" i="6"/>
  <c r="J615" i="6"/>
  <c r="I615" i="6"/>
  <c r="G615" i="6"/>
  <c r="I614" i="6"/>
  <c r="G614" i="6"/>
  <c r="J614" i="6" s="1"/>
  <c r="I613" i="6"/>
  <c r="G613" i="6"/>
  <c r="J613" i="6" s="1"/>
  <c r="J612" i="6"/>
  <c r="I612" i="6"/>
  <c r="G612" i="6"/>
  <c r="I611" i="6"/>
  <c r="J611" i="6" s="1"/>
  <c r="G611" i="6"/>
  <c r="I609" i="6"/>
  <c r="G609" i="6"/>
  <c r="J609" i="6" s="1"/>
  <c r="I608" i="6"/>
  <c r="G608" i="6"/>
  <c r="J608" i="6" s="1"/>
  <c r="J607" i="6"/>
  <c r="I607" i="6"/>
  <c r="G607" i="6"/>
  <c r="I606" i="6"/>
  <c r="G606" i="6"/>
  <c r="J606" i="6" s="1"/>
  <c r="I605" i="6"/>
  <c r="G605" i="6"/>
  <c r="J605" i="6" s="1"/>
  <c r="I604" i="6"/>
  <c r="G604" i="6"/>
  <c r="J604" i="6" s="1"/>
  <c r="J603" i="6"/>
  <c r="I603" i="6"/>
  <c r="G603" i="6"/>
  <c r="I602" i="6"/>
  <c r="G602" i="6"/>
  <c r="J602" i="6" s="1"/>
  <c r="J601" i="6"/>
  <c r="I601" i="6"/>
  <c r="G601" i="6"/>
  <c r="I600" i="6"/>
  <c r="G600" i="6"/>
  <c r="J600" i="6" s="1"/>
  <c r="J599" i="6"/>
  <c r="I599" i="6"/>
  <c r="G599" i="6"/>
  <c r="I598" i="6"/>
  <c r="G598" i="6"/>
  <c r="J598" i="6" s="1"/>
  <c r="I597" i="6"/>
  <c r="J597" i="6" s="1"/>
  <c r="G597" i="6"/>
  <c r="I596" i="6"/>
  <c r="G596" i="6"/>
  <c r="J596" i="6" s="1"/>
  <c r="J595" i="6"/>
  <c r="I595" i="6"/>
  <c r="G595" i="6"/>
  <c r="I594" i="6"/>
  <c r="G594" i="6"/>
  <c r="J594" i="6" s="1"/>
  <c r="I593" i="6"/>
  <c r="G593" i="6"/>
  <c r="J593" i="6" s="1"/>
  <c r="I592" i="6"/>
  <c r="G592" i="6"/>
  <c r="J592" i="6" s="1"/>
  <c r="I591" i="6"/>
  <c r="G591" i="6"/>
  <c r="I590" i="6"/>
  <c r="G590" i="6"/>
  <c r="J590" i="6" s="1"/>
  <c r="I589" i="6"/>
  <c r="G589" i="6"/>
  <c r="J589" i="6" s="1"/>
  <c r="I588" i="6"/>
  <c r="J588" i="6" s="1"/>
  <c r="G588" i="6"/>
  <c r="I587" i="6"/>
  <c r="J587" i="6" s="1"/>
  <c r="G587" i="6"/>
  <c r="I586" i="6"/>
  <c r="G586" i="6"/>
  <c r="J586" i="6" s="1"/>
  <c r="I585" i="6"/>
  <c r="G585" i="6"/>
  <c r="J585" i="6" s="1"/>
  <c r="I584" i="6"/>
  <c r="G584" i="6"/>
  <c r="J584" i="6" s="1"/>
  <c r="I583" i="6"/>
  <c r="J583" i="6" s="1"/>
  <c r="G583" i="6"/>
  <c r="I582" i="6"/>
  <c r="G582" i="6"/>
  <c r="J582" i="6" s="1"/>
  <c r="I581" i="6"/>
  <c r="G581" i="6"/>
  <c r="J581" i="6" s="1"/>
  <c r="I580" i="6"/>
  <c r="G580" i="6"/>
  <c r="J580" i="6" s="1"/>
  <c r="J579" i="6"/>
  <c r="I579" i="6"/>
  <c r="G579" i="6"/>
  <c r="I578" i="6"/>
  <c r="G578" i="6"/>
  <c r="J578" i="6" s="1"/>
  <c r="I577" i="6"/>
  <c r="G577" i="6"/>
  <c r="J577" i="6" s="1"/>
  <c r="I576" i="6"/>
  <c r="G576" i="6"/>
  <c r="J576" i="6" s="1"/>
  <c r="I575" i="6"/>
  <c r="J575" i="6" s="1"/>
  <c r="G575" i="6"/>
  <c r="I574" i="6"/>
  <c r="G574" i="6"/>
  <c r="J574" i="6" s="1"/>
  <c r="I573" i="6"/>
  <c r="G573" i="6"/>
  <c r="J573" i="6" s="1"/>
  <c r="I572" i="6"/>
  <c r="G572" i="6"/>
  <c r="J572" i="6" s="1"/>
  <c r="I571" i="6"/>
  <c r="J571" i="6" s="1"/>
  <c r="G571" i="6"/>
  <c r="I570" i="6"/>
  <c r="G570" i="6"/>
  <c r="J570" i="6" s="1"/>
  <c r="I569" i="6"/>
  <c r="G569" i="6"/>
  <c r="J569" i="6" s="1"/>
  <c r="I568" i="6"/>
  <c r="G568" i="6"/>
  <c r="J568" i="6" s="1"/>
  <c r="I567" i="6"/>
  <c r="J567" i="6" s="1"/>
  <c r="G567" i="6"/>
  <c r="I566" i="6"/>
  <c r="G566" i="6"/>
  <c r="I565" i="6"/>
  <c r="G565" i="6"/>
  <c r="J565" i="6" s="1"/>
  <c r="I564" i="6"/>
  <c r="J564" i="6" s="1"/>
  <c r="G564" i="6"/>
  <c r="I563" i="6"/>
  <c r="J563" i="6" s="1"/>
  <c r="G563" i="6"/>
  <c r="I562" i="6"/>
  <c r="G562" i="6"/>
  <c r="J562" i="6" s="1"/>
  <c r="I561" i="6"/>
  <c r="G561" i="6"/>
  <c r="J561" i="6" s="1"/>
  <c r="I558" i="6"/>
  <c r="G558" i="6"/>
  <c r="J558" i="6" s="1"/>
  <c r="I557" i="6"/>
  <c r="J557" i="6" s="1"/>
  <c r="G557" i="6"/>
  <c r="I556" i="6"/>
  <c r="G556" i="6"/>
  <c r="J556" i="6" s="1"/>
  <c r="J555" i="6"/>
  <c r="I555" i="6"/>
  <c r="G555" i="6"/>
  <c r="I554" i="6"/>
  <c r="G554" i="6"/>
  <c r="J554" i="6" s="1"/>
  <c r="I553" i="6"/>
  <c r="J553" i="6" s="1"/>
  <c r="G553" i="6"/>
  <c r="I552" i="6"/>
  <c r="I707" i="6" s="1"/>
  <c r="G552" i="6"/>
  <c r="K548" i="6"/>
  <c r="I546" i="6"/>
  <c r="G546" i="6"/>
  <c r="J546" i="6" s="1"/>
  <c r="J545" i="6"/>
  <c r="I545" i="6"/>
  <c r="G545" i="6"/>
  <c r="I544" i="6"/>
  <c r="G544" i="6"/>
  <c r="I543" i="6"/>
  <c r="J543" i="6" s="1"/>
  <c r="G543" i="6"/>
  <c r="I542" i="6"/>
  <c r="G542" i="6"/>
  <c r="J542" i="6" s="1"/>
  <c r="I541" i="6"/>
  <c r="J541" i="6" s="1"/>
  <c r="G541" i="6"/>
  <c r="I540" i="6"/>
  <c r="G540" i="6"/>
  <c r="J540" i="6" s="1"/>
  <c r="I539" i="6"/>
  <c r="G539" i="6"/>
  <c r="J538" i="6"/>
  <c r="I538" i="6"/>
  <c r="G538" i="6"/>
  <c r="I537" i="6"/>
  <c r="G537" i="6"/>
  <c r="J537" i="6" s="1"/>
  <c r="I536" i="6"/>
  <c r="G536" i="6"/>
  <c r="J536" i="6" s="1"/>
  <c r="I535" i="6"/>
  <c r="G535" i="6"/>
  <c r="J535" i="6" s="1"/>
  <c r="I534" i="6"/>
  <c r="J534" i="6" s="1"/>
  <c r="G534" i="6"/>
  <c r="I533" i="6"/>
  <c r="G533" i="6"/>
  <c r="J532" i="6"/>
  <c r="I532" i="6"/>
  <c r="G532" i="6"/>
  <c r="I531" i="6"/>
  <c r="G531" i="6"/>
  <c r="J531" i="6" s="1"/>
  <c r="I530" i="6"/>
  <c r="G530" i="6"/>
  <c r="J530" i="6" s="1"/>
  <c r="I529" i="6"/>
  <c r="G529" i="6"/>
  <c r="J529" i="6" s="1"/>
  <c r="J528" i="6"/>
  <c r="I528" i="6"/>
  <c r="G528" i="6"/>
  <c r="I527" i="6"/>
  <c r="G527" i="6"/>
  <c r="J527" i="6" s="1"/>
  <c r="I526" i="6"/>
  <c r="G526" i="6"/>
  <c r="J526" i="6" s="1"/>
  <c r="I525" i="6"/>
  <c r="G525" i="6"/>
  <c r="J525" i="6" s="1"/>
  <c r="J524" i="6"/>
  <c r="I524" i="6"/>
  <c r="G524" i="6"/>
  <c r="I522" i="6"/>
  <c r="G522" i="6"/>
  <c r="J522" i="6" s="1"/>
  <c r="I521" i="6"/>
  <c r="G521" i="6"/>
  <c r="J521" i="6" s="1"/>
  <c r="I519" i="6"/>
  <c r="G519" i="6"/>
  <c r="J519" i="6" s="1"/>
  <c r="J518" i="6"/>
  <c r="I518" i="6"/>
  <c r="G518" i="6"/>
  <c r="I516" i="6"/>
  <c r="G516" i="6"/>
  <c r="J516" i="6" s="1"/>
  <c r="I515" i="6"/>
  <c r="G515" i="6"/>
  <c r="J515" i="6" s="1"/>
  <c r="I514" i="6"/>
  <c r="G514" i="6"/>
  <c r="J514" i="6" s="1"/>
  <c r="J513" i="6"/>
  <c r="I513" i="6"/>
  <c r="G513" i="6"/>
  <c r="I512" i="6"/>
  <c r="G512" i="6"/>
  <c r="J512" i="6" s="1"/>
  <c r="I511" i="6"/>
  <c r="G511" i="6"/>
  <c r="J511" i="6" s="1"/>
  <c r="I510" i="6"/>
  <c r="G510" i="6"/>
  <c r="J510" i="6" s="1"/>
  <c r="J508" i="6"/>
  <c r="I508" i="6"/>
  <c r="G508" i="6"/>
  <c r="J507" i="6"/>
  <c r="I507" i="6"/>
  <c r="G507" i="6"/>
  <c r="I506" i="6"/>
  <c r="G506" i="6"/>
  <c r="J506" i="6" s="1"/>
  <c r="I505" i="6"/>
  <c r="G505" i="6"/>
  <c r="J505" i="6" s="1"/>
  <c r="I504" i="6"/>
  <c r="G504" i="6"/>
  <c r="I503" i="6"/>
  <c r="G503" i="6"/>
  <c r="J503" i="6" s="1"/>
  <c r="J502" i="6"/>
  <c r="I502" i="6"/>
  <c r="G502" i="6"/>
  <c r="I501" i="6"/>
  <c r="G501" i="6"/>
  <c r="I500" i="6"/>
  <c r="G500" i="6"/>
  <c r="J500" i="6" s="1"/>
  <c r="I499" i="6"/>
  <c r="G499" i="6"/>
  <c r="J499" i="6" s="1"/>
  <c r="I498" i="6"/>
  <c r="G498" i="6"/>
  <c r="I497" i="6"/>
  <c r="J497" i="6" s="1"/>
  <c r="G497" i="6"/>
  <c r="I496" i="6"/>
  <c r="J496" i="6" s="1"/>
  <c r="G496" i="6"/>
  <c r="J495" i="6"/>
  <c r="I495" i="6"/>
  <c r="G495" i="6"/>
  <c r="I494" i="6"/>
  <c r="G494" i="6"/>
  <c r="I493" i="6"/>
  <c r="G493" i="6"/>
  <c r="J493" i="6" s="1"/>
  <c r="I492" i="6"/>
  <c r="G492" i="6"/>
  <c r="J492" i="6" s="1"/>
  <c r="I491" i="6"/>
  <c r="G491" i="6"/>
  <c r="I490" i="6"/>
  <c r="G490" i="6"/>
  <c r="I489" i="6"/>
  <c r="G489" i="6"/>
  <c r="J489" i="6" s="1"/>
  <c r="I488" i="6"/>
  <c r="J488" i="6" s="1"/>
  <c r="G488" i="6"/>
  <c r="I487" i="6"/>
  <c r="G487" i="6"/>
  <c r="I486" i="6"/>
  <c r="G486" i="6"/>
  <c r="I485" i="6"/>
  <c r="G485" i="6"/>
  <c r="I484" i="6"/>
  <c r="G484" i="6"/>
  <c r="J484" i="6" s="1"/>
  <c r="I483" i="6"/>
  <c r="J483" i="6" s="1"/>
  <c r="G483" i="6"/>
  <c r="I482" i="6"/>
  <c r="G482" i="6"/>
  <c r="I481" i="6"/>
  <c r="J481" i="6" s="1"/>
  <c r="G481" i="6"/>
  <c r="I480" i="6"/>
  <c r="G480" i="6"/>
  <c r="J480" i="6" s="1"/>
  <c r="I479" i="6"/>
  <c r="G479" i="6"/>
  <c r="J479" i="6" s="1"/>
  <c r="I478" i="6"/>
  <c r="J478" i="6" s="1"/>
  <c r="G478" i="6"/>
  <c r="J476" i="6"/>
  <c r="I476" i="6"/>
  <c r="G476" i="6"/>
  <c r="I475" i="6"/>
  <c r="G475" i="6"/>
  <c r="J475" i="6" s="1"/>
  <c r="I474" i="6"/>
  <c r="G474" i="6"/>
  <c r="J474" i="6" s="1"/>
  <c r="I473" i="6"/>
  <c r="G473" i="6"/>
  <c r="J472" i="6"/>
  <c r="I472" i="6"/>
  <c r="G472" i="6"/>
  <c r="I471" i="6"/>
  <c r="G471" i="6"/>
  <c r="J471" i="6" s="1"/>
  <c r="I470" i="6"/>
  <c r="G470" i="6"/>
  <c r="I469" i="6"/>
  <c r="G469" i="6"/>
  <c r="J469" i="6" s="1"/>
  <c r="I468" i="6"/>
  <c r="G468" i="6"/>
  <c r="J468" i="6" s="1"/>
  <c r="I467" i="6"/>
  <c r="G467" i="6"/>
  <c r="I466" i="6"/>
  <c r="G466" i="6"/>
  <c r="I465" i="6"/>
  <c r="G465" i="6"/>
  <c r="I464" i="6"/>
  <c r="G464" i="6"/>
  <c r="J464" i="6" s="1"/>
  <c r="I463" i="6"/>
  <c r="G463" i="6"/>
  <c r="J463" i="6" s="1"/>
  <c r="I462" i="6"/>
  <c r="G462" i="6"/>
  <c r="I461" i="6"/>
  <c r="G461" i="6"/>
  <c r="J461" i="6" s="1"/>
  <c r="I460" i="6"/>
  <c r="G460" i="6"/>
  <c r="J460" i="6" s="1"/>
  <c r="I459" i="6"/>
  <c r="G459" i="6"/>
  <c r="J459" i="6" s="1"/>
  <c r="I458" i="6"/>
  <c r="J458" i="6" s="1"/>
  <c r="G458" i="6"/>
  <c r="I456" i="6"/>
  <c r="G456" i="6"/>
  <c r="I455" i="6"/>
  <c r="G455" i="6"/>
  <c r="J455" i="6" s="1"/>
  <c r="I454" i="6"/>
  <c r="G454" i="6"/>
  <c r="J454" i="6" s="1"/>
  <c r="I453" i="6"/>
  <c r="G453" i="6"/>
  <c r="I452" i="6"/>
  <c r="G452" i="6"/>
  <c r="J452" i="6" s="1"/>
  <c r="J451" i="6"/>
  <c r="I451" i="6"/>
  <c r="G451" i="6"/>
  <c r="I450" i="6"/>
  <c r="G450" i="6"/>
  <c r="I449" i="6"/>
  <c r="G449" i="6"/>
  <c r="I448" i="6"/>
  <c r="G448" i="6"/>
  <c r="I447" i="6"/>
  <c r="G447" i="6"/>
  <c r="I446" i="6"/>
  <c r="J446" i="6" s="1"/>
  <c r="G446" i="6"/>
  <c r="I445" i="6"/>
  <c r="G445" i="6"/>
  <c r="J445" i="6" s="1"/>
  <c r="I443" i="6"/>
  <c r="G443" i="6"/>
  <c r="J443" i="6" s="1"/>
  <c r="J442" i="6"/>
  <c r="I442" i="6"/>
  <c r="G442" i="6"/>
  <c r="I441" i="6"/>
  <c r="J441" i="6" s="1"/>
  <c r="G441" i="6"/>
  <c r="I440" i="6"/>
  <c r="G440" i="6"/>
  <c r="I439" i="6"/>
  <c r="G439" i="6"/>
  <c r="J439" i="6" s="1"/>
  <c r="I438" i="6"/>
  <c r="J438" i="6" s="1"/>
  <c r="G438" i="6"/>
  <c r="I437" i="6"/>
  <c r="G437" i="6"/>
  <c r="I436" i="6"/>
  <c r="G436" i="6"/>
  <c r="I435" i="6"/>
  <c r="G435" i="6"/>
  <c r="I434" i="6"/>
  <c r="G434" i="6"/>
  <c r="I433" i="6"/>
  <c r="G433" i="6"/>
  <c r="J433" i="6" s="1"/>
  <c r="I432" i="6"/>
  <c r="G432" i="6"/>
  <c r="J432" i="6" s="1"/>
  <c r="I430" i="6"/>
  <c r="J430" i="6" s="1"/>
  <c r="G430" i="6"/>
  <c r="I429" i="6"/>
  <c r="G429" i="6"/>
  <c r="J429" i="6" s="1"/>
  <c r="I428" i="6"/>
  <c r="G428" i="6"/>
  <c r="J428" i="6" s="1"/>
  <c r="I427" i="6"/>
  <c r="G427" i="6"/>
  <c r="J427" i="6" s="1"/>
  <c r="I426" i="6"/>
  <c r="G426" i="6"/>
  <c r="J425" i="6"/>
  <c r="I425" i="6"/>
  <c r="G425" i="6"/>
  <c r="I424" i="6"/>
  <c r="G424" i="6"/>
  <c r="J424" i="6" s="1"/>
  <c r="I423" i="6"/>
  <c r="G423" i="6"/>
  <c r="I422" i="6"/>
  <c r="G422" i="6"/>
  <c r="J422" i="6" s="1"/>
  <c r="I421" i="6"/>
  <c r="G421" i="6"/>
  <c r="J421" i="6" s="1"/>
  <c r="I420" i="6"/>
  <c r="G420" i="6"/>
  <c r="I419" i="6"/>
  <c r="G419" i="6"/>
  <c r="I418" i="6"/>
  <c r="G418" i="6"/>
  <c r="I417" i="6"/>
  <c r="G417" i="6"/>
  <c r="J417" i="6" s="1"/>
  <c r="I416" i="6"/>
  <c r="G416" i="6"/>
  <c r="J416" i="6" s="1"/>
  <c r="I415" i="6"/>
  <c r="G415" i="6"/>
  <c r="I414" i="6"/>
  <c r="G414" i="6"/>
  <c r="J414" i="6" s="1"/>
  <c r="I413" i="6"/>
  <c r="G413" i="6"/>
  <c r="J413" i="6" s="1"/>
  <c r="I412" i="6"/>
  <c r="G412" i="6"/>
  <c r="J412" i="6" s="1"/>
  <c r="I411" i="6"/>
  <c r="G411" i="6"/>
  <c r="J411" i="6" s="1"/>
  <c r="I410" i="6"/>
  <c r="G410" i="6"/>
  <c r="J410" i="6" s="1"/>
  <c r="I409" i="6"/>
  <c r="G409" i="6"/>
  <c r="J409" i="6" s="1"/>
  <c r="J407" i="6"/>
  <c r="I407" i="6"/>
  <c r="G407" i="6"/>
  <c r="I406" i="6"/>
  <c r="G406" i="6"/>
  <c r="J406" i="6" s="1"/>
  <c r="J405" i="6"/>
  <c r="I405" i="6"/>
  <c r="G405" i="6"/>
  <c r="I404" i="6"/>
  <c r="G404" i="6"/>
  <c r="J404" i="6" s="1"/>
  <c r="I403" i="6"/>
  <c r="G403" i="6"/>
  <c r="I402" i="6"/>
  <c r="G402" i="6"/>
  <c r="J402" i="6" s="1"/>
  <c r="I401" i="6"/>
  <c r="G401" i="6"/>
  <c r="J401" i="6" s="1"/>
  <c r="I400" i="6"/>
  <c r="G400" i="6"/>
  <c r="I399" i="6"/>
  <c r="G399" i="6"/>
  <c r="J399" i="6" s="1"/>
  <c r="I398" i="6"/>
  <c r="J398" i="6" s="1"/>
  <c r="G398" i="6"/>
  <c r="I397" i="6"/>
  <c r="G397" i="6"/>
  <c r="I396" i="6"/>
  <c r="G396" i="6"/>
  <c r="I395" i="6"/>
  <c r="G395" i="6"/>
  <c r="I394" i="6"/>
  <c r="G394" i="6"/>
  <c r="J394" i="6" s="1"/>
  <c r="I393" i="6"/>
  <c r="G393" i="6"/>
  <c r="J393" i="6" s="1"/>
  <c r="J392" i="6"/>
  <c r="I392" i="6"/>
  <c r="G392" i="6"/>
  <c r="I391" i="6"/>
  <c r="J391" i="6" s="1"/>
  <c r="G391" i="6"/>
  <c r="I389" i="6"/>
  <c r="G389" i="6"/>
  <c r="J389" i="6" s="1"/>
  <c r="I388" i="6"/>
  <c r="G388" i="6"/>
  <c r="J388" i="6" s="1"/>
  <c r="I387" i="6"/>
  <c r="G387" i="6"/>
  <c r="J387" i="6" s="1"/>
  <c r="I386" i="6"/>
  <c r="J386" i="6" s="1"/>
  <c r="G386" i="6"/>
  <c r="I385" i="6"/>
  <c r="G385" i="6"/>
  <c r="I384" i="6"/>
  <c r="G384" i="6"/>
  <c r="J384" i="6" s="1"/>
  <c r="I383" i="6"/>
  <c r="G383" i="6"/>
  <c r="J383" i="6" s="1"/>
  <c r="I382" i="6"/>
  <c r="G382" i="6"/>
  <c r="J381" i="6"/>
  <c r="I381" i="6"/>
  <c r="G381" i="6"/>
  <c r="I380" i="6"/>
  <c r="G380" i="6"/>
  <c r="J380" i="6" s="1"/>
  <c r="I379" i="6"/>
  <c r="G379" i="6"/>
  <c r="I378" i="6"/>
  <c r="G378" i="6"/>
  <c r="I377" i="6"/>
  <c r="G377" i="6"/>
  <c r="I376" i="6"/>
  <c r="G376" i="6"/>
  <c r="I375" i="6"/>
  <c r="G375" i="6"/>
  <c r="I374" i="6"/>
  <c r="G374" i="6"/>
  <c r="J374" i="6" s="1"/>
  <c r="I373" i="6"/>
  <c r="G373" i="6"/>
  <c r="J373" i="6" s="1"/>
  <c r="I372" i="6"/>
  <c r="J372" i="6" s="1"/>
  <c r="G372" i="6"/>
  <c r="I370" i="6"/>
  <c r="G370" i="6"/>
  <c r="I369" i="6"/>
  <c r="G369" i="6"/>
  <c r="J369" i="6" s="1"/>
  <c r="I368" i="6"/>
  <c r="G368" i="6"/>
  <c r="J368" i="6" s="1"/>
  <c r="I367" i="6"/>
  <c r="J367" i="6" s="1"/>
  <c r="G367" i="6"/>
  <c r="I366" i="6"/>
  <c r="G366" i="6"/>
  <c r="J365" i="6"/>
  <c r="I365" i="6"/>
  <c r="G365" i="6"/>
  <c r="I364" i="6"/>
  <c r="G364" i="6"/>
  <c r="J364" i="6" s="1"/>
  <c r="I363" i="6"/>
  <c r="G363" i="6"/>
  <c r="J362" i="6"/>
  <c r="I362" i="6"/>
  <c r="G362" i="6"/>
  <c r="I361" i="6"/>
  <c r="J361" i="6" s="1"/>
  <c r="G361" i="6"/>
  <c r="I360" i="6"/>
  <c r="G360" i="6"/>
  <c r="I359" i="6"/>
  <c r="G359" i="6"/>
  <c r="I358" i="6"/>
  <c r="G358" i="6"/>
  <c r="I357" i="6"/>
  <c r="G357" i="6"/>
  <c r="I356" i="6"/>
  <c r="G356" i="6"/>
  <c r="J355" i="6"/>
  <c r="I355" i="6"/>
  <c r="G355" i="6"/>
  <c r="I354" i="6"/>
  <c r="G354" i="6"/>
  <c r="J354" i="6" s="1"/>
  <c r="I353" i="6"/>
  <c r="G353" i="6"/>
  <c r="J352" i="6"/>
  <c r="I352" i="6"/>
  <c r="G352" i="6"/>
  <c r="I351" i="6"/>
  <c r="J351" i="6" s="1"/>
  <c r="G351" i="6"/>
  <c r="I350" i="6"/>
  <c r="G350" i="6"/>
  <c r="J350" i="6" s="1"/>
  <c r="I349" i="6"/>
  <c r="G349" i="6"/>
  <c r="J349" i="6" s="1"/>
  <c r="J348" i="6"/>
  <c r="I348" i="6"/>
  <c r="G348" i="6"/>
  <c r="I347" i="6"/>
  <c r="J347" i="6" s="1"/>
  <c r="G347" i="6"/>
  <c r="I345" i="6"/>
  <c r="G345" i="6"/>
  <c r="J345" i="6" s="1"/>
  <c r="J344" i="6"/>
  <c r="I344" i="6"/>
  <c r="G344" i="6"/>
  <c r="J343" i="6"/>
  <c r="I343" i="6"/>
  <c r="G343" i="6"/>
  <c r="I342" i="6"/>
  <c r="J342" i="6" s="1"/>
  <c r="G342" i="6"/>
  <c r="I341" i="6"/>
  <c r="G341" i="6"/>
  <c r="I340" i="6"/>
  <c r="G340" i="6"/>
  <c r="J340" i="6" s="1"/>
  <c r="I339" i="6"/>
  <c r="J339" i="6" s="1"/>
  <c r="G339" i="6"/>
  <c r="I338" i="6"/>
  <c r="G338" i="6"/>
  <c r="J337" i="6"/>
  <c r="I337" i="6"/>
  <c r="G337" i="6"/>
  <c r="I336" i="6"/>
  <c r="G336" i="6"/>
  <c r="J336" i="6" s="1"/>
  <c r="I335" i="6"/>
  <c r="G335" i="6"/>
  <c r="I334" i="6"/>
  <c r="G334" i="6"/>
  <c r="I333" i="6"/>
  <c r="G333" i="6"/>
  <c r="J332" i="6"/>
  <c r="I332" i="6"/>
  <c r="G332" i="6"/>
  <c r="I331" i="6"/>
  <c r="G331" i="6"/>
  <c r="J331" i="6" s="1"/>
  <c r="I330" i="6"/>
  <c r="G330" i="6"/>
  <c r="I329" i="6"/>
  <c r="G329" i="6"/>
  <c r="I328" i="6"/>
  <c r="G328" i="6"/>
  <c r="J328" i="6" s="1"/>
  <c r="J327" i="6"/>
  <c r="I327" i="6"/>
  <c r="G327" i="6"/>
  <c r="I326" i="6"/>
  <c r="G326" i="6"/>
  <c r="J326" i="6" s="1"/>
  <c r="I325" i="6"/>
  <c r="J325" i="6" s="1"/>
  <c r="G325" i="6"/>
  <c r="I324" i="6"/>
  <c r="G324" i="6"/>
  <c r="I323" i="6"/>
  <c r="J323" i="6" s="1"/>
  <c r="G323" i="6"/>
  <c r="I321" i="6"/>
  <c r="G321" i="6"/>
  <c r="J321" i="6" s="1"/>
  <c r="I320" i="6"/>
  <c r="J320" i="6" s="1"/>
  <c r="G320" i="6"/>
  <c r="I319" i="6"/>
  <c r="G319" i="6"/>
  <c r="J319" i="6" s="1"/>
  <c r="J318" i="6"/>
  <c r="I318" i="6"/>
  <c r="G318" i="6"/>
  <c r="I317" i="6"/>
  <c r="G317" i="6"/>
  <c r="I316" i="6"/>
  <c r="G316" i="6"/>
  <c r="J316" i="6" s="1"/>
  <c r="I315" i="6"/>
  <c r="G315" i="6"/>
  <c r="J315" i="6" s="1"/>
  <c r="I314" i="6"/>
  <c r="G314" i="6"/>
  <c r="I313" i="6"/>
  <c r="J313" i="6" s="1"/>
  <c r="G313" i="6"/>
  <c r="I312" i="6"/>
  <c r="G312" i="6"/>
  <c r="J312" i="6" s="1"/>
  <c r="I311" i="6"/>
  <c r="G311" i="6"/>
  <c r="I310" i="6"/>
  <c r="G310" i="6"/>
  <c r="I309" i="6"/>
  <c r="G309" i="6"/>
  <c r="I308" i="6"/>
  <c r="G308" i="6"/>
  <c r="J308" i="6" s="1"/>
  <c r="I307" i="6"/>
  <c r="G307" i="6"/>
  <c r="J307" i="6" s="1"/>
  <c r="I306" i="6"/>
  <c r="G306" i="6"/>
  <c r="I305" i="6"/>
  <c r="G305" i="6"/>
  <c r="I304" i="6"/>
  <c r="G304" i="6"/>
  <c r="J304" i="6" s="1"/>
  <c r="I303" i="6"/>
  <c r="J303" i="6" s="1"/>
  <c r="G303" i="6"/>
  <c r="I302" i="6"/>
  <c r="G302" i="6"/>
  <c r="J302" i="6" s="1"/>
  <c r="I301" i="6"/>
  <c r="G301" i="6"/>
  <c r="J301" i="6" s="1"/>
  <c r="I300" i="6"/>
  <c r="G300" i="6"/>
  <c r="J300" i="6" s="1"/>
  <c r="I299" i="6"/>
  <c r="G299" i="6"/>
  <c r="J299" i="6" s="1"/>
  <c r="I295" i="6"/>
  <c r="G295" i="6"/>
  <c r="J295" i="6" s="1"/>
  <c r="I294" i="6"/>
  <c r="G294" i="6"/>
  <c r="J294" i="6" s="1"/>
  <c r="I293" i="6"/>
  <c r="G293" i="6"/>
  <c r="J293" i="6" s="1"/>
  <c r="I292" i="6"/>
  <c r="G292" i="6"/>
  <c r="J292" i="6" s="1"/>
  <c r="J290" i="6"/>
  <c r="I290" i="6"/>
  <c r="G290" i="6"/>
  <c r="I289" i="6"/>
  <c r="G289" i="6"/>
  <c r="J289" i="6" s="1"/>
  <c r="I288" i="6"/>
  <c r="G288" i="6"/>
  <c r="J288" i="6" s="1"/>
  <c r="I287" i="6"/>
  <c r="G287" i="6"/>
  <c r="J287" i="6" s="1"/>
  <c r="I285" i="6"/>
  <c r="J285" i="6" s="1"/>
  <c r="G285" i="6"/>
  <c r="I284" i="6"/>
  <c r="G284" i="6"/>
  <c r="J284" i="6" s="1"/>
  <c r="I283" i="6"/>
  <c r="G283" i="6"/>
  <c r="J283" i="6" s="1"/>
  <c r="I282" i="6"/>
  <c r="G282" i="6"/>
  <c r="J282" i="6" s="1"/>
  <c r="I281" i="6"/>
  <c r="G281" i="6"/>
  <c r="J280" i="6"/>
  <c r="I280" i="6"/>
  <c r="G280" i="6"/>
  <c r="I279" i="6"/>
  <c r="G279" i="6"/>
  <c r="J279" i="6" s="1"/>
  <c r="I278" i="6"/>
  <c r="G278" i="6"/>
  <c r="J278" i="6" s="1"/>
  <c r="I277" i="6"/>
  <c r="G277" i="6"/>
  <c r="J277" i="6" s="1"/>
  <c r="I276" i="6"/>
  <c r="G276" i="6"/>
  <c r="I275" i="6"/>
  <c r="G275" i="6"/>
  <c r="J275" i="6" s="1"/>
  <c r="I274" i="6"/>
  <c r="J274" i="6" s="1"/>
  <c r="G274" i="6"/>
  <c r="I273" i="6"/>
  <c r="G273" i="6"/>
  <c r="J273" i="6" s="1"/>
  <c r="I272" i="6"/>
  <c r="G272" i="6"/>
  <c r="I271" i="6"/>
  <c r="G271" i="6"/>
  <c r="J271" i="6" s="1"/>
  <c r="I270" i="6"/>
  <c r="G270" i="6"/>
  <c r="J270" i="6" s="1"/>
  <c r="I269" i="6"/>
  <c r="J269" i="6" s="1"/>
  <c r="G269" i="6"/>
  <c r="I268" i="6"/>
  <c r="G268" i="6"/>
  <c r="J267" i="6"/>
  <c r="I267" i="6"/>
  <c r="G267" i="6"/>
  <c r="I266" i="6"/>
  <c r="G266" i="6"/>
  <c r="J266" i="6" s="1"/>
  <c r="I265" i="6"/>
  <c r="G265" i="6"/>
  <c r="J265" i="6" s="1"/>
  <c r="I264" i="6"/>
  <c r="G264" i="6"/>
  <c r="I263" i="6"/>
  <c r="G263" i="6"/>
  <c r="I262" i="6"/>
  <c r="G262" i="6"/>
  <c r="J262" i="6" s="1"/>
  <c r="I261" i="6"/>
  <c r="G261" i="6"/>
  <c r="J261" i="6" s="1"/>
  <c r="I260" i="6"/>
  <c r="G260" i="6"/>
  <c r="J260" i="6" s="1"/>
  <c r="I259" i="6"/>
  <c r="G259" i="6"/>
  <c r="J258" i="6"/>
  <c r="I258" i="6"/>
  <c r="G258" i="6"/>
  <c r="J257" i="6"/>
  <c r="I257" i="6"/>
  <c r="G257" i="6"/>
  <c r="I256" i="6"/>
  <c r="G256" i="6"/>
  <c r="J256" i="6" s="1"/>
  <c r="I255" i="6"/>
  <c r="G255" i="6"/>
  <c r="I254" i="6"/>
  <c r="J254" i="6" s="1"/>
  <c r="G254" i="6"/>
  <c r="I253" i="6"/>
  <c r="G253" i="6"/>
  <c r="J253" i="6" s="1"/>
  <c r="I252" i="6"/>
  <c r="G252" i="6"/>
  <c r="J252" i="6" s="1"/>
  <c r="I244" i="6"/>
  <c r="J244" i="6" s="1"/>
  <c r="G244" i="6"/>
  <c r="I243" i="6"/>
  <c r="G243" i="6"/>
  <c r="J242" i="6"/>
  <c r="I242" i="6"/>
  <c r="G242" i="6"/>
  <c r="I241" i="6"/>
  <c r="G241" i="6"/>
  <c r="J241" i="6" s="1"/>
  <c r="I240" i="6"/>
  <c r="J240" i="6" s="1"/>
  <c r="G240" i="6"/>
  <c r="I239" i="6"/>
  <c r="G239" i="6"/>
  <c r="J239" i="6" s="1"/>
  <c r="J238" i="6"/>
  <c r="I238" i="6"/>
  <c r="F238" i="6"/>
  <c r="G238" i="6" s="1"/>
  <c r="I237" i="6"/>
  <c r="F237" i="6"/>
  <c r="G237" i="6" s="1"/>
  <c r="J237" i="6" s="1"/>
  <c r="I236" i="6"/>
  <c r="F236" i="6"/>
  <c r="G236" i="6" s="1"/>
  <c r="J236" i="6" s="1"/>
  <c r="I235" i="6"/>
  <c r="G235" i="6"/>
  <c r="J235" i="6" s="1"/>
  <c r="F235" i="6"/>
  <c r="I232" i="6"/>
  <c r="G232" i="6"/>
  <c r="J232" i="6" s="1"/>
  <c r="J231" i="6"/>
  <c r="I231" i="6"/>
  <c r="G231" i="6"/>
  <c r="I230" i="6"/>
  <c r="G230" i="6"/>
  <c r="J230" i="6" s="1"/>
  <c r="I226" i="6"/>
  <c r="J226" i="6" s="1"/>
  <c r="G226" i="6"/>
  <c r="I225" i="6"/>
  <c r="G225" i="6"/>
  <c r="J225" i="6" s="1"/>
  <c r="J224" i="6"/>
  <c r="I224" i="6"/>
  <c r="G224" i="6"/>
  <c r="I223" i="6"/>
  <c r="G223" i="6"/>
  <c r="J223" i="6" s="1"/>
  <c r="I222" i="6"/>
  <c r="J222" i="6" s="1"/>
  <c r="G222" i="6"/>
  <c r="I221" i="6"/>
  <c r="G221" i="6"/>
  <c r="J221" i="6" s="1"/>
  <c r="J220" i="6"/>
  <c r="I220" i="6"/>
  <c r="G220" i="6"/>
  <c r="I219" i="6"/>
  <c r="G219" i="6"/>
  <c r="J219" i="6" s="1"/>
  <c r="I218" i="6"/>
  <c r="J218" i="6" s="1"/>
  <c r="G218" i="6"/>
  <c r="I217" i="6"/>
  <c r="G217" i="6"/>
  <c r="J217" i="6" s="1"/>
  <c r="I216" i="6"/>
  <c r="G216" i="6"/>
  <c r="I215" i="6"/>
  <c r="G215" i="6"/>
  <c r="J215" i="6" s="1"/>
  <c r="I214" i="6"/>
  <c r="G214" i="6"/>
  <c r="J214" i="6" s="1"/>
  <c r="J213" i="6"/>
  <c r="I213" i="6"/>
  <c r="G213" i="6"/>
  <c r="I212" i="6"/>
  <c r="J212" i="6" s="1"/>
  <c r="G212" i="6"/>
  <c r="I211" i="6"/>
  <c r="G211" i="6"/>
  <c r="I210" i="6"/>
  <c r="G210" i="6"/>
  <c r="J210" i="6" s="1"/>
  <c r="I209" i="6"/>
  <c r="J209" i="6" s="1"/>
  <c r="G209" i="6"/>
  <c r="I208" i="6"/>
  <c r="J208" i="6" s="1"/>
  <c r="G208" i="6"/>
  <c r="I207" i="6"/>
  <c r="G207" i="6"/>
  <c r="J207" i="6" s="1"/>
  <c r="J206" i="6"/>
  <c r="I206" i="6"/>
  <c r="G206" i="6"/>
  <c r="I205" i="6"/>
  <c r="G205" i="6"/>
  <c r="J205" i="6" s="1"/>
  <c r="I203" i="6"/>
  <c r="J203" i="6" s="1"/>
  <c r="G203" i="6"/>
  <c r="I202" i="6"/>
  <c r="G202" i="6"/>
  <c r="J202" i="6" s="1"/>
  <c r="I201" i="6"/>
  <c r="G201" i="6"/>
  <c r="J201" i="6" s="1"/>
  <c r="I200" i="6"/>
  <c r="G200" i="6"/>
  <c r="J200" i="6" s="1"/>
  <c r="J199" i="6"/>
  <c r="I199" i="6"/>
  <c r="G199" i="6"/>
  <c r="I198" i="6"/>
  <c r="G198" i="6"/>
  <c r="J198" i="6" s="1"/>
  <c r="I197" i="6"/>
  <c r="G197" i="6"/>
  <c r="J197" i="6" s="1"/>
  <c r="J196" i="6"/>
  <c r="I196" i="6"/>
  <c r="G196" i="6"/>
  <c r="I195" i="6"/>
  <c r="J195" i="6" s="1"/>
  <c r="G195" i="6"/>
  <c r="I194" i="6"/>
  <c r="G194" i="6"/>
  <c r="J194" i="6" s="1"/>
  <c r="I193" i="6"/>
  <c r="G193" i="6"/>
  <c r="J193" i="6" s="1"/>
  <c r="I192" i="6"/>
  <c r="J192" i="6" s="1"/>
  <c r="G192" i="6"/>
  <c r="I190" i="6"/>
  <c r="J190" i="6" s="1"/>
  <c r="G190" i="6"/>
  <c r="I189" i="6"/>
  <c r="G189" i="6"/>
  <c r="J189" i="6" s="1"/>
  <c r="I188" i="6"/>
  <c r="G188" i="6"/>
  <c r="J188" i="6" s="1"/>
  <c r="I187" i="6"/>
  <c r="G187" i="6"/>
  <c r="J187" i="6" s="1"/>
  <c r="I186" i="6"/>
  <c r="J186" i="6" s="1"/>
  <c r="G186" i="6"/>
  <c r="I185" i="6"/>
  <c r="G185" i="6"/>
  <c r="J185" i="6" s="1"/>
  <c r="I184" i="6"/>
  <c r="G184" i="6"/>
  <c r="J184" i="6" s="1"/>
  <c r="I183" i="6"/>
  <c r="G183" i="6"/>
  <c r="J183" i="6" s="1"/>
  <c r="J182" i="6"/>
  <c r="I182" i="6"/>
  <c r="G182" i="6"/>
  <c r="I181" i="6"/>
  <c r="G181" i="6"/>
  <c r="J181" i="6" s="1"/>
  <c r="I180" i="6"/>
  <c r="G180" i="6"/>
  <c r="J180" i="6" s="1"/>
  <c r="I179" i="6"/>
  <c r="G179" i="6"/>
  <c r="J179" i="6" s="1"/>
  <c r="I178" i="6"/>
  <c r="J178" i="6" s="1"/>
  <c r="G178" i="6"/>
  <c r="I177" i="6"/>
  <c r="G177" i="6"/>
  <c r="J177" i="6" s="1"/>
  <c r="I176" i="6"/>
  <c r="G176" i="6"/>
  <c r="J176" i="6" s="1"/>
  <c r="I175" i="6"/>
  <c r="G175" i="6"/>
  <c r="J175" i="6" s="1"/>
  <c r="I173" i="6"/>
  <c r="J173" i="6" s="1"/>
  <c r="G173" i="6"/>
  <c r="I172" i="6"/>
  <c r="G172" i="6"/>
  <c r="J172" i="6" s="1"/>
  <c r="I171" i="6"/>
  <c r="G171" i="6"/>
  <c r="J171" i="6" s="1"/>
  <c r="I170" i="6"/>
  <c r="G170" i="6"/>
  <c r="J170" i="6" s="1"/>
  <c r="I169" i="6"/>
  <c r="J169" i="6" s="1"/>
  <c r="G169" i="6"/>
  <c r="I168" i="6"/>
  <c r="G168" i="6"/>
  <c r="J168" i="6" s="1"/>
  <c r="I167" i="6"/>
  <c r="G167" i="6"/>
  <c r="J167" i="6" s="1"/>
  <c r="I166" i="6"/>
  <c r="G166" i="6"/>
  <c r="J166" i="6" s="1"/>
  <c r="I165" i="6"/>
  <c r="J165" i="6" s="1"/>
  <c r="G165" i="6"/>
  <c r="I164" i="6"/>
  <c r="G164" i="6"/>
  <c r="J164" i="6" s="1"/>
  <c r="I163" i="6"/>
  <c r="G163" i="6"/>
  <c r="J163" i="6" s="1"/>
  <c r="I162" i="6"/>
  <c r="G162" i="6"/>
  <c r="J162" i="6" s="1"/>
  <c r="I161" i="6"/>
  <c r="J161" i="6" s="1"/>
  <c r="G161" i="6"/>
  <c r="I160" i="6"/>
  <c r="G160" i="6"/>
  <c r="J160" i="6" s="1"/>
  <c r="J159" i="6"/>
  <c r="I159" i="6"/>
  <c r="G159" i="6"/>
  <c r="I157" i="6"/>
  <c r="G157" i="6"/>
  <c r="J157" i="6" s="1"/>
  <c r="I156" i="6"/>
  <c r="J156" i="6" s="1"/>
  <c r="G156" i="6"/>
  <c r="I155" i="6"/>
  <c r="G155" i="6"/>
  <c r="J155" i="6" s="1"/>
  <c r="I154" i="6"/>
  <c r="J154" i="6" s="1"/>
  <c r="G154" i="6"/>
  <c r="I153" i="6"/>
  <c r="G153" i="6"/>
  <c r="J153" i="6" s="1"/>
  <c r="I152" i="6"/>
  <c r="J152" i="6" s="1"/>
  <c r="G152" i="6"/>
  <c r="I151" i="6"/>
  <c r="G151" i="6"/>
  <c r="J151" i="6" s="1"/>
  <c r="I150" i="6"/>
  <c r="G150" i="6"/>
  <c r="J150" i="6" s="1"/>
  <c r="I149" i="6"/>
  <c r="G149" i="6"/>
  <c r="J149" i="6" s="1"/>
  <c r="I148" i="6"/>
  <c r="J148" i="6" s="1"/>
  <c r="G148" i="6"/>
  <c r="I147" i="6"/>
  <c r="G147" i="6"/>
  <c r="J147" i="6" s="1"/>
  <c r="I146" i="6"/>
  <c r="G146" i="6"/>
  <c r="J146" i="6" s="1"/>
  <c r="J145" i="6"/>
  <c r="I145" i="6"/>
  <c r="G145" i="6"/>
  <c r="I144" i="6"/>
  <c r="J144" i="6" s="1"/>
  <c r="G144" i="6"/>
  <c r="I143" i="6"/>
  <c r="G143" i="6"/>
  <c r="J143" i="6" s="1"/>
  <c r="I142" i="6"/>
  <c r="G142" i="6"/>
  <c r="J142" i="6" s="1"/>
  <c r="I141" i="6"/>
  <c r="J141" i="6" s="1"/>
  <c r="G141" i="6"/>
  <c r="I139" i="6"/>
  <c r="J139" i="6" s="1"/>
  <c r="G139" i="6"/>
  <c r="I138" i="6"/>
  <c r="G138" i="6"/>
  <c r="J138" i="6" s="1"/>
  <c r="I137" i="6"/>
  <c r="G137" i="6"/>
  <c r="J137" i="6" s="1"/>
  <c r="I136" i="6"/>
  <c r="G136" i="6"/>
  <c r="J136" i="6" s="1"/>
  <c r="I135" i="6"/>
  <c r="J135" i="6" s="1"/>
  <c r="G135" i="6"/>
  <c r="I134" i="6"/>
  <c r="G134" i="6"/>
  <c r="J134" i="6" s="1"/>
  <c r="I133" i="6"/>
  <c r="G133" i="6"/>
  <c r="J133" i="6" s="1"/>
  <c r="I132" i="6"/>
  <c r="G132" i="6"/>
  <c r="J132" i="6" s="1"/>
  <c r="J131" i="6"/>
  <c r="I131" i="6"/>
  <c r="G131" i="6"/>
  <c r="I130" i="6"/>
  <c r="G130" i="6"/>
  <c r="J130" i="6" s="1"/>
  <c r="I129" i="6"/>
  <c r="G129" i="6"/>
  <c r="J129" i="6" s="1"/>
  <c r="I128" i="6"/>
  <c r="G128" i="6"/>
  <c r="J128" i="6" s="1"/>
  <c r="I127" i="6"/>
  <c r="J127" i="6" s="1"/>
  <c r="G127" i="6"/>
  <c r="I125" i="6"/>
  <c r="G125" i="6"/>
  <c r="J125" i="6" s="1"/>
  <c r="I124" i="6"/>
  <c r="G124" i="6"/>
  <c r="J124" i="6" s="1"/>
  <c r="I123" i="6"/>
  <c r="G123" i="6"/>
  <c r="J123" i="6" s="1"/>
  <c r="I122" i="6"/>
  <c r="J122" i="6" s="1"/>
  <c r="G122" i="6"/>
  <c r="I121" i="6"/>
  <c r="G121" i="6"/>
  <c r="J121" i="6" s="1"/>
  <c r="I120" i="6"/>
  <c r="G120" i="6"/>
  <c r="J120" i="6" s="1"/>
  <c r="I119" i="6"/>
  <c r="G119" i="6"/>
  <c r="J119" i="6" s="1"/>
  <c r="I118" i="6"/>
  <c r="J118" i="6" s="1"/>
  <c r="G118" i="6"/>
  <c r="I117" i="6"/>
  <c r="G117" i="6"/>
  <c r="J117" i="6" s="1"/>
  <c r="I116" i="6"/>
  <c r="G116" i="6"/>
  <c r="J116" i="6" s="1"/>
  <c r="I115" i="6"/>
  <c r="G115" i="6"/>
  <c r="J115" i="6" s="1"/>
  <c r="I114" i="6"/>
  <c r="J114" i="6" s="1"/>
  <c r="G114" i="6"/>
  <c r="I113" i="6"/>
  <c r="G113" i="6"/>
  <c r="J113" i="6" s="1"/>
  <c r="I112" i="6"/>
  <c r="G112" i="6"/>
  <c r="J112" i="6" s="1"/>
  <c r="I111" i="6"/>
  <c r="G111" i="6"/>
  <c r="J111" i="6" s="1"/>
  <c r="I109" i="6"/>
  <c r="J109" i="6" s="1"/>
  <c r="G109" i="6"/>
  <c r="I108" i="6"/>
  <c r="G108" i="6"/>
  <c r="J108" i="6" s="1"/>
  <c r="J107" i="6"/>
  <c r="I107" i="6"/>
  <c r="G107" i="6"/>
  <c r="I106" i="6"/>
  <c r="G106" i="6"/>
  <c r="J106" i="6" s="1"/>
  <c r="I105" i="6"/>
  <c r="J105" i="6" s="1"/>
  <c r="G105" i="6"/>
  <c r="I104" i="6"/>
  <c r="G104" i="6"/>
  <c r="J104" i="6" s="1"/>
  <c r="I103" i="6"/>
  <c r="J103" i="6" s="1"/>
  <c r="G103" i="6"/>
  <c r="I102" i="6"/>
  <c r="G102" i="6"/>
  <c r="J102" i="6" s="1"/>
  <c r="I101" i="6"/>
  <c r="J101" i="6" s="1"/>
  <c r="G101" i="6"/>
  <c r="I100" i="6"/>
  <c r="G100" i="6"/>
  <c r="J100" i="6" s="1"/>
  <c r="I99" i="6"/>
  <c r="G99" i="6"/>
  <c r="J99" i="6" s="1"/>
  <c r="I98" i="6"/>
  <c r="G98" i="6"/>
  <c r="J98" i="6" s="1"/>
  <c r="I97" i="6"/>
  <c r="J97" i="6" s="1"/>
  <c r="G97" i="6"/>
  <c r="I96" i="6"/>
  <c r="G96" i="6"/>
  <c r="J96" i="6" s="1"/>
  <c r="I95" i="6"/>
  <c r="G95" i="6"/>
  <c r="J95" i="6" s="1"/>
  <c r="J94" i="6"/>
  <c r="I94" i="6"/>
  <c r="G94" i="6"/>
  <c r="I93" i="6"/>
  <c r="J93" i="6" s="1"/>
  <c r="G93" i="6"/>
  <c r="I92" i="6"/>
  <c r="G92" i="6"/>
  <c r="J92" i="6" s="1"/>
  <c r="I91" i="6"/>
  <c r="G91" i="6"/>
  <c r="J91" i="6" s="1"/>
  <c r="I90" i="6"/>
  <c r="J90" i="6" s="1"/>
  <c r="G90" i="6"/>
  <c r="I89" i="6"/>
  <c r="J89" i="6" s="1"/>
  <c r="G89" i="6"/>
  <c r="I88" i="6"/>
  <c r="G88" i="6"/>
  <c r="J88" i="6" s="1"/>
  <c r="I87" i="6"/>
  <c r="F87" i="6"/>
  <c r="G87" i="6" s="1"/>
  <c r="J87" i="6" s="1"/>
  <c r="I86" i="6"/>
  <c r="J86" i="6" s="1"/>
  <c r="G86" i="6"/>
  <c r="J85" i="6"/>
  <c r="I85" i="6"/>
  <c r="G85" i="6"/>
  <c r="I80" i="6"/>
  <c r="G80" i="6"/>
  <c r="J80" i="6" s="1"/>
  <c r="I79" i="6"/>
  <c r="G79" i="6"/>
  <c r="J79" i="6" s="1"/>
  <c r="I78" i="6"/>
  <c r="G78" i="6"/>
  <c r="J78" i="6" s="1"/>
  <c r="J77" i="6"/>
  <c r="I77" i="6"/>
  <c r="G77" i="6"/>
  <c r="I76" i="6"/>
  <c r="G76" i="6"/>
  <c r="J76" i="6" s="1"/>
  <c r="I75" i="6"/>
  <c r="G75" i="6"/>
  <c r="J75" i="6" s="1"/>
  <c r="I74" i="6"/>
  <c r="G74" i="6"/>
  <c r="J74" i="6" s="1"/>
  <c r="J71" i="6"/>
  <c r="I71" i="6"/>
  <c r="G71" i="6"/>
  <c r="I70" i="6"/>
  <c r="G70" i="6"/>
  <c r="J70" i="6" s="1"/>
  <c r="I69" i="6"/>
  <c r="G69" i="6"/>
  <c r="J69" i="6" s="1"/>
  <c r="I68" i="6"/>
  <c r="G68" i="6"/>
  <c r="J68" i="6" s="1"/>
  <c r="J67" i="6"/>
  <c r="I67" i="6"/>
  <c r="G67" i="6"/>
  <c r="I66" i="6"/>
  <c r="G66" i="6"/>
  <c r="J66" i="6" s="1"/>
  <c r="I65" i="6"/>
  <c r="G65" i="6"/>
  <c r="J65" i="6" s="1"/>
  <c r="I64" i="6"/>
  <c r="G64" i="6"/>
  <c r="J64" i="6" s="1"/>
  <c r="I63" i="6"/>
  <c r="G63" i="6"/>
  <c r="I62" i="6"/>
  <c r="G62" i="6"/>
  <c r="J62" i="6" s="1"/>
  <c r="I61" i="6"/>
  <c r="G61" i="6"/>
  <c r="J61" i="6" s="1"/>
  <c r="I60" i="6"/>
  <c r="G60" i="6"/>
  <c r="J60" i="6" s="1"/>
  <c r="I59" i="6"/>
  <c r="J59" i="6" s="1"/>
  <c r="G59" i="6"/>
  <c r="I58" i="6"/>
  <c r="G58" i="6"/>
  <c r="J58" i="6" s="1"/>
  <c r="I57" i="6"/>
  <c r="G57" i="6"/>
  <c r="J57" i="6" s="1"/>
  <c r="I56" i="6"/>
  <c r="G56" i="6"/>
  <c r="J56" i="6" s="1"/>
  <c r="I55" i="6"/>
  <c r="J55" i="6" s="1"/>
  <c r="G55" i="6"/>
  <c r="I54" i="6"/>
  <c r="G54" i="6"/>
  <c r="J54" i="6" s="1"/>
  <c r="J53" i="6"/>
  <c r="I53" i="6"/>
  <c r="G53" i="6"/>
  <c r="I52" i="6"/>
  <c r="G52" i="6"/>
  <c r="J52" i="6" s="1"/>
  <c r="I51" i="6"/>
  <c r="J51" i="6" s="1"/>
  <c r="G51" i="6"/>
  <c r="I50" i="6"/>
  <c r="G50" i="6"/>
  <c r="J50" i="6" s="1"/>
  <c r="I49" i="6"/>
  <c r="J49" i="6" s="1"/>
  <c r="G49" i="6"/>
  <c r="I48" i="6"/>
  <c r="G48" i="6"/>
  <c r="J48" i="6" s="1"/>
  <c r="I47" i="6"/>
  <c r="J47" i="6" s="1"/>
  <c r="G47" i="6"/>
  <c r="I46" i="6"/>
  <c r="G46" i="6"/>
  <c r="J46" i="6" s="1"/>
  <c r="I45" i="6"/>
  <c r="G45" i="6"/>
  <c r="J45" i="6" s="1"/>
  <c r="I44" i="6"/>
  <c r="G44" i="6"/>
  <c r="J44" i="6" s="1"/>
  <c r="I43" i="6"/>
  <c r="J43" i="6" s="1"/>
  <c r="G43" i="6"/>
  <c r="I42" i="6"/>
  <c r="G42" i="6"/>
  <c r="J42" i="6" s="1"/>
  <c r="I41" i="6"/>
  <c r="G41" i="6"/>
  <c r="J41" i="6" s="1"/>
  <c r="J40" i="6"/>
  <c r="I40" i="6"/>
  <c r="G40" i="6"/>
  <c r="I39" i="6"/>
  <c r="J39" i="6" s="1"/>
  <c r="G39" i="6"/>
  <c r="I38" i="6"/>
  <c r="G38" i="6"/>
  <c r="J38" i="6" s="1"/>
  <c r="I37" i="6"/>
  <c r="G37" i="6"/>
  <c r="J37" i="6" s="1"/>
  <c r="I36" i="6"/>
  <c r="J36" i="6" s="1"/>
  <c r="G36" i="6"/>
  <c r="I35" i="6"/>
  <c r="J35" i="6" s="1"/>
  <c r="G35" i="6"/>
  <c r="I34" i="6"/>
  <c r="G34" i="6"/>
  <c r="J34" i="6" s="1"/>
  <c r="I33" i="6"/>
  <c r="G33" i="6"/>
  <c r="J33" i="6" s="1"/>
  <c r="I32" i="6"/>
  <c r="G32" i="6"/>
  <c r="J32" i="6" s="1"/>
  <c r="I31" i="6"/>
  <c r="J31" i="6" s="1"/>
  <c r="G31" i="6"/>
  <c r="I30" i="6"/>
  <c r="G30" i="6"/>
  <c r="I29" i="6"/>
  <c r="G29" i="6"/>
  <c r="J29" i="6" s="1"/>
  <c r="I28" i="6"/>
  <c r="I245" i="6" s="1"/>
  <c r="G28" i="6"/>
  <c r="G245" i="6" s="1"/>
  <c r="I33" i="5"/>
  <c r="G33" i="5"/>
  <c r="M31" i="5"/>
  <c r="K31" i="5"/>
  <c r="K33" i="5" s="1"/>
  <c r="K20" i="5"/>
  <c r="K14" i="5"/>
  <c r="K11" i="5"/>
  <c r="K37" i="4"/>
  <c r="K39" i="4"/>
  <c r="K38" i="4"/>
  <c r="J777" i="6" l="1"/>
  <c r="I806" i="6"/>
  <c r="I807" i="6" s="1"/>
  <c r="J782" i="6"/>
  <c r="J28" i="6"/>
  <c r="G727" i="6"/>
  <c r="I727" i="6"/>
  <c r="J710" i="6"/>
  <c r="J727" i="6" s="1"/>
  <c r="G777" i="6"/>
  <c r="I548" i="6"/>
  <c r="J804" i="6"/>
  <c r="J211" i="6"/>
  <c r="J243" i="6"/>
  <c r="J324" i="6"/>
  <c r="J548" i="6" s="1"/>
  <c r="J370" i="6"/>
  <c r="J552" i="6"/>
  <c r="G707" i="6"/>
  <c r="I777" i="6"/>
  <c r="G804" i="6"/>
  <c r="G548" i="6"/>
  <c r="J375" i="6"/>
  <c r="J456" i="6"/>
  <c r="J566" i="6"/>
  <c r="J657" i="6"/>
  <c r="K34" i="5"/>
  <c r="K35" i="5"/>
  <c r="K32" i="5"/>
  <c r="AC295" i="1"/>
  <c r="AC289" i="1"/>
  <c r="J19" i="3"/>
  <c r="G806" i="6" l="1"/>
  <c r="G807" i="6" s="1"/>
  <c r="J245" i="6"/>
  <c r="J806" i="6" s="1"/>
  <c r="J807" i="6" s="1"/>
  <c r="J707" i="6"/>
  <c r="K36" i="5"/>
  <c r="K37" i="5" s="1"/>
  <c r="K38" i="5" s="1"/>
  <c r="K22" i="4"/>
  <c r="K14" i="4"/>
  <c r="K11" i="4"/>
  <c r="I804" i="3" l="1"/>
  <c r="G804" i="3"/>
  <c r="I803" i="3"/>
  <c r="G803" i="3"/>
  <c r="I801" i="3"/>
  <c r="G801" i="3"/>
  <c r="I800" i="3"/>
  <c r="G800" i="3"/>
  <c r="I799" i="3"/>
  <c r="G799" i="3"/>
  <c r="I798" i="3"/>
  <c r="G798" i="3"/>
  <c r="I797" i="3"/>
  <c r="G797" i="3"/>
  <c r="I796" i="3"/>
  <c r="G796" i="3"/>
  <c r="I795" i="3"/>
  <c r="G795" i="3"/>
  <c r="I794" i="3"/>
  <c r="G794" i="3"/>
  <c r="I793" i="3"/>
  <c r="G793" i="3"/>
  <c r="I792" i="3"/>
  <c r="G792" i="3"/>
  <c r="I791" i="3"/>
  <c r="G791" i="3"/>
  <c r="I790" i="3"/>
  <c r="G790" i="3"/>
  <c r="I789" i="3"/>
  <c r="G789" i="3"/>
  <c r="I788" i="3"/>
  <c r="G788" i="3"/>
  <c r="I787" i="3"/>
  <c r="G787" i="3"/>
  <c r="I786" i="3"/>
  <c r="G786" i="3"/>
  <c r="I785" i="3"/>
  <c r="G785" i="3"/>
  <c r="I784" i="3"/>
  <c r="G784" i="3"/>
  <c r="I783" i="3"/>
  <c r="G783" i="3"/>
  <c r="I777" i="3"/>
  <c r="G777" i="3"/>
  <c r="I776" i="3"/>
  <c r="G776" i="3"/>
  <c r="I775" i="3"/>
  <c r="G775" i="3"/>
  <c r="I774" i="3"/>
  <c r="G774" i="3"/>
  <c r="I773" i="3"/>
  <c r="G773" i="3"/>
  <c r="I772" i="3"/>
  <c r="G772" i="3"/>
  <c r="I771" i="3"/>
  <c r="G771" i="3"/>
  <c r="I770" i="3"/>
  <c r="G770" i="3"/>
  <c r="I769" i="3"/>
  <c r="G769" i="3"/>
  <c r="I768" i="3"/>
  <c r="G768" i="3"/>
  <c r="J768" i="3" s="1"/>
  <c r="I767" i="3"/>
  <c r="G767" i="3"/>
  <c r="J767" i="3" s="1"/>
  <c r="I766" i="3"/>
  <c r="G766" i="3"/>
  <c r="I765" i="3"/>
  <c r="G765" i="3"/>
  <c r="I764" i="3"/>
  <c r="G764" i="3"/>
  <c r="I763" i="3"/>
  <c r="G763" i="3"/>
  <c r="I762" i="3"/>
  <c r="G762" i="3"/>
  <c r="I761" i="3"/>
  <c r="G761" i="3"/>
  <c r="I760" i="3"/>
  <c r="G760" i="3"/>
  <c r="I759" i="3"/>
  <c r="G759" i="3"/>
  <c r="I758" i="3"/>
  <c r="G758" i="3"/>
  <c r="I757" i="3"/>
  <c r="G757" i="3"/>
  <c r="I756" i="3"/>
  <c r="J756" i="3" s="1"/>
  <c r="I755" i="3"/>
  <c r="J755" i="3" s="1"/>
  <c r="I754" i="3"/>
  <c r="J754" i="3" s="1"/>
  <c r="I753" i="3"/>
  <c r="J753" i="3" s="1"/>
  <c r="I752" i="3"/>
  <c r="J752" i="3" s="1"/>
  <c r="I751" i="3"/>
  <c r="J751" i="3" s="1"/>
  <c r="I750" i="3"/>
  <c r="J750" i="3" s="1"/>
  <c r="I749" i="3"/>
  <c r="J749" i="3" s="1"/>
  <c r="I748" i="3"/>
  <c r="J748" i="3" s="1"/>
  <c r="I747" i="3"/>
  <c r="J747" i="3" s="1"/>
  <c r="I746" i="3"/>
  <c r="G746" i="3"/>
  <c r="I745" i="3"/>
  <c r="G745" i="3"/>
  <c r="I744" i="3"/>
  <c r="G744" i="3"/>
  <c r="I743" i="3"/>
  <c r="G743" i="3"/>
  <c r="I742" i="3"/>
  <c r="G742" i="3"/>
  <c r="I741" i="3"/>
  <c r="G741" i="3"/>
  <c r="I740" i="3"/>
  <c r="J740" i="3" s="1"/>
  <c r="I739" i="3"/>
  <c r="G739" i="3"/>
  <c r="I738" i="3"/>
  <c r="G738" i="3"/>
  <c r="I737" i="3"/>
  <c r="G737" i="3"/>
  <c r="I736" i="3"/>
  <c r="J736" i="3" s="1"/>
  <c r="I735" i="3"/>
  <c r="J735" i="3" s="1"/>
  <c r="I734" i="3"/>
  <c r="J734" i="3" s="1"/>
  <c r="I733" i="3"/>
  <c r="G733" i="3"/>
  <c r="I728" i="3"/>
  <c r="G728" i="3"/>
  <c r="I727" i="3"/>
  <c r="G727" i="3"/>
  <c r="I726" i="3"/>
  <c r="G726" i="3"/>
  <c r="I725" i="3"/>
  <c r="G725" i="3"/>
  <c r="I724" i="3"/>
  <c r="G724" i="3"/>
  <c r="I723" i="3"/>
  <c r="G723" i="3"/>
  <c r="I722" i="3"/>
  <c r="G722" i="3"/>
  <c r="I721" i="3"/>
  <c r="G721" i="3"/>
  <c r="I720" i="3"/>
  <c r="G720" i="3"/>
  <c r="I719" i="3"/>
  <c r="G719" i="3"/>
  <c r="I718" i="3"/>
  <c r="G718" i="3"/>
  <c r="I717" i="3"/>
  <c r="G717" i="3"/>
  <c r="I716" i="3"/>
  <c r="G716" i="3"/>
  <c r="I715" i="3"/>
  <c r="G715" i="3"/>
  <c r="I714" i="3"/>
  <c r="G714" i="3"/>
  <c r="I713" i="3"/>
  <c r="G713" i="3"/>
  <c r="I712" i="3"/>
  <c r="G712" i="3"/>
  <c r="I706" i="3"/>
  <c r="G706" i="3"/>
  <c r="I705" i="3"/>
  <c r="G705" i="3"/>
  <c r="I703" i="3"/>
  <c r="G703" i="3"/>
  <c r="I702" i="3"/>
  <c r="G702" i="3"/>
  <c r="J702" i="3" s="1"/>
  <c r="I701" i="3"/>
  <c r="G701" i="3"/>
  <c r="I700" i="3"/>
  <c r="G700" i="3"/>
  <c r="I699" i="3"/>
  <c r="G699" i="3"/>
  <c r="I697" i="3"/>
  <c r="G697" i="3"/>
  <c r="I696" i="3"/>
  <c r="G696" i="3"/>
  <c r="I695" i="3"/>
  <c r="G695" i="3"/>
  <c r="I694" i="3"/>
  <c r="F694" i="3"/>
  <c r="G694" i="3" s="1"/>
  <c r="I693" i="3"/>
  <c r="F693" i="3"/>
  <c r="G693" i="3" s="1"/>
  <c r="J693" i="3" s="1"/>
  <c r="I692" i="3"/>
  <c r="F692" i="3"/>
  <c r="G692" i="3" s="1"/>
  <c r="I691" i="3"/>
  <c r="F691" i="3"/>
  <c r="G691" i="3" s="1"/>
  <c r="I690" i="3"/>
  <c r="G690" i="3"/>
  <c r="I689" i="3"/>
  <c r="G689" i="3"/>
  <c r="I688" i="3"/>
  <c r="G688" i="3"/>
  <c r="I687" i="3"/>
  <c r="G687" i="3"/>
  <c r="I686" i="3"/>
  <c r="G686" i="3"/>
  <c r="I685" i="3"/>
  <c r="G685" i="3"/>
  <c r="I684" i="3"/>
  <c r="G684" i="3"/>
  <c r="I683" i="3"/>
  <c r="G683" i="3"/>
  <c r="I682" i="3"/>
  <c r="F682" i="3"/>
  <c r="G682" i="3" s="1"/>
  <c r="I681" i="3"/>
  <c r="F681" i="3"/>
  <c r="G681" i="3" s="1"/>
  <c r="I680" i="3"/>
  <c r="F680" i="3"/>
  <c r="G680" i="3" s="1"/>
  <c r="I679" i="3"/>
  <c r="G679" i="3"/>
  <c r="I678" i="3"/>
  <c r="G678" i="3"/>
  <c r="I677" i="3"/>
  <c r="G677" i="3"/>
  <c r="I676" i="3"/>
  <c r="G676" i="3"/>
  <c r="I675" i="3"/>
  <c r="G675" i="3"/>
  <c r="I674" i="3"/>
  <c r="G674" i="3"/>
  <c r="I673" i="3"/>
  <c r="G673" i="3"/>
  <c r="I672" i="3"/>
  <c r="G672" i="3"/>
  <c r="I671" i="3"/>
  <c r="G671" i="3"/>
  <c r="I670" i="3"/>
  <c r="F670" i="3"/>
  <c r="G670" i="3" s="1"/>
  <c r="I669" i="3"/>
  <c r="F669" i="3"/>
  <c r="G669" i="3" s="1"/>
  <c r="J669" i="3" s="1"/>
  <c r="I668" i="3"/>
  <c r="F668" i="3"/>
  <c r="G668" i="3" s="1"/>
  <c r="I667" i="3"/>
  <c r="G667" i="3"/>
  <c r="I666" i="3"/>
  <c r="G666" i="3"/>
  <c r="I665" i="3"/>
  <c r="G665" i="3"/>
  <c r="I664" i="3"/>
  <c r="G664" i="3"/>
  <c r="I663" i="3"/>
  <c r="G663" i="3"/>
  <c r="I662" i="3"/>
  <c r="G662" i="3"/>
  <c r="I661" i="3"/>
  <c r="G661" i="3"/>
  <c r="I660" i="3"/>
  <c r="G660" i="3"/>
  <c r="I659" i="3"/>
  <c r="G659" i="3"/>
  <c r="I658" i="3"/>
  <c r="G658" i="3"/>
  <c r="I657" i="3"/>
  <c r="G657" i="3"/>
  <c r="I656" i="3"/>
  <c r="F656" i="3"/>
  <c r="G656" i="3" s="1"/>
  <c r="I655" i="3"/>
  <c r="F655" i="3"/>
  <c r="G655" i="3" s="1"/>
  <c r="I654" i="3"/>
  <c r="F654" i="3"/>
  <c r="G654" i="3" s="1"/>
  <c r="I653" i="3"/>
  <c r="G653" i="3"/>
  <c r="I652" i="3"/>
  <c r="G652" i="3"/>
  <c r="I651" i="3"/>
  <c r="G651" i="3"/>
  <c r="I650" i="3"/>
  <c r="G650" i="3"/>
  <c r="I649" i="3"/>
  <c r="G649" i="3"/>
  <c r="I648" i="3"/>
  <c r="G648" i="3"/>
  <c r="I647" i="3"/>
  <c r="G647" i="3"/>
  <c r="I646" i="3"/>
  <c r="G646" i="3"/>
  <c r="I645" i="3"/>
  <c r="G645" i="3"/>
  <c r="I644" i="3"/>
  <c r="F644" i="3"/>
  <c r="G644" i="3" s="1"/>
  <c r="I643" i="3"/>
  <c r="F643" i="3"/>
  <c r="G643" i="3" s="1"/>
  <c r="I642" i="3"/>
  <c r="F642" i="3"/>
  <c r="G642" i="3" s="1"/>
  <c r="I641" i="3"/>
  <c r="F641" i="3"/>
  <c r="G641" i="3" s="1"/>
  <c r="I640" i="3"/>
  <c r="G640" i="3"/>
  <c r="I639" i="3"/>
  <c r="G639" i="3"/>
  <c r="I638" i="3"/>
  <c r="G638" i="3"/>
  <c r="I637" i="3"/>
  <c r="G637" i="3"/>
  <c r="I636" i="3"/>
  <c r="G636" i="3"/>
  <c r="I635" i="3"/>
  <c r="G635" i="3"/>
  <c r="I632" i="3"/>
  <c r="G632" i="3"/>
  <c r="I631" i="3"/>
  <c r="G631" i="3"/>
  <c r="I630" i="3"/>
  <c r="G630" i="3"/>
  <c r="I629" i="3"/>
  <c r="G629" i="3"/>
  <c r="I628" i="3"/>
  <c r="G628" i="3"/>
  <c r="I627" i="3"/>
  <c r="G627" i="3"/>
  <c r="J627" i="3" s="1"/>
  <c r="I626" i="3"/>
  <c r="G626" i="3"/>
  <c r="I625" i="3"/>
  <c r="G625" i="3"/>
  <c r="I624" i="3"/>
  <c r="G624" i="3"/>
  <c r="I623" i="3"/>
  <c r="G623" i="3"/>
  <c r="I622" i="3"/>
  <c r="G622" i="3"/>
  <c r="I621" i="3"/>
  <c r="G621" i="3"/>
  <c r="I620" i="3"/>
  <c r="G620" i="3"/>
  <c r="I619" i="3"/>
  <c r="G619" i="3"/>
  <c r="I618" i="3"/>
  <c r="G618" i="3"/>
  <c r="I617" i="3"/>
  <c r="G617" i="3"/>
  <c r="I616" i="3"/>
  <c r="G616" i="3"/>
  <c r="I615" i="3"/>
  <c r="G615" i="3"/>
  <c r="I614" i="3"/>
  <c r="G614" i="3"/>
  <c r="I613" i="3"/>
  <c r="G613" i="3"/>
  <c r="I611" i="3"/>
  <c r="G611" i="3"/>
  <c r="I610" i="3"/>
  <c r="G610" i="3"/>
  <c r="I609" i="3"/>
  <c r="G609" i="3"/>
  <c r="I608" i="3"/>
  <c r="G608" i="3"/>
  <c r="I607" i="3"/>
  <c r="G607" i="3"/>
  <c r="I606" i="3"/>
  <c r="G606" i="3"/>
  <c r="I605" i="3"/>
  <c r="G605" i="3"/>
  <c r="I604" i="3"/>
  <c r="G604" i="3"/>
  <c r="I603" i="3"/>
  <c r="G603" i="3"/>
  <c r="I602" i="3"/>
  <c r="G602" i="3"/>
  <c r="J602" i="3" s="1"/>
  <c r="I601" i="3"/>
  <c r="G601" i="3"/>
  <c r="I600" i="3"/>
  <c r="G600" i="3"/>
  <c r="I599" i="3"/>
  <c r="G599" i="3"/>
  <c r="I598" i="3"/>
  <c r="G598" i="3"/>
  <c r="I597" i="3"/>
  <c r="G597" i="3"/>
  <c r="I596" i="3"/>
  <c r="G596" i="3"/>
  <c r="I595" i="3"/>
  <c r="G595" i="3"/>
  <c r="I594" i="3"/>
  <c r="G594" i="3"/>
  <c r="I593" i="3"/>
  <c r="G593" i="3"/>
  <c r="I592" i="3"/>
  <c r="G592" i="3"/>
  <c r="I591" i="3"/>
  <c r="G591" i="3"/>
  <c r="I590" i="3"/>
  <c r="G590" i="3"/>
  <c r="I589" i="3"/>
  <c r="G589" i="3"/>
  <c r="I588" i="3"/>
  <c r="G588" i="3"/>
  <c r="I587" i="3"/>
  <c r="G587" i="3"/>
  <c r="I586" i="3"/>
  <c r="G586" i="3"/>
  <c r="I585" i="3"/>
  <c r="G585" i="3"/>
  <c r="I584" i="3"/>
  <c r="G584" i="3"/>
  <c r="I583" i="3"/>
  <c r="G583" i="3"/>
  <c r="I582" i="3"/>
  <c r="G582" i="3"/>
  <c r="I581" i="3"/>
  <c r="G581" i="3"/>
  <c r="I580" i="3"/>
  <c r="G580" i="3"/>
  <c r="I579" i="3"/>
  <c r="G579" i="3"/>
  <c r="I578" i="3"/>
  <c r="G578" i="3"/>
  <c r="I577" i="3"/>
  <c r="G577" i="3"/>
  <c r="I576" i="3"/>
  <c r="G576" i="3"/>
  <c r="I575" i="3"/>
  <c r="G575" i="3"/>
  <c r="I574" i="3"/>
  <c r="G574" i="3"/>
  <c r="I573" i="3"/>
  <c r="G573" i="3"/>
  <c r="I572" i="3"/>
  <c r="G572" i="3"/>
  <c r="I571" i="3"/>
  <c r="G571" i="3"/>
  <c r="I570" i="3"/>
  <c r="G570" i="3"/>
  <c r="I569" i="3"/>
  <c r="G569" i="3"/>
  <c r="I568" i="3"/>
  <c r="G568" i="3"/>
  <c r="I567" i="3"/>
  <c r="G567" i="3"/>
  <c r="I566" i="3"/>
  <c r="G566" i="3"/>
  <c r="I565" i="3"/>
  <c r="G565" i="3"/>
  <c r="I564" i="3"/>
  <c r="G564" i="3"/>
  <c r="I563" i="3"/>
  <c r="G563" i="3"/>
  <c r="I560" i="3"/>
  <c r="G560" i="3"/>
  <c r="I559" i="3"/>
  <c r="G559" i="3"/>
  <c r="I558" i="3"/>
  <c r="G558" i="3"/>
  <c r="I557" i="3"/>
  <c r="G557" i="3"/>
  <c r="I556" i="3"/>
  <c r="G556" i="3"/>
  <c r="I555" i="3"/>
  <c r="G555" i="3"/>
  <c r="I554" i="3"/>
  <c r="G554" i="3"/>
  <c r="I548" i="3"/>
  <c r="G548" i="3"/>
  <c r="I547" i="3"/>
  <c r="G547" i="3"/>
  <c r="J547" i="3" s="1"/>
  <c r="I546" i="3"/>
  <c r="G546" i="3"/>
  <c r="I545" i="3"/>
  <c r="G545" i="3"/>
  <c r="I544" i="3"/>
  <c r="G544" i="3"/>
  <c r="I543" i="3"/>
  <c r="G543" i="3"/>
  <c r="I542" i="3"/>
  <c r="G542" i="3"/>
  <c r="I541" i="3"/>
  <c r="G541" i="3"/>
  <c r="I540" i="3"/>
  <c r="G540" i="3"/>
  <c r="I539" i="3"/>
  <c r="G539" i="3"/>
  <c r="I538" i="3"/>
  <c r="G538" i="3"/>
  <c r="I537" i="3"/>
  <c r="G537" i="3"/>
  <c r="I536" i="3"/>
  <c r="G536" i="3"/>
  <c r="I535" i="3"/>
  <c r="G535" i="3"/>
  <c r="I534" i="3"/>
  <c r="G534" i="3"/>
  <c r="I533" i="3"/>
  <c r="G533" i="3"/>
  <c r="I532" i="3"/>
  <c r="G532" i="3"/>
  <c r="I531" i="3"/>
  <c r="G531" i="3"/>
  <c r="I530" i="3"/>
  <c r="G530" i="3"/>
  <c r="I529" i="3"/>
  <c r="G529" i="3"/>
  <c r="I528" i="3"/>
  <c r="G528" i="3"/>
  <c r="I527" i="3"/>
  <c r="G527" i="3"/>
  <c r="I526" i="3"/>
  <c r="G526" i="3"/>
  <c r="I524" i="3"/>
  <c r="G524" i="3"/>
  <c r="I523" i="3"/>
  <c r="G523" i="3"/>
  <c r="I521" i="3"/>
  <c r="G521" i="3"/>
  <c r="I520" i="3"/>
  <c r="G520" i="3"/>
  <c r="I518" i="3"/>
  <c r="G518" i="3"/>
  <c r="I517" i="3"/>
  <c r="G517" i="3"/>
  <c r="I516" i="3"/>
  <c r="G516" i="3"/>
  <c r="I515" i="3"/>
  <c r="G515" i="3"/>
  <c r="I514" i="3"/>
  <c r="G514" i="3"/>
  <c r="I513" i="3"/>
  <c r="G513" i="3"/>
  <c r="I512" i="3"/>
  <c r="G512" i="3"/>
  <c r="I510" i="3"/>
  <c r="G510" i="3"/>
  <c r="I509" i="3"/>
  <c r="G509" i="3"/>
  <c r="I508" i="3"/>
  <c r="G508" i="3"/>
  <c r="I507" i="3"/>
  <c r="G507" i="3"/>
  <c r="I506" i="3"/>
  <c r="G506" i="3"/>
  <c r="I505" i="3"/>
  <c r="G505" i="3"/>
  <c r="I504" i="3"/>
  <c r="G504" i="3"/>
  <c r="I503" i="3"/>
  <c r="G503" i="3"/>
  <c r="I502" i="3"/>
  <c r="G502" i="3"/>
  <c r="I501" i="3"/>
  <c r="G501" i="3"/>
  <c r="I500" i="3"/>
  <c r="G500" i="3"/>
  <c r="I499" i="3"/>
  <c r="G499" i="3"/>
  <c r="I498" i="3"/>
  <c r="G498" i="3"/>
  <c r="I497" i="3"/>
  <c r="G497" i="3"/>
  <c r="I496" i="3"/>
  <c r="G496" i="3"/>
  <c r="I495" i="3"/>
  <c r="G495" i="3"/>
  <c r="I494" i="3"/>
  <c r="G494" i="3"/>
  <c r="I493" i="3"/>
  <c r="G493" i="3"/>
  <c r="I492" i="3"/>
  <c r="G492" i="3"/>
  <c r="I491" i="3"/>
  <c r="G491" i="3"/>
  <c r="I490" i="3"/>
  <c r="G490" i="3"/>
  <c r="I489" i="3"/>
  <c r="G489" i="3"/>
  <c r="I488" i="3"/>
  <c r="G488" i="3"/>
  <c r="I487" i="3"/>
  <c r="G487" i="3"/>
  <c r="I486" i="3"/>
  <c r="G486" i="3"/>
  <c r="I485" i="3"/>
  <c r="G485" i="3"/>
  <c r="I484" i="3"/>
  <c r="G484" i="3"/>
  <c r="I483" i="3"/>
  <c r="G483" i="3"/>
  <c r="I482" i="3"/>
  <c r="G482" i="3"/>
  <c r="I481" i="3"/>
  <c r="G481" i="3"/>
  <c r="I480" i="3"/>
  <c r="G480" i="3"/>
  <c r="I478" i="3"/>
  <c r="G478" i="3"/>
  <c r="I477" i="3"/>
  <c r="G477" i="3"/>
  <c r="I476" i="3"/>
  <c r="G476" i="3"/>
  <c r="I475" i="3"/>
  <c r="G475" i="3"/>
  <c r="I474" i="3"/>
  <c r="G474" i="3"/>
  <c r="I473" i="3"/>
  <c r="G473" i="3"/>
  <c r="I472" i="3"/>
  <c r="G472" i="3"/>
  <c r="I471" i="3"/>
  <c r="G471" i="3"/>
  <c r="I470" i="3"/>
  <c r="G470" i="3"/>
  <c r="J470" i="3" s="1"/>
  <c r="I469" i="3"/>
  <c r="G469" i="3"/>
  <c r="I468" i="3"/>
  <c r="G468" i="3"/>
  <c r="I467" i="3"/>
  <c r="G467" i="3"/>
  <c r="I466" i="3"/>
  <c r="G466" i="3"/>
  <c r="I465" i="3"/>
  <c r="G465" i="3"/>
  <c r="I464" i="3"/>
  <c r="G464" i="3"/>
  <c r="I463" i="3"/>
  <c r="G463" i="3"/>
  <c r="I462" i="3"/>
  <c r="G462" i="3"/>
  <c r="I461" i="3"/>
  <c r="G461" i="3"/>
  <c r="I460" i="3"/>
  <c r="G460" i="3"/>
  <c r="I458" i="3"/>
  <c r="G458" i="3"/>
  <c r="I457" i="3"/>
  <c r="G457" i="3"/>
  <c r="I456" i="3"/>
  <c r="G456" i="3"/>
  <c r="I455" i="3"/>
  <c r="G455" i="3"/>
  <c r="I454" i="3"/>
  <c r="G454" i="3"/>
  <c r="I453" i="3"/>
  <c r="G453" i="3"/>
  <c r="I452" i="3"/>
  <c r="G452" i="3"/>
  <c r="I451" i="3"/>
  <c r="G451" i="3"/>
  <c r="I450" i="3"/>
  <c r="G450" i="3"/>
  <c r="I449" i="3"/>
  <c r="G449" i="3"/>
  <c r="I448" i="3"/>
  <c r="G448" i="3"/>
  <c r="I447" i="3"/>
  <c r="G447" i="3"/>
  <c r="I445" i="3"/>
  <c r="G445" i="3"/>
  <c r="I444" i="3"/>
  <c r="G444" i="3"/>
  <c r="J444" i="3" s="1"/>
  <c r="I443" i="3"/>
  <c r="G443" i="3"/>
  <c r="I442" i="3"/>
  <c r="G442" i="3"/>
  <c r="I441" i="3"/>
  <c r="G441" i="3"/>
  <c r="I440" i="3"/>
  <c r="G440" i="3"/>
  <c r="I439" i="3"/>
  <c r="G439" i="3"/>
  <c r="I438" i="3"/>
  <c r="G438" i="3"/>
  <c r="I437" i="3"/>
  <c r="G437" i="3"/>
  <c r="I436" i="3"/>
  <c r="G436" i="3"/>
  <c r="I435" i="3"/>
  <c r="G435" i="3"/>
  <c r="I434" i="3"/>
  <c r="G434" i="3"/>
  <c r="I432" i="3"/>
  <c r="G432" i="3"/>
  <c r="I431" i="3"/>
  <c r="G431" i="3"/>
  <c r="I430" i="3"/>
  <c r="G430" i="3"/>
  <c r="I429" i="3"/>
  <c r="G429" i="3"/>
  <c r="I428" i="3"/>
  <c r="G428" i="3"/>
  <c r="I427" i="3"/>
  <c r="G427" i="3"/>
  <c r="I426" i="3"/>
  <c r="G426" i="3"/>
  <c r="I425" i="3"/>
  <c r="G425" i="3"/>
  <c r="I424" i="3"/>
  <c r="G424" i="3"/>
  <c r="I423" i="3"/>
  <c r="G423" i="3"/>
  <c r="I422" i="3"/>
  <c r="G422" i="3"/>
  <c r="I421" i="3"/>
  <c r="G421" i="3"/>
  <c r="I420" i="3"/>
  <c r="G420" i="3"/>
  <c r="I419" i="3"/>
  <c r="G419" i="3"/>
  <c r="J419" i="3" s="1"/>
  <c r="I418" i="3"/>
  <c r="G418" i="3"/>
  <c r="I417" i="3"/>
  <c r="G417" i="3"/>
  <c r="I416" i="3"/>
  <c r="G416" i="3"/>
  <c r="I415" i="3"/>
  <c r="G415" i="3"/>
  <c r="I414" i="3"/>
  <c r="G414" i="3"/>
  <c r="I413" i="3"/>
  <c r="G413" i="3"/>
  <c r="I412" i="3"/>
  <c r="G412" i="3"/>
  <c r="I411" i="3"/>
  <c r="G411" i="3"/>
  <c r="I409" i="3"/>
  <c r="G409" i="3"/>
  <c r="I408" i="3"/>
  <c r="G408" i="3"/>
  <c r="I407" i="3"/>
  <c r="G407" i="3"/>
  <c r="I406" i="3"/>
  <c r="G406" i="3"/>
  <c r="I405" i="3"/>
  <c r="G405" i="3"/>
  <c r="I404" i="3"/>
  <c r="G404" i="3"/>
  <c r="I403" i="3"/>
  <c r="G403" i="3"/>
  <c r="I402" i="3"/>
  <c r="G402" i="3"/>
  <c r="I401" i="3"/>
  <c r="G401" i="3"/>
  <c r="I400" i="3"/>
  <c r="G400" i="3"/>
  <c r="I399" i="3"/>
  <c r="G399" i="3"/>
  <c r="I398" i="3"/>
  <c r="G398" i="3"/>
  <c r="I397" i="3"/>
  <c r="G397" i="3"/>
  <c r="I396" i="3"/>
  <c r="G396" i="3"/>
  <c r="I395" i="3"/>
  <c r="G395" i="3"/>
  <c r="I394" i="3"/>
  <c r="G394" i="3"/>
  <c r="J394" i="3" s="1"/>
  <c r="I393" i="3"/>
  <c r="G393" i="3"/>
  <c r="I391" i="3"/>
  <c r="G391" i="3"/>
  <c r="I390" i="3"/>
  <c r="G390" i="3"/>
  <c r="I389" i="3"/>
  <c r="G389" i="3"/>
  <c r="I388" i="3"/>
  <c r="G388" i="3"/>
  <c r="I387" i="3"/>
  <c r="G387" i="3"/>
  <c r="I386" i="3"/>
  <c r="G386" i="3"/>
  <c r="I385" i="3"/>
  <c r="G385" i="3"/>
  <c r="I384" i="3"/>
  <c r="G384" i="3"/>
  <c r="I383" i="3"/>
  <c r="G383" i="3"/>
  <c r="I382" i="3"/>
  <c r="G382" i="3"/>
  <c r="I381" i="3"/>
  <c r="G381" i="3"/>
  <c r="I380" i="3"/>
  <c r="G380" i="3"/>
  <c r="I379" i="3"/>
  <c r="G379" i="3"/>
  <c r="I378" i="3"/>
  <c r="G378" i="3"/>
  <c r="I377" i="3"/>
  <c r="G377" i="3"/>
  <c r="I376" i="3"/>
  <c r="G376" i="3"/>
  <c r="I375" i="3"/>
  <c r="G375" i="3"/>
  <c r="I374" i="3"/>
  <c r="G374" i="3"/>
  <c r="I372" i="3"/>
  <c r="G372" i="3"/>
  <c r="I371" i="3"/>
  <c r="G371" i="3"/>
  <c r="I370" i="3"/>
  <c r="G370" i="3"/>
  <c r="I369" i="3"/>
  <c r="G369" i="3"/>
  <c r="I368" i="3"/>
  <c r="G368" i="3"/>
  <c r="I367" i="3"/>
  <c r="G367" i="3"/>
  <c r="I366" i="3"/>
  <c r="G366" i="3"/>
  <c r="I365" i="3"/>
  <c r="G365" i="3"/>
  <c r="I364" i="3"/>
  <c r="G364" i="3"/>
  <c r="I363" i="3"/>
  <c r="G363" i="3"/>
  <c r="I362" i="3"/>
  <c r="G362" i="3"/>
  <c r="I361" i="3"/>
  <c r="G361" i="3"/>
  <c r="I360" i="3"/>
  <c r="G360" i="3"/>
  <c r="I359" i="3"/>
  <c r="G359" i="3"/>
  <c r="I358" i="3"/>
  <c r="G358" i="3"/>
  <c r="I357" i="3"/>
  <c r="G357" i="3"/>
  <c r="I356" i="3"/>
  <c r="G356" i="3"/>
  <c r="I355" i="3"/>
  <c r="G355" i="3"/>
  <c r="I354" i="3"/>
  <c r="G354" i="3"/>
  <c r="I353" i="3"/>
  <c r="G353" i="3"/>
  <c r="I352" i="3"/>
  <c r="G352" i="3"/>
  <c r="I351" i="3"/>
  <c r="G351" i="3"/>
  <c r="I350" i="3"/>
  <c r="G350" i="3"/>
  <c r="I349" i="3"/>
  <c r="G349" i="3"/>
  <c r="I347" i="3"/>
  <c r="G347" i="3"/>
  <c r="I346" i="3"/>
  <c r="G346" i="3"/>
  <c r="I345" i="3"/>
  <c r="G345" i="3"/>
  <c r="I344" i="3"/>
  <c r="G344" i="3"/>
  <c r="I343" i="3"/>
  <c r="G343" i="3"/>
  <c r="I342" i="3"/>
  <c r="G342" i="3"/>
  <c r="I341" i="3"/>
  <c r="G341" i="3"/>
  <c r="I340" i="3"/>
  <c r="G340" i="3"/>
  <c r="I339" i="3"/>
  <c r="G339" i="3"/>
  <c r="I338" i="3"/>
  <c r="G338" i="3"/>
  <c r="I337" i="3"/>
  <c r="G337" i="3"/>
  <c r="I336" i="3"/>
  <c r="G336" i="3"/>
  <c r="I335" i="3"/>
  <c r="G335" i="3"/>
  <c r="I334" i="3"/>
  <c r="G334" i="3"/>
  <c r="I333" i="3"/>
  <c r="G333" i="3"/>
  <c r="I332" i="3"/>
  <c r="G332" i="3"/>
  <c r="I331" i="3"/>
  <c r="G331" i="3"/>
  <c r="I330" i="3"/>
  <c r="G330" i="3"/>
  <c r="I329" i="3"/>
  <c r="G329" i="3"/>
  <c r="I328" i="3"/>
  <c r="G328" i="3"/>
  <c r="I327" i="3"/>
  <c r="G327" i="3"/>
  <c r="I326" i="3"/>
  <c r="G326" i="3"/>
  <c r="I325" i="3"/>
  <c r="G325" i="3"/>
  <c r="I323" i="3"/>
  <c r="G323" i="3"/>
  <c r="I322" i="3"/>
  <c r="G322" i="3"/>
  <c r="I321" i="3"/>
  <c r="G321" i="3"/>
  <c r="I320" i="3"/>
  <c r="G320" i="3"/>
  <c r="I319" i="3"/>
  <c r="G319" i="3"/>
  <c r="I318" i="3"/>
  <c r="G318" i="3"/>
  <c r="I317" i="3"/>
  <c r="G317" i="3"/>
  <c r="I316" i="3"/>
  <c r="G316" i="3"/>
  <c r="I315" i="3"/>
  <c r="G315" i="3"/>
  <c r="I314" i="3"/>
  <c r="G314" i="3"/>
  <c r="I313" i="3"/>
  <c r="G313" i="3"/>
  <c r="I312" i="3"/>
  <c r="G312" i="3"/>
  <c r="I311" i="3"/>
  <c r="G311" i="3"/>
  <c r="I310" i="3"/>
  <c r="G310" i="3"/>
  <c r="I309" i="3"/>
  <c r="G309" i="3"/>
  <c r="I308" i="3"/>
  <c r="G308" i="3"/>
  <c r="I307" i="3"/>
  <c r="G307" i="3"/>
  <c r="I306" i="3"/>
  <c r="G306" i="3"/>
  <c r="I305" i="3"/>
  <c r="G305" i="3"/>
  <c r="I304" i="3"/>
  <c r="G304" i="3"/>
  <c r="I303" i="3"/>
  <c r="G303" i="3"/>
  <c r="I302" i="3"/>
  <c r="G302" i="3"/>
  <c r="I301" i="3"/>
  <c r="G301" i="3"/>
  <c r="I297" i="3"/>
  <c r="G297" i="3"/>
  <c r="I296" i="3"/>
  <c r="G296" i="3"/>
  <c r="I295" i="3"/>
  <c r="G295" i="3"/>
  <c r="I294" i="3"/>
  <c r="G294" i="3"/>
  <c r="I292" i="3"/>
  <c r="G292" i="3"/>
  <c r="I291" i="3"/>
  <c r="G291" i="3"/>
  <c r="I290" i="3"/>
  <c r="G290" i="3"/>
  <c r="I289" i="3"/>
  <c r="G289" i="3"/>
  <c r="I287" i="3"/>
  <c r="G287" i="3"/>
  <c r="I286" i="3"/>
  <c r="G286" i="3"/>
  <c r="I285" i="3"/>
  <c r="G285" i="3"/>
  <c r="I284" i="3"/>
  <c r="G284" i="3"/>
  <c r="I283" i="3"/>
  <c r="G283" i="3"/>
  <c r="I282" i="3"/>
  <c r="G282" i="3"/>
  <c r="I281" i="3"/>
  <c r="G281" i="3"/>
  <c r="I280" i="3"/>
  <c r="G280" i="3"/>
  <c r="I279" i="3"/>
  <c r="G279" i="3"/>
  <c r="I278" i="3"/>
  <c r="G278" i="3"/>
  <c r="I277" i="3"/>
  <c r="G277" i="3"/>
  <c r="I276" i="3"/>
  <c r="G276" i="3"/>
  <c r="I275" i="3"/>
  <c r="G275" i="3"/>
  <c r="I274" i="3"/>
  <c r="G274" i="3"/>
  <c r="I273" i="3"/>
  <c r="G273" i="3"/>
  <c r="I272" i="3"/>
  <c r="G272" i="3"/>
  <c r="I271" i="3"/>
  <c r="G271" i="3"/>
  <c r="I270" i="3"/>
  <c r="G270" i="3"/>
  <c r="I269" i="3"/>
  <c r="G269" i="3"/>
  <c r="I268" i="3"/>
  <c r="G268" i="3"/>
  <c r="I267" i="3"/>
  <c r="G267" i="3"/>
  <c r="I266" i="3"/>
  <c r="G266" i="3"/>
  <c r="I265" i="3"/>
  <c r="G265" i="3"/>
  <c r="I264" i="3"/>
  <c r="G264" i="3"/>
  <c r="I263" i="3"/>
  <c r="G263" i="3"/>
  <c r="I262" i="3"/>
  <c r="G262" i="3"/>
  <c r="I261" i="3"/>
  <c r="G261" i="3"/>
  <c r="I260" i="3"/>
  <c r="G260" i="3"/>
  <c r="I259" i="3"/>
  <c r="G259" i="3"/>
  <c r="I258" i="3"/>
  <c r="G258" i="3"/>
  <c r="I257" i="3"/>
  <c r="G257" i="3"/>
  <c r="I256" i="3"/>
  <c r="G256" i="3"/>
  <c r="I255" i="3"/>
  <c r="G255" i="3"/>
  <c r="I254" i="3"/>
  <c r="G254" i="3"/>
  <c r="I246" i="3"/>
  <c r="G246" i="3"/>
  <c r="I245" i="3"/>
  <c r="G245" i="3"/>
  <c r="I244" i="3"/>
  <c r="G244" i="3"/>
  <c r="I243" i="3"/>
  <c r="G243" i="3"/>
  <c r="I242" i="3"/>
  <c r="G242" i="3"/>
  <c r="I241" i="3"/>
  <c r="G241" i="3"/>
  <c r="I240" i="3"/>
  <c r="F240" i="3"/>
  <c r="G240" i="3" s="1"/>
  <c r="I239" i="3"/>
  <c r="F239" i="3"/>
  <c r="G239" i="3" s="1"/>
  <c r="I238" i="3"/>
  <c r="F238" i="3"/>
  <c r="G238" i="3" s="1"/>
  <c r="I237" i="3"/>
  <c r="F237" i="3"/>
  <c r="G237" i="3" s="1"/>
  <c r="I234" i="3"/>
  <c r="G234" i="3"/>
  <c r="I233" i="3"/>
  <c r="G233" i="3"/>
  <c r="I232" i="3"/>
  <c r="G232" i="3"/>
  <c r="I228" i="3"/>
  <c r="G228" i="3"/>
  <c r="I227" i="3"/>
  <c r="G227" i="3"/>
  <c r="I226" i="3"/>
  <c r="G226" i="3"/>
  <c r="I225" i="3"/>
  <c r="G225" i="3"/>
  <c r="I224" i="3"/>
  <c r="G224" i="3"/>
  <c r="I223" i="3"/>
  <c r="G223" i="3"/>
  <c r="I222" i="3"/>
  <c r="G222" i="3"/>
  <c r="I221" i="3"/>
  <c r="G221" i="3"/>
  <c r="I220" i="3"/>
  <c r="G220" i="3"/>
  <c r="I219" i="3"/>
  <c r="G219" i="3"/>
  <c r="I218" i="3"/>
  <c r="G218" i="3"/>
  <c r="I217" i="3"/>
  <c r="G217" i="3"/>
  <c r="I216" i="3"/>
  <c r="G216" i="3"/>
  <c r="I215" i="3"/>
  <c r="G215" i="3"/>
  <c r="I214" i="3"/>
  <c r="G214" i="3"/>
  <c r="I213" i="3"/>
  <c r="G213" i="3"/>
  <c r="J213" i="3" s="1"/>
  <c r="I212" i="3"/>
  <c r="G212" i="3"/>
  <c r="I211" i="3"/>
  <c r="G211" i="3"/>
  <c r="I210" i="3"/>
  <c r="G210" i="3"/>
  <c r="I209" i="3"/>
  <c r="G209" i="3"/>
  <c r="I208" i="3"/>
  <c r="G208" i="3"/>
  <c r="I207" i="3"/>
  <c r="G207" i="3"/>
  <c r="I205" i="3"/>
  <c r="G205" i="3"/>
  <c r="I204" i="3"/>
  <c r="G204" i="3"/>
  <c r="I203" i="3"/>
  <c r="G203" i="3"/>
  <c r="I202" i="3"/>
  <c r="G202" i="3"/>
  <c r="I201" i="3"/>
  <c r="G201" i="3"/>
  <c r="I200" i="3"/>
  <c r="G200" i="3"/>
  <c r="I199" i="3"/>
  <c r="G199" i="3"/>
  <c r="I198" i="3"/>
  <c r="G198" i="3"/>
  <c r="I197" i="3"/>
  <c r="G197" i="3"/>
  <c r="I196" i="3"/>
  <c r="G196" i="3"/>
  <c r="I195" i="3"/>
  <c r="G195" i="3"/>
  <c r="I194" i="3"/>
  <c r="G194" i="3"/>
  <c r="I192" i="3"/>
  <c r="G192" i="3"/>
  <c r="I191" i="3"/>
  <c r="G191" i="3"/>
  <c r="I190" i="3"/>
  <c r="G190" i="3"/>
  <c r="I189" i="3"/>
  <c r="G189" i="3"/>
  <c r="I188" i="3"/>
  <c r="G188" i="3"/>
  <c r="I187" i="3"/>
  <c r="G187" i="3"/>
  <c r="I186" i="3"/>
  <c r="G186" i="3"/>
  <c r="I185" i="3"/>
  <c r="G185" i="3"/>
  <c r="I184" i="3"/>
  <c r="G184" i="3"/>
  <c r="I183" i="3"/>
  <c r="G183" i="3"/>
  <c r="I182" i="3"/>
  <c r="G182" i="3"/>
  <c r="I181" i="3"/>
  <c r="G181" i="3"/>
  <c r="I180" i="3"/>
  <c r="G180" i="3"/>
  <c r="I179" i="3"/>
  <c r="G179" i="3"/>
  <c r="I178" i="3"/>
  <c r="G178" i="3"/>
  <c r="I177" i="3"/>
  <c r="G177" i="3"/>
  <c r="I175" i="3"/>
  <c r="G175" i="3"/>
  <c r="I174" i="3"/>
  <c r="G174" i="3"/>
  <c r="I173" i="3"/>
  <c r="G173" i="3"/>
  <c r="I172" i="3"/>
  <c r="G172" i="3"/>
  <c r="I171" i="3"/>
  <c r="G171" i="3"/>
  <c r="I170" i="3"/>
  <c r="G170" i="3"/>
  <c r="I169" i="3"/>
  <c r="G169" i="3"/>
  <c r="I168" i="3"/>
  <c r="G168" i="3"/>
  <c r="I167" i="3"/>
  <c r="G167" i="3"/>
  <c r="I166" i="3"/>
  <c r="G166" i="3"/>
  <c r="I165" i="3"/>
  <c r="G165" i="3"/>
  <c r="I164" i="3"/>
  <c r="G164" i="3"/>
  <c r="I163" i="3"/>
  <c r="G163" i="3"/>
  <c r="I162" i="3"/>
  <c r="G162" i="3"/>
  <c r="I161" i="3"/>
  <c r="G161" i="3"/>
  <c r="I159" i="3"/>
  <c r="G159" i="3"/>
  <c r="I158" i="3"/>
  <c r="G158" i="3"/>
  <c r="I157" i="3"/>
  <c r="G157" i="3"/>
  <c r="I156" i="3"/>
  <c r="G156" i="3"/>
  <c r="I155" i="3"/>
  <c r="G155" i="3"/>
  <c r="I154" i="3"/>
  <c r="G154" i="3"/>
  <c r="I153" i="3"/>
  <c r="G153" i="3"/>
  <c r="I152" i="3"/>
  <c r="G152" i="3"/>
  <c r="I151" i="3"/>
  <c r="G151" i="3"/>
  <c r="I150" i="3"/>
  <c r="G150" i="3"/>
  <c r="I149" i="3"/>
  <c r="G149" i="3"/>
  <c r="I148" i="3"/>
  <c r="G148" i="3"/>
  <c r="I147" i="3"/>
  <c r="G147" i="3"/>
  <c r="I146" i="3"/>
  <c r="G146" i="3"/>
  <c r="I145" i="3"/>
  <c r="G145" i="3"/>
  <c r="I144" i="3"/>
  <c r="G144" i="3"/>
  <c r="I143" i="3"/>
  <c r="G143" i="3"/>
  <c r="I141" i="3"/>
  <c r="G141" i="3"/>
  <c r="I140" i="3"/>
  <c r="G140" i="3"/>
  <c r="I139" i="3"/>
  <c r="G139" i="3"/>
  <c r="I138" i="3"/>
  <c r="G138" i="3"/>
  <c r="I137" i="3"/>
  <c r="G137" i="3"/>
  <c r="I136" i="3"/>
  <c r="G136" i="3"/>
  <c r="J136" i="3" s="1"/>
  <c r="I135" i="3"/>
  <c r="G135" i="3"/>
  <c r="I134" i="3"/>
  <c r="G134" i="3"/>
  <c r="I133" i="3"/>
  <c r="G133" i="3"/>
  <c r="I132" i="3"/>
  <c r="G132" i="3"/>
  <c r="I131" i="3"/>
  <c r="G131" i="3"/>
  <c r="I130" i="3"/>
  <c r="G130" i="3"/>
  <c r="I129" i="3"/>
  <c r="G129" i="3"/>
  <c r="I127" i="3"/>
  <c r="G127" i="3"/>
  <c r="I126" i="3"/>
  <c r="G126" i="3"/>
  <c r="I125" i="3"/>
  <c r="G125" i="3"/>
  <c r="I124" i="3"/>
  <c r="G124" i="3"/>
  <c r="I123" i="3"/>
  <c r="G123" i="3"/>
  <c r="I122" i="3"/>
  <c r="G122" i="3"/>
  <c r="I121" i="3"/>
  <c r="G121" i="3"/>
  <c r="I120" i="3"/>
  <c r="G120" i="3"/>
  <c r="I119" i="3"/>
  <c r="G119" i="3"/>
  <c r="I118" i="3"/>
  <c r="G118" i="3"/>
  <c r="I117" i="3"/>
  <c r="G117" i="3"/>
  <c r="I116" i="3"/>
  <c r="G116" i="3"/>
  <c r="I115" i="3"/>
  <c r="G115" i="3"/>
  <c r="I114" i="3"/>
  <c r="G114" i="3"/>
  <c r="I113" i="3"/>
  <c r="G113" i="3"/>
  <c r="I111" i="3"/>
  <c r="G111" i="3"/>
  <c r="I110" i="3"/>
  <c r="G110" i="3"/>
  <c r="I109" i="3"/>
  <c r="G109" i="3"/>
  <c r="I108" i="3"/>
  <c r="G108" i="3"/>
  <c r="I107" i="3"/>
  <c r="G107" i="3"/>
  <c r="I106" i="3"/>
  <c r="G106" i="3"/>
  <c r="I105" i="3"/>
  <c r="G105" i="3"/>
  <c r="I104" i="3"/>
  <c r="G104" i="3"/>
  <c r="I103" i="3"/>
  <c r="G103" i="3"/>
  <c r="I102" i="3"/>
  <c r="G102" i="3"/>
  <c r="I101" i="3"/>
  <c r="G101" i="3"/>
  <c r="I100" i="3"/>
  <c r="G100" i="3"/>
  <c r="I99" i="3"/>
  <c r="G99" i="3"/>
  <c r="I98" i="3"/>
  <c r="G98" i="3"/>
  <c r="I97" i="3"/>
  <c r="G97" i="3"/>
  <c r="I96" i="3"/>
  <c r="G96" i="3"/>
  <c r="I95" i="3"/>
  <c r="G95" i="3"/>
  <c r="I94" i="3"/>
  <c r="G94" i="3"/>
  <c r="I93" i="3"/>
  <c r="G93" i="3"/>
  <c r="I92" i="3"/>
  <c r="G92" i="3"/>
  <c r="I91" i="3"/>
  <c r="G91" i="3"/>
  <c r="I90" i="3"/>
  <c r="G90" i="3"/>
  <c r="I89" i="3"/>
  <c r="F89" i="3"/>
  <c r="G89" i="3" s="1"/>
  <c r="I88" i="3"/>
  <c r="G88" i="3"/>
  <c r="I87" i="3"/>
  <c r="G87" i="3"/>
  <c r="I82" i="3"/>
  <c r="G82" i="3"/>
  <c r="I81" i="3"/>
  <c r="G81" i="3"/>
  <c r="I80" i="3"/>
  <c r="G80" i="3"/>
  <c r="I79" i="3"/>
  <c r="G79" i="3"/>
  <c r="I78" i="3"/>
  <c r="G78" i="3"/>
  <c r="I77" i="3"/>
  <c r="G77" i="3"/>
  <c r="I76" i="3"/>
  <c r="G76" i="3"/>
  <c r="I73" i="3"/>
  <c r="G73" i="3"/>
  <c r="I72" i="3"/>
  <c r="G72" i="3"/>
  <c r="J72" i="3" s="1"/>
  <c r="I71" i="3"/>
  <c r="G71" i="3"/>
  <c r="I70" i="3"/>
  <c r="G70" i="3"/>
  <c r="I69" i="3"/>
  <c r="G69" i="3"/>
  <c r="I68" i="3"/>
  <c r="G68" i="3"/>
  <c r="I67" i="3"/>
  <c r="G67" i="3"/>
  <c r="I66" i="3"/>
  <c r="G66" i="3"/>
  <c r="I65" i="3"/>
  <c r="G65" i="3"/>
  <c r="I64" i="3"/>
  <c r="G64" i="3"/>
  <c r="I63" i="3"/>
  <c r="G63" i="3"/>
  <c r="I62" i="3"/>
  <c r="G62" i="3"/>
  <c r="I61" i="3"/>
  <c r="G61" i="3"/>
  <c r="I60" i="3"/>
  <c r="G60" i="3"/>
  <c r="I59" i="3"/>
  <c r="G59" i="3"/>
  <c r="I58" i="3"/>
  <c r="G58" i="3"/>
  <c r="I57" i="3"/>
  <c r="G57" i="3"/>
  <c r="I56" i="3"/>
  <c r="G56" i="3"/>
  <c r="I55" i="3"/>
  <c r="G55" i="3"/>
  <c r="I54" i="3"/>
  <c r="G54" i="3"/>
  <c r="I53" i="3"/>
  <c r="G53" i="3"/>
  <c r="I52" i="3"/>
  <c r="G52" i="3"/>
  <c r="I51" i="3"/>
  <c r="G51" i="3"/>
  <c r="I50" i="3"/>
  <c r="G50" i="3"/>
  <c r="I49" i="3"/>
  <c r="G49" i="3"/>
  <c r="I48" i="3"/>
  <c r="G48" i="3"/>
  <c r="J48" i="3" s="1"/>
  <c r="I47" i="3"/>
  <c r="G47" i="3"/>
  <c r="I46" i="3"/>
  <c r="G46" i="3"/>
  <c r="I45" i="3"/>
  <c r="G45" i="3"/>
  <c r="I44" i="3"/>
  <c r="G44" i="3"/>
  <c r="I43" i="3"/>
  <c r="G43" i="3"/>
  <c r="I42" i="3"/>
  <c r="G42" i="3"/>
  <c r="I41" i="3"/>
  <c r="G41" i="3"/>
  <c r="I40" i="3"/>
  <c r="G40" i="3"/>
  <c r="I39" i="3"/>
  <c r="G39" i="3"/>
  <c r="I38" i="3"/>
  <c r="G38" i="3"/>
  <c r="I37" i="3"/>
  <c r="G37" i="3"/>
  <c r="I36" i="3"/>
  <c r="G36" i="3"/>
  <c r="I35" i="3"/>
  <c r="G35" i="3"/>
  <c r="I34" i="3"/>
  <c r="G34" i="3"/>
  <c r="I33" i="3"/>
  <c r="G33" i="3"/>
  <c r="I32" i="3"/>
  <c r="G32" i="3"/>
  <c r="I31" i="3"/>
  <c r="G31" i="3"/>
  <c r="I30" i="3"/>
  <c r="G30" i="3"/>
  <c r="AO446" i="1"/>
  <c r="AO11" i="1"/>
  <c r="AS11" i="1" s="1"/>
  <c r="AO12" i="1"/>
  <c r="AS12" i="1" s="1"/>
  <c r="AO13" i="1"/>
  <c r="AO14" i="1"/>
  <c r="AS14" i="1" s="1"/>
  <c r="AO15" i="1"/>
  <c r="AO16" i="1"/>
  <c r="AS16" i="1" s="1"/>
  <c r="AO17" i="1"/>
  <c r="AO18" i="1"/>
  <c r="AO19" i="1"/>
  <c r="AO20" i="1"/>
  <c r="AO21" i="1"/>
  <c r="AO22" i="1"/>
  <c r="AQ22" i="1" s="1"/>
  <c r="AO23" i="1"/>
  <c r="AS23" i="1" s="1"/>
  <c r="AO24" i="1"/>
  <c r="AQ24" i="1" s="1"/>
  <c r="AO25" i="1"/>
  <c r="AQ25" i="1" s="1"/>
  <c r="AO26" i="1"/>
  <c r="AO27" i="1"/>
  <c r="AS27" i="1" s="1"/>
  <c r="AO28" i="1"/>
  <c r="AO29" i="1"/>
  <c r="AO30" i="1"/>
  <c r="AO31" i="1"/>
  <c r="AS31" i="1" s="1"/>
  <c r="AO32" i="1"/>
  <c r="AO33" i="1"/>
  <c r="AO34" i="1"/>
  <c r="AQ34" i="1" s="1"/>
  <c r="AO35" i="1"/>
  <c r="AS35" i="1" s="1"/>
  <c r="AO36" i="1"/>
  <c r="AS36" i="1" s="1"/>
  <c r="AO37" i="1"/>
  <c r="AQ37" i="1" s="1"/>
  <c r="AO38" i="1"/>
  <c r="AO39" i="1"/>
  <c r="AO40" i="1"/>
  <c r="AO41" i="1"/>
  <c r="AS41" i="1" s="1"/>
  <c r="AO42" i="1"/>
  <c r="AQ42" i="1" s="1"/>
  <c r="AO43" i="1"/>
  <c r="AO44" i="1"/>
  <c r="AO45" i="1"/>
  <c r="AO46" i="1"/>
  <c r="AQ46" i="1" s="1"/>
  <c r="AO47" i="1"/>
  <c r="AS47" i="1" s="1"/>
  <c r="AO48" i="1"/>
  <c r="AS48" i="1" s="1"/>
  <c r="AO49" i="1"/>
  <c r="AQ49" i="1" s="1"/>
  <c r="AO50" i="1"/>
  <c r="AO51" i="1"/>
  <c r="AS51" i="1" s="1"/>
  <c r="AO52" i="1"/>
  <c r="AQ52" i="1" s="1"/>
  <c r="AO53" i="1"/>
  <c r="AS53" i="1" s="1"/>
  <c r="AO54" i="1"/>
  <c r="AO55" i="1"/>
  <c r="AO56" i="1"/>
  <c r="AO57" i="1"/>
  <c r="AO58" i="1"/>
  <c r="AQ58" i="1" s="1"/>
  <c r="AO59" i="1"/>
  <c r="AQ59" i="1" s="1"/>
  <c r="AO60" i="1"/>
  <c r="AQ60" i="1" s="1"/>
  <c r="AO61" i="1"/>
  <c r="AS61" i="1" s="1"/>
  <c r="AO62" i="1"/>
  <c r="AS62" i="1" s="1"/>
  <c r="AO63" i="1"/>
  <c r="AO64" i="1"/>
  <c r="AO65" i="1"/>
  <c r="AO66" i="1"/>
  <c r="AO67" i="1"/>
  <c r="AQ67" i="1" s="1"/>
  <c r="AO68" i="1"/>
  <c r="AS68" i="1" s="1"/>
  <c r="AO69" i="1"/>
  <c r="AS69" i="1" s="1"/>
  <c r="AO70" i="1"/>
  <c r="AO71" i="1"/>
  <c r="AS71" i="1" s="1"/>
  <c r="AO72" i="1"/>
  <c r="AO73" i="1"/>
  <c r="AS73" i="1" s="1"/>
  <c r="AO74" i="1"/>
  <c r="AS74" i="1" s="1"/>
  <c r="AO75" i="1"/>
  <c r="AQ75" i="1" s="1"/>
  <c r="AO76" i="1"/>
  <c r="AO77" i="1"/>
  <c r="AS77" i="1" s="1"/>
  <c r="AO78" i="1"/>
  <c r="AS78" i="1" s="1"/>
  <c r="AO79" i="1"/>
  <c r="AO80" i="1"/>
  <c r="AS80" i="1" s="1"/>
  <c r="AO81" i="1"/>
  <c r="AO82" i="1"/>
  <c r="AO83" i="1"/>
  <c r="AS83" i="1" s="1"/>
  <c r="AO84" i="1"/>
  <c r="AQ84" i="1" s="1"/>
  <c r="AO85" i="1"/>
  <c r="AS85" i="1" s="1"/>
  <c r="AO86" i="1"/>
  <c r="AS86" i="1" s="1"/>
  <c r="AO87" i="1"/>
  <c r="AS87" i="1" s="1"/>
  <c r="AO88" i="1"/>
  <c r="AO89" i="1"/>
  <c r="AS89" i="1" s="1"/>
  <c r="AO90" i="1"/>
  <c r="AQ90" i="1" s="1"/>
  <c r="AO91" i="1"/>
  <c r="AO92" i="1"/>
  <c r="AO93" i="1"/>
  <c r="AQ93" i="1" s="1"/>
  <c r="AO94" i="1"/>
  <c r="AO95" i="1"/>
  <c r="AS95" i="1" s="1"/>
  <c r="AO96" i="1"/>
  <c r="AQ96" i="1" s="1"/>
  <c r="AO97" i="1"/>
  <c r="AQ97" i="1" s="1"/>
  <c r="AO98" i="1"/>
  <c r="AS98" i="1" s="1"/>
  <c r="AO99" i="1"/>
  <c r="AO100" i="1"/>
  <c r="AO101" i="1"/>
  <c r="AO102" i="1"/>
  <c r="AS102" i="1" s="1"/>
  <c r="AO103" i="1"/>
  <c r="AO104" i="1"/>
  <c r="AS104" i="1" s="1"/>
  <c r="AO105" i="1"/>
  <c r="AO106" i="1"/>
  <c r="AO107" i="1"/>
  <c r="AQ107" i="1" s="1"/>
  <c r="AO108" i="1"/>
  <c r="AO109" i="1"/>
  <c r="AS109" i="1" s="1"/>
  <c r="AO110" i="1"/>
  <c r="AQ110" i="1" s="1"/>
  <c r="AO111" i="1"/>
  <c r="AS111" i="1" s="1"/>
  <c r="AO112" i="1"/>
  <c r="AO113" i="1"/>
  <c r="AS113" i="1" s="1"/>
  <c r="AO114" i="1"/>
  <c r="AS114" i="1" s="1"/>
  <c r="AO115" i="1"/>
  <c r="AO116" i="1"/>
  <c r="AO117" i="1"/>
  <c r="AO118" i="1"/>
  <c r="AO119" i="1"/>
  <c r="AS119" i="1" s="1"/>
  <c r="AO120" i="1"/>
  <c r="AO121" i="1"/>
  <c r="AO122" i="1"/>
  <c r="AO123" i="1"/>
  <c r="AO124" i="1"/>
  <c r="AO125" i="1"/>
  <c r="AO126" i="1"/>
  <c r="AQ126" i="1" s="1"/>
  <c r="AO127" i="1"/>
  <c r="AO128" i="1"/>
  <c r="AO129" i="1"/>
  <c r="AS129" i="1" s="1"/>
  <c r="AO130" i="1"/>
  <c r="AO131" i="1"/>
  <c r="AS131" i="1" s="1"/>
  <c r="AO132" i="1"/>
  <c r="AS132" i="1" s="1"/>
  <c r="AO133" i="1"/>
  <c r="AS133" i="1" s="1"/>
  <c r="AO134" i="1"/>
  <c r="AS134" i="1" s="1"/>
  <c r="AO135" i="1"/>
  <c r="AO136" i="1"/>
  <c r="AO137" i="1"/>
  <c r="AO138" i="1"/>
  <c r="AS138" i="1" s="1"/>
  <c r="AO139" i="1"/>
  <c r="AS139" i="1" s="1"/>
  <c r="AO140" i="1"/>
  <c r="AO141" i="1"/>
  <c r="AO142" i="1"/>
  <c r="AS142" i="1" s="1"/>
  <c r="AO143" i="1"/>
  <c r="AS143" i="1" s="1"/>
  <c r="AO144" i="1"/>
  <c r="AO145" i="1"/>
  <c r="AQ145" i="1" s="1"/>
  <c r="AO146" i="1"/>
  <c r="AQ146" i="1" s="1"/>
  <c r="AO147" i="1"/>
  <c r="AS147" i="1" s="1"/>
  <c r="AO148" i="1"/>
  <c r="AO149" i="1"/>
  <c r="AO150" i="1"/>
  <c r="AQ150" i="1" s="1"/>
  <c r="AO151" i="1"/>
  <c r="AQ151" i="1" s="1"/>
  <c r="AO152" i="1"/>
  <c r="AO153" i="1"/>
  <c r="AO154" i="1"/>
  <c r="AS154" i="1" s="1"/>
  <c r="AO155" i="1"/>
  <c r="AQ155" i="1" s="1"/>
  <c r="AO156" i="1"/>
  <c r="AO157" i="1"/>
  <c r="AQ157" i="1" s="1"/>
  <c r="AO158" i="1"/>
  <c r="AO159" i="1"/>
  <c r="AQ159" i="1" s="1"/>
  <c r="AO160" i="1"/>
  <c r="AO161" i="1"/>
  <c r="AO162" i="1"/>
  <c r="AO163" i="1"/>
  <c r="AQ163" i="1" s="1"/>
  <c r="AO164" i="1"/>
  <c r="AO165" i="1"/>
  <c r="AO166" i="1"/>
  <c r="AO167" i="1"/>
  <c r="AQ167" i="1" s="1"/>
  <c r="AO168" i="1"/>
  <c r="AO169" i="1"/>
  <c r="AQ169" i="1" s="1"/>
  <c r="AO170" i="1"/>
  <c r="AS170" i="1" s="1"/>
  <c r="AO171" i="1"/>
  <c r="AS171" i="1" s="1"/>
  <c r="AO172" i="1"/>
  <c r="AO173" i="1"/>
  <c r="AO174" i="1"/>
  <c r="AO175" i="1"/>
  <c r="AO176" i="1"/>
  <c r="AO177" i="1"/>
  <c r="AO178" i="1"/>
  <c r="AS178" i="1" s="1"/>
  <c r="AO179" i="1"/>
  <c r="AQ179" i="1" s="1"/>
  <c r="AO180" i="1"/>
  <c r="AQ180" i="1" s="1"/>
  <c r="AO181" i="1"/>
  <c r="AS181" i="1" s="1"/>
  <c r="AO182" i="1"/>
  <c r="AO183" i="1"/>
  <c r="AS183" i="1" s="1"/>
  <c r="AO184" i="1"/>
  <c r="AO185" i="1"/>
  <c r="AS185" i="1" s="1"/>
  <c r="AO186" i="1"/>
  <c r="AO187" i="1"/>
  <c r="AO188" i="1"/>
  <c r="AQ188" i="1" s="1"/>
  <c r="AO189" i="1"/>
  <c r="AO190" i="1"/>
  <c r="AO191" i="1"/>
  <c r="AS191" i="1" s="1"/>
  <c r="AO192" i="1"/>
  <c r="AS192" i="1" s="1"/>
  <c r="AO193" i="1"/>
  <c r="AQ193" i="1" s="1"/>
  <c r="AO194" i="1"/>
  <c r="AS194" i="1" s="1"/>
  <c r="AO195" i="1"/>
  <c r="AS195" i="1" s="1"/>
  <c r="AO196" i="1"/>
  <c r="AO197" i="1"/>
  <c r="AS197" i="1" s="1"/>
  <c r="AO198" i="1"/>
  <c r="AO199" i="1"/>
  <c r="AS199" i="1" s="1"/>
  <c r="AO200" i="1"/>
  <c r="AO201" i="1"/>
  <c r="AS201" i="1" s="1"/>
  <c r="AO202" i="1"/>
  <c r="AO203" i="1"/>
  <c r="AS203" i="1" s="1"/>
  <c r="AO204" i="1"/>
  <c r="AS204" i="1" s="1"/>
  <c r="AO205" i="1"/>
  <c r="AQ205" i="1" s="1"/>
  <c r="AO206" i="1"/>
  <c r="AO207" i="1"/>
  <c r="AQ207" i="1" s="1"/>
  <c r="AO208" i="1"/>
  <c r="AO209" i="1"/>
  <c r="AO210" i="1"/>
  <c r="AO211" i="1"/>
  <c r="AO212" i="1"/>
  <c r="AO213" i="1"/>
  <c r="AO214" i="1"/>
  <c r="AS214" i="1" s="1"/>
  <c r="AO215" i="1"/>
  <c r="AS215" i="1" s="1"/>
  <c r="AO216" i="1"/>
  <c r="AS216" i="1" s="1"/>
  <c r="AO217" i="1"/>
  <c r="AS217" i="1" s="1"/>
  <c r="AO218" i="1"/>
  <c r="AS218" i="1" s="1"/>
  <c r="AO219" i="1"/>
  <c r="AS219" i="1" s="1"/>
  <c r="AO220" i="1"/>
  <c r="AS220" i="1" s="1"/>
  <c r="AO221" i="1"/>
  <c r="AO222" i="1"/>
  <c r="AO223" i="1"/>
  <c r="AO224" i="1"/>
  <c r="AQ224" i="1" s="1"/>
  <c r="AO225" i="1"/>
  <c r="AO226" i="1"/>
  <c r="AO227" i="1"/>
  <c r="AO228" i="1"/>
  <c r="AO229" i="1"/>
  <c r="AO230" i="1"/>
  <c r="AO231" i="1"/>
  <c r="AO232" i="1"/>
  <c r="AO233" i="1"/>
  <c r="AO234" i="1"/>
  <c r="AO235" i="1"/>
  <c r="AQ235" i="1" s="1"/>
  <c r="AO236" i="1"/>
  <c r="AO237" i="1"/>
  <c r="AO238" i="1"/>
  <c r="AO239" i="1"/>
  <c r="AS239" i="1" s="1"/>
  <c r="AO240" i="1"/>
  <c r="AQ240" i="1" s="1"/>
  <c r="AO241" i="1"/>
  <c r="AO242" i="1"/>
  <c r="AO243" i="1"/>
  <c r="AQ243" i="1" s="1"/>
  <c r="AO244" i="1"/>
  <c r="AO245" i="1"/>
  <c r="AO246" i="1"/>
  <c r="AO247" i="1"/>
  <c r="AQ247" i="1" s="1"/>
  <c r="AO248" i="1"/>
  <c r="AS248" i="1" s="1"/>
  <c r="AO249" i="1"/>
  <c r="AO250" i="1"/>
  <c r="AO251" i="1"/>
  <c r="AS251" i="1" s="1"/>
  <c r="AO252" i="1"/>
  <c r="AS252" i="1" s="1"/>
  <c r="AO253" i="1"/>
  <c r="AS253" i="1" s="1"/>
  <c r="AO254" i="1"/>
  <c r="AQ254" i="1" s="1"/>
  <c r="AO255" i="1"/>
  <c r="AS255" i="1" s="1"/>
  <c r="AO256" i="1"/>
  <c r="AS256" i="1" s="1"/>
  <c r="AO257" i="1"/>
  <c r="AO258" i="1"/>
  <c r="AO259" i="1"/>
  <c r="AO260" i="1"/>
  <c r="AO261" i="1"/>
  <c r="AO262" i="1"/>
  <c r="AO263" i="1"/>
  <c r="AO264" i="1"/>
  <c r="AS264" i="1" s="1"/>
  <c r="AO265" i="1"/>
  <c r="AQ265" i="1" s="1"/>
  <c r="AO266" i="1"/>
  <c r="AO267" i="1"/>
  <c r="AO268" i="1"/>
  <c r="AO269" i="1"/>
  <c r="AO270" i="1"/>
  <c r="AO271" i="1"/>
  <c r="AO272" i="1"/>
  <c r="AO273" i="1"/>
  <c r="AO274" i="1"/>
  <c r="AO275" i="1"/>
  <c r="AS275" i="1" s="1"/>
  <c r="AO276" i="1"/>
  <c r="AS276" i="1" s="1"/>
  <c r="AO277" i="1"/>
  <c r="AS277" i="1" s="1"/>
  <c r="AO278" i="1"/>
  <c r="AO279" i="1"/>
  <c r="AO280" i="1"/>
  <c r="AO281" i="1"/>
  <c r="AS281" i="1" s="1"/>
  <c r="AO282" i="1"/>
  <c r="AO283" i="1"/>
  <c r="AS283" i="1" s="1"/>
  <c r="AO284" i="1"/>
  <c r="AO285" i="1"/>
  <c r="AO286" i="1"/>
  <c r="AS286" i="1" s="1"/>
  <c r="AO287" i="1"/>
  <c r="AS287" i="1" s="1"/>
  <c r="AO288" i="1"/>
  <c r="AQ288" i="1" s="1"/>
  <c r="AO289" i="1"/>
  <c r="AS289" i="1" s="1"/>
  <c r="AO290" i="1"/>
  <c r="AO291" i="1"/>
  <c r="AO292" i="1"/>
  <c r="AO293" i="1"/>
  <c r="AO294" i="1"/>
  <c r="AO295" i="1"/>
  <c r="AO296" i="1"/>
  <c r="AS296" i="1" s="1"/>
  <c r="AO297" i="1"/>
  <c r="AO298" i="1"/>
  <c r="AO299" i="1"/>
  <c r="AS299" i="1" s="1"/>
  <c r="AO300" i="1"/>
  <c r="AO301" i="1"/>
  <c r="AQ301" i="1" s="1"/>
  <c r="AO302" i="1"/>
  <c r="AQ302" i="1" s="1"/>
  <c r="AO303" i="1"/>
  <c r="AS303" i="1" s="1"/>
  <c r="AO304" i="1"/>
  <c r="AO305" i="1"/>
  <c r="AO306" i="1"/>
  <c r="AO307" i="1"/>
  <c r="AO308" i="1"/>
  <c r="AS308" i="1" s="1"/>
  <c r="AO309" i="1"/>
  <c r="AO310" i="1"/>
  <c r="AO311" i="1"/>
  <c r="AS311" i="1" s="1"/>
  <c r="AO312" i="1"/>
  <c r="AQ312" i="1" s="1"/>
  <c r="AO313" i="1"/>
  <c r="AS313" i="1" s="1"/>
  <c r="AO314" i="1"/>
  <c r="AO315" i="1"/>
  <c r="AS315" i="1" s="1"/>
  <c r="AO316" i="1"/>
  <c r="AO317" i="1"/>
  <c r="AO318" i="1"/>
  <c r="AO319" i="1"/>
  <c r="AO320" i="1"/>
  <c r="AO321" i="1"/>
  <c r="AO322" i="1"/>
  <c r="AS322" i="1" s="1"/>
  <c r="AO323" i="1"/>
  <c r="AS323" i="1" s="1"/>
  <c r="AO324" i="1"/>
  <c r="AS324" i="1" s="1"/>
  <c r="AO325" i="1"/>
  <c r="AS325" i="1" s="1"/>
  <c r="AO326" i="1"/>
  <c r="AS326" i="1" s="1"/>
  <c r="AO327" i="1"/>
  <c r="AS327" i="1" s="1"/>
  <c r="AO328" i="1"/>
  <c r="AO329" i="1"/>
  <c r="AO330" i="1"/>
  <c r="AS330" i="1" s="1"/>
  <c r="AO331" i="1"/>
  <c r="AO332" i="1"/>
  <c r="AO333" i="1"/>
  <c r="AS333" i="1" s="1"/>
  <c r="AO334" i="1"/>
  <c r="AO335" i="1"/>
  <c r="AS335" i="1" s="1"/>
  <c r="AO336" i="1"/>
  <c r="AS336" i="1" s="1"/>
  <c r="AO337" i="1"/>
  <c r="AS337" i="1" s="1"/>
  <c r="AO338" i="1"/>
  <c r="AQ338" i="1" s="1"/>
  <c r="AO339" i="1"/>
  <c r="AO340" i="1"/>
  <c r="AO341" i="1"/>
  <c r="AQ341" i="1" s="1"/>
  <c r="AO342" i="1"/>
  <c r="AO343" i="1"/>
  <c r="AO344" i="1"/>
  <c r="AO345" i="1"/>
  <c r="AO346" i="1"/>
  <c r="AO347" i="1"/>
  <c r="AS347" i="1" s="1"/>
  <c r="AO348" i="1"/>
  <c r="AS348" i="1" s="1"/>
  <c r="AO349" i="1"/>
  <c r="AQ349" i="1" s="1"/>
  <c r="AO350" i="1"/>
  <c r="AS350" i="1" s="1"/>
  <c r="AO351" i="1"/>
  <c r="AO352" i="1"/>
  <c r="AO353" i="1"/>
  <c r="AO354" i="1"/>
  <c r="AO355" i="1"/>
  <c r="AO356" i="1"/>
  <c r="AO357" i="1"/>
  <c r="AO358" i="1"/>
  <c r="AS358" i="1" s="1"/>
  <c r="AO359" i="1"/>
  <c r="AS359" i="1" s="1"/>
  <c r="AO360" i="1"/>
  <c r="AQ360" i="1" s="1"/>
  <c r="AO361" i="1"/>
  <c r="AS361" i="1" s="1"/>
  <c r="AO362" i="1"/>
  <c r="AO363" i="1"/>
  <c r="AO364" i="1"/>
  <c r="AQ364" i="1" s="1"/>
  <c r="AO365" i="1"/>
  <c r="AS365" i="1" s="1"/>
  <c r="AO366" i="1"/>
  <c r="AO367" i="1"/>
  <c r="AO368" i="1"/>
  <c r="AO369" i="1"/>
  <c r="AO370" i="1"/>
  <c r="AO371" i="1"/>
  <c r="AS371" i="1" s="1"/>
  <c r="AO372" i="1"/>
  <c r="AO373" i="1"/>
  <c r="AQ373" i="1" s="1"/>
  <c r="AO374" i="1"/>
  <c r="AO375" i="1"/>
  <c r="AQ375" i="1" s="1"/>
  <c r="AO376" i="1"/>
  <c r="AO377" i="1"/>
  <c r="AS377" i="1" s="1"/>
  <c r="AO378" i="1"/>
  <c r="AO379" i="1"/>
  <c r="AQ379" i="1" s="1"/>
  <c r="AO380" i="1"/>
  <c r="AO381" i="1"/>
  <c r="AO382" i="1"/>
  <c r="AO383" i="1"/>
  <c r="AQ383" i="1" s="1"/>
  <c r="AO384" i="1"/>
  <c r="AS384" i="1" s="1"/>
  <c r="AO385" i="1"/>
  <c r="AQ385" i="1" s="1"/>
  <c r="AO386" i="1"/>
  <c r="AS386" i="1" s="1"/>
  <c r="AO387" i="1"/>
  <c r="AQ387" i="1" s="1"/>
  <c r="AO388" i="1"/>
  <c r="AO389" i="1"/>
  <c r="AQ389" i="1" s="1"/>
  <c r="AO390" i="1"/>
  <c r="AO391" i="1"/>
  <c r="AS391" i="1" s="1"/>
  <c r="AO392" i="1"/>
  <c r="AO393" i="1"/>
  <c r="AO394" i="1"/>
  <c r="AS394" i="1" s="1"/>
  <c r="AO395" i="1"/>
  <c r="AS395" i="1" s="1"/>
  <c r="AO396" i="1"/>
  <c r="AS396" i="1" s="1"/>
  <c r="AO397" i="1"/>
  <c r="AS397" i="1" s="1"/>
  <c r="AO398" i="1"/>
  <c r="AQ398" i="1" s="1"/>
  <c r="AO399" i="1"/>
  <c r="AO400" i="1"/>
  <c r="AO401" i="1"/>
  <c r="AO402" i="1"/>
  <c r="AS402" i="1" s="1"/>
  <c r="AO403" i="1"/>
  <c r="AO404" i="1"/>
  <c r="AS404" i="1" s="1"/>
  <c r="AO405" i="1"/>
  <c r="AO406" i="1"/>
  <c r="AO407" i="1"/>
  <c r="AS407" i="1" s="1"/>
  <c r="AO408" i="1"/>
  <c r="AS408" i="1" s="1"/>
  <c r="AO409" i="1"/>
  <c r="AQ409" i="1" s="1"/>
  <c r="AO410" i="1"/>
  <c r="AS410" i="1" s="1"/>
  <c r="AO411" i="1"/>
  <c r="AO412" i="1"/>
  <c r="AO413" i="1"/>
  <c r="AO414" i="1"/>
  <c r="AO415" i="1"/>
  <c r="AO416" i="1"/>
  <c r="AO417" i="1"/>
  <c r="AO418" i="1"/>
  <c r="AO419" i="1"/>
  <c r="AS419" i="1" s="1"/>
  <c r="AO420" i="1"/>
  <c r="AS420" i="1" s="1"/>
  <c r="AO421" i="1"/>
  <c r="AS421" i="1" s="1"/>
  <c r="AO422" i="1"/>
  <c r="AS422" i="1" s="1"/>
  <c r="AO423" i="1"/>
  <c r="AS423" i="1" s="1"/>
  <c r="AO424" i="1"/>
  <c r="AO425" i="1"/>
  <c r="AQ425" i="1" s="1"/>
  <c r="AO426" i="1"/>
  <c r="AO427" i="1"/>
  <c r="AO428" i="1"/>
  <c r="AO429" i="1"/>
  <c r="AO430" i="1"/>
  <c r="AO431" i="1"/>
  <c r="AQ431" i="1" s="1"/>
  <c r="AO432" i="1"/>
  <c r="AQ432" i="1" s="1"/>
  <c r="AO433" i="1"/>
  <c r="AO434" i="1"/>
  <c r="AS434" i="1" s="1"/>
  <c r="AO435" i="1"/>
  <c r="AO436" i="1"/>
  <c r="AO437" i="1"/>
  <c r="AO438" i="1"/>
  <c r="AO439" i="1"/>
  <c r="AO440" i="1"/>
  <c r="AO441" i="1"/>
  <c r="AO442" i="1"/>
  <c r="AO443" i="1"/>
  <c r="AS443" i="1" s="1"/>
  <c r="AO444" i="1"/>
  <c r="AQ444" i="1" s="1"/>
  <c r="AO445" i="1"/>
  <c r="AS445" i="1" s="1"/>
  <c r="AO447" i="1"/>
  <c r="AO448" i="1"/>
  <c r="AQ448" i="1" s="1"/>
  <c r="AO449" i="1"/>
  <c r="AO450" i="1"/>
  <c r="AO451" i="1"/>
  <c r="AO452" i="1"/>
  <c r="AO453" i="1"/>
  <c r="AO454" i="1"/>
  <c r="AO455" i="1"/>
  <c r="AS455" i="1" s="1"/>
  <c r="AO456" i="1"/>
  <c r="AS456" i="1" s="1"/>
  <c r="AO457" i="1"/>
  <c r="AQ457" i="1" s="1"/>
  <c r="AO458" i="1"/>
  <c r="AS458" i="1" s="1"/>
  <c r="AO459" i="1"/>
  <c r="AO460" i="1"/>
  <c r="AS460" i="1" s="1"/>
  <c r="AO461" i="1"/>
  <c r="AS461" i="1" s="1"/>
  <c r="AO462" i="1"/>
  <c r="AO463" i="1"/>
  <c r="AO464" i="1"/>
  <c r="AO465" i="1"/>
  <c r="AS465" i="1" s="1"/>
  <c r="AO466" i="1"/>
  <c r="AO467" i="1"/>
  <c r="AS467" i="1" s="1"/>
  <c r="AO468" i="1"/>
  <c r="AS468" i="1" s="1"/>
  <c r="AO469" i="1"/>
  <c r="AS469" i="1" s="1"/>
  <c r="AO470" i="1"/>
  <c r="AO471" i="1"/>
  <c r="AS471" i="1" s="1"/>
  <c r="AO472" i="1"/>
  <c r="AO473" i="1"/>
  <c r="AQ473" i="1" s="1"/>
  <c r="AO474" i="1"/>
  <c r="AS474" i="1" s="1"/>
  <c r="AO475" i="1"/>
  <c r="AO476" i="1"/>
  <c r="AO477" i="1"/>
  <c r="AO478" i="1"/>
  <c r="AQ478" i="1" s="1"/>
  <c r="AO479" i="1"/>
  <c r="AQ479" i="1" s="1"/>
  <c r="AO480" i="1"/>
  <c r="AS480" i="1" s="1"/>
  <c r="AO481" i="1"/>
  <c r="AS481" i="1" s="1"/>
  <c r="AO482" i="1"/>
  <c r="AO483" i="1"/>
  <c r="AS483" i="1" s="1"/>
  <c r="AO484" i="1"/>
  <c r="AO485" i="1"/>
  <c r="AO486" i="1"/>
  <c r="AS486" i="1" s="1"/>
  <c r="AO487" i="1"/>
  <c r="AS487" i="1" s="1"/>
  <c r="AO488" i="1"/>
  <c r="AQ488" i="1" s="1"/>
  <c r="AO489" i="1"/>
  <c r="AO490" i="1"/>
  <c r="AO491" i="1"/>
  <c r="AO492" i="1"/>
  <c r="AQ492" i="1" s="1"/>
  <c r="AO493" i="1"/>
  <c r="AQ493" i="1" s="1"/>
  <c r="AO494" i="1"/>
  <c r="AS494" i="1" s="1"/>
  <c r="AO495" i="1"/>
  <c r="AQ495" i="1" s="1"/>
  <c r="AO496" i="1"/>
  <c r="AO497" i="1"/>
  <c r="AQ497" i="1" s="1"/>
  <c r="AO498" i="1"/>
  <c r="AS498" i="1" s="1"/>
  <c r="AO499" i="1"/>
  <c r="AO500" i="1"/>
  <c r="AQ500" i="1" s="1"/>
  <c r="AO501" i="1"/>
  <c r="AO502" i="1"/>
  <c r="AO503" i="1"/>
  <c r="AQ503" i="1" s="1"/>
  <c r="AO504" i="1"/>
  <c r="AS504" i="1" s="1"/>
  <c r="AO505" i="1"/>
  <c r="AO506" i="1"/>
  <c r="AO507" i="1"/>
  <c r="AO508" i="1"/>
  <c r="AO509" i="1"/>
  <c r="AO510" i="1"/>
  <c r="AS510" i="1" s="1"/>
  <c r="AO511" i="1"/>
  <c r="AS511" i="1" s="1"/>
  <c r="AO512" i="1"/>
  <c r="AO513" i="1"/>
  <c r="AO514" i="1"/>
  <c r="AO515" i="1"/>
  <c r="AS515" i="1" s="1"/>
  <c r="AO516" i="1"/>
  <c r="AS516" i="1" s="1"/>
  <c r="AO517" i="1"/>
  <c r="AS517" i="1" s="1"/>
  <c r="AO518" i="1"/>
  <c r="AO519" i="1"/>
  <c r="AO520" i="1"/>
  <c r="AO521" i="1"/>
  <c r="AQ521" i="1" s="1"/>
  <c r="AO522" i="1"/>
  <c r="AO523" i="1"/>
  <c r="AO524" i="1"/>
  <c r="AO525" i="1"/>
  <c r="AO526" i="1"/>
  <c r="AO527" i="1"/>
  <c r="AS527" i="1" s="1"/>
  <c r="AO528" i="1"/>
  <c r="AS528" i="1" s="1"/>
  <c r="AO529" i="1"/>
  <c r="AO530" i="1"/>
  <c r="AO531" i="1"/>
  <c r="AO532" i="1"/>
  <c r="AO533" i="1"/>
  <c r="AO534" i="1"/>
  <c r="AQ534" i="1" s="1"/>
  <c r="AO535" i="1"/>
  <c r="AS535" i="1" s="1"/>
  <c r="AO536" i="1"/>
  <c r="AO537" i="1"/>
  <c r="AO538" i="1"/>
  <c r="AO539" i="1"/>
  <c r="AS539" i="1" s="1"/>
  <c r="AO540" i="1"/>
  <c r="AQ540" i="1" s="1"/>
  <c r="AO541" i="1"/>
  <c r="AO542" i="1"/>
  <c r="AO543" i="1"/>
  <c r="AO544" i="1"/>
  <c r="AS544" i="1" s="1"/>
  <c r="AO545" i="1"/>
  <c r="AO546" i="1"/>
  <c r="AO547" i="1"/>
  <c r="AQ547" i="1" s="1"/>
  <c r="AO548" i="1"/>
  <c r="AO549" i="1"/>
  <c r="AQ549" i="1" s="1"/>
  <c r="AO550" i="1"/>
  <c r="AO551" i="1"/>
  <c r="AS551" i="1" s="1"/>
  <c r="AO552" i="1"/>
  <c r="AQ552" i="1" s="1"/>
  <c r="AO553" i="1"/>
  <c r="AS553" i="1" s="1"/>
  <c r="AO554" i="1"/>
  <c r="AO555" i="1"/>
  <c r="AO556" i="1"/>
  <c r="AO557" i="1"/>
  <c r="AQ557" i="1" s="1"/>
  <c r="AO558" i="1"/>
  <c r="AO559" i="1"/>
  <c r="AS559" i="1" s="1"/>
  <c r="AO560" i="1"/>
  <c r="AO561" i="1"/>
  <c r="AO562" i="1"/>
  <c r="AS562" i="1" s="1"/>
  <c r="AO563" i="1"/>
  <c r="AQ563" i="1" s="1"/>
  <c r="AO564" i="1"/>
  <c r="AS564" i="1" s="1"/>
  <c r="AO565" i="1"/>
  <c r="AS565" i="1" s="1"/>
  <c r="AO566" i="1"/>
  <c r="AQ566" i="1" s="1"/>
  <c r="AO567" i="1"/>
  <c r="AQ567" i="1" s="1"/>
  <c r="AO568" i="1"/>
  <c r="AO569" i="1"/>
  <c r="AO572" i="1"/>
  <c r="AO573" i="1"/>
  <c r="AO574" i="1"/>
  <c r="AQ574" i="1" s="1"/>
  <c r="AO575" i="1"/>
  <c r="AS575" i="1" s="1"/>
  <c r="AO576" i="1"/>
  <c r="AO577" i="1"/>
  <c r="AS577" i="1" s="1"/>
  <c r="AO578" i="1"/>
  <c r="AO579" i="1"/>
  <c r="AO580" i="1"/>
  <c r="AS580" i="1" s="1"/>
  <c r="AO581" i="1"/>
  <c r="AO582" i="1"/>
  <c r="AQ582" i="1" s="1"/>
  <c r="AO583" i="1"/>
  <c r="AO584" i="1"/>
  <c r="AO585" i="1"/>
  <c r="AO586" i="1"/>
  <c r="AO587" i="1"/>
  <c r="AO588" i="1"/>
  <c r="AS588" i="1" s="1"/>
  <c r="AO589" i="1"/>
  <c r="AQ589" i="1" s="1"/>
  <c r="AO591" i="1"/>
  <c r="AQ591" i="1" s="1"/>
  <c r="AO592" i="1"/>
  <c r="AO593" i="1"/>
  <c r="AO594" i="1"/>
  <c r="AO595" i="1"/>
  <c r="AO596" i="1"/>
  <c r="AO597" i="1"/>
  <c r="AQ597" i="1" s="1"/>
  <c r="AO598" i="1"/>
  <c r="AO599" i="1"/>
  <c r="AQ599" i="1" s="1"/>
  <c r="AO600" i="1"/>
  <c r="AS600" i="1" s="1"/>
  <c r="AO601" i="1"/>
  <c r="AO602" i="1"/>
  <c r="AO603" i="1"/>
  <c r="AO604" i="1"/>
  <c r="AQ604" i="1" s="1"/>
  <c r="AO605" i="1"/>
  <c r="AS605" i="1" s="1"/>
  <c r="AO606" i="1"/>
  <c r="AS606" i="1" s="1"/>
  <c r="AO607" i="1"/>
  <c r="AO608" i="1"/>
  <c r="AO609" i="1"/>
  <c r="AO610" i="1"/>
  <c r="AO612" i="1"/>
  <c r="AO613" i="1"/>
  <c r="AO614" i="1"/>
  <c r="AO615" i="1"/>
  <c r="AO616" i="1"/>
  <c r="AO617" i="1"/>
  <c r="AO618" i="1"/>
  <c r="AO619" i="1"/>
  <c r="AS619" i="1" s="1"/>
  <c r="AO620" i="1"/>
  <c r="AS620" i="1" s="1"/>
  <c r="AO621" i="1"/>
  <c r="AO622" i="1"/>
  <c r="AO623" i="1"/>
  <c r="AO624" i="1"/>
  <c r="AS624" i="1" s="1"/>
  <c r="AO625" i="1"/>
  <c r="AO626" i="1"/>
  <c r="AO627" i="1"/>
  <c r="AO628" i="1"/>
  <c r="AO629" i="1"/>
  <c r="AO630" i="1"/>
  <c r="AS630" i="1" s="1"/>
  <c r="AO631" i="1"/>
  <c r="AS631" i="1" s="1"/>
  <c r="AO632" i="1"/>
  <c r="AO633" i="1"/>
  <c r="AO634" i="1"/>
  <c r="AO635" i="1"/>
  <c r="AS635" i="1" s="1"/>
  <c r="AO636" i="1"/>
  <c r="AO637" i="1"/>
  <c r="AS637" i="1" s="1"/>
  <c r="AO638" i="1"/>
  <c r="AQ638" i="1" s="1"/>
  <c r="AO639" i="1"/>
  <c r="AO640" i="1"/>
  <c r="AQ640" i="1" s="1"/>
  <c r="AO641" i="1"/>
  <c r="AO642" i="1"/>
  <c r="AO643" i="1"/>
  <c r="AO644" i="1"/>
  <c r="AO645" i="1"/>
  <c r="AO646" i="1"/>
  <c r="AO647" i="1"/>
  <c r="AS647" i="1" s="1"/>
  <c r="AO648" i="1"/>
  <c r="AS648" i="1" s="1"/>
  <c r="AO649" i="1"/>
  <c r="AS649" i="1" s="1"/>
  <c r="AO650" i="1"/>
  <c r="AS650" i="1" s="1"/>
  <c r="AO651" i="1"/>
  <c r="AQ651" i="1" s="1"/>
  <c r="AO652" i="1"/>
  <c r="AO653" i="1"/>
  <c r="AO654" i="1"/>
  <c r="AO655" i="1"/>
  <c r="AO656" i="1"/>
  <c r="AO657" i="1"/>
  <c r="AO658" i="1"/>
  <c r="AO659" i="1"/>
  <c r="AS659" i="1" s="1"/>
  <c r="AO660" i="1"/>
  <c r="AS660" i="1" s="1"/>
  <c r="AO661" i="1"/>
  <c r="AS661" i="1" s="1"/>
  <c r="AO662" i="1"/>
  <c r="AS662" i="1" s="1"/>
  <c r="AO663" i="1"/>
  <c r="AO664" i="1"/>
  <c r="AS664" i="1" s="1"/>
  <c r="AO665" i="1"/>
  <c r="AO666" i="1"/>
  <c r="AO667" i="1"/>
  <c r="AO668" i="1"/>
  <c r="AO669" i="1"/>
  <c r="AS669" i="1" s="1"/>
  <c r="AO670" i="1"/>
  <c r="AO671" i="1"/>
  <c r="AO672" i="1"/>
  <c r="AS672" i="1" s="1"/>
  <c r="AO673" i="1"/>
  <c r="AS673" i="1" s="1"/>
  <c r="AO674" i="1"/>
  <c r="AS674" i="1" s="1"/>
  <c r="AO675" i="1"/>
  <c r="AO676" i="1"/>
  <c r="AQ676" i="1" s="1"/>
  <c r="AO677" i="1"/>
  <c r="AO678" i="1"/>
  <c r="AO679" i="1"/>
  <c r="AO680" i="1"/>
  <c r="AO681" i="1"/>
  <c r="AO682" i="1"/>
  <c r="AS682" i="1" s="1"/>
  <c r="AO684" i="1"/>
  <c r="AO685" i="1"/>
  <c r="AO686" i="1"/>
  <c r="AO687" i="1"/>
  <c r="AO688" i="1"/>
  <c r="AO689" i="1"/>
  <c r="AO690" i="1"/>
  <c r="AO691" i="1"/>
  <c r="AO692" i="1"/>
  <c r="AO693" i="1"/>
  <c r="AO694" i="1"/>
  <c r="AQ694" i="1" s="1"/>
  <c r="AO695" i="1"/>
  <c r="AS695" i="1" s="1"/>
  <c r="AO696" i="1"/>
  <c r="AO697" i="1"/>
  <c r="AS697" i="1" s="1"/>
  <c r="AO698" i="1"/>
  <c r="AS698" i="1" s="1"/>
  <c r="AO699" i="1"/>
  <c r="AS699" i="1" s="1"/>
  <c r="AO700" i="1"/>
  <c r="AO701" i="1"/>
  <c r="AS701" i="1" s="1"/>
  <c r="AO702" i="1"/>
  <c r="AS702" i="1" s="1"/>
  <c r="AO703" i="1"/>
  <c r="AO704" i="1"/>
  <c r="AS704" i="1" s="1"/>
  <c r="AO705" i="1"/>
  <c r="AO706" i="1"/>
  <c r="AO707" i="1"/>
  <c r="AS707" i="1" s="1"/>
  <c r="AO708" i="1"/>
  <c r="AS708" i="1" s="1"/>
  <c r="AO709" i="1"/>
  <c r="AO710" i="1"/>
  <c r="AO711" i="1"/>
  <c r="AO712" i="1"/>
  <c r="AO713" i="1"/>
  <c r="AQ713" i="1" s="1"/>
  <c r="AO714" i="1"/>
  <c r="AS714" i="1" s="1"/>
  <c r="AT714" i="1" s="1"/>
  <c r="AO715" i="1"/>
  <c r="AS715" i="1" s="1"/>
  <c r="AT715" i="1" s="1"/>
  <c r="AO716" i="1"/>
  <c r="AS716" i="1" s="1"/>
  <c r="AT716" i="1" s="1"/>
  <c r="AO717" i="1"/>
  <c r="AQ717" i="1" s="1"/>
  <c r="AO718" i="1"/>
  <c r="AO719" i="1"/>
  <c r="AS719" i="1" s="1"/>
  <c r="AO720" i="1"/>
  <c r="AS720" i="1" s="1"/>
  <c r="AT720" i="1" s="1"/>
  <c r="AO721" i="1"/>
  <c r="AS721" i="1" s="1"/>
  <c r="AO722" i="1"/>
  <c r="AQ722" i="1" s="1"/>
  <c r="AO723" i="1"/>
  <c r="AS723" i="1" s="1"/>
  <c r="AO724" i="1"/>
  <c r="AO725" i="1"/>
  <c r="AS725" i="1" s="1"/>
  <c r="AO726" i="1"/>
  <c r="AS726" i="1" s="1"/>
  <c r="AO727" i="1"/>
  <c r="AS727" i="1" s="1"/>
  <c r="AT727" i="1" s="1"/>
  <c r="AO728" i="1"/>
  <c r="AS728" i="1" s="1"/>
  <c r="AT728" i="1" s="1"/>
  <c r="AO729" i="1"/>
  <c r="AS729" i="1" s="1"/>
  <c r="AT729" i="1" s="1"/>
  <c r="AO730" i="1"/>
  <c r="AS730" i="1" s="1"/>
  <c r="AT730" i="1" s="1"/>
  <c r="AO731" i="1"/>
  <c r="AS731" i="1" s="1"/>
  <c r="AT731" i="1" s="1"/>
  <c r="AO732" i="1"/>
  <c r="AS732" i="1" s="1"/>
  <c r="AT732" i="1" s="1"/>
  <c r="AO733" i="1"/>
  <c r="AS733" i="1" s="1"/>
  <c r="AT733" i="1" s="1"/>
  <c r="AO734" i="1"/>
  <c r="AS734" i="1" s="1"/>
  <c r="AT734" i="1" s="1"/>
  <c r="AO735" i="1"/>
  <c r="AS735" i="1" s="1"/>
  <c r="AT735" i="1" s="1"/>
  <c r="AO736" i="1"/>
  <c r="AS736" i="1" s="1"/>
  <c r="AT736" i="1" s="1"/>
  <c r="AO737" i="1"/>
  <c r="AS737" i="1" s="1"/>
  <c r="AO738" i="1"/>
  <c r="AO739" i="1"/>
  <c r="AO740" i="1"/>
  <c r="AO741" i="1"/>
  <c r="AO742" i="1"/>
  <c r="AO743" i="1"/>
  <c r="AO744" i="1"/>
  <c r="AS744" i="1" s="1"/>
  <c r="AO745" i="1"/>
  <c r="AS745" i="1" s="1"/>
  <c r="AO746" i="1"/>
  <c r="AO747" i="1"/>
  <c r="AO748" i="1"/>
  <c r="AO749" i="1"/>
  <c r="AQ749" i="1" s="1"/>
  <c r="AO750" i="1"/>
  <c r="AO751" i="1"/>
  <c r="AO752" i="1"/>
  <c r="AO753" i="1"/>
  <c r="AO754" i="1"/>
  <c r="AS754" i="1" s="1"/>
  <c r="AO755" i="1"/>
  <c r="AS755" i="1" s="1"/>
  <c r="AO756" i="1"/>
  <c r="AS756" i="1" s="1"/>
  <c r="AO757" i="1"/>
  <c r="AO758" i="1"/>
  <c r="AO759" i="1"/>
  <c r="AO760" i="1"/>
  <c r="AO761" i="1"/>
  <c r="AO762" i="1"/>
  <c r="AO763" i="1"/>
  <c r="AO764" i="1"/>
  <c r="AO765" i="1"/>
  <c r="AO766" i="1"/>
  <c r="AO767" i="1"/>
  <c r="AO768" i="1"/>
  <c r="AS768" i="1" s="1"/>
  <c r="AO769" i="1"/>
  <c r="AS769" i="1" s="1"/>
  <c r="AO770" i="1"/>
  <c r="AO771" i="1"/>
  <c r="AO772" i="1"/>
  <c r="AS772" i="1" s="1"/>
  <c r="AO773" i="1"/>
  <c r="AO774" i="1"/>
  <c r="AO775" i="1"/>
  <c r="AS775" i="1" s="1"/>
  <c r="AO776" i="1"/>
  <c r="AQ776" i="1" s="1"/>
  <c r="AO777" i="1"/>
  <c r="AO778" i="1"/>
  <c r="AO779" i="1"/>
  <c r="AO780" i="1"/>
  <c r="AO781" i="1"/>
  <c r="AS781" i="1" s="1"/>
  <c r="AO782" i="1"/>
  <c r="AO783" i="1"/>
  <c r="AO784" i="1"/>
  <c r="AQ784" i="1" s="1"/>
  <c r="AO785" i="1"/>
  <c r="AO10" i="1"/>
  <c r="AM784" i="1"/>
  <c r="AK784" i="1"/>
  <c r="AM783" i="1"/>
  <c r="AK783" i="1"/>
  <c r="AM781" i="1"/>
  <c r="AK781" i="1"/>
  <c r="AM780" i="1"/>
  <c r="AK780" i="1"/>
  <c r="AM779" i="1"/>
  <c r="AK779" i="1"/>
  <c r="AM778" i="1"/>
  <c r="AK778" i="1"/>
  <c r="AM777" i="1"/>
  <c r="AK777" i="1"/>
  <c r="AM776" i="1"/>
  <c r="AK776" i="1"/>
  <c r="AM775" i="1"/>
  <c r="AK775" i="1"/>
  <c r="AM774" i="1"/>
  <c r="AK774" i="1"/>
  <c r="AN774" i="1" s="1"/>
  <c r="AM773" i="1"/>
  <c r="AK773" i="1"/>
  <c r="AM772" i="1"/>
  <c r="AK772" i="1"/>
  <c r="AM771" i="1"/>
  <c r="AK771" i="1"/>
  <c r="AM770" i="1"/>
  <c r="AK770" i="1"/>
  <c r="AM769" i="1"/>
  <c r="AK769" i="1"/>
  <c r="AM768" i="1"/>
  <c r="AK768" i="1"/>
  <c r="AM767" i="1"/>
  <c r="AK767" i="1"/>
  <c r="AM766" i="1"/>
  <c r="AK766" i="1"/>
  <c r="AM765" i="1"/>
  <c r="AK765" i="1"/>
  <c r="AM764" i="1"/>
  <c r="AK764" i="1"/>
  <c r="AM763" i="1"/>
  <c r="AK763" i="1"/>
  <c r="AM757" i="1"/>
  <c r="AK757" i="1"/>
  <c r="AN757" i="1" s="1"/>
  <c r="AM756" i="1"/>
  <c r="AK756" i="1"/>
  <c r="AM755" i="1"/>
  <c r="AK755" i="1"/>
  <c r="AM754" i="1"/>
  <c r="AK754" i="1"/>
  <c r="AM753" i="1"/>
  <c r="AK753" i="1"/>
  <c r="AM752" i="1"/>
  <c r="AK752" i="1"/>
  <c r="AM751" i="1"/>
  <c r="AK751" i="1"/>
  <c r="AM750" i="1"/>
  <c r="AK750" i="1"/>
  <c r="AM749" i="1"/>
  <c r="AK749" i="1"/>
  <c r="AM748" i="1"/>
  <c r="AK748" i="1"/>
  <c r="AM747" i="1"/>
  <c r="AK747" i="1"/>
  <c r="AM746" i="1"/>
  <c r="AK746" i="1"/>
  <c r="AM745" i="1"/>
  <c r="AK745" i="1"/>
  <c r="AM744" i="1"/>
  <c r="AK744" i="1"/>
  <c r="AM743" i="1"/>
  <c r="AK743" i="1"/>
  <c r="AM742" i="1"/>
  <c r="AK742" i="1"/>
  <c r="AM741" i="1"/>
  <c r="AK741" i="1"/>
  <c r="AM740" i="1"/>
  <c r="AK740" i="1"/>
  <c r="AM739" i="1"/>
  <c r="AK739" i="1"/>
  <c r="AM738" i="1"/>
  <c r="AK738" i="1"/>
  <c r="AM737" i="1"/>
  <c r="AK737" i="1"/>
  <c r="AM736" i="1"/>
  <c r="AN736" i="1" s="1"/>
  <c r="AM735" i="1"/>
  <c r="AN735" i="1" s="1"/>
  <c r="AM734" i="1"/>
  <c r="AN734" i="1" s="1"/>
  <c r="AM733" i="1"/>
  <c r="AN733" i="1" s="1"/>
  <c r="AM732" i="1"/>
  <c r="AN732" i="1" s="1"/>
  <c r="AM731" i="1"/>
  <c r="AN731" i="1" s="1"/>
  <c r="AM730" i="1"/>
  <c r="AN730" i="1" s="1"/>
  <c r="AM729" i="1"/>
  <c r="AN729" i="1" s="1"/>
  <c r="AM728" i="1"/>
  <c r="AN728" i="1" s="1"/>
  <c r="AM727" i="1"/>
  <c r="AN727" i="1" s="1"/>
  <c r="AM726" i="1"/>
  <c r="AK726" i="1"/>
  <c r="AM725" i="1"/>
  <c r="AK725" i="1"/>
  <c r="AM724" i="1"/>
  <c r="AK724" i="1"/>
  <c r="AN724" i="1" s="1"/>
  <c r="AM723" i="1"/>
  <c r="AK723" i="1"/>
  <c r="AM722" i="1"/>
  <c r="AK722" i="1"/>
  <c r="AM721" i="1"/>
  <c r="AK721" i="1"/>
  <c r="AM720" i="1"/>
  <c r="AN720" i="1" s="1"/>
  <c r="AM719" i="1"/>
  <c r="AK719" i="1"/>
  <c r="AM718" i="1"/>
  <c r="AK718" i="1"/>
  <c r="AN718" i="1" s="1"/>
  <c r="AM717" i="1"/>
  <c r="AK717" i="1"/>
  <c r="AM716" i="1"/>
  <c r="AN716" i="1" s="1"/>
  <c r="AM715" i="1"/>
  <c r="AN715" i="1" s="1"/>
  <c r="AM714" i="1"/>
  <c r="AM713" i="1"/>
  <c r="AK713" i="1"/>
  <c r="AM708" i="1"/>
  <c r="AK708" i="1"/>
  <c r="AM707" i="1"/>
  <c r="AK707" i="1"/>
  <c r="AM706" i="1"/>
  <c r="AK706" i="1"/>
  <c r="AN706" i="1" s="1"/>
  <c r="AM705" i="1"/>
  <c r="AK705" i="1"/>
  <c r="AM704" i="1"/>
  <c r="AK704" i="1"/>
  <c r="AM703" i="1"/>
  <c r="AK703" i="1"/>
  <c r="AM702" i="1"/>
  <c r="AK702" i="1"/>
  <c r="AM701" i="1"/>
  <c r="AK701" i="1"/>
  <c r="AM700" i="1"/>
  <c r="AK700" i="1"/>
  <c r="AM699" i="1"/>
  <c r="AK699" i="1"/>
  <c r="AM698" i="1"/>
  <c r="AK698" i="1"/>
  <c r="AM697" i="1"/>
  <c r="AK697" i="1"/>
  <c r="AM696" i="1"/>
  <c r="AK696" i="1"/>
  <c r="AM695" i="1"/>
  <c r="AK695" i="1"/>
  <c r="AM694" i="1"/>
  <c r="AK694" i="1"/>
  <c r="AN694" i="1" s="1"/>
  <c r="AM693" i="1"/>
  <c r="AK693" i="1"/>
  <c r="AM692" i="1"/>
  <c r="AK692" i="1"/>
  <c r="AM686" i="1"/>
  <c r="AK686" i="1"/>
  <c r="AM685" i="1"/>
  <c r="AK685" i="1"/>
  <c r="AM683" i="1"/>
  <c r="AK683" i="1"/>
  <c r="AM682" i="1"/>
  <c r="AK682" i="1"/>
  <c r="AM681" i="1"/>
  <c r="AK681" i="1"/>
  <c r="AM680" i="1"/>
  <c r="AK680" i="1"/>
  <c r="AM679" i="1"/>
  <c r="AK679" i="1"/>
  <c r="AM677" i="1"/>
  <c r="AK677" i="1"/>
  <c r="AM676" i="1"/>
  <c r="AK676" i="1"/>
  <c r="AM675" i="1"/>
  <c r="AK675" i="1"/>
  <c r="AP674" i="1"/>
  <c r="AM674" i="1"/>
  <c r="AJ674" i="1"/>
  <c r="AK674" i="1" s="1"/>
  <c r="AP673" i="1"/>
  <c r="AM673" i="1"/>
  <c r="AJ673" i="1"/>
  <c r="AK673" i="1" s="1"/>
  <c r="AP672" i="1"/>
  <c r="AM672" i="1"/>
  <c r="AJ672" i="1"/>
  <c r="AK672" i="1" s="1"/>
  <c r="AP671" i="1"/>
  <c r="AM671" i="1"/>
  <c r="AJ671" i="1"/>
  <c r="AK671" i="1" s="1"/>
  <c r="AM670" i="1"/>
  <c r="AK670" i="1"/>
  <c r="AM669" i="1"/>
  <c r="AK669" i="1"/>
  <c r="AM668" i="1"/>
  <c r="AK668" i="1"/>
  <c r="AM667" i="1"/>
  <c r="AK667" i="1"/>
  <c r="AM666" i="1"/>
  <c r="AK666" i="1"/>
  <c r="AM665" i="1"/>
  <c r="AK665" i="1"/>
  <c r="AN665" i="1" s="1"/>
  <c r="AM664" i="1"/>
  <c r="AK664" i="1"/>
  <c r="AM663" i="1"/>
  <c r="AK663" i="1"/>
  <c r="AP662" i="1"/>
  <c r="AM662" i="1"/>
  <c r="AJ662" i="1"/>
  <c r="AK662" i="1" s="1"/>
  <c r="AP661" i="1"/>
  <c r="AM661" i="1"/>
  <c r="AJ661" i="1"/>
  <c r="AK661" i="1" s="1"/>
  <c r="AP660" i="1"/>
  <c r="AQ660" i="1" s="1"/>
  <c r="AM660" i="1"/>
  <c r="AJ660" i="1"/>
  <c r="AK660" i="1" s="1"/>
  <c r="AM659" i="1"/>
  <c r="AK659" i="1"/>
  <c r="AM658" i="1"/>
  <c r="AK658" i="1"/>
  <c r="AM657" i="1"/>
  <c r="AK657" i="1"/>
  <c r="AM656" i="1"/>
  <c r="AK656" i="1"/>
  <c r="AM655" i="1"/>
  <c r="AK655" i="1"/>
  <c r="AM654" i="1"/>
  <c r="AK654" i="1"/>
  <c r="AM653" i="1"/>
  <c r="AK653" i="1"/>
  <c r="AM652" i="1"/>
  <c r="AK652" i="1"/>
  <c r="AM651" i="1"/>
  <c r="AK651" i="1"/>
  <c r="AP650" i="1"/>
  <c r="AM650" i="1"/>
  <c r="AJ650" i="1"/>
  <c r="AK650" i="1" s="1"/>
  <c r="AP649" i="1"/>
  <c r="AM649" i="1"/>
  <c r="AJ649" i="1"/>
  <c r="AK649" i="1" s="1"/>
  <c r="AP648" i="1"/>
  <c r="AM648" i="1"/>
  <c r="AJ648" i="1"/>
  <c r="AK648" i="1" s="1"/>
  <c r="AM647" i="1"/>
  <c r="AK647" i="1"/>
  <c r="AM646" i="1"/>
  <c r="AK646" i="1"/>
  <c r="AM645" i="1"/>
  <c r="AK645" i="1"/>
  <c r="AM644" i="1"/>
  <c r="AK644" i="1"/>
  <c r="AM643" i="1"/>
  <c r="AK643" i="1"/>
  <c r="AM642" i="1"/>
  <c r="AK642" i="1"/>
  <c r="AM641" i="1"/>
  <c r="AK641" i="1"/>
  <c r="AM640" i="1"/>
  <c r="AK640" i="1"/>
  <c r="AM639" i="1"/>
  <c r="AK639" i="1"/>
  <c r="AM638" i="1"/>
  <c r="AK638" i="1"/>
  <c r="AM637" i="1"/>
  <c r="AK637" i="1"/>
  <c r="AP636" i="1"/>
  <c r="AM636" i="1"/>
  <c r="AJ636" i="1"/>
  <c r="AK636" i="1" s="1"/>
  <c r="AP635" i="1"/>
  <c r="AM635" i="1"/>
  <c r="AJ635" i="1"/>
  <c r="AK635" i="1" s="1"/>
  <c r="AP634" i="1"/>
  <c r="AM634" i="1"/>
  <c r="AJ634" i="1"/>
  <c r="AK634" i="1" s="1"/>
  <c r="AM633" i="1"/>
  <c r="AK633" i="1"/>
  <c r="AM632" i="1"/>
  <c r="AK632" i="1"/>
  <c r="AM631" i="1"/>
  <c r="AK631" i="1"/>
  <c r="AM630" i="1"/>
  <c r="AK630" i="1"/>
  <c r="AM629" i="1"/>
  <c r="AK629" i="1"/>
  <c r="AM628" i="1"/>
  <c r="AK628" i="1"/>
  <c r="AM627" i="1"/>
  <c r="AK627" i="1"/>
  <c r="AM626" i="1"/>
  <c r="AK626" i="1"/>
  <c r="AM625" i="1"/>
  <c r="AK625" i="1"/>
  <c r="AP624" i="1"/>
  <c r="AM624" i="1"/>
  <c r="AJ624" i="1"/>
  <c r="AK624" i="1" s="1"/>
  <c r="AP623" i="1"/>
  <c r="AM623" i="1"/>
  <c r="AJ623" i="1"/>
  <c r="AK623" i="1" s="1"/>
  <c r="AP622" i="1"/>
  <c r="AM622" i="1"/>
  <c r="AJ622" i="1"/>
  <c r="AK622" i="1" s="1"/>
  <c r="AP621" i="1"/>
  <c r="AM621" i="1"/>
  <c r="AJ621" i="1"/>
  <c r="AK621" i="1" s="1"/>
  <c r="AM620" i="1"/>
  <c r="AK620" i="1"/>
  <c r="AM619" i="1"/>
  <c r="AK619" i="1"/>
  <c r="AM618" i="1"/>
  <c r="AK618" i="1"/>
  <c r="AM617" i="1"/>
  <c r="AK617" i="1"/>
  <c r="AM616" i="1"/>
  <c r="AK616" i="1"/>
  <c r="AM615" i="1"/>
  <c r="AK615" i="1"/>
  <c r="AM612" i="1"/>
  <c r="AK612" i="1"/>
  <c r="AM611" i="1"/>
  <c r="AK611" i="1"/>
  <c r="AM610" i="1"/>
  <c r="AK610" i="1"/>
  <c r="AM609" i="1"/>
  <c r="AK609" i="1"/>
  <c r="AM608" i="1"/>
  <c r="AK608" i="1"/>
  <c r="AM607" i="1"/>
  <c r="AK607" i="1"/>
  <c r="AM606" i="1"/>
  <c r="AK606" i="1"/>
  <c r="AM605" i="1"/>
  <c r="AK605" i="1"/>
  <c r="AS604" i="1"/>
  <c r="AM604" i="1"/>
  <c r="AK604" i="1"/>
  <c r="AM603" i="1"/>
  <c r="AK603" i="1"/>
  <c r="AM602" i="1"/>
  <c r="AK602" i="1"/>
  <c r="AM601" i="1"/>
  <c r="AK601" i="1"/>
  <c r="AN601" i="1" s="1"/>
  <c r="AM600" i="1"/>
  <c r="AK600" i="1"/>
  <c r="AM599" i="1"/>
  <c r="AK599" i="1"/>
  <c r="AM598" i="1"/>
  <c r="AK598" i="1"/>
  <c r="AM597" i="1"/>
  <c r="AK597" i="1"/>
  <c r="AM596" i="1"/>
  <c r="AK596" i="1"/>
  <c r="AM595" i="1"/>
  <c r="AK595" i="1"/>
  <c r="AM594" i="1"/>
  <c r="AK594" i="1"/>
  <c r="AM593" i="1"/>
  <c r="AK593" i="1"/>
  <c r="AM591" i="1"/>
  <c r="AK591" i="1"/>
  <c r="AM590" i="1"/>
  <c r="AK590" i="1"/>
  <c r="AM589" i="1"/>
  <c r="AK589" i="1"/>
  <c r="AM588" i="1"/>
  <c r="AK588" i="1"/>
  <c r="AM587" i="1"/>
  <c r="AK587" i="1"/>
  <c r="AM586" i="1"/>
  <c r="AK586" i="1"/>
  <c r="AM585" i="1"/>
  <c r="AK585" i="1"/>
  <c r="AM584" i="1"/>
  <c r="AK584" i="1"/>
  <c r="AM583" i="1"/>
  <c r="AK583" i="1"/>
  <c r="AM582" i="1"/>
  <c r="AK582" i="1"/>
  <c r="AM581" i="1"/>
  <c r="AK581" i="1"/>
  <c r="AQ580" i="1"/>
  <c r="AM580" i="1"/>
  <c r="AK580" i="1"/>
  <c r="AM579" i="1"/>
  <c r="AK579" i="1"/>
  <c r="AM578" i="1"/>
  <c r="AK578" i="1"/>
  <c r="AM577" i="1"/>
  <c r="AK577" i="1"/>
  <c r="AM576" i="1"/>
  <c r="AK576" i="1"/>
  <c r="AM575" i="1"/>
  <c r="AK575" i="1"/>
  <c r="AM574" i="1"/>
  <c r="AK574" i="1"/>
  <c r="AM573" i="1"/>
  <c r="AK573" i="1"/>
  <c r="AM572" i="1"/>
  <c r="AK572" i="1"/>
  <c r="AN572" i="1" s="1"/>
  <c r="AM571" i="1"/>
  <c r="AK571" i="1"/>
  <c r="AM570" i="1"/>
  <c r="AK570" i="1"/>
  <c r="AM569" i="1"/>
  <c r="AK569" i="1"/>
  <c r="AM568" i="1"/>
  <c r="AK568" i="1"/>
  <c r="AM567" i="1"/>
  <c r="AK567" i="1"/>
  <c r="AM566" i="1"/>
  <c r="AK566" i="1"/>
  <c r="AM565" i="1"/>
  <c r="AK565" i="1"/>
  <c r="AM564" i="1"/>
  <c r="AK564" i="1"/>
  <c r="AM563" i="1"/>
  <c r="AK563" i="1"/>
  <c r="AM562" i="1"/>
  <c r="AK562" i="1"/>
  <c r="AM561" i="1"/>
  <c r="AK561" i="1"/>
  <c r="AM560" i="1"/>
  <c r="AK560" i="1"/>
  <c r="AM559" i="1"/>
  <c r="AK559" i="1"/>
  <c r="AM558" i="1"/>
  <c r="AK558" i="1"/>
  <c r="AM557" i="1"/>
  <c r="AK557" i="1"/>
  <c r="AM556" i="1"/>
  <c r="AK556" i="1"/>
  <c r="AN556" i="1" s="1"/>
  <c r="AM555" i="1"/>
  <c r="AK555" i="1"/>
  <c r="AM554" i="1"/>
  <c r="AK554" i="1"/>
  <c r="AM553" i="1"/>
  <c r="AK553" i="1"/>
  <c r="AM552" i="1"/>
  <c r="AK552" i="1"/>
  <c r="AN552" i="1" s="1"/>
  <c r="AM551" i="1"/>
  <c r="AK551" i="1"/>
  <c r="AN551" i="1" s="1"/>
  <c r="AM550" i="1"/>
  <c r="AK550" i="1"/>
  <c r="AM549" i="1"/>
  <c r="AK549" i="1"/>
  <c r="AM548" i="1"/>
  <c r="AK548" i="1"/>
  <c r="AN548" i="1" s="1"/>
  <c r="AM547" i="1"/>
  <c r="AK547" i="1"/>
  <c r="AN547" i="1" s="1"/>
  <c r="AM546" i="1"/>
  <c r="AK546" i="1"/>
  <c r="AM545" i="1"/>
  <c r="AK545" i="1"/>
  <c r="AM544" i="1"/>
  <c r="AK544" i="1"/>
  <c r="AM543" i="1"/>
  <c r="AK543" i="1"/>
  <c r="AN543" i="1" s="1"/>
  <c r="AM540" i="1"/>
  <c r="AK540" i="1"/>
  <c r="AM539" i="1"/>
  <c r="AK539" i="1"/>
  <c r="AM538" i="1"/>
  <c r="AK538" i="1"/>
  <c r="AN538" i="1" s="1"/>
  <c r="AM537" i="1"/>
  <c r="AK537" i="1"/>
  <c r="AM536" i="1"/>
  <c r="AK536" i="1"/>
  <c r="AM535" i="1"/>
  <c r="AK535" i="1"/>
  <c r="AM534" i="1"/>
  <c r="AK534" i="1"/>
  <c r="AM528" i="1"/>
  <c r="AK528" i="1"/>
  <c r="AM527" i="1"/>
  <c r="AK527" i="1"/>
  <c r="AM526" i="1"/>
  <c r="AK526" i="1"/>
  <c r="AM525" i="1"/>
  <c r="AK525" i="1"/>
  <c r="AM524" i="1"/>
  <c r="AK524" i="1"/>
  <c r="AM523" i="1"/>
  <c r="AK523" i="1"/>
  <c r="AM522" i="1"/>
  <c r="AK522" i="1"/>
  <c r="AM521" i="1"/>
  <c r="AK521" i="1"/>
  <c r="AM520" i="1"/>
  <c r="AK520" i="1"/>
  <c r="AM519" i="1"/>
  <c r="AK519" i="1"/>
  <c r="AM518" i="1"/>
  <c r="AK518" i="1"/>
  <c r="AM517" i="1"/>
  <c r="AK517" i="1"/>
  <c r="AM516" i="1"/>
  <c r="AK516" i="1"/>
  <c r="AM515" i="1"/>
  <c r="AK515" i="1"/>
  <c r="AM514" i="1"/>
  <c r="AK514" i="1"/>
  <c r="AM513" i="1"/>
  <c r="AK513" i="1"/>
  <c r="AM512" i="1"/>
  <c r="AK512" i="1"/>
  <c r="AM511" i="1"/>
  <c r="AK511" i="1"/>
  <c r="AM510" i="1"/>
  <c r="AK510" i="1"/>
  <c r="AM509" i="1"/>
  <c r="AK509" i="1"/>
  <c r="AN509" i="1" s="1"/>
  <c r="AM508" i="1"/>
  <c r="AK508" i="1"/>
  <c r="AM507" i="1"/>
  <c r="AK507" i="1"/>
  <c r="AM506" i="1"/>
  <c r="AK506" i="1"/>
  <c r="AM504" i="1"/>
  <c r="AK504" i="1"/>
  <c r="AM503" i="1"/>
  <c r="AK503" i="1"/>
  <c r="AM501" i="1"/>
  <c r="AK501" i="1"/>
  <c r="AM500" i="1"/>
  <c r="AK500" i="1"/>
  <c r="AM498" i="1"/>
  <c r="AK498" i="1"/>
  <c r="AM497" i="1"/>
  <c r="AK497" i="1"/>
  <c r="AM496" i="1"/>
  <c r="AK496" i="1"/>
  <c r="AM495" i="1"/>
  <c r="AK495" i="1"/>
  <c r="AM494" i="1"/>
  <c r="AK494" i="1"/>
  <c r="AM493" i="1"/>
  <c r="AK493" i="1"/>
  <c r="AM492" i="1"/>
  <c r="AK492" i="1"/>
  <c r="AM490" i="1"/>
  <c r="AK490" i="1"/>
  <c r="AM489" i="1"/>
  <c r="AK489" i="1"/>
  <c r="AM488" i="1"/>
  <c r="AK488" i="1"/>
  <c r="AM487" i="1"/>
  <c r="AK487" i="1"/>
  <c r="AM486" i="1"/>
  <c r="AK486" i="1"/>
  <c r="AM485" i="1"/>
  <c r="AK485" i="1"/>
  <c r="AM484" i="1"/>
  <c r="AK484" i="1"/>
  <c r="AM483" i="1"/>
  <c r="AK483" i="1"/>
  <c r="AM482" i="1"/>
  <c r="AK482" i="1"/>
  <c r="AM481" i="1"/>
  <c r="AK481" i="1"/>
  <c r="AM480" i="1"/>
  <c r="AK480" i="1"/>
  <c r="AM479" i="1"/>
  <c r="AK479" i="1"/>
  <c r="AM478" i="1"/>
  <c r="AK478" i="1"/>
  <c r="AM477" i="1"/>
  <c r="AK477" i="1"/>
  <c r="AM476" i="1"/>
  <c r="AK476" i="1"/>
  <c r="AM475" i="1"/>
  <c r="AK475" i="1"/>
  <c r="AM474" i="1"/>
  <c r="AK474" i="1"/>
  <c r="AM473" i="1"/>
  <c r="AK473" i="1"/>
  <c r="AM472" i="1"/>
  <c r="AK472" i="1"/>
  <c r="AM471" i="1"/>
  <c r="AK471" i="1"/>
  <c r="AM470" i="1"/>
  <c r="AK470" i="1"/>
  <c r="AN470" i="1" s="1"/>
  <c r="AM469" i="1"/>
  <c r="AK469" i="1"/>
  <c r="AM468" i="1"/>
  <c r="AK468" i="1"/>
  <c r="AM467" i="1"/>
  <c r="AK467" i="1"/>
  <c r="AM466" i="1"/>
  <c r="AK466" i="1"/>
  <c r="AM465" i="1"/>
  <c r="AK465" i="1"/>
  <c r="AM464" i="1"/>
  <c r="AK464" i="1"/>
  <c r="AM463" i="1"/>
  <c r="AK463" i="1"/>
  <c r="AM462" i="1"/>
  <c r="AK462" i="1"/>
  <c r="AM461" i="1"/>
  <c r="AK461" i="1"/>
  <c r="AM460" i="1"/>
  <c r="AK460" i="1"/>
  <c r="AM458" i="1"/>
  <c r="AK458" i="1"/>
  <c r="AM457" i="1"/>
  <c r="AK457" i="1"/>
  <c r="AM456" i="1"/>
  <c r="AK456" i="1"/>
  <c r="AM455" i="1"/>
  <c r="AK455" i="1"/>
  <c r="AM454" i="1"/>
  <c r="AK454" i="1"/>
  <c r="AM453" i="1"/>
  <c r="AK453" i="1"/>
  <c r="AM452" i="1"/>
  <c r="AK452" i="1"/>
  <c r="AM451" i="1"/>
  <c r="AK451" i="1"/>
  <c r="AM450" i="1"/>
  <c r="AK450" i="1"/>
  <c r="AM449" i="1"/>
  <c r="AK449" i="1"/>
  <c r="AM448" i="1"/>
  <c r="AK448" i="1"/>
  <c r="AM447" i="1"/>
  <c r="AK447" i="1"/>
  <c r="AM446" i="1"/>
  <c r="AK446" i="1"/>
  <c r="AM445" i="1"/>
  <c r="AK445" i="1"/>
  <c r="AN445" i="1" s="1"/>
  <c r="AS444" i="1"/>
  <c r="AM444" i="1"/>
  <c r="AK444" i="1"/>
  <c r="AM443" i="1"/>
  <c r="AK443" i="1"/>
  <c r="AM442" i="1"/>
  <c r="AK442" i="1"/>
  <c r="AM441" i="1"/>
  <c r="AK441" i="1"/>
  <c r="AM440" i="1"/>
  <c r="AK440" i="1"/>
  <c r="AM438" i="1"/>
  <c r="AK438" i="1"/>
  <c r="AM437" i="1"/>
  <c r="AK437" i="1"/>
  <c r="AN437" i="1" s="1"/>
  <c r="AM436" i="1"/>
  <c r="AK436" i="1"/>
  <c r="AM435" i="1"/>
  <c r="AK435" i="1"/>
  <c r="AM434" i="1"/>
  <c r="AK434" i="1"/>
  <c r="AM433" i="1"/>
  <c r="AK433" i="1"/>
  <c r="AN433" i="1" s="1"/>
  <c r="AS432" i="1"/>
  <c r="AM432" i="1"/>
  <c r="AK432" i="1"/>
  <c r="AM431" i="1"/>
  <c r="AK431" i="1"/>
  <c r="AM430" i="1"/>
  <c r="AK430" i="1"/>
  <c r="AM429" i="1"/>
  <c r="AK429" i="1"/>
  <c r="AM428" i="1"/>
  <c r="AK428" i="1"/>
  <c r="AM427" i="1"/>
  <c r="AK427" i="1"/>
  <c r="AN427" i="1" s="1"/>
  <c r="AM425" i="1"/>
  <c r="AK425" i="1"/>
  <c r="AM424" i="1"/>
  <c r="AK424" i="1"/>
  <c r="AM423" i="1"/>
  <c r="AK423" i="1"/>
  <c r="AM422" i="1"/>
  <c r="AK422" i="1"/>
  <c r="AM421" i="1"/>
  <c r="AK421" i="1"/>
  <c r="AM420" i="1"/>
  <c r="AK420" i="1"/>
  <c r="AM419" i="1"/>
  <c r="AK419" i="1"/>
  <c r="AM418" i="1"/>
  <c r="AK418" i="1"/>
  <c r="AM417" i="1"/>
  <c r="AK417" i="1"/>
  <c r="AM416" i="1"/>
  <c r="AK416" i="1"/>
  <c r="AM415" i="1"/>
  <c r="AK415" i="1"/>
  <c r="AM414" i="1"/>
  <c r="AK414" i="1"/>
  <c r="AM412" i="1"/>
  <c r="AK412" i="1"/>
  <c r="AN412" i="1" s="1"/>
  <c r="AM411" i="1"/>
  <c r="AK411" i="1"/>
  <c r="AM410" i="1"/>
  <c r="AK410" i="1"/>
  <c r="AM409" i="1"/>
  <c r="AK409" i="1"/>
  <c r="AQ408" i="1"/>
  <c r="AM408" i="1"/>
  <c r="AK408" i="1"/>
  <c r="AM407" i="1"/>
  <c r="AK407" i="1"/>
  <c r="AM406" i="1"/>
  <c r="AK406" i="1"/>
  <c r="AM405" i="1"/>
  <c r="AK405" i="1"/>
  <c r="AM404" i="1"/>
  <c r="AK404" i="1"/>
  <c r="AM403" i="1"/>
  <c r="AK403" i="1"/>
  <c r="AM402" i="1"/>
  <c r="AK402" i="1"/>
  <c r="AM401" i="1"/>
  <c r="AK401" i="1"/>
  <c r="AM400" i="1"/>
  <c r="AK400" i="1"/>
  <c r="AM399" i="1"/>
  <c r="AK399" i="1"/>
  <c r="AS398" i="1"/>
  <c r="AM398" i="1"/>
  <c r="AK398" i="1"/>
  <c r="AM397" i="1"/>
  <c r="AK397" i="1"/>
  <c r="AM396" i="1"/>
  <c r="AK396" i="1"/>
  <c r="AM395" i="1"/>
  <c r="AK395" i="1"/>
  <c r="AM394" i="1"/>
  <c r="AK394" i="1"/>
  <c r="AM393" i="1"/>
  <c r="AK393" i="1"/>
  <c r="AM392" i="1"/>
  <c r="AK392" i="1"/>
  <c r="AM391" i="1"/>
  <c r="AK391" i="1"/>
  <c r="AM389" i="1"/>
  <c r="AK389" i="1"/>
  <c r="AM388" i="1"/>
  <c r="AK388" i="1"/>
  <c r="AM387" i="1"/>
  <c r="AK387" i="1"/>
  <c r="AM386" i="1"/>
  <c r="AK386" i="1"/>
  <c r="AM385" i="1"/>
  <c r="AK385" i="1"/>
  <c r="AM384" i="1"/>
  <c r="AK384" i="1"/>
  <c r="AM383" i="1"/>
  <c r="AK383" i="1"/>
  <c r="AM382" i="1"/>
  <c r="AK382" i="1"/>
  <c r="AM381" i="1"/>
  <c r="AK381" i="1"/>
  <c r="AM380" i="1"/>
  <c r="AK380" i="1"/>
  <c r="AM379" i="1"/>
  <c r="AK379" i="1"/>
  <c r="AM378" i="1"/>
  <c r="AK378" i="1"/>
  <c r="AM377" i="1"/>
  <c r="AK377" i="1"/>
  <c r="AM376" i="1"/>
  <c r="AK376" i="1"/>
  <c r="AM375" i="1"/>
  <c r="AK375" i="1"/>
  <c r="AM374" i="1"/>
  <c r="AK374" i="1"/>
  <c r="AN374" i="1" s="1"/>
  <c r="AM373" i="1"/>
  <c r="AK373" i="1"/>
  <c r="AM371" i="1"/>
  <c r="AK371" i="1"/>
  <c r="AM370" i="1"/>
  <c r="AK370" i="1"/>
  <c r="AM369" i="1"/>
  <c r="AK369" i="1"/>
  <c r="AM368" i="1"/>
  <c r="AK368" i="1"/>
  <c r="AM367" i="1"/>
  <c r="AK367" i="1"/>
  <c r="AM366" i="1"/>
  <c r="AK366" i="1"/>
  <c r="AM365" i="1"/>
  <c r="AK365" i="1"/>
  <c r="AM364" i="1"/>
  <c r="AK364" i="1"/>
  <c r="AM363" i="1"/>
  <c r="AK363" i="1"/>
  <c r="AM362" i="1"/>
  <c r="AK362" i="1"/>
  <c r="AM361" i="1"/>
  <c r="AK361" i="1"/>
  <c r="AS360" i="1"/>
  <c r="AM360" i="1"/>
  <c r="AK360" i="1"/>
  <c r="AM359" i="1"/>
  <c r="AK359" i="1"/>
  <c r="AM358" i="1"/>
  <c r="AK358" i="1"/>
  <c r="AM357" i="1"/>
  <c r="AK357" i="1"/>
  <c r="AM356" i="1"/>
  <c r="AK356" i="1"/>
  <c r="AM355" i="1"/>
  <c r="AK355" i="1"/>
  <c r="AM354" i="1"/>
  <c r="AK354" i="1"/>
  <c r="AM352" i="1"/>
  <c r="AK352" i="1"/>
  <c r="AM351" i="1"/>
  <c r="AK351" i="1"/>
  <c r="AM350" i="1"/>
  <c r="AK350" i="1"/>
  <c r="AM349" i="1"/>
  <c r="AK349" i="1"/>
  <c r="AM348" i="1"/>
  <c r="AK348" i="1"/>
  <c r="AM347" i="1"/>
  <c r="AK347" i="1"/>
  <c r="AM346" i="1"/>
  <c r="AK346" i="1"/>
  <c r="AM345" i="1"/>
  <c r="AK345" i="1"/>
  <c r="AM344" i="1"/>
  <c r="AK344" i="1"/>
  <c r="AM343" i="1"/>
  <c r="AK343" i="1"/>
  <c r="AM342" i="1"/>
  <c r="AK342" i="1"/>
  <c r="AM341" i="1"/>
  <c r="AK341" i="1"/>
  <c r="AM340" i="1"/>
  <c r="AK340" i="1"/>
  <c r="AM339" i="1"/>
  <c r="AK339" i="1"/>
  <c r="AM338" i="1"/>
  <c r="AK338" i="1"/>
  <c r="AM337" i="1"/>
  <c r="AK337" i="1"/>
  <c r="AM336" i="1"/>
  <c r="AK336" i="1"/>
  <c r="AQ335" i="1"/>
  <c r="AM335" i="1"/>
  <c r="AK335" i="1"/>
  <c r="AM334" i="1"/>
  <c r="AK334" i="1"/>
  <c r="AM333" i="1"/>
  <c r="AK333" i="1"/>
  <c r="AM332" i="1"/>
  <c r="AK332" i="1"/>
  <c r="AN332" i="1" s="1"/>
  <c r="AM331" i="1"/>
  <c r="AK331" i="1"/>
  <c r="AM330" i="1"/>
  <c r="AK330" i="1"/>
  <c r="AM329" i="1"/>
  <c r="AK329" i="1"/>
  <c r="AM327" i="1"/>
  <c r="AK327" i="1"/>
  <c r="AN327" i="1" s="1"/>
  <c r="AM326" i="1"/>
  <c r="AK326" i="1"/>
  <c r="AM325" i="1"/>
  <c r="AK325" i="1"/>
  <c r="AN325" i="1" s="1"/>
  <c r="AM324" i="1"/>
  <c r="AK324" i="1"/>
  <c r="AM323" i="1"/>
  <c r="AK323" i="1"/>
  <c r="AM322" i="1"/>
  <c r="AK322" i="1"/>
  <c r="AM321" i="1"/>
  <c r="AK321" i="1"/>
  <c r="AM320" i="1"/>
  <c r="AK320" i="1"/>
  <c r="AM319" i="1"/>
  <c r="AK319" i="1"/>
  <c r="AM318" i="1"/>
  <c r="AK318" i="1"/>
  <c r="AM317" i="1"/>
  <c r="AK317" i="1"/>
  <c r="AM316" i="1"/>
  <c r="AK316" i="1"/>
  <c r="AM315" i="1"/>
  <c r="AK315" i="1"/>
  <c r="AM314" i="1"/>
  <c r="AK314" i="1"/>
  <c r="AN314" i="1" s="1"/>
  <c r="AM313" i="1"/>
  <c r="AK313" i="1"/>
  <c r="AM312" i="1"/>
  <c r="AK312" i="1"/>
  <c r="AM311" i="1"/>
  <c r="AK311" i="1"/>
  <c r="AM310" i="1"/>
  <c r="AK310" i="1"/>
  <c r="AM309" i="1"/>
  <c r="AK309" i="1"/>
  <c r="AN309" i="1" s="1"/>
  <c r="AM308" i="1"/>
  <c r="AK308" i="1"/>
  <c r="AM307" i="1"/>
  <c r="AK307" i="1"/>
  <c r="AM306" i="1"/>
  <c r="AK306" i="1"/>
  <c r="AM305" i="1"/>
  <c r="AK305" i="1"/>
  <c r="AM303" i="1"/>
  <c r="AK303" i="1"/>
  <c r="AM302" i="1"/>
  <c r="AK302" i="1"/>
  <c r="AM301" i="1"/>
  <c r="AK301" i="1"/>
  <c r="AM300" i="1"/>
  <c r="AK300" i="1"/>
  <c r="AM299" i="1"/>
  <c r="AK299" i="1"/>
  <c r="AM298" i="1"/>
  <c r="AK298" i="1"/>
  <c r="AM297" i="1"/>
  <c r="AK297" i="1"/>
  <c r="AM296" i="1"/>
  <c r="AK296" i="1"/>
  <c r="AM295" i="1"/>
  <c r="AK295" i="1"/>
  <c r="AM294" i="1"/>
  <c r="AK294" i="1"/>
  <c r="AM293" i="1"/>
  <c r="AK293" i="1"/>
  <c r="AM292" i="1"/>
  <c r="AK292" i="1"/>
  <c r="AM291" i="1"/>
  <c r="AK291" i="1"/>
  <c r="AM290" i="1"/>
  <c r="AK290" i="1"/>
  <c r="AM289" i="1"/>
  <c r="AK289" i="1"/>
  <c r="AM288" i="1"/>
  <c r="AK288" i="1"/>
  <c r="AM287" i="1"/>
  <c r="AK287" i="1"/>
  <c r="AM286" i="1"/>
  <c r="AK286" i="1"/>
  <c r="AM285" i="1"/>
  <c r="AK285" i="1"/>
  <c r="AM284" i="1"/>
  <c r="AK284" i="1"/>
  <c r="AM283" i="1"/>
  <c r="AK283" i="1"/>
  <c r="AM282" i="1"/>
  <c r="AK282" i="1"/>
  <c r="AM281" i="1"/>
  <c r="AK281" i="1"/>
  <c r="AN281" i="1" s="1"/>
  <c r="AM277" i="1"/>
  <c r="AK277" i="1"/>
  <c r="AM276" i="1"/>
  <c r="AK276" i="1"/>
  <c r="AM275" i="1"/>
  <c r="AK275" i="1"/>
  <c r="AM274" i="1"/>
  <c r="AK274" i="1"/>
  <c r="AM272" i="1"/>
  <c r="AK272" i="1"/>
  <c r="AM271" i="1"/>
  <c r="AK271" i="1"/>
  <c r="AN271" i="1" s="1"/>
  <c r="AM270" i="1"/>
  <c r="AK270" i="1"/>
  <c r="AM269" i="1"/>
  <c r="AK269" i="1"/>
  <c r="AN269" i="1" s="1"/>
  <c r="AM267" i="1"/>
  <c r="AK267" i="1"/>
  <c r="AM266" i="1"/>
  <c r="AK266" i="1"/>
  <c r="AN266" i="1" s="1"/>
  <c r="AS265" i="1"/>
  <c r="AM265" i="1"/>
  <c r="AK265" i="1"/>
  <c r="AM264" i="1"/>
  <c r="AK264" i="1"/>
  <c r="AM262" i="1"/>
  <c r="AK262" i="1"/>
  <c r="AM261" i="1"/>
  <c r="AK261" i="1"/>
  <c r="AM260" i="1"/>
  <c r="AK260" i="1"/>
  <c r="AM259" i="1"/>
  <c r="AK259" i="1"/>
  <c r="AM257" i="1"/>
  <c r="AK257" i="1"/>
  <c r="AM256" i="1"/>
  <c r="AK256" i="1"/>
  <c r="AM255" i="1"/>
  <c r="AK255" i="1"/>
  <c r="AM254" i="1"/>
  <c r="AK254" i="1"/>
  <c r="AM253" i="1"/>
  <c r="AK253" i="1"/>
  <c r="AM252" i="1"/>
  <c r="AK252" i="1"/>
  <c r="AM251" i="1"/>
  <c r="AK251" i="1"/>
  <c r="AM249" i="1"/>
  <c r="AK249" i="1"/>
  <c r="AM248" i="1"/>
  <c r="AK248" i="1"/>
  <c r="AN248" i="1" s="1"/>
  <c r="AM247" i="1"/>
  <c r="AK247" i="1"/>
  <c r="AM244" i="1"/>
  <c r="AK244" i="1"/>
  <c r="AM243" i="1"/>
  <c r="AK243" i="1"/>
  <c r="AM242" i="1"/>
  <c r="AK242" i="1"/>
  <c r="AM240" i="1"/>
  <c r="AK240" i="1"/>
  <c r="AM239" i="1"/>
  <c r="AK239" i="1"/>
  <c r="AM238" i="1"/>
  <c r="AK238" i="1"/>
  <c r="AM236" i="1"/>
  <c r="AK236" i="1"/>
  <c r="AM235" i="1"/>
  <c r="AK235" i="1"/>
  <c r="AM234" i="1"/>
  <c r="AK234" i="1"/>
  <c r="AM226" i="1"/>
  <c r="AK226" i="1"/>
  <c r="AM225" i="1"/>
  <c r="AK225" i="1"/>
  <c r="AM224" i="1"/>
  <c r="AK224" i="1"/>
  <c r="AM223" i="1"/>
  <c r="AK223" i="1"/>
  <c r="AM222" i="1"/>
  <c r="AK222" i="1"/>
  <c r="AM221" i="1"/>
  <c r="AK221" i="1"/>
  <c r="AP220" i="1"/>
  <c r="AM220" i="1"/>
  <c r="AJ220" i="1"/>
  <c r="AK220" i="1" s="1"/>
  <c r="AP219" i="1"/>
  <c r="AM219" i="1"/>
  <c r="AJ219" i="1"/>
  <c r="AK219" i="1" s="1"/>
  <c r="AP218" i="1"/>
  <c r="AM218" i="1"/>
  <c r="AJ218" i="1"/>
  <c r="AK218" i="1" s="1"/>
  <c r="AP217" i="1"/>
  <c r="AM217" i="1"/>
  <c r="AJ217" i="1"/>
  <c r="AK217" i="1" s="1"/>
  <c r="AQ216" i="1"/>
  <c r="AM216" i="1"/>
  <c r="AK216" i="1"/>
  <c r="AM215" i="1"/>
  <c r="AK215" i="1"/>
  <c r="AM214" i="1"/>
  <c r="AK214" i="1"/>
  <c r="AM213" i="1"/>
  <c r="AK213" i="1"/>
  <c r="AM212" i="1"/>
  <c r="AK212" i="1"/>
  <c r="AM208" i="1"/>
  <c r="AK208" i="1"/>
  <c r="AM207" i="1"/>
  <c r="AK207" i="1"/>
  <c r="AM206" i="1"/>
  <c r="AK206" i="1"/>
  <c r="AN206" i="1" s="1"/>
  <c r="AM205" i="1"/>
  <c r="AK205" i="1"/>
  <c r="AQ204" i="1"/>
  <c r="AM204" i="1"/>
  <c r="AK204" i="1"/>
  <c r="AM203" i="1"/>
  <c r="AK203" i="1"/>
  <c r="AM202" i="1"/>
  <c r="AK202" i="1"/>
  <c r="AM201" i="1"/>
  <c r="AK201" i="1"/>
  <c r="AM200" i="1"/>
  <c r="AK200" i="1"/>
  <c r="AM199" i="1"/>
  <c r="AK199" i="1"/>
  <c r="AM198" i="1"/>
  <c r="AK198" i="1"/>
  <c r="AM197" i="1"/>
  <c r="AK197" i="1"/>
  <c r="AM196" i="1"/>
  <c r="AK196" i="1"/>
  <c r="AM195" i="1"/>
  <c r="AK195" i="1"/>
  <c r="AM194" i="1"/>
  <c r="AK194" i="1"/>
  <c r="AN194" i="1" s="1"/>
  <c r="AM193" i="1"/>
  <c r="AK193" i="1"/>
  <c r="AQ192" i="1"/>
  <c r="AM192" i="1"/>
  <c r="AK192" i="1"/>
  <c r="AM191" i="1"/>
  <c r="AK191" i="1"/>
  <c r="AM190" i="1"/>
  <c r="AK190" i="1"/>
  <c r="AM189" i="1"/>
  <c r="AK189" i="1"/>
  <c r="AM188" i="1"/>
  <c r="AK188" i="1"/>
  <c r="AM187" i="1"/>
  <c r="AK187" i="1"/>
  <c r="AM185" i="1"/>
  <c r="AK185" i="1"/>
  <c r="AM184" i="1"/>
  <c r="AK184" i="1"/>
  <c r="AM183" i="1"/>
  <c r="AK183" i="1"/>
  <c r="AM182" i="1"/>
  <c r="AK182" i="1"/>
  <c r="AM181" i="1"/>
  <c r="AK181" i="1"/>
  <c r="AM180" i="1"/>
  <c r="AK180" i="1"/>
  <c r="AM179" i="1"/>
  <c r="AK179" i="1"/>
  <c r="AM178" i="1"/>
  <c r="AK178" i="1"/>
  <c r="AM177" i="1"/>
  <c r="AK177" i="1"/>
  <c r="AM176" i="1"/>
  <c r="AK176" i="1"/>
  <c r="AM175" i="1"/>
  <c r="AK175" i="1"/>
  <c r="AM174" i="1"/>
  <c r="AK174" i="1"/>
  <c r="AN174" i="1" s="1"/>
  <c r="AM172" i="1"/>
  <c r="AK172" i="1"/>
  <c r="AM171" i="1"/>
  <c r="AK171" i="1"/>
  <c r="AM170" i="1"/>
  <c r="AK170" i="1"/>
  <c r="AM169" i="1"/>
  <c r="AK169" i="1"/>
  <c r="AS168" i="1"/>
  <c r="AQ168" i="1"/>
  <c r="AM168" i="1"/>
  <c r="AK168" i="1"/>
  <c r="AM167" i="1"/>
  <c r="AK167" i="1"/>
  <c r="AM166" i="1"/>
  <c r="AK166" i="1"/>
  <c r="AM165" i="1"/>
  <c r="AK165" i="1"/>
  <c r="AM164" i="1"/>
  <c r="AK164" i="1"/>
  <c r="AM163" i="1"/>
  <c r="AK163" i="1"/>
  <c r="AN163" i="1" s="1"/>
  <c r="AM162" i="1"/>
  <c r="AK162" i="1"/>
  <c r="AM161" i="1"/>
  <c r="AK161" i="1"/>
  <c r="AM160" i="1"/>
  <c r="AK160" i="1"/>
  <c r="AM159" i="1"/>
  <c r="AK159" i="1"/>
  <c r="AM158" i="1"/>
  <c r="AK158" i="1"/>
  <c r="AM157" i="1"/>
  <c r="AK157" i="1"/>
  <c r="AM155" i="1"/>
  <c r="AK155" i="1"/>
  <c r="AM154" i="1"/>
  <c r="AK154" i="1"/>
  <c r="AM153" i="1"/>
  <c r="AK153" i="1"/>
  <c r="AM152" i="1"/>
  <c r="AK152" i="1"/>
  <c r="AM151" i="1"/>
  <c r="AK151" i="1"/>
  <c r="AM150" i="1"/>
  <c r="AK150" i="1"/>
  <c r="AM149" i="1"/>
  <c r="AK149" i="1"/>
  <c r="AM148" i="1"/>
  <c r="AK148" i="1"/>
  <c r="AM147" i="1"/>
  <c r="AK147" i="1"/>
  <c r="AM146" i="1"/>
  <c r="AK146" i="1"/>
  <c r="AM145" i="1"/>
  <c r="AK145" i="1"/>
  <c r="AM144" i="1"/>
  <c r="AK144" i="1"/>
  <c r="AM143" i="1"/>
  <c r="AK143" i="1"/>
  <c r="AM142" i="1"/>
  <c r="AK142" i="1"/>
  <c r="AM141" i="1"/>
  <c r="AK141" i="1"/>
  <c r="AN141" i="1" s="1"/>
  <c r="AM139" i="1"/>
  <c r="AK139" i="1"/>
  <c r="AM138" i="1"/>
  <c r="AK138" i="1"/>
  <c r="AM137" i="1"/>
  <c r="AK137" i="1"/>
  <c r="AM136" i="1"/>
  <c r="AK136" i="1"/>
  <c r="AM135" i="1"/>
  <c r="AK135" i="1"/>
  <c r="AM134" i="1"/>
  <c r="AK134" i="1"/>
  <c r="AM133" i="1"/>
  <c r="AK133" i="1"/>
  <c r="AM132" i="1"/>
  <c r="AK132" i="1"/>
  <c r="AM131" i="1"/>
  <c r="AK131" i="1"/>
  <c r="AM130" i="1"/>
  <c r="AK130" i="1"/>
  <c r="AM129" i="1"/>
  <c r="AK129" i="1"/>
  <c r="AM128" i="1"/>
  <c r="AK128" i="1"/>
  <c r="AM127" i="1"/>
  <c r="AK127" i="1"/>
  <c r="AM126" i="1"/>
  <c r="AK126" i="1"/>
  <c r="AM125" i="1"/>
  <c r="AK125" i="1"/>
  <c r="AM124" i="1"/>
  <c r="AK124" i="1"/>
  <c r="AM123" i="1"/>
  <c r="AK123" i="1"/>
  <c r="AM121" i="1"/>
  <c r="AK121" i="1"/>
  <c r="AS120" i="1"/>
  <c r="AQ120" i="1"/>
  <c r="AM120" i="1"/>
  <c r="AK120" i="1"/>
  <c r="AQ119" i="1"/>
  <c r="AM119" i="1"/>
  <c r="AK119" i="1"/>
  <c r="AM118" i="1"/>
  <c r="AK118" i="1"/>
  <c r="AM117" i="1"/>
  <c r="AK117" i="1"/>
  <c r="AM116" i="1"/>
  <c r="AK116" i="1"/>
  <c r="AM115" i="1"/>
  <c r="AK115" i="1"/>
  <c r="AM114" i="1"/>
  <c r="AK114" i="1"/>
  <c r="AM113" i="1"/>
  <c r="AK113" i="1"/>
  <c r="AM112" i="1"/>
  <c r="AK112" i="1"/>
  <c r="AM111" i="1"/>
  <c r="AK111" i="1"/>
  <c r="AM110" i="1"/>
  <c r="AK110" i="1"/>
  <c r="AM109" i="1"/>
  <c r="AK109" i="1"/>
  <c r="AM107" i="1"/>
  <c r="AK107" i="1"/>
  <c r="AM106" i="1"/>
  <c r="AK106" i="1"/>
  <c r="AM105" i="1"/>
  <c r="AK105" i="1"/>
  <c r="AM104" i="1"/>
  <c r="AK104" i="1"/>
  <c r="AN104" i="1" s="1"/>
  <c r="AM103" i="1"/>
  <c r="AK103" i="1"/>
  <c r="AM102" i="1"/>
  <c r="AK102" i="1"/>
  <c r="AM101" i="1"/>
  <c r="AK101" i="1"/>
  <c r="AM100" i="1"/>
  <c r="AK100" i="1"/>
  <c r="AM99" i="1"/>
  <c r="AK99" i="1"/>
  <c r="AM98" i="1"/>
  <c r="AK98" i="1"/>
  <c r="AM97" i="1"/>
  <c r="AK97" i="1"/>
  <c r="AM96" i="1"/>
  <c r="AK96" i="1"/>
  <c r="AM95" i="1"/>
  <c r="AK95" i="1"/>
  <c r="AM94" i="1"/>
  <c r="AK94" i="1"/>
  <c r="AM93" i="1"/>
  <c r="AK93" i="1"/>
  <c r="AM91" i="1"/>
  <c r="AK91" i="1"/>
  <c r="AM90" i="1"/>
  <c r="AK90" i="1"/>
  <c r="AM89" i="1"/>
  <c r="AK89" i="1"/>
  <c r="AM88" i="1"/>
  <c r="AK88" i="1"/>
  <c r="AM87" i="1"/>
  <c r="AK87" i="1"/>
  <c r="AM86" i="1"/>
  <c r="AK86" i="1"/>
  <c r="AM85" i="1"/>
  <c r="AK85" i="1"/>
  <c r="AM84" i="1"/>
  <c r="AK84" i="1"/>
  <c r="AM83" i="1"/>
  <c r="AK83" i="1"/>
  <c r="AM82" i="1"/>
  <c r="AK82" i="1"/>
  <c r="AM81" i="1"/>
  <c r="AK81" i="1"/>
  <c r="AM80" i="1"/>
  <c r="AK80" i="1"/>
  <c r="AM79" i="1"/>
  <c r="AK79" i="1"/>
  <c r="AM78" i="1"/>
  <c r="AK78" i="1"/>
  <c r="AM77" i="1"/>
  <c r="AK77" i="1"/>
  <c r="AM76" i="1"/>
  <c r="AK76" i="1"/>
  <c r="AM75" i="1"/>
  <c r="AK75" i="1"/>
  <c r="AM74" i="1"/>
  <c r="AK74" i="1"/>
  <c r="AQ73" i="1"/>
  <c r="AM73" i="1"/>
  <c r="AK73" i="1"/>
  <c r="AS72" i="1"/>
  <c r="AQ72" i="1"/>
  <c r="AM72" i="1"/>
  <c r="AK72" i="1"/>
  <c r="AM71" i="1"/>
  <c r="AK71" i="1"/>
  <c r="AM70" i="1"/>
  <c r="AK70" i="1"/>
  <c r="AP69" i="1"/>
  <c r="AM69" i="1"/>
  <c r="AJ69" i="1"/>
  <c r="AK69" i="1" s="1"/>
  <c r="AM68" i="1"/>
  <c r="AK68" i="1"/>
  <c r="AM67" i="1"/>
  <c r="AK67" i="1"/>
  <c r="AM62" i="1"/>
  <c r="AK62" i="1"/>
  <c r="AM61" i="1"/>
  <c r="AK61" i="1"/>
  <c r="AM60" i="1"/>
  <c r="AK60" i="1"/>
  <c r="AM59" i="1"/>
  <c r="AK59" i="1"/>
  <c r="AM58" i="1"/>
  <c r="AK58" i="1"/>
  <c r="AM57" i="1"/>
  <c r="AK57" i="1"/>
  <c r="AM56" i="1"/>
  <c r="AK56" i="1"/>
  <c r="AM53" i="1"/>
  <c r="AK53" i="1"/>
  <c r="AM52" i="1"/>
  <c r="AK52" i="1"/>
  <c r="AM51" i="1"/>
  <c r="AK51" i="1"/>
  <c r="AM50" i="1"/>
  <c r="AK50" i="1"/>
  <c r="AS49" i="1"/>
  <c r="AM49" i="1"/>
  <c r="AK49" i="1"/>
  <c r="AM48" i="1"/>
  <c r="AK48" i="1"/>
  <c r="AM47" i="1"/>
  <c r="AK47" i="1"/>
  <c r="AM46" i="1"/>
  <c r="AK46" i="1"/>
  <c r="AM45" i="1"/>
  <c r="AK45" i="1"/>
  <c r="AM44" i="1"/>
  <c r="AK44" i="1"/>
  <c r="AM43" i="1"/>
  <c r="AK43" i="1"/>
  <c r="AN43" i="1" s="1"/>
  <c r="AM42" i="1"/>
  <c r="AK42" i="1"/>
  <c r="AM41" i="1"/>
  <c r="AK41" i="1"/>
  <c r="AM40" i="1"/>
  <c r="AK40" i="1"/>
  <c r="AM39" i="1"/>
  <c r="AK39" i="1"/>
  <c r="AN39" i="1" s="1"/>
  <c r="AM38" i="1"/>
  <c r="AK38" i="1"/>
  <c r="AM37" i="1"/>
  <c r="AK37" i="1"/>
  <c r="AM36" i="1"/>
  <c r="AK36" i="1"/>
  <c r="AM35" i="1"/>
  <c r="AK35" i="1"/>
  <c r="AM34" i="1"/>
  <c r="AK34" i="1"/>
  <c r="AM33" i="1"/>
  <c r="AK33" i="1"/>
  <c r="AM32" i="1"/>
  <c r="AK32" i="1"/>
  <c r="AM31" i="1"/>
  <c r="AK31" i="1"/>
  <c r="AM30" i="1"/>
  <c r="AK30" i="1"/>
  <c r="AM29" i="1"/>
  <c r="AK29" i="1"/>
  <c r="AM28" i="1"/>
  <c r="AK28" i="1"/>
  <c r="AM27" i="1"/>
  <c r="AK27" i="1"/>
  <c r="AM26" i="1"/>
  <c r="AK26" i="1"/>
  <c r="AM25" i="1"/>
  <c r="AK25" i="1"/>
  <c r="AS24" i="1"/>
  <c r="AM24" i="1"/>
  <c r="AK24" i="1"/>
  <c r="AQ23" i="1"/>
  <c r="AM23" i="1"/>
  <c r="AK23" i="1"/>
  <c r="AM22" i="1"/>
  <c r="AK22" i="1"/>
  <c r="AM21" i="1"/>
  <c r="AK21" i="1"/>
  <c r="AM20" i="1"/>
  <c r="AK20" i="1"/>
  <c r="AM19" i="1"/>
  <c r="AK19" i="1"/>
  <c r="AM18" i="1"/>
  <c r="AK18" i="1"/>
  <c r="AM17" i="1"/>
  <c r="AK17" i="1"/>
  <c r="AM16" i="1"/>
  <c r="AK16" i="1"/>
  <c r="AM15" i="1"/>
  <c r="AK15" i="1"/>
  <c r="AM14" i="1"/>
  <c r="AK14" i="1"/>
  <c r="AM13" i="1"/>
  <c r="AK13" i="1"/>
  <c r="AM12" i="1"/>
  <c r="AK12" i="1"/>
  <c r="AM11" i="1"/>
  <c r="AK11" i="1"/>
  <c r="AM10" i="1"/>
  <c r="AK10" i="1"/>
  <c r="AG784" i="1"/>
  <c r="AE784" i="1"/>
  <c r="AA784" i="1"/>
  <c r="Y784" i="1"/>
  <c r="AG783" i="1"/>
  <c r="AE783" i="1"/>
  <c r="AA783" i="1"/>
  <c r="Y783" i="1"/>
  <c r="AG781" i="1"/>
  <c r="AE781" i="1"/>
  <c r="AA781" i="1"/>
  <c r="Y781" i="1"/>
  <c r="AG780" i="1"/>
  <c r="AE780" i="1"/>
  <c r="AA780" i="1"/>
  <c r="Y780" i="1"/>
  <c r="AG779" i="1"/>
  <c r="AE779" i="1"/>
  <c r="AA779" i="1"/>
  <c r="Y779" i="1"/>
  <c r="AG778" i="1"/>
  <c r="AE778" i="1"/>
  <c r="AA778" i="1"/>
  <c r="Y778" i="1"/>
  <c r="AG777" i="1"/>
  <c r="AE777" i="1"/>
  <c r="AA777" i="1"/>
  <c r="Y777" i="1"/>
  <c r="AG776" i="1"/>
  <c r="AE776" i="1"/>
  <c r="AA776" i="1"/>
  <c r="Y776" i="1"/>
  <c r="AG775" i="1"/>
  <c r="AE775" i="1"/>
  <c r="AA775" i="1"/>
  <c r="Y775" i="1"/>
  <c r="AG774" i="1"/>
  <c r="AE774" i="1"/>
  <c r="AA774" i="1"/>
  <c r="Y774" i="1"/>
  <c r="AG773" i="1"/>
  <c r="AE773" i="1"/>
  <c r="AA773" i="1"/>
  <c r="Y773" i="1"/>
  <c r="AG772" i="1"/>
  <c r="AE772" i="1"/>
  <c r="AA772" i="1"/>
  <c r="Y772" i="1"/>
  <c r="AG771" i="1"/>
  <c r="AE771" i="1"/>
  <c r="AA771" i="1"/>
  <c r="Y771" i="1"/>
  <c r="AG770" i="1"/>
  <c r="AE770" i="1"/>
  <c r="AA770" i="1"/>
  <c r="Y770" i="1"/>
  <c r="AG769" i="1"/>
  <c r="AE769" i="1"/>
  <c r="AA769" i="1"/>
  <c r="Y769" i="1"/>
  <c r="AG768" i="1"/>
  <c r="AE768" i="1"/>
  <c r="AA768" i="1"/>
  <c r="Y768" i="1"/>
  <c r="AG767" i="1"/>
  <c r="AE767" i="1"/>
  <c r="AA767" i="1"/>
  <c r="Y767" i="1"/>
  <c r="AG766" i="1"/>
  <c r="AE766" i="1"/>
  <c r="AA766" i="1"/>
  <c r="Y766" i="1"/>
  <c r="AG765" i="1"/>
  <c r="AE765" i="1"/>
  <c r="AA765" i="1"/>
  <c r="Y765" i="1"/>
  <c r="AG764" i="1"/>
  <c r="AE764" i="1"/>
  <c r="AA764" i="1"/>
  <c r="Y764" i="1"/>
  <c r="AG763" i="1"/>
  <c r="AE763" i="1"/>
  <c r="AA763" i="1"/>
  <c r="Y763" i="1"/>
  <c r="AG757" i="1"/>
  <c r="AE757" i="1"/>
  <c r="AA757" i="1"/>
  <c r="Y757" i="1"/>
  <c r="AG756" i="1"/>
  <c r="AE756" i="1"/>
  <c r="AA756" i="1"/>
  <c r="Y756" i="1"/>
  <c r="AG755" i="1"/>
  <c r="AE755" i="1"/>
  <c r="AA755" i="1"/>
  <c r="Y755" i="1"/>
  <c r="AG754" i="1"/>
  <c r="AE754" i="1"/>
  <c r="AA754" i="1"/>
  <c r="Y754" i="1"/>
  <c r="AG753" i="1"/>
  <c r="AE753" i="1"/>
  <c r="AA753" i="1"/>
  <c r="Y753" i="1"/>
  <c r="AG752" i="1"/>
  <c r="AE752" i="1"/>
  <c r="AA752" i="1"/>
  <c r="Y752" i="1"/>
  <c r="AG751" i="1"/>
  <c r="AE751" i="1"/>
  <c r="AA751" i="1"/>
  <c r="Y751" i="1"/>
  <c r="AG750" i="1"/>
  <c r="AE750" i="1"/>
  <c r="AA750" i="1"/>
  <c r="Y750" i="1"/>
  <c r="AG749" i="1"/>
  <c r="AE749" i="1"/>
  <c r="AA749" i="1"/>
  <c r="Y749" i="1"/>
  <c r="AG748" i="1"/>
  <c r="AE748" i="1"/>
  <c r="AA748" i="1"/>
  <c r="Y748" i="1"/>
  <c r="AG747" i="1"/>
  <c r="AE747" i="1"/>
  <c r="AA747" i="1"/>
  <c r="Y747" i="1"/>
  <c r="AG746" i="1"/>
  <c r="AE746" i="1"/>
  <c r="AA746" i="1"/>
  <c r="Y746" i="1"/>
  <c r="AG745" i="1"/>
  <c r="AE745" i="1"/>
  <c r="AA745" i="1"/>
  <c r="Y745" i="1"/>
  <c r="AG744" i="1"/>
  <c r="AE744" i="1"/>
  <c r="AA744" i="1"/>
  <c r="Y744" i="1"/>
  <c r="AG743" i="1"/>
  <c r="AE743" i="1"/>
  <c r="AA743" i="1"/>
  <c r="Y743" i="1"/>
  <c r="AG742" i="1"/>
  <c r="AE742" i="1"/>
  <c r="AA742" i="1"/>
  <c r="Y742" i="1"/>
  <c r="AG741" i="1"/>
  <c r="AE741" i="1"/>
  <c r="AA741" i="1"/>
  <c r="Y741" i="1"/>
  <c r="AG740" i="1"/>
  <c r="AE740" i="1"/>
  <c r="AA740" i="1"/>
  <c r="Y740" i="1"/>
  <c r="AG739" i="1"/>
  <c r="AE739" i="1"/>
  <c r="AA739" i="1"/>
  <c r="Y739" i="1"/>
  <c r="AG738" i="1"/>
  <c r="AE738" i="1"/>
  <c r="AA738" i="1"/>
  <c r="Y738" i="1"/>
  <c r="AB738" i="1" s="1"/>
  <c r="AG737" i="1"/>
  <c r="AE737" i="1"/>
  <c r="AA737" i="1"/>
  <c r="Y737" i="1"/>
  <c r="AG736" i="1"/>
  <c r="AH736" i="1" s="1"/>
  <c r="AA736" i="1"/>
  <c r="AB736" i="1" s="1"/>
  <c r="AG735" i="1"/>
  <c r="AH735" i="1" s="1"/>
  <c r="AA735" i="1"/>
  <c r="AB735" i="1" s="1"/>
  <c r="AG734" i="1"/>
  <c r="AH734" i="1" s="1"/>
  <c r="AA734" i="1"/>
  <c r="AB734" i="1" s="1"/>
  <c r="AG733" i="1"/>
  <c r="AH733" i="1" s="1"/>
  <c r="AA733" i="1"/>
  <c r="AB733" i="1" s="1"/>
  <c r="AG732" i="1"/>
  <c r="AH732" i="1" s="1"/>
  <c r="AA732" i="1"/>
  <c r="AB732" i="1" s="1"/>
  <c r="AG731" i="1"/>
  <c r="AH731" i="1" s="1"/>
  <c r="AA731" i="1"/>
  <c r="AB731" i="1" s="1"/>
  <c r="AG730" i="1"/>
  <c r="AH730" i="1" s="1"/>
  <c r="AA730" i="1"/>
  <c r="AB730" i="1" s="1"/>
  <c r="AG729" i="1"/>
  <c r="AH729" i="1" s="1"/>
  <c r="AA729" i="1"/>
  <c r="AB729" i="1" s="1"/>
  <c r="AG728" i="1"/>
  <c r="AH728" i="1" s="1"/>
  <c r="AA728" i="1"/>
  <c r="AB728" i="1" s="1"/>
  <c r="AG727" i="1"/>
  <c r="AH727" i="1" s="1"/>
  <c r="AA727" i="1"/>
  <c r="AB727" i="1" s="1"/>
  <c r="AG726" i="1"/>
  <c r="AE726" i="1"/>
  <c r="AA726" i="1"/>
  <c r="Y726" i="1"/>
  <c r="AG725" i="1"/>
  <c r="AE725" i="1"/>
  <c r="AA725" i="1"/>
  <c r="Y725" i="1"/>
  <c r="AG724" i="1"/>
  <c r="AE724" i="1"/>
  <c r="AA724" i="1"/>
  <c r="Y724" i="1"/>
  <c r="AG723" i="1"/>
  <c r="AE723" i="1"/>
  <c r="AA723" i="1"/>
  <c r="Y723" i="1"/>
  <c r="AG722" i="1"/>
  <c r="AE722" i="1"/>
  <c r="AA722" i="1"/>
  <c r="Y722" i="1"/>
  <c r="AG721" i="1"/>
  <c r="AE721" i="1"/>
  <c r="AA721" i="1"/>
  <c r="Y721" i="1"/>
  <c r="AG720" i="1"/>
  <c r="AH720" i="1" s="1"/>
  <c r="AA720" i="1"/>
  <c r="AB720" i="1" s="1"/>
  <c r="AG719" i="1"/>
  <c r="AE719" i="1"/>
  <c r="AA719" i="1"/>
  <c r="Y719" i="1"/>
  <c r="AG718" i="1"/>
  <c r="AE718" i="1"/>
  <c r="AA718" i="1"/>
  <c r="Y718" i="1"/>
  <c r="AG717" i="1"/>
  <c r="AE717" i="1"/>
  <c r="AA717" i="1"/>
  <c r="Y717" i="1"/>
  <c r="AG716" i="1"/>
  <c r="AH716" i="1" s="1"/>
  <c r="AA716" i="1"/>
  <c r="AB716" i="1" s="1"/>
  <c r="AG715" i="1"/>
  <c r="AH715" i="1" s="1"/>
  <c r="AA715" i="1"/>
  <c r="AB715" i="1" s="1"/>
  <c r="AG714" i="1"/>
  <c r="AH714" i="1" s="1"/>
  <c r="AA714" i="1"/>
  <c r="AB714" i="1" s="1"/>
  <c r="AG713" i="1"/>
  <c r="AE713" i="1"/>
  <c r="AA713" i="1"/>
  <c r="Y713" i="1"/>
  <c r="AG708" i="1"/>
  <c r="AE708" i="1"/>
  <c r="AA708" i="1"/>
  <c r="Y708" i="1"/>
  <c r="AG707" i="1"/>
  <c r="AE707" i="1"/>
  <c r="AA707" i="1"/>
  <c r="Y707" i="1"/>
  <c r="AG706" i="1"/>
  <c r="AE706" i="1"/>
  <c r="AA706" i="1"/>
  <c r="Y706" i="1"/>
  <c r="AG705" i="1"/>
  <c r="AE705" i="1"/>
  <c r="AA705" i="1"/>
  <c r="Y705" i="1"/>
  <c r="AG704" i="1"/>
  <c r="AE704" i="1"/>
  <c r="AA704" i="1"/>
  <c r="Y704" i="1"/>
  <c r="AG703" i="1"/>
  <c r="AE703" i="1"/>
  <c r="AA703" i="1"/>
  <c r="Y703" i="1"/>
  <c r="AG702" i="1"/>
  <c r="AE702" i="1"/>
  <c r="AA702" i="1"/>
  <c r="Y702" i="1"/>
  <c r="AG701" i="1"/>
  <c r="AE701" i="1"/>
  <c r="AA701" i="1"/>
  <c r="Y701" i="1"/>
  <c r="AG700" i="1"/>
  <c r="AE700" i="1"/>
  <c r="AA700" i="1"/>
  <c r="Y700" i="1"/>
  <c r="AG699" i="1"/>
  <c r="AE699" i="1"/>
  <c r="AA699" i="1"/>
  <c r="Y699" i="1"/>
  <c r="AG698" i="1"/>
  <c r="AE698" i="1"/>
  <c r="AA698" i="1"/>
  <c r="Y698" i="1"/>
  <c r="AG697" i="1"/>
  <c r="AE697" i="1"/>
  <c r="AA697" i="1"/>
  <c r="Y697" i="1"/>
  <c r="AG696" i="1"/>
  <c r="AE696" i="1"/>
  <c r="AA696" i="1"/>
  <c r="Y696" i="1"/>
  <c r="AG695" i="1"/>
  <c r="AE695" i="1"/>
  <c r="AA695" i="1"/>
  <c r="Y695" i="1"/>
  <c r="AG694" i="1"/>
  <c r="AE694" i="1"/>
  <c r="AA694" i="1"/>
  <c r="Y694" i="1"/>
  <c r="AG693" i="1"/>
  <c r="AE693" i="1"/>
  <c r="AA693" i="1"/>
  <c r="Y693" i="1"/>
  <c r="AG692" i="1"/>
  <c r="AE692" i="1"/>
  <c r="AA692" i="1"/>
  <c r="Y692" i="1"/>
  <c r="AG686" i="1"/>
  <c r="AE686" i="1"/>
  <c r="AA686" i="1"/>
  <c r="Y686" i="1"/>
  <c r="AG685" i="1"/>
  <c r="AE685" i="1"/>
  <c r="AA685" i="1"/>
  <c r="Y685" i="1"/>
  <c r="AG683" i="1"/>
  <c r="AE683" i="1"/>
  <c r="AA683" i="1"/>
  <c r="Y683" i="1"/>
  <c r="AG682" i="1"/>
  <c r="AE682" i="1"/>
  <c r="AA682" i="1"/>
  <c r="Y682" i="1"/>
  <c r="AG681" i="1"/>
  <c r="AE681" i="1"/>
  <c r="AA681" i="1"/>
  <c r="Y681" i="1"/>
  <c r="AG680" i="1"/>
  <c r="AE680" i="1"/>
  <c r="AA680" i="1"/>
  <c r="Y680" i="1"/>
  <c r="AG679" i="1"/>
  <c r="AE679" i="1"/>
  <c r="AA679" i="1"/>
  <c r="Y679" i="1"/>
  <c r="AG677" i="1"/>
  <c r="AE677" i="1"/>
  <c r="AA677" i="1"/>
  <c r="Y677" i="1"/>
  <c r="AG676" i="1"/>
  <c r="AE676" i="1"/>
  <c r="AA676" i="1"/>
  <c r="Y676" i="1"/>
  <c r="AB676" i="1" s="1"/>
  <c r="AG675" i="1"/>
  <c r="AE675" i="1"/>
  <c r="AA675" i="1"/>
  <c r="Y675" i="1"/>
  <c r="AG674" i="1"/>
  <c r="AD674" i="1"/>
  <c r="AE674" i="1" s="1"/>
  <c r="AA674" i="1"/>
  <c r="X674" i="1"/>
  <c r="Y674" i="1" s="1"/>
  <c r="AG673" i="1"/>
  <c r="AD673" i="1"/>
  <c r="AE673" i="1" s="1"/>
  <c r="AA673" i="1"/>
  <c r="X673" i="1"/>
  <c r="Y673" i="1" s="1"/>
  <c r="AG672" i="1"/>
  <c r="AD672" i="1"/>
  <c r="AE672" i="1" s="1"/>
  <c r="AA672" i="1"/>
  <c r="X672" i="1"/>
  <c r="Y672" i="1" s="1"/>
  <c r="AG671" i="1"/>
  <c r="AD671" i="1"/>
  <c r="AE671" i="1" s="1"/>
  <c r="AA671" i="1"/>
  <c r="X671" i="1"/>
  <c r="Y671" i="1" s="1"/>
  <c r="AG670" i="1"/>
  <c r="AE670" i="1"/>
  <c r="AA670" i="1"/>
  <c r="Y670" i="1"/>
  <c r="AG669" i="1"/>
  <c r="AE669" i="1"/>
  <c r="AA669" i="1"/>
  <c r="Y669" i="1"/>
  <c r="AG668" i="1"/>
  <c r="AE668" i="1"/>
  <c r="AA668" i="1"/>
  <c r="Y668" i="1"/>
  <c r="AG667" i="1"/>
  <c r="AE667" i="1"/>
  <c r="AA667" i="1"/>
  <c r="Y667" i="1"/>
  <c r="AG666" i="1"/>
  <c r="AE666" i="1"/>
  <c r="AA666" i="1"/>
  <c r="Y666" i="1"/>
  <c r="AG665" i="1"/>
  <c r="AE665" i="1"/>
  <c r="AA665" i="1"/>
  <c r="Y665" i="1"/>
  <c r="AG664" i="1"/>
  <c r="AE664" i="1"/>
  <c r="AA664" i="1"/>
  <c r="Y664" i="1"/>
  <c r="AG663" i="1"/>
  <c r="AE663" i="1"/>
  <c r="AA663" i="1"/>
  <c r="Y663" i="1"/>
  <c r="AG662" i="1"/>
  <c r="AD662" i="1"/>
  <c r="AE662" i="1" s="1"/>
  <c r="AA662" i="1"/>
  <c r="X662" i="1"/>
  <c r="Y662" i="1" s="1"/>
  <c r="AG661" i="1"/>
  <c r="AD661" i="1"/>
  <c r="AE661" i="1" s="1"/>
  <c r="AA661" i="1"/>
  <c r="X661" i="1"/>
  <c r="Y661" i="1" s="1"/>
  <c r="AG660" i="1"/>
  <c r="AD660" i="1"/>
  <c r="AE660" i="1" s="1"/>
  <c r="AA660" i="1"/>
  <c r="X660" i="1"/>
  <c r="Y660" i="1" s="1"/>
  <c r="AG659" i="1"/>
  <c r="AE659" i="1"/>
  <c r="AA659" i="1"/>
  <c r="Y659" i="1"/>
  <c r="AG658" i="1"/>
  <c r="AE658" i="1"/>
  <c r="AA658" i="1"/>
  <c r="Y658" i="1"/>
  <c r="AG657" i="1"/>
  <c r="AE657" i="1"/>
  <c r="AA657" i="1"/>
  <c r="Y657" i="1"/>
  <c r="AG656" i="1"/>
  <c r="AE656" i="1"/>
  <c r="AA656" i="1"/>
  <c r="Y656" i="1"/>
  <c r="AG655" i="1"/>
  <c r="AE655" i="1"/>
  <c r="AA655" i="1"/>
  <c r="Y655" i="1"/>
  <c r="AG654" i="1"/>
  <c r="AE654" i="1"/>
  <c r="AA654" i="1"/>
  <c r="Y654" i="1"/>
  <c r="AG653" i="1"/>
  <c r="AE653" i="1"/>
  <c r="AA653" i="1"/>
  <c r="Y653" i="1"/>
  <c r="AG652" i="1"/>
  <c r="AE652" i="1"/>
  <c r="AA652" i="1"/>
  <c r="Y652" i="1"/>
  <c r="AG651" i="1"/>
  <c r="AE651" i="1"/>
  <c r="AA651" i="1"/>
  <c r="Y651" i="1"/>
  <c r="AG650" i="1"/>
  <c r="AD650" i="1"/>
  <c r="AE650" i="1" s="1"/>
  <c r="AA650" i="1"/>
  <c r="X650" i="1"/>
  <c r="Y650" i="1" s="1"/>
  <c r="AG649" i="1"/>
  <c r="AD649" i="1"/>
  <c r="AE649" i="1" s="1"/>
  <c r="AA649" i="1"/>
  <c r="X649" i="1"/>
  <c r="Y649" i="1" s="1"/>
  <c r="AG648" i="1"/>
  <c r="AD648" i="1"/>
  <c r="AE648" i="1" s="1"/>
  <c r="AA648" i="1"/>
  <c r="X648" i="1"/>
  <c r="Y648" i="1" s="1"/>
  <c r="AG647" i="1"/>
  <c r="AE647" i="1"/>
  <c r="AA647" i="1"/>
  <c r="Y647" i="1"/>
  <c r="AG646" i="1"/>
  <c r="AE646" i="1"/>
  <c r="AA646" i="1"/>
  <c r="Y646" i="1"/>
  <c r="AG645" i="1"/>
  <c r="AE645" i="1"/>
  <c r="AA645" i="1"/>
  <c r="Y645" i="1"/>
  <c r="AG644" i="1"/>
  <c r="AE644" i="1"/>
  <c r="AA644" i="1"/>
  <c r="Y644" i="1"/>
  <c r="AG643" i="1"/>
  <c r="AE643" i="1"/>
  <c r="AA643" i="1"/>
  <c r="Y643" i="1"/>
  <c r="AG642" i="1"/>
  <c r="AE642" i="1"/>
  <c r="AA642" i="1"/>
  <c r="Y642" i="1"/>
  <c r="AG641" i="1"/>
  <c r="AE641" i="1"/>
  <c r="AA641" i="1"/>
  <c r="Y641" i="1"/>
  <c r="AG640" i="1"/>
  <c r="AE640" i="1"/>
  <c r="AA640" i="1"/>
  <c r="Y640" i="1"/>
  <c r="AB640" i="1" s="1"/>
  <c r="AG639" i="1"/>
  <c r="AE639" i="1"/>
  <c r="AA639" i="1"/>
  <c r="Y639" i="1"/>
  <c r="AG638" i="1"/>
  <c r="AE638" i="1"/>
  <c r="AA638" i="1"/>
  <c r="Y638" i="1"/>
  <c r="AG637" i="1"/>
  <c r="AE637" i="1"/>
  <c r="AA637" i="1"/>
  <c r="Y637" i="1"/>
  <c r="AG636" i="1"/>
  <c r="AD636" i="1"/>
  <c r="AE636" i="1" s="1"/>
  <c r="AA636" i="1"/>
  <c r="X636" i="1"/>
  <c r="Y636" i="1" s="1"/>
  <c r="AB636" i="1" s="1"/>
  <c r="AG635" i="1"/>
  <c r="AD635" i="1"/>
  <c r="AE635" i="1" s="1"/>
  <c r="AA635" i="1"/>
  <c r="X635" i="1"/>
  <c r="Y635" i="1" s="1"/>
  <c r="AG634" i="1"/>
  <c r="AD634" i="1"/>
  <c r="AE634" i="1" s="1"/>
  <c r="AA634" i="1"/>
  <c r="X634" i="1"/>
  <c r="Y634" i="1" s="1"/>
  <c r="AG633" i="1"/>
  <c r="AE633" i="1"/>
  <c r="AA633" i="1"/>
  <c r="Y633" i="1"/>
  <c r="AG632" i="1"/>
  <c r="AE632" i="1"/>
  <c r="AA632" i="1"/>
  <c r="Y632" i="1"/>
  <c r="AG631" i="1"/>
  <c r="AE631" i="1"/>
  <c r="AA631" i="1"/>
  <c r="Y631" i="1"/>
  <c r="AG630" i="1"/>
  <c r="AE630" i="1"/>
  <c r="AH630" i="1" s="1"/>
  <c r="AA630" i="1"/>
  <c r="Y630" i="1"/>
  <c r="AG629" i="1"/>
  <c r="AE629" i="1"/>
  <c r="AA629" i="1"/>
  <c r="Y629" i="1"/>
  <c r="AG628" i="1"/>
  <c r="AE628" i="1"/>
  <c r="AA628" i="1"/>
  <c r="Y628" i="1"/>
  <c r="AG627" i="1"/>
  <c r="AE627" i="1"/>
  <c r="AA627" i="1"/>
  <c r="Y627" i="1"/>
  <c r="AG626" i="1"/>
  <c r="AE626" i="1"/>
  <c r="AA626" i="1"/>
  <c r="Y626" i="1"/>
  <c r="AG625" i="1"/>
  <c r="AE625" i="1"/>
  <c r="AA625" i="1"/>
  <c r="Y625" i="1"/>
  <c r="AG624" i="1"/>
  <c r="AD624" i="1"/>
  <c r="AE624" i="1" s="1"/>
  <c r="AA624" i="1"/>
  <c r="X624" i="1"/>
  <c r="Y624" i="1" s="1"/>
  <c r="AG623" i="1"/>
  <c r="AD623" i="1"/>
  <c r="AE623" i="1" s="1"/>
  <c r="AA623" i="1"/>
  <c r="X623" i="1"/>
  <c r="Y623" i="1" s="1"/>
  <c r="AG622" i="1"/>
  <c r="AD622" i="1"/>
  <c r="AE622" i="1" s="1"/>
  <c r="AA622" i="1"/>
  <c r="X622" i="1"/>
  <c r="Y622" i="1" s="1"/>
  <c r="AG621" i="1"/>
  <c r="AD621" i="1"/>
  <c r="AE621" i="1" s="1"/>
  <c r="AA621" i="1"/>
  <c r="X621" i="1"/>
  <c r="Y621" i="1" s="1"/>
  <c r="AG620" i="1"/>
  <c r="AE620" i="1"/>
  <c r="AA620" i="1"/>
  <c r="Y620" i="1"/>
  <c r="AG619" i="1"/>
  <c r="AE619" i="1"/>
  <c r="AA619" i="1"/>
  <c r="Y619" i="1"/>
  <c r="AG618" i="1"/>
  <c r="AE618" i="1"/>
  <c r="AH618" i="1" s="1"/>
  <c r="AA618" i="1"/>
  <c r="Y618" i="1"/>
  <c r="AG617" i="1"/>
  <c r="AE617" i="1"/>
  <c r="AA617" i="1"/>
  <c r="Y617" i="1"/>
  <c r="AG616" i="1"/>
  <c r="AE616" i="1"/>
  <c r="AA616" i="1"/>
  <c r="Y616" i="1"/>
  <c r="AG615" i="1"/>
  <c r="AE615" i="1"/>
  <c r="AA615" i="1"/>
  <c r="Y615" i="1"/>
  <c r="AG612" i="1"/>
  <c r="AE612" i="1"/>
  <c r="AA612" i="1"/>
  <c r="Y612" i="1"/>
  <c r="AG611" i="1"/>
  <c r="AE611" i="1"/>
  <c r="AA611" i="1"/>
  <c r="Y611" i="1"/>
  <c r="AG610" i="1"/>
  <c r="AE610" i="1"/>
  <c r="AA610" i="1"/>
  <c r="Y610" i="1"/>
  <c r="AG609" i="1"/>
  <c r="AE609" i="1"/>
  <c r="AA609" i="1"/>
  <c r="Y609" i="1"/>
  <c r="AG608" i="1"/>
  <c r="AE608" i="1"/>
  <c r="AA608" i="1"/>
  <c r="Y608" i="1"/>
  <c r="AG607" i="1"/>
  <c r="AE607" i="1"/>
  <c r="AA607" i="1"/>
  <c r="Y607" i="1"/>
  <c r="AG606" i="1"/>
  <c r="AE606" i="1"/>
  <c r="AA606" i="1"/>
  <c r="Y606" i="1"/>
  <c r="AG605" i="1"/>
  <c r="AE605" i="1"/>
  <c r="AA605" i="1"/>
  <c r="Y605" i="1"/>
  <c r="AG604" i="1"/>
  <c r="AE604" i="1"/>
  <c r="AA604" i="1"/>
  <c r="Y604" i="1"/>
  <c r="AG603" i="1"/>
  <c r="AE603" i="1"/>
  <c r="AA603" i="1"/>
  <c r="Y603" i="1"/>
  <c r="AG602" i="1"/>
  <c r="AE602" i="1"/>
  <c r="AA602" i="1"/>
  <c r="Y602" i="1"/>
  <c r="AG601" i="1"/>
  <c r="AE601" i="1"/>
  <c r="AA601" i="1"/>
  <c r="Y601" i="1"/>
  <c r="AG600" i="1"/>
  <c r="AE600" i="1"/>
  <c r="AA600" i="1"/>
  <c r="Y600" i="1"/>
  <c r="AG599" i="1"/>
  <c r="AE599" i="1"/>
  <c r="AA599" i="1"/>
  <c r="Y599" i="1"/>
  <c r="AG598" i="1"/>
  <c r="AE598" i="1"/>
  <c r="AA598" i="1"/>
  <c r="Y598" i="1"/>
  <c r="AG597" i="1"/>
  <c r="AE597" i="1"/>
  <c r="AA597" i="1"/>
  <c r="Y597" i="1"/>
  <c r="AG596" i="1"/>
  <c r="AE596" i="1"/>
  <c r="AA596" i="1"/>
  <c r="Y596" i="1"/>
  <c r="AG595" i="1"/>
  <c r="AE595" i="1"/>
  <c r="AA595" i="1"/>
  <c r="Y595" i="1"/>
  <c r="AG594" i="1"/>
  <c r="AE594" i="1"/>
  <c r="AA594" i="1"/>
  <c r="Y594" i="1"/>
  <c r="AG593" i="1"/>
  <c r="AE593" i="1"/>
  <c r="AA593" i="1"/>
  <c r="Y593" i="1"/>
  <c r="AG591" i="1"/>
  <c r="AE591" i="1"/>
  <c r="AA591" i="1"/>
  <c r="Y591" i="1"/>
  <c r="AG590" i="1"/>
  <c r="AE590" i="1"/>
  <c r="AA590" i="1"/>
  <c r="Y590" i="1"/>
  <c r="AG589" i="1"/>
  <c r="AE589" i="1"/>
  <c r="AA589" i="1"/>
  <c r="Y589" i="1"/>
  <c r="AG588" i="1"/>
  <c r="AE588" i="1"/>
  <c r="AA588" i="1"/>
  <c r="Y588" i="1"/>
  <c r="AG587" i="1"/>
  <c r="AE587" i="1"/>
  <c r="AA587" i="1"/>
  <c r="Y587" i="1"/>
  <c r="AG586" i="1"/>
  <c r="AE586" i="1"/>
  <c r="AA586" i="1"/>
  <c r="Y586" i="1"/>
  <c r="AG585" i="1"/>
  <c r="AE585" i="1"/>
  <c r="AA585" i="1"/>
  <c r="Y585" i="1"/>
  <c r="AG584" i="1"/>
  <c r="AE584" i="1"/>
  <c r="AA584" i="1"/>
  <c r="Y584" i="1"/>
  <c r="AG583" i="1"/>
  <c r="AE583" i="1"/>
  <c r="AA583" i="1"/>
  <c r="Y583" i="1"/>
  <c r="AG582" i="1"/>
  <c r="AE582" i="1"/>
  <c r="AA582" i="1"/>
  <c r="Y582" i="1"/>
  <c r="AG581" i="1"/>
  <c r="AE581" i="1"/>
  <c r="AA581" i="1"/>
  <c r="Y581" i="1"/>
  <c r="AG580" i="1"/>
  <c r="AE580" i="1"/>
  <c r="AA580" i="1"/>
  <c r="Y580" i="1"/>
  <c r="AG579" i="1"/>
  <c r="AE579" i="1"/>
  <c r="AA579" i="1"/>
  <c r="Y579" i="1"/>
  <c r="AG578" i="1"/>
  <c r="AE578" i="1"/>
  <c r="AA578" i="1"/>
  <c r="Y578" i="1"/>
  <c r="AG577" i="1"/>
  <c r="AE577" i="1"/>
  <c r="AA577" i="1"/>
  <c r="Y577" i="1"/>
  <c r="AB577" i="1" s="1"/>
  <c r="AG576" i="1"/>
  <c r="AE576" i="1"/>
  <c r="AA576" i="1"/>
  <c r="Y576" i="1"/>
  <c r="AG575" i="1"/>
  <c r="AE575" i="1"/>
  <c r="AH575" i="1" s="1"/>
  <c r="AA575" i="1"/>
  <c r="Y575" i="1"/>
  <c r="AG574" i="1"/>
  <c r="AE574" i="1"/>
  <c r="AA574" i="1"/>
  <c r="Y574" i="1"/>
  <c r="AG573" i="1"/>
  <c r="AE573" i="1"/>
  <c r="AA573" i="1"/>
  <c r="Y573" i="1"/>
  <c r="AG572" i="1"/>
  <c r="AE572" i="1"/>
  <c r="AA572" i="1"/>
  <c r="Y572" i="1"/>
  <c r="AG571" i="1"/>
  <c r="AE571" i="1"/>
  <c r="AA571" i="1"/>
  <c r="Y571" i="1"/>
  <c r="AG570" i="1"/>
  <c r="AE570" i="1"/>
  <c r="AA570" i="1"/>
  <c r="Y570" i="1"/>
  <c r="AG569" i="1"/>
  <c r="AE569" i="1"/>
  <c r="AA569" i="1"/>
  <c r="Y569" i="1"/>
  <c r="AG568" i="1"/>
  <c r="AE568" i="1"/>
  <c r="AA568" i="1"/>
  <c r="Y568" i="1"/>
  <c r="AG567" i="1"/>
  <c r="AE567" i="1"/>
  <c r="AA567" i="1"/>
  <c r="Y567" i="1"/>
  <c r="AG566" i="1"/>
  <c r="AE566" i="1"/>
  <c r="AA566" i="1"/>
  <c r="Y566" i="1"/>
  <c r="AG565" i="1"/>
  <c r="AE565" i="1"/>
  <c r="AA565" i="1"/>
  <c r="Y565" i="1"/>
  <c r="AG564" i="1"/>
  <c r="AE564" i="1"/>
  <c r="AA564" i="1"/>
  <c r="Y564" i="1"/>
  <c r="AG563" i="1"/>
  <c r="AE563" i="1"/>
  <c r="AA563" i="1"/>
  <c r="Y563" i="1"/>
  <c r="AG562" i="1"/>
  <c r="AE562" i="1"/>
  <c r="AA562" i="1"/>
  <c r="Y562" i="1"/>
  <c r="AG561" i="1"/>
  <c r="AE561" i="1"/>
  <c r="AA561" i="1"/>
  <c r="Y561" i="1"/>
  <c r="AG560" i="1"/>
  <c r="AE560" i="1"/>
  <c r="AA560" i="1"/>
  <c r="Y560" i="1"/>
  <c r="AG559" i="1"/>
  <c r="AE559" i="1"/>
  <c r="AA559" i="1"/>
  <c r="Y559" i="1"/>
  <c r="AG558" i="1"/>
  <c r="AE558" i="1"/>
  <c r="AA558" i="1"/>
  <c r="Y558" i="1"/>
  <c r="AG557" i="1"/>
  <c r="AE557" i="1"/>
  <c r="AA557" i="1"/>
  <c r="Y557" i="1"/>
  <c r="AG556" i="1"/>
  <c r="AE556" i="1"/>
  <c r="AA556" i="1"/>
  <c r="Y556" i="1"/>
  <c r="AG555" i="1"/>
  <c r="AE555" i="1"/>
  <c r="AA555" i="1"/>
  <c r="Y555" i="1"/>
  <c r="AG554" i="1"/>
  <c r="AE554" i="1"/>
  <c r="AA554" i="1"/>
  <c r="Y554" i="1"/>
  <c r="AG553" i="1"/>
  <c r="AE553" i="1"/>
  <c r="AA553" i="1"/>
  <c r="Y553" i="1"/>
  <c r="AG552" i="1"/>
  <c r="AE552" i="1"/>
  <c r="AA552" i="1"/>
  <c r="Y552" i="1"/>
  <c r="AG551" i="1"/>
  <c r="AE551" i="1"/>
  <c r="AA551" i="1"/>
  <c r="Y551" i="1"/>
  <c r="AG550" i="1"/>
  <c r="AE550" i="1"/>
  <c r="AA550" i="1"/>
  <c r="Y550" i="1"/>
  <c r="AG549" i="1"/>
  <c r="AE549" i="1"/>
  <c r="AA549" i="1"/>
  <c r="Y549" i="1"/>
  <c r="AB549" i="1" s="1"/>
  <c r="AG548" i="1"/>
  <c r="AE548" i="1"/>
  <c r="AA548" i="1"/>
  <c r="Y548" i="1"/>
  <c r="AG547" i="1"/>
  <c r="AE547" i="1"/>
  <c r="AA547" i="1"/>
  <c r="Y547" i="1"/>
  <c r="AG546" i="1"/>
  <c r="AE546" i="1"/>
  <c r="AA546" i="1"/>
  <c r="Y546" i="1"/>
  <c r="AG545" i="1"/>
  <c r="AE545" i="1"/>
  <c r="AA545" i="1"/>
  <c r="Y545" i="1"/>
  <c r="AG544" i="1"/>
  <c r="AE544" i="1"/>
  <c r="AA544" i="1"/>
  <c r="Y544" i="1"/>
  <c r="AG543" i="1"/>
  <c r="AE543" i="1"/>
  <c r="AA543" i="1"/>
  <c r="Y543" i="1"/>
  <c r="AG540" i="1"/>
  <c r="AE540" i="1"/>
  <c r="AA540" i="1"/>
  <c r="Y540" i="1"/>
  <c r="AG539" i="1"/>
  <c r="AE539" i="1"/>
  <c r="AA539" i="1"/>
  <c r="Y539" i="1"/>
  <c r="AG538" i="1"/>
  <c r="AE538" i="1"/>
  <c r="AA538" i="1"/>
  <c r="Y538" i="1"/>
  <c r="AG537" i="1"/>
  <c r="AE537" i="1"/>
  <c r="AA537" i="1"/>
  <c r="Y537" i="1"/>
  <c r="AG536" i="1"/>
  <c r="AE536" i="1"/>
  <c r="AA536" i="1"/>
  <c r="Y536" i="1"/>
  <c r="AG535" i="1"/>
  <c r="AE535" i="1"/>
  <c r="AA535" i="1"/>
  <c r="Y535" i="1"/>
  <c r="AB535" i="1" s="1"/>
  <c r="AG534" i="1"/>
  <c r="AE534" i="1"/>
  <c r="AA534" i="1"/>
  <c r="Y534" i="1"/>
  <c r="AG528" i="1"/>
  <c r="AE528" i="1"/>
  <c r="AA528" i="1"/>
  <c r="Y528" i="1"/>
  <c r="AG527" i="1"/>
  <c r="AE527" i="1"/>
  <c r="AA527" i="1"/>
  <c r="Y527" i="1"/>
  <c r="AG526" i="1"/>
  <c r="AE526" i="1"/>
  <c r="AA526" i="1"/>
  <c r="Y526" i="1"/>
  <c r="AG525" i="1"/>
  <c r="AE525" i="1"/>
  <c r="AA525" i="1"/>
  <c r="Y525" i="1"/>
  <c r="AG524" i="1"/>
  <c r="AE524" i="1"/>
  <c r="AA524" i="1"/>
  <c r="Y524" i="1"/>
  <c r="AG523" i="1"/>
  <c r="AE523" i="1"/>
  <c r="AA523" i="1"/>
  <c r="Y523" i="1"/>
  <c r="AG522" i="1"/>
  <c r="AE522" i="1"/>
  <c r="AA522" i="1"/>
  <c r="Y522" i="1"/>
  <c r="AG521" i="1"/>
  <c r="AE521" i="1"/>
  <c r="AA521" i="1"/>
  <c r="Y521" i="1"/>
  <c r="AG520" i="1"/>
  <c r="AE520" i="1"/>
  <c r="AH520" i="1" s="1"/>
  <c r="AA520" i="1"/>
  <c r="Y520" i="1"/>
  <c r="AG519" i="1"/>
  <c r="AE519" i="1"/>
  <c r="AA519" i="1"/>
  <c r="Y519" i="1"/>
  <c r="AG518" i="1"/>
  <c r="AE518" i="1"/>
  <c r="AA518" i="1"/>
  <c r="Y518" i="1"/>
  <c r="AB518" i="1" s="1"/>
  <c r="AG517" i="1"/>
  <c r="AE517" i="1"/>
  <c r="AA517" i="1"/>
  <c r="Y517" i="1"/>
  <c r="AG516" i="1"/>
  <c r="AE516" i="1"/>
  <c r="AA516" i="1"/>
  <c r="Y516" i="1"/>
  <c r="AG515" i="1"/>
  <c r="AE515" i="1"/>
  <c r="AA515" i="1"/>
  <c r="Y515" i="1"/>
  <c r="AG514" i="1"/>
  <c r="AE514" i="1"/>
  <c r="AA514" i="1"/>
  <c r="Y514" i="1"/>
  <c r="AG513" i="1"/>
  <c r="AE513" i="1"/>
  <c r="AA513" i="1"/>
  <c r="Y513" i="1"/>
  <c r="AG512" i="1"/>
  <c r="AE512" i="1"/>
  <c r="AA512" i="1"/>
  <c r="Y512" i="1"/>
  <c r="AG511" i="1"/>
  <c r="AE511" i="1"/>
  <c r="AA511" i="1"/>
  <c r="Y511" i="1"/>
  <c r="AG510" i="1"/>
  <c r="AE510" i="1"/>
  <c r="AA510" i="1"/>
  <c r="Y510" i="1"/>
  <c r="AG509" i="1"/>
  <c r="AE509" i="1"/>
  <c r="AA509" i="1"/>
  <c r="Y509" i="1"/>
  <c r="AG508" i="1"/>
  <c r="AE508" i="1"/>
  <c r="AA508" i="1"/>
  <c r="Y508" i="1"/>
  <c r="AG507" i="1"/>
  <c r="AE507" i="1"/>
  <c r="AA507" i="1"/>
  <c r="Y507" i="1"/>
  <c r="AG506" i="1"/>
  <c r="AE506" i="1"/>
  <c r="AA506" i="1"/>
  <c r="Y506" i="1"/>
  <c r="AG504" i="1"/>
  <c r="AE504" i="1"/>
  <c r="AA504" i="1"/>
  <c r="Y504" i="1"/>
  <c r="AG503" i="1"/>
  <c r="AE503" i="1"/>
  <c r="AA503" i="1"/>
  <c r="Y503" i="1"/>
  <c r="AG501" i="1"/>
  <c r="AE501" i="1"/>
  <c r="AA501" i="1"/>
  <c r="Y501" i="1"/>
  <c r="AG500" i="1"/>
  <c r="AE500" i="1"/>
  <c r="AA500" i="1"/>
  <c r="Y500" i="1"/>
  <c r="AG498" i="1"/>
  <c r="AE498" i="1"/>
  <c r="AA498" i="1"/>
  <c r="Y498" i="1"/>
  <c r="AG497" i="1"/>
  <c r="AE497" i="1"/>
  <c r="AA497" i="1"/>
  <c r="Y497" i="1"/>
  <c r="AG496" i="1"/>
  <c r="AE496" i="1"/>
  <c r="AA496" i="1"/>
  <c r="Y496" i="1"/>
  <c r="AG495" i="1"/>
  <c r="AE495" i="1"/>
  <c r="AA495" i="1"/>
  <c r="Y495" i="1"/>
  <c r="AG494" i="1"/>
  <c r="AE494" i="1"/>
  <c r="AA494" i="1"/>
  <c r="Y494" i="1"/>
  <c r="AG493" i="1"/>
  <c r="AE493" i="1"/>
  <c r="AA493" i="1"/>
  <c r="Y493" i="1"/>
  <c r="AG492" i="1"/>
  <c r="AE492" i="1"/>
  <c r="AA492" i="1"/>
  <c r="Y492" i="1"/>
  <c r="AG490" i="1"/>
  <c r="AE490" i="1"/>
  <c r="AA490" i="1"/>
  <c r="Y490" i="1"/>
  <c r="AG489" i="1"/>
  <c r="AE489" i="1"/>
  <c r="AA489" i="1"/>
  <c r="Y489" i="1"/>
  <c r="AG488" i="1"/>
  <c r="AE488" i="1"/>
  <c r="AA488" i="1"/>
  <c r="Y488" i="1"/>
  <c r="AG487" i="1"/>
  <c r="AE487" i="1"/>
  <c r="AA487" i="1"/>
  <c r="Y487" i="1"/>
  <c r="AG486" i="1"/>
  <c r="AE486" i="1"/>
  <c r="AA486" i="1"/>
  <c r="Y486" i="1"/>
  <c r="AG485" i="1"/>
  <c r="AE485" i="1"/>
  <c r="AA485" i="1"/>
  <c r="Y485" i="1"/>
  <c r="AG484" i="1"/>
  <c r="AE484" i="1"/>
  <c r="AH484" i="1" s="1"/>
  <c r="AA484" i="1"/>
  <c r="Y484" i="1"/>
  <c r="AG483" i="1"/>
  <c r="AE483" i="1"/>
  <c r="AA483" i="1"/>
  <c r="Y483" i="1"/>
  <c r="AG482" i="1"/>
  <c r="AE482" i="1"/>
  <c r="AA482" i="1"/>
  <c r="Y482" i="1"/>
  <c r="AB482" i="1" s="1"/>
  <c r="AG481" i="1"/>
  <c r="AE481" i="1"/>
  <c r="AA481" i="1"/>
  <c r="Y481" i="1"/>
  <c r="AG480" i="1"/>
  <c r="AE480" i="1"/>
  <c r="AA480" i="1"/>
  <c r="Y480" i="1"/>
  <c r="AG479" i="1"/>
  <c r="AE479" i="1"/>
  <c r="AA479" i="1"/>
  <c r="Y479" i="1"/>
  <c r="AG478" i="1"/>
  <c r="AE478" i="1"/>
  <c r="AA478" i="1"/>
  <c r="Y478" i="1"/>
  <c r="AG477" i="1"/>
  <c r="AE477" i="1"/>
  <c r="AA477" i="1"/>
  <c r="Y477" i="1"/>
  <c r="AG476" i="1"/>
  <c r="AE476" i="1"/>
  <c r="AA476" i="1"/>
  <c r="Y476" i="1"/>
  <c r="AG475" i="1"/>
  <c r="AE475" i="1"/>
  <c r="AA475" i="1"/>
  <c r="Y475" i="1"/>
  <c r="AG474" i="1"/>
  <c r="AE474" i="1"/>
  <c r="AA474" i="1"/>
  <c r="Y474" i="1"/>
  <c r="AG473" i="1"/>
  <c r="AE473" i="1"/>
  <c r="AA473" i="1"/>
  <c r="Y473" i="1"/>
  <c r="AG472" i="1"/>
  <c r="AE472" i="1"/>
  <c r="AA472" i="1"/>
  <c r="Y472" i="1"/>
  <c r="AG471" i="1"/>
  <c r="AE471" i="1"/>
  <c r="AA471" i="1"/>
  <c r="Y471" i="1"/>
  <c r="AG470" i="1"/>
  <c r="AE470" i="1"/>
  <c r="AA470" i="1"/>
  <c r="Y470" i="1"/>
  <c r="AG469" i="1"/>
  <c r="AE469" i="1"/>
  <c r="AA469" i="1"/>
  <c r="Y469" i="1"/>
  <c r="AG468" i="1"/>
  <c r="AE468" i="1"/>
  <c r="AA468" i="1"/>
  <c r="Y468" i="1"/>
  <c r="AG467" i="1"/>
  <c r="AE467" i="1"/>
  <c r="AA467" i="1"/>
  <c r="Y467" i="1"/>
  <c r="AG466" i="1"/>
  <c r="AE466" i="1"/>
  <c r="AA466" i="1"/>
  <c r="Y466" i="1"/>
  <c r="AG465" i="1"/>
  <c r="AE465" i="1"/>
  <c r="AA465" i="1"/>
  <c r="Y465" i="1"/>
  <c r="AG464" i="1"/>
  <c r="AE464" i="1"/>
  <c r="AA464" i="1"/>
  <c r="Y464" i="1"/>
  <c r="AG463" i="1"/>
  <c r="AE463" i="1"/>
  <c r="AA463" i="1"/>
  <c r="Y463" i="1"/>
  <c r="AG462" i="1"/>
  <c r="AE462" i="1"/>
  <c r="AA462" i="1"/>
  <c r="Y462" i="1"/>
  <c r="AG461" i="1"/>
  <c r="AE461" i="1"/>
  <c r="AA461" i="1"/>
  <c r="Y461" i="1"/>
  <c r="AG460" i="1"/>
  <c r="AE460" i="1"/>
  <c r="AA460" i="1"/>
  <c r="Y460" i="1"/>
  <c r="AG458" i="1"/>
  <c r="AE458" i="1"/>
  <c r="AA458" i="1"/>
  <c r="Y458" i="1"/>
  <c r="AG457" i="1"/>
  <c r="AE457" i="1"/>
  <c r="AA457" i="1"/>
  <c r="Y457" i="1"/>
  <c r="AG456" i="1"/>
  <c r="AE456" i="1"/>
  <c r="AA456" i="1"/>
  <c r="Y456" i="1"/>
  <c r="AG455" i="1"/>
  <c r="AE455" i="1"/>
  <c r="AA455" i="1"/>
  <c r="Y455" i="1"/>
  <c r="AG454" i="1"/>
  <c r="AE454" i="1"/>
  <c r="AA454" i="1"/>
  <c r="Y454" i="1"/>
  <c r="AG453" i="1"/>
  <c r="AE453" i="1"/>
  <c r="AA453" i="1"/>
  <c r="Y453" i="1"/>
  <c r="AG452" i="1"/>
  <c r="AE452" i="1"/>
  <c r="AA452" i="1"/>
  <c r="Y452" i="1"/>
  <c r="AG451" i="1"/>
  <c r="AE451" i="1"/>
  <c r="AA451" i="1"/>
  <c r="Y451" i="1"/>
  <c r="AG450" i="1"/>
  <c r="AE450" i="1"/>
  <c r="AA450" i="1"/>
  <c r="Y450" i="1"/>
  <c r="AG449" i="1"/>
  <c r="AE449" i="1"/>
  <c r="AA449" i="1"/>
  <c r="Y449" i="1"/>
  <c r="AG448" i="1"/>
  <c r="AE448" i="1"/>
  <c r="AA448" i="1"/>
  <c r="Y448" i="1"/>
  <c r="AG447" i="1"/>
  <c r="AE447" i="1"/>
  <c r="AA447" i="1"/>
  <c r="Y447" i="1"/>
  <c r="AG446" i="1"/>
  <c r="AE446" i="1"/>
  <c r="AA446" i="1"/>
  <c r="Y446" i="1"/>
  <c r="AG445" i="1"/>
  <c r="AE445" i="1"/>
  <c r="AA445" i="1"/>
  <c r="Y445" i="1"/>
  <c r="AG444" i="1"/>
  <c r="AE444" i="1"/>
  <c r="AA444" i="1"/>
  <c r="Y444" i="1"/>
  <c r="AG443" i="1"/>
  <c r="AE443" i="1"/>
  <c r="AA443" i="1"/>
  <c r="Y443" i="1"/>
  <c r="AG442" i="1"/>
  <c r="AE442" i="1"/>
  <c r="AA442" i="1"/>
  <c r="Y442" i="1"/>
  <c r="AG441" i="1"/>
  <c r="AE441" i="1"/>
  <c r="AA441" i="1"/>
  <c r="Y441" i="1"/>
  <c r="AG440" i="1"/>
  <c r="AE440" i="1"/>
  <c r="AA440" i="1"/>
  <c r="Y440" i="1"/>
  <c r="AG438" i="1"/>
  <c r="AE438" i="1"/>
  <c r="AA438" i="1"/>
  <c r="Y438" i="1"/>
  <c r="AG437" i="1"/>
  <c r="AE437" i="1"/>
  <c r="AA437" i="1"/>
  <c r="Y437" i="1"/>
  <c r="AG436" i="1"/>
  <c r="AE436" i="1"/>
  <c r="AA436" i="1"/>
  <c r="Y436" i="1"/>
  <c r="AG435" i="1"/>
  <c r="AE435" i="1"/>
  <c r="AA435" i="1"/>
  <c r="Y435" i="1"/>
  <c r="AG434" i="1"/>
  <c r="AE434" i="1"/>
  <c r="AA434" i="1"/>
  <c r="Y434" i="1"/>
  <c r="AG433" i="1"/>
  <c r="AE433" i="1"/>
  <c r="AA433" i="1"/>
  <c r="Y433" i="1"/>
  <c r="AG432" i="1"/>
  <c r="AE432" i="1"/>
  <c r="AA432" i="1"/>
  <c r="Y432" i="1"/>
  <c r="AG431" i="1"/>
  <c r="AE431" i="1"/>
  <c r="AA431" i="1"/>
  <c r="Y431" i="1"/>
  <c r="AG430" i="1"/>
  <c r="AE430" i="1"/>
  <c r="AA430" i="1"/>
  <c r="Y430" i="1"/>
  <c r="AG429" i="1"/>
  <c r="AE429" i="1"/>
  <c r="AA429" i="1"/>
  <c r="Y429" i="1"/>
  <c r="AG428" i="1"/>
  <c r="AE428" i="1"/>
  <c r="AA428" i="1"/>
  <c r="Y428" i="1"/>
  <c r="AG427" i="1"/>
  <c r="AE427" i="1"/>
  <c r="AA427" i="1"/>
  <c r="Y427" i="1"/>
  <c r="AG425" i="1"/>
  <c r="AE425" i="1"/>
  <c r="AA425" i="1"/>
  <c r="Y425" i="1"/>
  <c r="AG424" i="1"/>
  <c r="AE424" i="1"/>
  <c r="AA424" i="1"/>
  <c r="Y424" i="1"/>
  <c r="AG423" i="1"/>
  <c r="AE423" i="1"/>
  <c r="AA423" i="1"/>
  <c r="Y423" i="1"/>
  <c r="AG422" i="1"/>
  <c r="AE422" i="1"/>
  <c r="AA422" i="1"/>
  <c r="Y422" i="1"/>
  <c r="AG421" i="1"/>
  <c r="AE421" i="1"/>
  <c r="AA421" i="1"/>
  <c r="Y421" i="1"/>
  <c r="AG420" i="1"/>
  <c r="AE420" i="1"/>
  <c r="AA420" i="1"/>
  <c r="Y420" i="1"/>
  <c r="AG419" i="1"/>
  <c r="AE419" i="1"/>
  <c r="AA419" i="1"/>
  <c r="Y419" i="1"/>
  <c r="AG418" i="1"/>
  <c r="AE418" i="1"/>
  <c r="AA418" i="1"/>
  <c r="Y418" i="1"/>
  <c r="AG417" i="1"/>
  <c r="AE417" i="1"/>
  <c r="AA417" i="1"/>
  <c r="Y417" i="1"/>
  <c r="AG416" i="1"/>
  <c r="AE416" i="1"/>
  <c r="AA416" i="1"/>
  <c r="Y416" i="1"/>
  <c r="AG415" i="1"/>
  <c r="AE415" i="1"/>
  <c r="AA415" i="1"/>
  <c r="Y415" i="1"/>
  <c r="AG414" i="1"/>
  <c r="AE414" i="1"/>
  <c r="AA414" i="1"/>
  <c r="Y414" i="1"/>
  <c r="AG412" i="1"/>
  <c r="AE412" i="1"/>
  <c r="AA412" i="1"/>
  <c r="Y412" i="1"/>
  <c r="AG411" i="1"/>
  <c r="AE411" i="1"/>
  <c r="AA411" i="1"/>
  <c r="Y411" i="1"/>
  <c r="AG410" i="1"/>
  <c r="AE410" i="1"/>
  <c r="AA410" i="1"/>
  <c r="Y410" i="1"/>
  <c r="AG409" i="1"/>
  <c r="AE409" i="1"/>
  <c r="AA409" i="1"/>
  <c r="Y409" i="1"/>
  <c r="AG408" i="1"/>
  <c r="AE408" i="1"/>
  <c r="AA408" i="1"/>
  <c r="Y408" i="1"/>
  <c r="AG407" i="1"/>
  <c r="AE407" i="1"/>
  <c r="AA407" i="1"/>
  <c r="Y407" i="1"/>
  <c r="AG406" i="1"/>
  <c r="AE406" i="1"/>
  <c r="AA406" i="1"/>
  <c r="Y406" i="1"/>
  <c r="AB406" i="1" s="1"/>
  <c r="AG405" i="1"/>
  <c r="AE405" i="1"/>
  <c r="AA405" i="1"/>
  <c r="Y405" i="1"/>
  <c r="AG404" i="1"/>
  <c r="AE404" i="1"/>
  <c r="AA404" i="1"/>
  <c r="Y404" i="1"/>
  <c r="AG403" i="1"/>
  <c r="AE403" i="1"/>
  <c r="AA403" i="1"/>
  <c r="Y403" i="1"/>
  <c r="AG402" i="1"/>
  <c r="AE402" i="1"/>
  <c r="AA402" i="1"/>
  <c r="Y402" i="1"/>
  <c r="AG401" i="1"/>
  <c r="AE401" i="1"/>
  <c r="AA401" i="1"/>
  <c r="Y401" i="1"/>
  <c r="AG400" i="1"/>
  <c r="AE400" i="1"/>
  <c r="AA400" i="1"/>
  <c r="Y400" i="1"/>
  <c r="AG399" i="1"/>
  <c r="AE399" i="1"/>
  <c r="AA399" i="1"/>
  <c r="Y399" i="1"/>
  <c r="AG398" i="1"/>
  <c r="AE398" i="1"/>
  <c r="AA398" i="1"/>
  <c r="Y398" i="1"/>
  <c r="AG397" i="1"/>
  <c r="AE397" i="1"/>
  <c r="AA397" i="1"/>
  <c r="Y397" i="1"/>
  <c r="AG396" i="1"/>
  <c r="AE396" i="1"/>
  <c r="AA396" i="1"/>
  <c r="Y396" i="1"/>
  <c r="AG395" i="1"/>
  <c r="AE395" i="1"/>
  <c r="AA395" i="1"/>
  <c r="Y395" i="1"/>
  <c r="AG394" i="1"/>
  <c r="AE394" i="1"/>
  <c r="AA394" i="1"/>
  <c r="Y394" i="1"/>
  <c r="AG393" i="1"/>
  <c r="AE393" i="1"/>
  <c r="AA393" i="1"/>
  <c r="Y393" i="1"/>
  <c r="AG392" i="1"/>
  <c r="AE392" i="1"/>
  <c r="AA392" i="1"/>
  <c r="Y392" i="1"/>
  <c r="AG391" i="1"/>
  <c r="AE391" i="1"/>
  <c r="AA391" i="1"/>
  <c r="Y391" i="1"/>
  <c r="AG389" i="1"/>
  <c r="AE389" i="1"/>
  <c r="AA389" i="1"/>
  <c r="Y389" i="1"/>
  <c r="AG388" i="1"/>
  <c r="AE388" i="1"/>
  <c r="AA388" i="1"/>
  <c r="Y388" i="1"/>
  <c r="AG387" i="1"/>
  <c r="AE387" i="1"/>
  <c r="AA387" i="1"/>
  <c r="Y387" i="1"/>
  <c r="AG386" i="1"/>
  <c r="AE386" i="1"/>
  <c r="AA386" i="1"/>
  <c r="Y386" i="1"/>
  <c r="AG385" i="1"/>
  <c r="AE385" i="1"/>
  <c r="AA385" i="1"/>
  <c r="Y385" i="1"/>
  <c r="AG384" i="1"/>
  <c r="AE384" i="1"/>
  <c r="AA384" i="1"/>
  <c r="Y384" i="1"/>
  <c r="AG383" i="1"/>
  <c r="AE383" i="1"/>
  <c r="AA383" i="1"/>
  <c r="Y383" i="1"/>
  <c r="AG382" i="1"/>
  <c r="AE382" i="1"/>
  <c r="AA382" i="1"/>
  <c r="Y382" i="1"/>
  <c r="AG381" i="1"/>
  <c r="AE381" i="1"/>
  <c r="AA381" i="1"/>
  <c r="Y381" i="1"/>
  <c r="AG380" i="1"/>
  <c r="AE380" i="1"/>
  <c r="AA380" i="1"/>
  <c r="Y380" i="1"/>
  <c r="AG379" i="1"/>
  <c r="AE379" i="1"/>
  <c r="AA379" i="1"/>
  <c r="Y379" i="1"/>
  <c r="AG378" i="1"/>
  <c r="AE378" i="1"/>
  <c r="AA378" i="1"/>
  <c r="Y378" i="1"/>
  <c r="AG377" i="1"/>
  <c r="AE377" i="1"/>
  <c r="AA377" i="1"/>
  <c r="Y377" i="1"/>
  <c r="AG376" i="1"/>
  <c r="AE376" i="1"/>
  <c r="AA376" i="1"/>
  <c r="Y376" i="1"/>
  <c r="AG375" i="1"/>
  <c r="AE375" i="1"/>
  <c r="AA375" i="1"/>
  <c r="Y375" i="1"/>
  <c r="AG374" i="1"/>
  <c r="AE374" i="1"/>
  <c r="AA374" i="1"/>
  <c r="Y374" i="1"/>
  <c r="AG373" i="1"/>
  <c r="AE373" i="1"/>
  <c r="AA373" i="1"/>
  <c r="Y373" i="1"/>
  <c r="AG371" i="1"/>
  <c r="AE371" i="1"/>
  <c r="AA371" i="1"/>
  <c r="Y371" i="1"/>
  <c r="AG370" i="1"/>
  <c r="AE370" i="1"/>
  <c r="AA370" i="1"/>
  <c r="Y370" i="1"/>
  <c r="AG369" i="1"/>
  <c r="AE369" i="1"/>
  <c r="AA369" i="1"/>
  <c r="Y369" i="1"/>
  <c r="AG368" i="1"/>
  <c r="AE368" i="1"/>
  <c r="AA368" i="1"/>
  <c r="Y368" i="1"/>
  <c r="AG367" i="1"/>
  <c r="AE367" i="1"/>
  <c r="AA367" i="1"/>
  <c r="Y367" i="1"/>
  <c r="AG366" i="1"/>
  <c r="AE366" i="1"/>
  <c r="AA366" i="1"/>
  <c r="Y366" i="1"/>
  <c r="AG365" i="1"/>
  <c r="AE365" i="1"/>
  <c r="AA365" i="1"/>
  <c r="Y365" i="1"/>
  <c r="AG364" i="1"/>
  <c r="AE364" i="1"/>
  <c r="AA364" i="1"/>
  <c r="Y364" i="1"/>
  <c r="AG363" i="1"/>
  <c r="AE363" i="1"/>
  <c r="AA363" i="1"/>
  <c r="Y363" i="1"/>
  <c r="AG362" i="1"/>
  <c r="AE362" i="1"/>
  <c r="AA362" i="1"/>
  <c r="Y362" i="1"/>
  <c r="AG361" i="1"/>
  <c r="AE361" i="1"/>
  <c r="AA361" i="1"/>
  <c r="Y361" i="1"/>
  <c r="AG360" i="1"/>
  <c r="AE360" i="1"/>
  <c r="AA360" i="1"/>
  <c r="Y360" i="1"/>
  <c r="AG359" i="1"/>
  <c r="AE359" i="1"/>
  <c r="AA359" i="1"/>
  <c r="Y359" i="1"/>
  <c r="AG358" i="1"/>
  <c r="AE358" i="1"/>
  <c r="AA358" i="1"/>
  <c r="Y358" i="1"/>
  <c r="AG357" i="1"/>
  <c r="AE357" i="1"/>
  <c r="AA357" i="1"/>
  <c r="Y357" i="1"/>
  <c r="AG356" i="1"/>
  <c r="AE356" i="1"/>
  <c r="AA356" i="1"/>
  <c r="Y356" i="1"/>
  <c r="AG355" i="1"/>
  <c r="AE355" i="1"/>
  <c r="AA355" i="1"/>
  <c r="Y355" i="1"/>
  <c r="AG354" i="1"/>
  <c r="AE354" i="1"/>
  <c r="AA354" i="1"/>
  <c r="Y354" i="1"/>
  <c r="AG352" i="1"/>
  <c r="AE352" i="1"/>
  <c r="AA352" i="1"/>
  <c r="Y352" i="1"/>
  <c r="AG351" i="1"/>
  <c r="AE351" i="1"/>
  <c r="AA351" i="1"/>
  <c r="Y351" i="1"/>
  <c r="AG350" i="1"/>
  <c r="AE350" i="1"/>
  <c r="AA350" i="1"/>
  <c r="Y350" i="1"/>
  <c r="AG349" i="1"/>
  <c r="AE349" i="1"/>
  <c r="AA349" i="1"/>
  <c r="Y349" i="1"/>
  <c r="AG348" i="1"/>
  <c r="AE348" i="1"/>
  <c r="AA348" i="1"/>
  <c r="Y348" i="1"/>
  <c r="AG347" i="1"/>
  <c r="AE347" i="1"/>
  <c r="AA347" i="1"/>
  <c r="Y347" i="1"/>
  <c r="AG346" i="1"/>
  <c r="AE346" i="1"/>
  <c r="AA346" i="1"/>
  <c r="Y346" i="1"/>
  <c r="AG345" i="1"/>
  <c r="AE345" i="1"/>
  <c r="AA345" i="1"/>
  <c r="Y345" i="1"/>
  <c r="AG344" i="1"/>
  <c r="AE344" i="1"/>
  <c r="AA344" i="1"/>
  <c r="Y344" i="1"/>
  <c r="AG343" i="1"/>
  <c r="AE343" i="1"/>
  <c r="AA343" i="1"/>
  <c r="Y343" i="1"/>
  <c r="AG342" i="1"/>
  <c r="AE342" i="1"/>
  <c r="AA342" i="1"/>
  <c r="Y342" i="1"/>
  <c r="AG341" i="1"/>
  <c r="AE341" i="1"/>
  <c r="AA341" i="1"/>
  <c r="Y341" i="1"/>
  <c r="AG340" i="1"/>
  <c r="AE340" i="1"/>
  <c r="AA340" i="1"/>
  <c r="Y340" i="1"/>
  <c r="AG339" i="1"/>
  <c r="AE339" i="1"/>
  <c r="AA339" i="1"/>
  <c r="Y339" i="1"/>
  <c r="AG338" i="1"/>
  <c r="AE338" i="1"/>
  <c r="AA338" i="1"/>
  <c r="Y338" i="1"/>
  <c r="AG337" i="1"/>
  <c r="AE337" i="1"/>
  <c r="AA337" i="1"/>
  <c r="Y337" i="1"/>
  <c r="AG336" i="1"/>
  <c r="AE336" i="1"/>
  <c r="AA336" i="1"/>
  <c r="Y336" i="1"/>
  <c r="AG335" i="1"/>
  <c r="AE335" i="1"/>
  <c r="AA335" i="1"/>
  <c r="Y335" i="1"/>
  <c r="AG334" i="1"/>
  <c r="AE334" i="1"/>
  <c r="AA334" i="1"/>
  <c r="Y334" i="1"/>
  <c r="AG333" i="1"/>
  <c r="AE333" i="1"/>
  <c r="AA333" i="1"/>
  <c r="Y333" i="1"/>
  <c r="AG332" i="1"/>
  <c r="AE332" i="1"/>
  <c r="AA332" i="1"/>
  <c r="Y332" i="1"/>
  <c r="AG331" i="1"/>
  <c r="AE331" i="1"/>
  <c r="AA331" i="1"/>
  <c r="Y331" i="1"/>
  <c r="AG330" i="1"/>
  <c r="AE330" i="1"/>
  <c r="AA330" i="1"/>
  <c r="Y330" i="1"/>
  <c r="AG329" i="1"/>
  <c r="AE329" i="1"/>
  <c r="AA329" i="1"/>
  <c r="Y329" i="1"/>
  <c r="AG327" i="1"/>
  <c r="AE327" i="1"/>
  <c r="AA327" i="1"/>
  <c r="Y327" i="1"/>
  <c r="AG326" i="1"/>
  <c r="AE326" i="1"/>
  <c r="AA326" i="1"/>
  <c r="Y326" i="1"/>
  <c r="AG325" i="1"/>
  <c r="AE325" i="1"/>
  <c r="AA325" i="1"/>
  <c r="Y325" i="1"/>
  <c r="AG324" i="1"/>
  <c r="AE324" i="1"/>
  <c r="AA324" i="1"/>
  <c r="Y324" i="1"/>
  <c r="AG323" i="1"/>
  <c r="AE323" i="1"/>
  <c r="AA323" i="1"/>
  <c r="Y323" i="1"/>
  <c r="AG322" i="1"/>
  <c r="AE322" i="1"/>
  <c r="AA322" i="1"/>
  <c r="Y322" i="1"/>
  <c r="AG321" i="1"/>
  <c r="AE321" i="1"/>
  <c r="AA321" i="1"/>
  <c r="Y321" i="1"/>
  <c r="AG320" i="1"/>
  <c r="AE320" i="1"/>
  <c r="AA320" i="1"/>
  <c r="Y320" i="1"/>
  <c r="AG319" i="1"/>
  <c r="AE319" i="1"/>
  <c r="AA319" i="1"/>
  <c r="Y319" i="1"/>
  <c r="AG318" i="1"/>
  <c r="AE318" i="1"/>
  <c r="AA318" i="1"/>
  <c r="Y318" i="1"/>
  <c r="AG317" i="1"/>
  <c r="AE317" i="1"/>
  <c r="AA317" i="1"/>
  <c r="Y317" i="1"/>
  <c r="AG316" i="1"/>
  <c r="AE316" i="1"/>
  <c r="AA316" i="1"/>
  <c r="Y316" i="1"/>
  <c r="AG315" i="1"/>
  <c r="AE315" i="1"/>
  <c r="AA315" i="1"/>
  <c r="Y315" i="1"/>
  <c r="AG314" i="1"/>
  <c r="AE314" i="1"/>
  <c r="AA314" i="1"/>
  <c r="Y314" i="1"/>
  <c r="AG313" i="1"/>
  <c r="AE313" i="1"/>
  <c r="AA313" i="1"/>
  <c r="Y313" i="1"/>
  <c r="AG312" i="1"/>
  <c r="AE312" i="1"/>
  <c r="AA312" i="1"/>
  <c r="Y312" i="1"/>
  <c r="AG311" i="1"/>
  <c r="AE311" i="1"/>
  <c r="AA311" i="1"/>
  <c r="Y311" i="1"/>
  <c r="AG310" i="1"/>
  <c r="AE310" i="1"/>
  <c r="AA310" i="1"/>
  <c r="Y310" i="1"/>
  <c r="AG309" i="1"/>
  <c r="AE309" i="1"/>
  <c r="AA309" i="1"/>
  <c r="Y309" i="1"/>
  <c r="AG308" i="1"/>
  <c r="AE308" i="1"/>
  <c r="AA308" i="1"/>
  <c r="Y308" i="1"/>
  <c r="AG307" i="1"/>
  <c r="AE307" i="1"/>
  <c r="AA307" i="1"/>
  <c r="Y307" i="1"/>
  <c r="AG306" i="1"/>
  <c r="AE306" i="1"/>
  <c r="AA306" i="1"/>
  <c r="Y306" i="1"/>
  <c r="AG305" i="1"/>
  <c r="AE305" i="1"/>
  <c r="AA305" i="1"/>
  <c r="Y305" i="1"/>
  <c r="AG303" i="1"/>
  <c r="AE303" i="1"/>
  <c r="AH303" i="1" s="1"/>
  <c r="AA303" i="1"/>
  <c r="Y303" i="1"/>
  <c r="AG302" i="1"/>
  <c r="AE302" i="1"/>
  <c r="AA302" i="1"/>
  <c r="Y302" i="1"/>
  <c r="AG301" i="1"/>
  <c r="AE301" i="1"/>
  <c r="AA301" i="1"/>
  <c r="Y301" i="1"/>
  <c r="AB301" i="1" s="1"/>
  <c r="AG300" i="1"/>
  <c r="AE300" i="1"/>
  <c r="AA300" i="1"/>
  <c r="Y300" i="1"/>
  <c r="AG299" i="1"/>
  <c r="AE299" i="1"/>
  <c r="AA299" i="1"/>
  <c r="Y299" i="1"/>
  <c r="AG298" i="1"/>
  <c r="AE298" i="1"/>
  <c r="AA298" i="1"/>
  <c r="Y298" i="1"/>
  <c r="AG297" i="1"/>
  <c r="AE297" i="1"/>
  <c r="AA297" i="1"/>
  <c r="Y297" i="1"/>
  <c r="AG296" i="1"/>
  <c r="AE296" i="1"/>
  <c r="AA296" i="1"/>
  <c r="Y296" i="1"/>
  <c r="AG295" i="1"/>
  <c r="AE295" i="1"/>
  <c r="AA295" i="1"/>
  <c r="Y295" i="1"/>
  <c r="AG294" i="1"/>
  <c r="AE294" i="1"/>
  <c r="AA294" i="1"/>
  <c r="Y294" i="1"/>
  <c r="AG293" i="1"/>
  <c r="AE293" i="1"/>
  <c r="AA293" i="1"/>
  <c r="Y293" i="1"/>
  <c r="AG292" i="1"/>
  <c r="AE292" i="1"/>
  <c r="AA292" i="1"/>
  <c r="Y292" i="1"/>
  <c r="AG291" i="1"/>
  <c r="AE291" i="1"/>
  <c r="AA291" i="1"/>
  <c r="Y291" i="1"/>
  <c r="AG290" i="1"/>
  <c r="AE290" i="1"/>
  <c r="AA290" i="1"/>
  <c r="Y290" i="1"/>
  <c r="AG289" i="1"/>
  <c r="AE289" i="1"/>
  <c r="AA289" i="1"/>
  <c r="Y289" i="1"/>
  <c r="AG288" i="1"/>
  <c r="AE288" i="1"/>
  <c r="AA288" i="1"/>
  <c r="Y288" i="1"/>
  <c r="AG287" i="1"/>
  <c r="AE287" i="1"/>
  <c r="AA287" i="1"/>
  <c r="Y287" i="1"/>
  <c r="AG286" i="1"/>
  <c r="AE286" i="1"/>
  <c r="AA286" i="1"/>
  <c r="Y286" i="1"/>
  <c r="AG285" i="1"/>
  <c r="AE285" i="1"/>
  <c r="AA285" i="1"/>
  <c r="Y285" i="1"/>
  <c r="AG284" i="1"/>
  <c r="AE284" i="1"/>
  <c r="AA284" i="1"/>
  <c r="Y284" i="1"/>
  <c r="AG283" i="1"/>
  <c r="AE283" i="1"/>
  <c r="AA283" i="1"/>
  <c r="Y283" i="1"/>
  <c r="AG282" i="1"/>
  <c r="AE282" i="1"/>
  <c r="AA282" i="1"/>
  <c r="Y282" i="1"/>
  <c r="AG281" i="1"/>
  <c r="AE281" i="1"/>
  <c r="AA281" i="1"/>
  <c r="Y281" i="1"/>
  <c r="AG277" i="1"/>
  <c r="AE277" i="1"/>
  <c r="AA277" i="1"/>
  <c r="Y277" i="1"/>
  <c r="AG276" i="1"/>
  <c r="AE276" i="1"/>
  <c r="AA276" i="1"/>
  <c r="Y276" i="1"/>
  <c r="AG275" i="1"/>
  <c r="AE275" i="1"/>
  <c r="AA275" i="1"/>
  <c r="Y275" i="1"/>
  <c r="AG274" i="1"/>
  <c r="AE274" i="1"/>
  <c r="AA274" i="1"/>
  <c r="Y274" i="1"/>
  <c r="AB274" i="1" s="1"/>
  <c r="AG272" i="1"/>
  <c r="AE272" i="1"/>
  <c r="AA272" i="1"/>
  <c r="Y272" i="1"/>
  <c r="AG271" i="1"/>
  <c r="AE271" i="1"/>
  <c r="AA271" i="1"/>
  <c r="Y271" i="1"/>
  <c r="AG270" i="1"/>
  <c r="AE270" i="1"/>
  <c r="AA270" i="1"/>
  <c r="Y270" i="1"/>
  <c r="AG269" i="1"/>
  <c r="AE269" i="1"/>
  <c r="AA269" i="1"/>
  <c r="Y269" i="1"/>
  <c r="AG267" i="1"/>
  <c r="AE267" i="1"/>
  <c r="AA267" i="1"/>
  <c r="Y267" i="1"/>
  <c r="AG266" i="1"/>
  <c r="AE266" i="1"/>
  <c r="AA266" i="1"/>
  <c r="Y266" i="1"/>
  <c r="AG265" i="1"/>
  <c r="AE265" i="1"/>
  <c r="AA265" i="1"/>
  <c r="Y265" i="1"/>
  <c r="AG264" i="1"/>
  <c r="AE264" i="1"/>
  <c r="AA264" i="1"/>
  <c r="Y264" i="1"/>
  <c r="AG262" i="1"/>
  <c r="AE262" i="1"/>
  <c r="AA262" i="1"/>
  <c r="Y262" i="1"/>
  <c r="AG261" i="1"/>
  <c r="AE261" i="1"/>
  <c r="AH261" i="1" s="1"/>
  <c r="AA261" i="1"/>
  <c r="Y261" i="1"/>
  <c r="AG260" i="1"/>
  <c r="AE260" i="1"/>
  <c r="AA260" i="1"/>
  <c r="Y260" i="1"/>
  <c r="AG259" i="1"/>
  <c r="AE259" i="1"/>
  <c r="AA259" i="1"/>
  <c r="Y259" i="1"/>
  <c r="AG257" i="1"/>
  <c r="AE257" i="1"/>
  <c r="AA257" i="1"/>
  <c r="Y257" i="1"/>
  <c r="AG256" i="1"/>
  <c r="AE256" i="1"/>
  <c r="AA256" i="1"/>
  <c r="Y256" i="1"/>
  <c r="AG255" i="1"/>
  <c r="AE255" i="1"/>
  <c r="AA255" i="1"/>
  <c r="Y255" i="1"/>
  <c r="AG254" i="1"/>
  <c r="AE254" i="1"/>
  <c r="AA254" i="1"/>
  <c r="Y254" i="1"/>
  <c r="AG253" i="1"/>
  <c r="AE253" i="1"/>
  <c r="AA253" i="1"/>
  <c r="Y253" i="1"/>
  <c r="AG252" i="1"/>
  <c r="AE252" i="1"/>
  <c r="AA252" i="1"/>
  <c r="Y252" i="1"/>
  <c r="AG251" i="1"/>
  <c r="AE251" i="1"/>
  <c r="AA251" i="1"/>
  <c r="Y251" i="1"/>
  <c r="AG249" i="1"/>
  <c r="AE249" i="1"/>
  <c r="AA249" i="1"/>
  <c r="Y249" i="1"/>
  <c r="AG248" i="1"/>
  <c r="AE248" i="1"/>
  <c r="AA248" i="1"/>
  <c r="Y248" i="1"/>
  <c r="AG247" i="1"/>
  <c r="AE247" i="1"/>
  <c r="AA247" i="1"/>
  <c r="Y247" i="1"/>
  <c r="AG244" i="1"/>
  <c r="AE244" i="1"/>
  <c r="AA244" i="1"/>
  <c r="Y244" i="1"/>
  <c r="AG243" i="1"/>
  <c r="AE243" i="1"/>
  <c r="AA243" i="1"/>
  <c r="Y243" i="1"/>
  <c r="AG242" i="1"/>
  <c r="AE242" i="1"/>
  <c r="AA242" i="1"/>
  <c r="Y242" i="1"/>
  <c r="AG240" i="1"/>
  <c r="AE240" i="1"/>
  <c r="AA240" i="1"/>
  <c r="Y240" i="1"/>
  <c r="AG239" i="1"/>
  <c r="AE239" i="1"/>
  <c r="AA239" i="1"/>
  <c r="Y239" i="1"/>
  <c r="AG238" i="1"/>
  <c r="AE238" i="1"/>
  <c r="AA238" i="1"/>
  <c r="Y238" i="1"/>
  <c r="AG236" i="1"/>
  <c r="AE236" i="1"/>
  <c r="AA236" i="1"/>
  <c r="Y236" i="1"/>
  <c r="AG235" i="1"/>
  <c r="AE235" i="1"/>
  <c r="AA235" i="1"/>
  <c r="Y235" i="1"/>
  <c r="AG234" i="1"/>
  <c r="AE234" i="1"/>
  <c r="AA234" i="1"/>
  <c r="Y234" i="1"/>
  <c r="AG226" i="1"/>
  <c r="AE226" i="1"/>
  <c r="AA226" i="1"/>
  <c r="Y226" i="1"/>
  <c r="AG225" i="1"/>
  <c r="AE225" i="1"/>
  <c r="AA225" i="1"/>
  <c r="Y225" i="1"/>
  <c r="AG224" i="1"/>
  <c r="AE224" i="1"/>
  <c r="AA224" i="1"/>
  <c r="Y224" i="1"/>
  <c r="AG223" i="1"/>
  <c r="AE223" i="1"/>
  <c r="AA223" i="1"/>
  <c r="Y223" i="1"/>
  <c r="AG222" i="1"/>
  <c r="AE222" i="1"/>
  <c r="AA222" i="1"/>
  <c r="Y222" i="1"/>
  <c r="AB222" i="1" s="1"/>
  <c r="AG221" i="1"/>
  <c r="AE221" i="1"/>
  <c r="AA221" i="1"/>
  <c r="Y221" i="1"/>
  <c r="AG220" i="1"/>
  <c r="AD220" i="1"/>
  <c r="AE220" i="1" s="1"/>
  <c r="AA220" i="1"/>
  <c r="X220" i="1"/>
  <c r="Y220" i="1" s="1"/>
  <c r="AG219" i="1"/>
  <c r="AD219" i="1"/>
  <c r="AE219" i="1" s="1"/>
  <c r="AA219" i="1"/>
  <c r="X219" i="1"/>
  <c r="Y219" i="1" s="1"/>
  <c r="AG218" i="1"/>
  <c r="AD218" i="1"/>
  <c r="AE218" i="1" s="1"/>
  <c r="AA218" i="1"/>
  <c r="X218" i="1"/>
  <c r="Y218" i="1" s="1"/>
  <c r="AG217" i="1"/>
  <c r="AD217" i="1"/>
  <c r="AE217" i="1" s="1"/>
  <c r="AA217" i="1"/>
  <c r="X217" i="1"/>
  <c r="Y217" i="1" s="1"/>
  <c r="AG216" i="1"/>
  <c r="AE216" i="1"/>
  <c r="AA216" i="1"/>
  <c r="Y216" i="1"/>
  <c r="AG215" i="1"/>
  <c r="AE215" i="1"/>
  <c r="AA215" i="1"/>
  <c r="Y215" i="1"/>
  <c r="AG214" i="1"/>
  <c r="AE214" i="1"/>
  <c r="AA214" i="1"/>
  <c r="Y214" i="1"/>
  <c r="AG213" i="1"/>
  <c r="AE213" i="1"/>
  <c r="AA213" i="1"/>
  <c r="Y213" i="1"/>
  <c r="AG212" i="1"/>
  <c r="AE212" i="1"/>
  <c r="AA212" i="1"/>
  <c r="Y212" i="1"/>
  <c r="AG208" i="1"/>
  <c r="AE208" i="1"/>
  <c r="AA208" i="1"/>
  <c r="Y208" i="1"/>
  <c r="AG207" i="1"/>
  <c r="AE207" i="1"/>
  <c r="AA207" i="1"/>
  <c r="Y207" i="1"/>
  <c r="AG206" i="1"/>
  <c r="AE206" i="1"/>
  <c r="AA206" i="1"/>
  <c r="Y206" i="1"/>
  <c r="AG205" i="1"/>
  <c r="AE205" i="1"/>
  <c r="AA205" i="1"/>
  <c r="Y205" i="1"/>
  <c r="AG204" i="1"/>
  <c r="AE204" i="1"/>
  <c r="AA204" i="1"/>
  <c r="Y204" i="1"/>
  <c r="AG203" i="1"/>
  <c r="AE203" i="1"/>
  <c r="AA203" i="1"/>
  <c r="Y203" i="1"/>
  <c r="AG202" i="1"/>
  <c r="AE202" i="1"/>
  <c r="AA202" i="1"/>
  <c r="Y202" i="1"/>
  <c r="AG201" i="1"/>
  <c r="AE201" i="1"/>
  <c r="AA201" i="1"/>
  <c r="Y201" i="1"/>
  <c r="AG200" i="1"/>
  <c r="AE200" i="1"/>
  <c r="AA200" i="1"/>
  <c r="Y200" i="1"/>
  <c r="AG199" i="1"/>
  <c r="AE199" i="1"/>
  <c r="AA199" i="1"/>
  <c r="Y199" i="1"/>
  <c r="AG198" i="1"/>
  <c r="AE198" i="1"/>
  <c r="AA198" i="1"/>
  <c r="Y198" i="1"/>
  <c r="AG197" i="1"/>
  <c r="AE197" i="1"/>
  <c r="AA197" i="1"/>
  <c r="Y197" i="1"/>
  <c r="AG196" i="1"/>
  <c r="AE196" i="1"/>
  <c r="AA196" i="1"/>
  <c r="Y196" i="1"/>
  <c r="AG195" i="1"/>
  <c r="AE195" i="1"/>
  <c r="AA195" i="1"/>
  <c r="Y195" i="1"/>
  <c r="AG194" i="1"/>
  <c r="AE194" i="1"/>
  <c r="AA194" i="1"/>
  <c r="Y194" i="1"/>
  <c r="AG193" i="1"/>
  <c r="AE193" i="1"/>
  <c r="AA193" i="1"/>
  <c r="Y193" i="1"/>
  <c r="AG192" i="1"/>
  <c r="AE192" i="1"/>
  <c r="AA192" i="1"/>
  <c r="Y192" i="1"/>
  <c r="AG191" i="1"/>
  <c r="AE191" i="1"/>
  <c r="AA191" i="1"/>
  <c r="Y191" i="1"/>
  <c r="AG190" i="1"/>
  <c r="AE190" i="1"/>
  <c r="AA190" i="1"/>
  <c r="Y190" i="1"/>
  <c r="AG189" i="1"/>
  <c r="AE189" i="1"/>
  <c r="AA189" i="1"/>
  <c r="Y189" i="1"/>
  <c r="AG188" i="1"/>
  <c r="AE188" i="1"/>
  <c r="AA188" i="1"/>
  <c r="Y188" i="1"/>
  <c r="AG187" i="1"/>
  <c r="AE187" i="1"/>
  <c r="AA187" i="1"/>
  <c r="Y187" i="1"/>
  <c r="AG185" i="1"/>
  <c r="AE185" i="1"/>
  <c r="AA185" i="1"/>
  <c r="Y185" i="1"/>
  <c r="AG184" i="1"/>
  <c r="AE184" i="1"/>
  <c r="AA184" i="1"/>
  <c r="Y184" i="1"/>
  <c r="AG183" i="1"/>
  <c r="AE183" i="1"/>
  <c r="AA183" i="1"/>
  <c r="Y183" i="1"/>
  <c r="AG182" i="1"/>
  <c r="AE182" i="1"/>
  <c r="AA182" i="1"/>
  <c r="Y182" i="1"/>
  <c r="AG181" i="1"/>
  <c r="AE181" i="1"/>
  <c r="AA181" i="1"/>
  <c r="Y181" i="1"/>
  <c r="AG180" i="1"/>
  <c r="AE180" i="1"/>
  <c r="AA180" i="1"/>
  <c r="Y180" i="1"/>
  <c r="AG179" i="1"/>
  <c r="AE179" i="1"/>
  <c r="AA179" i="1"/>
  <c r="Y179" i="1"/>
  <c r="AG178" i="1"/>
  <c r="AE178" i="1"/>
  <c r="AA178" i="1"/>
  <c r="Y178" i="1"/>
  <c r="AG177" i="1"/>
  <c r="AE177" i="1"/>
  <c r="AA177" i="1"/>
  <c r="Y177" i="1"/>
  <c r="AG176" i="1"/>
  <c r="AE176" i="1"/>
  <c r="AA176" i="1"/>
  <c r="Y176" i="1"/>
  <c r="AG175" i="1"/>
  <c r="AE175" i="1"/>
  <c r="AA175" i="1"/>
  <c r="Y175" i="1"/>
  <c r="AG174" i="1"/>
  <c r="AE174" i="1"/>
  <c r="AA174" i="1"/>
  <c r="Y174" i="1"/>
  <c r="AG172" i="1"/>
  <c r="AE172" i="1"/>
  <c r="AA172" i="1"/>
  <c r="Y172" i="1"/>
  <c r="AG171" i="1"/>
  <c r="AE171" i="1"/>
  <c r="AA171" i="1"/>
  <c r="Y171" i="1"/>
  <c r="AG170" i="1"/>
  <c r="AE170" i="1"/>
  <c r="AA170" i="1"/>
  <c r="Y170" i="1"/>
  <c r="AG169" i="1"/>
  <c r="AE169" i="1"/>
  <c r="AA169" i="1"/>
  <c r="Y169" i="1"/>
  <c r="AG168" i="1"/>
  <c r="AE168" i="1"/>
  <c r="AA168" i="1"/>
  <c r="Y168" i="1"/>
  <c r="AG167" i="1"/>
  <c r="AE167" i="1"/>
  <c r="AA167" i="1"/>
  <c r="Y167" i="1"/>
  <c r="AG166" i="1"/>
  <c r="AE166" i="1"/>
  <c r="AA166" i="1"/>
  <c r="Y166" i="1"/>
  <c r="AG165" i="1"/>
  <c r="AE165" i="1"/>
  <c r="AA165" i="1"/>
  <c r="Y165" i="1"/>
  <c r="AG164" i="1"/>
  <c r="AE164" i="1"/>
  <c r="AA164" i="1"/>
  <c r="Y164" i="1"/>
  <c r="AG163" i="1"/>
  <c r="AE163" i="1"/>
  <c r="AA163" i="1"/>
  <c r="Y163" i="1"/>
  <c r="AG162" i="1"/>
  <c r="AE162" i="1"/>
  <c r="AA162" i="1"/>
  <c r="Y162" i="1"/>
  <c r="AG161" i="1"/>
  <c r="AE161" i="1"/>
  <c r="AA161" i="1"/>
  <c r="Y161" i="1"/>
  <c r="AG160" i="1"/>
  <c r="AE160" i="1"/>
  <c r="AA160" i="1"/>
  <c r="Y160" i="1"/>
  <c r="AG159" i="1"/>
  <c r="AE159" i="1"/>
  <c r="AA159" i="1"/>
  <c r="Y159" i="1"/>
  <c r="AG158" i="1"/>
  <c r="AE158" i="1"/>
  <c r="AA158" i="1"/>
  <c r="Y158" i="1"/>
  <c r="AG157" i="1"/>
  <c r="AE157" i="1"/>
  <c r="AA157" i="1"/>
  <c r="Y157" i="1"/>
  <c r="AG155" i="1"/>
  <c r="AE155" i="1"/>
  <c r="AA155" i="1"/>
  <c r="Y155" i="1"/>
  <c r="AG154" i="1"/>
  <c r="AE154" i="1"/>
  <c r="AA154" i="1"/>
  <c r="Y154" i="1"/>
  <c r="AG153" i="1"/>
  <c r="AE153" i="1"/>
  <c r="AA153" i="1"/>
  <c r="Y153" i="1"/>
  <c r="AG152" i="1"/>
  <c r="AE152" i="1"/>
  <c r="AA152" i="1"/>
  <c r="Y152" i="1"/>
  <c r="AG151" i="1"/>
  <c r="AE151" i="1"/>
  <c r="AA151" i="1"/>
  <c r="Y151" i="1"/>
  <c r="AG150" i="1"/>
  <c r="AE150" i="1"/>
  <c r="AA150" i="1"/>
  <c r="Y150" i="1"/>
  <c r="AG149" i="1"/>
  <c r="AE149" i="1"/>
  <c r="AA149" i="1"/>
  <c r="Y149" i="1"/>
  <c r="AG148" i="1"/>
  <c r="AE148" i="1"/>
  <c r="AA148" i="1"/>
  <c r="Y148" i="1"/>
  <c r="AG147" i="1"/>
  <c r="AE147" i="1"/>
  <c r="AA147" i="1"/>
  <c r="Y147" i="1"/>
  <c r="AG146" i="1"/>
  <c r="AE146" i="1"/>
  <c r="AA146" i="1"/>
  <c r="Y146" i="1"/>
  <c r="AG145" i="1"/>
  <c r="AE145" i="1"/>
  <c r="AA145" i="1"/>
  <c r="Y145" i="1"/>
  <c r="AG144" i="1"/>
  <c r="AE144" i="1"/>
  <c r="AA144" i="1"/>
  <c r="Y144" i="1"/>
  <c r="AG143" i="1"/>
  <c r="AE143" i="1"/>
  <c r="AA143" i="1"/>
  <c r="Y143" i="1"/>
  <c r="AG142" i="1"/>
  <c r="AE142" i="1"/>
  <c r="AA142" i="1"/>
  <c r="Y142" i="1"/>
  <c r="AG141" i="1"/>
  <c r="AE141" i="1"/>
  <c r="AA141" i="1"/>
  <c r="Y141" i="1"/>
  <c r="AG139" i="1"/>
  <c r="AE139" i="1"/>
  <c r="AA139" i="1"/>
  <c r="Y139" i="1"/>
  <c r="AG138" i="1"/>
  <c r="AE138" i="1"/>
  <c r="AA138" i="1"/>
  <c r="Y138" i="1"/>
  <c r="AG137" i="1"/>
  <c r="AE137" i="1"/>
  <c r="AA137" i="1"/>
  <c r="Y137" i="1"/>
  <c r="AG136" i="1"/>
  <c r="AE136" i="1"/>
  <c r="AA136" i="1"/>
  <c r="Y136" i="1"/>
  <c r="AG135" i="1"/>
  <c r="AE135" i="1"/>
  <c r="AA135" i="1"/>
  <c r="Y135" i="1"/>
  <c r="AG134" i="1"/>
  <c r="AE134" i="1"/>
  <c r="AA134" i="1"/>
  <c r="Y134" i="1"/>
  <c r="AG133" i="1"/>
  <c r="AE133" i="1"/>
  <c r="AA133" i="1"/>
  <c r="Y133" i="1"/>
  <c r="AG132" i="1"/>
  <c r="AE132" i="1"/>
  <c r="AA132" i="1"/>
  <c r="Y132" i="1"/>
  <c r="AG131" i="1"/>
  <c r="AE131" i="1"/>
  <c r="AA131" i="1"/>
  <c r="Y131" i="1"/>
  <c r="AG130" i="1"/>
  <c r="AE130" i="1"/>
  <c r="AA130" i="1"/>
  <c r="Y130" i="1"/>
  <c r="AG129" i="1"/>
  <c r="AE129" i="1"/>
  <c r="AA129" i="1"/>
  <c r="Y129" i="1"/>
  <c r="AG128" i="1"/>
  <c r="AE128" i="1"/>
  <c r="AA128" i="1"/>
  <c r="Y128" i="1"/>
  <c r="AG127" i="1"/>
  <c r="AE127" i="1"/>
  <c r="AA127" i="1"/>
  <c r="Y127" i="1"/>
  <c r="AG126" i="1"/>
  <c r="AE126" i="1"/>
  <c r="AA126" i="1"/>
  <c r="Y126" i="1"/>
  <c r="AG125" i="1"/>
  <c r="AE125" i="1"/>
  <c r="AA125" i="1"/>
  <c r="Y125" i="1"/>
  <c r="AG124" i="1"/>
  <c r="AE124" i="1"/>
  <c r="AA124" i="1"/>
  <c r="Y124" i="1"/>
  <c r="AG123" i="1"/>
  <c r="AE123" i="1"/>
  <c r="AA123" i="1"/>
  <c r="Y123" i="1"/>
  <c r="AB123" i="1" s="1"/>
  <c r="AG121" i="1"/>
  <c r="AE121" i="1"/>
  <c r="AA121" i="1"/>
  <c r="Y121" i="1"/>
  <c r="AG120" i="1"/>
  <c r="AE120" i="1"/>
  <c r="AA120" i="1"/>
  <c r="Y120" i="1"/>
  <c r="AG119" i="1"/>
  <c r="AE119" i="1"/>
  <c r="AA119" i="1"/>
  <c r="Y119" i="1"/>
  <c r="AG118" i="1"/>
  <c r="AE118" i="1"/>
  <c r="AA118" i="1"/>
  <c r="Y118" i="1"/>
  <c r="AG117" i="1"/>
  <c r="AE117" i="1"/>
  <c r="AA117" i="1"/>
  <c r="Y117" i="1"/>
  <c r="AG116" i="1"/>
  <c r="AE116" i="1"/>
  <c r="AA116" i="1"/>
  <c r="Y116" i="1"/>
  <c r="AG115" i="1"/>
  <c r="AE115" i="1"/>
  <c r="AA115" i="1"/>
  <c r="Y115" i="1"/>
  <c r="AG114" i="1"/>
  <c r="AE114" i="1"/>
  <c r="AA114" i="1"/>
  <c r="Y114" i="1"/>
  <c r="AG113" i="1"/>
  <c r="AE113" i="1"/>
  <c r="AA113" i="1"/>
  <c r="Y113" i="1"/>
  <c r="AG112" i="1"/>
  <c r="AE112" i="1"/>
  <c r="AA112" i="1"/>
  <c r="Y112" i="1"/>
  <c r="AG111" i="1"/>
  <c r="AE111" i="1"/>
  <c r="AA111" i="1"/>
  <c r="Y111" i="1"/>
  <c r="AG110" i="1"/>
  <c r="AE110" i="1"/>
  <c r="AA110" i="1"/>
  <c r="Y110" i="1"/>
  <c r="AG109" i="1"/>
  <c r="AE109" i="1"/>
  <c r="AA109" i="1"/>
  <c r="Y109" i="1"/>
  <c r="AG107" i="1"/>
  <c r="AE107" i="1"/>
  <c r="AA107" i="1"/>
  <c r="Y107" i="1"/>
  <c r="AG106" i="1"/>
  <c r="AE106" i="1"/>
  <c r="AA106" i="1"/>
  <c r="Y106" i="1"/>
  <c r="AG105" i="1"/>
  <c r="AE105" i="1"/>
  <c r="AA105" i="1"/>
  <c r="Y105" i="1"/>
  <c r="AG104" i="1"/>
  <c r="AE104" i="1"/>
  <c r="AA104" i="1"/>
  <c r="Y104" i="1"/>
  <c r="AG103" i="1"/>
  <c r="AE103" i="1"/>
  <c r="AA103" i="1"/>
  <c r="Y103" i="1"/>
  <c r="AG102" i="1"/>
  <c r="AE102" i="1"/>
  <c r="AA102" i="1"/>
  <c r="Y102" i="1"/>
  <c r="AG101" i="1"/>
  <c r="AE101" i="1"/>
  <c r="AA101" i="1"/>
  <c r="Y101" i="1"/>
  <c r="AG100" i="1"/>
  <c r="AE100" i="1"/>
  <c r="AA100" i="1"/>
  <c r="Y100" i="1"/>
  <c r="AG99" i="1"/>
  <c r="AE99" i="1"/>
  <c r="AA99" i="1"/>
  <c r="Y99" i="1"/>
  <c r="AG98" i="1"/>
  <c r="AE98" i="1"/>
  <c r="AA98" i="1"/>
  <c r="Y98" i="1"/>
  <c r="AG97" i="1"/>
  <c r="AE97" i="1"/>
  <c r="AA97" i="1"/>
  <c r="Y97" i="1"/>
  <c r="AG96" i="1"/>
  <c r="AE96" i="1"/>
  <c r="AA96" i="1"/>
  <c r="Y96" i="1"/>
  <c r="AG95" i="1"/>
  <c r="AE95" i="1"/>
  <c r="AA95" i="1"/>
  <c r="Y95" i="1"/>
  <c r="AG94" i="1"/>
  <c r="AE94" i="1"/>
  <c r="AA94" i="1"/>
  <c r="Y94" i="1"/>
  <c r="AG93" i="1"/>
  <c r="AE93" i="1"/>
  <c r="AA93" i="1"/>
  <c r="Y93" i="1"/>
  <c r="AG91" i="1"/>
  <c r="AE91" i="1"/>
  <c r="AA91" i="1"/>
  <c r="Y91" i="1"/>
  <c r="AG90" i="1"/>
  <c r="AE90" i="1"/>
  <c r="AA90" i="1"/>
  <c r="Y90" i="1"/>
  <c r="AG89" i="1"/>
  <c r="AE89" i="1"/>
  <c r="AA89" i="1"/>
  <c r="Y89" i="1"/>
  <c r="AG88" i="1"/>
  <c r="AE88" i="1"/>
  <c r="AA88" i="1"/>
  <c r="Y88" i="1"/>
  <c r="AG87" i="1"/>
  <c r="AE87" i="1"/>
  <c r="AA87" i="1"/>
  <c r="Y87" i="1"/>
  <c r="AG86" i="1"/>
  <c r="AE86" i="1"/>
  <c r="AA86" i="1"/>
  <c r="Y86" i="1"/>
  <c r="AG85" i="1"/>
  <c r="AE85" i="1"/>
  <c r="AA85" i="1"/>
  <c r="Y85" i="1"/>
  <c r="AG84" i="1"/>
  <c r="AE84" i="1"/>
  <c r="AA84" i="1"/>
  <c r="Y84" i="1"/>
  <c r="AG83" i="1"/>
  <c r="AE83" i="1"/>
  <c r="AA83" i="1"/>
  <c r="Y83" i="1"/>
  <c r="AG82" i="1"/>
  <c r="AE82" i="1"/>
  <c r="AA82" i="1"/>
  <c r="Y82" i="1"/>
  <c r="AG81" i="1"/>
  <c r="AE81" i="1"/>
  <c r="AA81" i="1"/>
  <c r="Y81" i="1"/>
  <c r="AG80" i="1"/>
  <c r="AE80" i="1"/>
  <c r="AA80" i="1"/>
  <c r="Y80" i="1"/>
  <c r="AG79" i="1"/>
  <c r="AE79" i="1"/>
  <c r="AA79" i="1"/>
  <c r="Y79" i="1"/>
  <c r="AG78" i="1"/>
  <c r="AE78" i="1"/>
  <c r="AA78" i="1"/>
  <c r="Y78" i="1"/>
  <c r="AG77" i="1"/>
  <c r="AE77" i="1"/>
  <c r="AA77" i="1"/>
  <c r="Y77" i="1"/>
  <c r="AG76" i="1"/>
  <c r="AE76" i="1"/>
  <c r="AA76" i="1"/>
  <c r="Y76" i="1"/>
  <c r="AG75" i="1"/>
  <c r="AE75" i="1"/>
  <c r="AA75" i="1"/>
  <c r="Y75" i="1"/>
  <c r="AG74" i="1"/>
  <c r="AE74" i="1"/>
  <c r="AA74" i="1"/>
  <c r="Y74" i="1"/>
  <c r="AG73" i="1"/>
  <c r="AE73" i="1"/>
  <c r="AA73" i="1"/>
  <c r="Y73" i="1"/>
  <c r="AG72" i="1"/>
  <c r="AE72" i="1"/>
  <c r="AA72" i="1"/>
  <c r="Y72" i="1"/>
  <c r="AG71" i="1"/>
  <c r="AE71" i="1"/>
  <c r="AA71" i="1"/>
  <c r="Y71" i="1"/>
  <c r="AG70" i="1"/>
  <c r="AE70" i="1"/>
  <c r="AA70" i="1"/>
  <c r="Y70" i="1"/>
  <c r="AG69" i="1"/>
  <c r="AD69" i="1"/>
  <c r="AE69" i="1" s="1"/>
  <c r="AA69" i="1"/>
  <c r="X69" i="1"/>
  <c r="Y69" i="1" s="1"/>
  <c r="AG68" i="1"/>
  <c r="AE68" i="1"/>
  <c r="AA68" i="1"/>
  <c r="Y68" i="1"/>
  <c r="AG67" i="1"/>
  <c r="AE67" i="1"/>
  <c r="AA67" i="1"/>
  <c r="Y67" i="1"/>
  <c r="AG62" i="1"/>
  <c r="AE62" i="1"/>
  <c r="AA62" i="1"/>
  <c r="Y62" i="1"/>
  <c r="AG61" i="1"/>
  <c r="AE61" i="1"/>
  <c r="AA61" i="1"/>
  <c r="Y61" i="1"/>
  <c r="AG60" i="1"/>
  <c r="AE60" i="1"/>
  <c r="AA60" i="1"/>
  <c r="Y60" i="1"/>
  <c r="AG59" i="1"/>
  <c r="AE59" i="1"/>
  <c r="AA59" i="1"/>
  <c r="Y59" i="1"/>
  <c r="AG58" i="1"/>
  <c r="AE58" i="1"/>
  <c r="AA58" i="1"/>
  <c r="Y58" i="1"/>
  <c r="AG57" i="1"/>
  <c r="AE57" i="1"/>
  <c r="AA57" i="1"/>
  <c r="Y57" i="1"/>
  <c r="AG56" i="1"/>
  <c r="AE56" i="1"/>
  <c r="AA56" i="1"/>
  <c r="Y56" i="1"/>
  <c r="AG53" i="1"/>
  <c r="AE53" i="1"/>
  <c r="AA53" i="1"/>
  <c r="Y53" i="1"/>
  <c r="AG52" i="1"/>
  <c r="AE52" i="1"/>
  <c r="AA52" i="1"/>
  <c r="Y52" i="1"/>
  <c r="AG51" i="1"/>
  <c r="AE51" i="1"/>
  <c r="AA51" i="1"/>
  <c r="Y51" i="1"/>
  <c r="AG50" i="1"/>
  <c r="AE50" i="1"/>
  <c r="AA50" i="1"/>
  <c r="Y50" i="1"/>
  <c r="AG49" i="1"/>
  <c r="AE49" i="1"/>
  <c r="AA49" i="1"/>
  <c r="Y49" i="1"/>
  <c r="AG48" i="1"/>
  <c r="AE48" i="1"/>
  <c r="AA48" i="1"/>
  <c r="Y48" i="1"/>
  <c r="AG47" i="1"/>
  <c r="AE47" i="1"/>
  <c r="AA47" i="1"/>
  <c r="Y47" i="1"/>
  <c r="AG46" i="1"/>
  <c r="AE46" i="1"/>
  <c r="AA46" i="1"/>
  <c r="Y46" i="1"/>
  <c r="AG45" i="1"/>
  <c r="AE45" i="1"/>
  <c r="AA45" i="1"/>
  <c r="Y45" i="1"/>
  <c r="AG44" i="1"/>
  <c r="AE44" i="1"/>
  <c r="AA44" i="1"/>
  <c r="Y44" i="1"/>
  <c r="AG43" i="1"/>
  <c r="AE43" i="1"/>
  <c r="AA43" i="1"/>
  <c r="Y43" i="1"/>
  <c r="AG42" i="1"/>
  <c r="AE42" i="1"/>
  <c r="AA42" i="1"/>
  <c r="Y42" i="1"/>
  <c r="AG41" i="1"/>
  <c r="AE41" i="1"/>
  <c r="AA41" i="1"/>
  <c r="Y41" i="1"/>
  <c r="AG40" i="1"/>
  <c r="AE40" i="1"/>
  <c r="AA40" i="1"/>
  <c r="Y40" i="1"/>
  <c r="AG39" i="1"/>
  <c r="AE39" i="1"/>
  <c r="AA39" i="1"/>
  <c r="Y39" i="1"/>
  <c r="AG38" i="1"/>
  <c r="AE38" i="1"/>
  <c r="AA38" i="1"/>
  <c r="Y38" i="1"/>
  <c r="AG37" i="1"/>
  <c r="AE37" i="1"/>
  <c r="AA37" i="1"/>
  <c r="Y37" i="1"/>
  <c r="AG36" i="1"/>
  <c r="AE36" i="1"/>
  <c r="AA36" i="1"/>
  <c r="Y36" i="1"/>
  <c r="AG35" i="1"/>
  <c r="AE35" i="1"/>
  <c r="AA35" i="1"/>
  <c r="Y35" i="1"/>
  <c r="AG34" i="1"/>
  <c r="AE34" i="1"/>
  <c r="AA34" i="1"/>
  <c r="Y34" i="1"/>
  <c r="AG33" i="1"/>
  <c r="AE33" i="1"/>
  <c r="AA33" i="1"/>
  <c r="Y33" i="1"/>
  <c r="AG32" i="1"/>
  <c r="AE32" i="1"/>
  <c r="AH32" i="1" s="1"/>
  <c r="AA32" i="1"/>
  <c r="Y32" i="1"/>
  <c r="AG31" i="1"/>
  <c r="AE31" i="1"/>
  <c r="AA31" i="1"/>
  <c r="Y31" i="1"/>
  <c r="AG30" i="1"/>
  <c r="AE30" i="1"/>
  <c r="AA30" i="1"/>
  <c r="Y30" i="1"/>
  <c r="AG29" i="1"/>
  <c r="AE29" i="1"/>
  <c r="AA29" i="1"/>
  <c r="Y29" i="1"/>
  <c r="AG28" i="1"/>
  <c r="AE28" i="1"/>
  <c r="AA28" i="1"/>
  <c r="Y28" i="1"/>
  <c r="AG27" i="1"/>
  <c r="AE27" i="1"/>
  <c r="AA27" i="1"/>
  <c r="Y27" i="1"/>
  <c r="AG26" i="1"/>
  <c r="AE26" i="1"/>
  <c r="AA26" i="1"/>
  <c r="Y26" i="1"/>
  <c r="AG25" i="1"/>
  <c r="AE25" i="1"/>
  <c r="AA25" i="1"/>
  <c r="Y25" i="1"/>
  <c r="AG24" i="1"/>
  <c r="AE24" i="1"/>
  <c r="AA24" i="1"/>
  <c r="Y24" i="1"/>
  <c r="AG23" i="1"/>
  <c r="AE23" i="1"/>
  <c r="AA23" i="1"/>
  <c r="Y23" i="1"/>
  <c r="AG22" i="1"/>
  <c r="AE22" i="1"/>
  <c r="AA22" i="1"/>
  <c r="Y22" i="1"/>
  <c r="AG21" i="1"/>
  <c r="AE21" i="1"/>
  <c r="AA21" i="1"/>
  <c r="Y21" i="1"/>
  <c r="AG20" i="1"/>
  <c r="AE20" i="1"/>
  <c r="AA20" i="1"/>
  <c r="Y20" i="1"/>
  <c r="AG19" i="1"/>
  <c r="AE19" i="1"/>
  <c r="AA19" i="1"/>
  <c r="Y19" i="1"/>
  <c r="AG18" i="1"/>
  <c r="AE18" i="1"/>
  <c r="AA18" i="1"/>
  <c r="Y18" i="1"/>
  <c r="AG17" i="1"/>
  <c r="AE17" i="1"/>
  <c r="AA17" i="1"/>
  <c r="Y17" i="1"/>
  <c r="AG16" i="1"/>
  <c r="AE16" i="1"/>
  <c r="AA16" i="1"/>
  <c r="Y16" i="1"/>
  <c r="AG15" i="1"/>
  <c r="AE15" i="1"/>
  <c r="AA15" i="1"/>
  <c r="Y15" i="1"/>
  <c r="AG14" i="1"/>
  <c r="AE14" i="1"/>
  <c r="AA14" i="1"/>
  <c r="Y14" i="1"/>
  <c r="AG13" i="1"/>
  <c r="AE13" i="1"/>
  <c r="AA13" i="1"/>
  <c r="Y13" i="1"/>
  <c r="AG12" i="1"/>
  <c r="AE12" i="1"/>
  <c r="AA12" i="1"/>
  <c r="Y12" i="1"/>
  <c r="AG11" i="1"/>
  <c r="AE11" i="1"/>
  <c r="AA11" i="1"/>
  <c r="Y11" i="1"/>
  <c r="AG10" i="1"/>
  <c r="AE10" i="1"/>
  <c r="AA10" i="1"/>
  <c r="Y10" i="1"/>
  <c r="U784" i="1"/>
  <c r="S784" i="1"/>
  <c r="U783" i="1"/>
  <c r="S783" i="1"/>
  <c r="U781" i="1"/>
  <c r="S781" i="1"/>
  <c r="U780" i="1"/>
  <c r="S780" i="1"/>
  <c r="U779" i="1"/>
  <c r="S779" i="1"/>
  <c r="U778" i="1"/>
  <c r="S778" i="1"/>
  <c r="U777" i="1"/>
  <c r="S777" i="1"/>
  <c r="U776" i="1"/>
  <c r="S776" i="1"/>
  <c r="U775" i="1"/>
  <c r="S775" i="1"/>
  <c r="U774" i="1"/>
  <c r="S774" i="1"/>
  <c r="U773" i="1"/>
  <c r="S773" i="1"/>
  <c r="U772" i="1"/>
  <c r="S772" i="1"/>
  <c r="U771" i="1"/>
  <c r="S771" i="1"/>
  <c r="U770" i="1"/>
  <c r="S770" i="1"/>
  <c r="U769" i="1"/>
  <c r="S769" i="1"/>
  <c r="U768" i="1"/>
  <c r="S768" i="1"/>
  <c r="U767" i="1"/>
  <c r="S767" i="1"/>
  <c r="U766" i="1"/>
  <c r="S766" i="1"/>
  <c r="U765" i="1"/>
  <c r="S765" i="1"/>
  <c r="U764" i="1"/>
  <c r="S764" i="1"/>
  <c r="U763" i="1"/>
  <c r="S763" i="1"/>
  <c r="U757" i="1"/>
  <c r="S757" i="1"/>
  <c r="U756" i="1"/>
  <c r="S756" i="1"/>
  <c r="U755" i="1"/>
  <c r="S755" i="1"/>
  <c r="U754" i="1"/>
  <c r="S754" i="1"/>
  <c r="U753" i="1"/>
  <c r="S753" i="1"/>
  <c r="U752" i="1"/>
  <c r="S752" i="1"/>
  <c r="U751" i="1"/>
  <c r="S751" i="1"/>
  <c r="U750" i="1"/>
  <c r="S750" i="1"/>
  <c r="U749" i="1"/>
  <c r="S749" i="1"/>
  <c r="U748" i="1"/>
  <c r="S748" i="1"/>
  <c r="U747" i="1"/>
  <c r="S747" i="1"/>
  <c r="U746" i="1"/>
  <c r="S746" i="1"/>
  <c r="U745" i="1"/>
  <c r="S745" i="1"/>
  <c r="U744" i="1"/>
  <c r="S744" i="1"/>
  <c r="U743" i="1"/>
  <c r="S743" i="1"/>
  <c r="U742" i="1"/>
  <c r="S742" i="1"/>
  <c r="U741" i="1"/>
  <c r="S741" i="1"/>
  <c r="U740" i="1"/>
  <c r="S740" i="1"/>
  <c r="U739" i="1"/>
  <c r="S739" i="1"/>
  <c r="U738" i="1"/>
  <c r="S738" i="1"/>
  <c r="U737" i="1"/>
  <c r="S737" i="1"/>
  <c r="U736" i="1"/>
  <c r="V736" i="1" s="1"/>
  <c r="U735" i="1"/>
  <c r="V735" i="1" s="1"/>
  <c r="U734" i="1"/>
  <c r="V734" i="1" s="1"/>
  <c r="U733" i="1"/>
  <c r="V733" i="1" s="1"/>
  <c r="U732" i="1"/>
  <c r="V732" i="1" s="1"/>
  <c r="U731" i="1"/>
  <c r="V731" i="1" s="1"/>
  <c r="U730" i="1"/>
  <c r="V730" i="1" s="1"/>
  <c r="U729" i="1"/>
  <c r="V729" i="1" s="1"/>
  <c r="U728" i="1"/>
  <c r="V728" i="1" s="1"/>
  <c r="U727" i="1"/>
  <c r="V727" i="1" s="1"/>
  <c r="U726" i="1"/>
  <c r="S726" i="1"/>
  <c r="U725" i="1"/>
  <c r="S725" i="1"/>
  <c r="U724" i="1"/>
  <c r="S724" i="1"/>
  <c r="U723" i="1"/>
  <c r="S723" i="1"/>
  <c r="U722" i="1"/>
  <c r="S722" i="1"/>
  <c r="U721" i="1"/>
  <c r="S721" i="1"/>
  <c r="U720" i="1"/>
  <c r="V720" i="1" s="1"/>
  <c r="U719" i="1"/>
  <c r="S719" i="1"/>
  <c r="U718" i="1"/>
  <c r="S718" i="1"/>
  <c r="U717" i="1"/>
  <c r="S717" i="1"/>
  <c r="U716" i="1"/>
  <c r="V716" i="1" s="1"/>
  <c r="U715" i="1"/>
  <c r="V715" i="1" s="1"/>
  <c r="U714" i="1"/>
  <c r="V714" i="1" s="1"/>
  <c r="U713" i="1"/>
  <c r="S713" i="1"/>
  <c r="U708" i="1"/>
  <c r="S708" i="1"/>
  <c r="U707" i="1"/>
  <c r="S707" i="1"/>
  <c r="U706" i="1"/>
  <c r="S706" i="1"/>
  <c r="U705" i="1"/>
  <c r="S705" i="1"/>
  <c r="U704" i="1"/>
  <c r="S704" i="1"/>
  <c r="U703" i="1"/>
  <c r="S703" i="1"/>
  <c r="U702" i="1"/>
  <c r="S702" i="1"/>
  <c r="U701" i="1"/>
  <c r="S701" i="1"/>
  <c r="U700" i="1"/>
  <c r="S700" i="1"/>
  <c r="U699" i="1"/>
  <c r="S699" i="1"/>
  <c r="U698" i="1"/>
  <c r="S698" i="1"/>
  <c r="U697" i="1"/>
  <c r="S697" i="1"/>
  <c r="U696" i="1"/>
  <c r="S696" i="1"/>
  <c r="U695" i="1"/>
  <c r="S695" i="1"/>
  <c r="U694" i="1"/>
  <c r="S694" i="1"/>
  <c r="U693" i="1"/>
  <c r="S693" i="1"/>
  <c r="U692" i="1"/>
  <c r="S692" i="1"/>
  <c r="U686" i="1"/>
  <c r="S686" i="1"/>
  <c r="U685" i="1"/>
  <c r="S685" i="1"/>
  <c r="U683" i="1"/>
  <c r="S683" i="1"/>
  <c r="U682" i="1"/>
  <c r="S682" i="1"/>
  <c r="U681" i="1"/>
  <c r="S681" i="1"/>
  <c r="U680" i="1"/>
  <c r="S680" i="1"/>
  <c r="U679" i="1"/>
  <c r="S679" i="1"/>
  <c r="U677" i="1"/>
  <c r="S677" i="1"/>
  <c r="U676" i="1"/>
  <c r="S676" i="1"/>
  <c r="U675" i="1"/>
  <c r="S675" i="1"/>
  <c r="U674" i="1"/>
  <c r="R674" i="1"/>
  <c r="S674" i="1" s="1"/>
  <c r="U673" i="1"/>
  <c r="R673" i="1"/>
  <c r="S673" i="1" s="1"/>
  <c r="U672" i="1"/>
  <c r="R672" i="1"/>
  <c r="S672" i="1" s="1"/>
  <c r="U671" i="1"/>
  <c r="R671" i="1"/>
  <c r="S671" i="1" s="1"/>
  <c r="U670" i="1"/>
  <c r="S670" i="1"/>
  <c r="U669" i="1"/>
  <c r="S669" i="1"/>
  <c r="U668" i="1"/>
  <c r="S668" i="1"/>
  <c r="U667" i="1"/>
  <c r="S667" i="1"/>
  <c r="U666" i="1"/>
  <c r="S666" i="1"/>
  <c r="U665" i="1"/>
  <c r="S665" i="1"/>
  <c r="U664" i="1"/>
  <c r="S664" i="1"/>
  <c r="U663" i="1"/>
  <c r="S663" i="1"/>
  <c r="U662" i="1"/>
  <c r="R662" i="1"/>
  <c r="S662" i="1" s="1"/>
  <c r="U661" i="1"/>
  <c r="R661" i="1"/>
  <c r="S661" i="1" s="1"/>
  <c r="U660" i="1"/>
  <c r="R660" i="1"/>
  <c r="S660" i="1" s="1"/>
  <c r="U659" i="1"/>
  <c r="S659" i="1"/>
  <c r="U658" i="1"/>
  <c r="S658" i="1"/>
  <c r="U657" i="1"/>
  <c r="S657" i="1"/>
  <c r="U656" i="1"/>
  <c r="S656" i="1"/>
  <c r="U655" i="1"/>
  <c r="S655" i="1"/>
  <c r="U654" i="1"/>
  <c r="S654" i="1"/>
  <c r="U653" i="1"/>
  <c r="S653" i="1"/>
  <c r="U652" i="1"/>
  <c r="S652" i="1"/>
  <c r="U651" i="1"/>
  <c r="S651" i="1"/>
  <c r="U650" i="1"/>
  <c r="R650" i="1"/>
  <c r="S650" i="1" s="1"/>
  <c r="U649" i="1"/>
  <c r="R649" i="1"/>
  <c r="S649" i="1" s="1"/>
  <c r="U648" i="1"/>
  <c r="R648" i="1"/>
  <c r="S648" i="1" s="1"/>
  <c r="U647" i="1"/>
  <c r="S647" i="1"/>
  <c r="U646" i="1"/>
  <c r="S646" i="1"/>
  <c r="U645" i="1"/>
  <c r="S645" i="1"/>
  <c r="U644" i="1"/>
  <c r="S644" i="1"/>
  <c r="U643" i="1"/>
  <c r="S643" i="1"/>
  <c r="U642" i="1"/>
  <c r="S642" i="1"/>
  <c r="U641" i="1"/>
  <c r="S641" i="1"/>
  <c r="U640" i="1"/>
  <c r="S640" i="1"/>
  <c r="U639" i="1"/>
  <c r="S639" i="1"/>
  <c r="U638" i="1"/>
  <c r="S638" i="1"/>
  <c r="U637" i="1"/>
  <c r="S637" i="1"/>
  <c r="U636" i="1"/>
  <c r="R636" i="1"/>
  <c r="S636" i="1" s="1"/>
  <c r="U635" i="1"/>
  <c r="R635" i="1"/>
  <c r="S635" i="1" s="1"/>
  <c r="U634" i="1"/>
  <c r="R634" i="1"/>
  <c r="S634" i="1" s="1"/>
  <c r="U633" i="1"/>
  <c r="S633" i="1"/>
  <c r="U632" i="1"/>
  <c r="S632" i="1"/>
  <c r="U631" i="1"/>
  <c r="S631" i="1"/>
  <c r="U630" i="1"/>
  <c r="S630" i="1"/>
  <c r="U629" i="1"/>
  <c r="S629" i="1"/>
  <c r="U628" i="1"/>
  <c r="S628" i="1"/>
  <c r="U627" i="1"/>
  <c r="S627" i="1"/>
  <c r="U626" i="1"/>
  <c r="S626" i="1"/>
  <c r="U625" i="1"/>
  <c r="S625" i="1"/>
  <c r="U624" i="1"/>
  <c r="R624" i="1"/>
  <c r="S624" i="1" s="1"/>
  <c r="U623" i="1"/>
  <c r="R623" i="1"/>
  <c r="S623" i="1" s="1"/>
  <c r="U622" i="1"/>
  <c r="R622" i="1"/>
  <c r="S622" i="1" s="1"/>
  <c r="U621" i="1"/>
  <c r="R621" i="1"/>
  <c r="S621" i="1" s="1"/>
  <c r="U620" i="1"/>
  <c r="S620" i="1"/>
  <c r="U619" i="1"/>
  <c r="S619" i="1"/>
  <c r="U618" i="1"/>
  <c r="S618" i="1"/>
  <c r="U617" i="1"/>
  <c r="S617" i="1"/>
  <c r="U616" i="1"/>
  <c r="S616" i="1"/>
  <c r="U615" i="1"/>
  <c r="S615" i="1"/>
  <c r="U612" i="1"/>
  <c r="S612" i="1"/>
  <c r="U611" i="1"/>
  <c r="S611" i="1"/>
  <c r="U610" i="1"/>
  <c r="S610" i="1"/>
  <c r="U609" i="1"/>
  <c r="S609" i="1"/>
  <c r="U608" i="1"/>
  <c r="S608" i="1"/>
  <c r="U607" i="1"/>
  <c r="S607" i="1"/>
  <c r="U606" i="1"/>
  <c r="S606" i="1"/>
  <c r="U605" i="1"/>
  <c r="S605" i="1"/>
  <c r="U604" i="1"/>
  <c r="S604" i="1"/>
  <c r="U603" i="1"/>
  <c r="S603" i="1"/>
  <c r="U602" i="1"/>
  <c r="S602" i="1"/>
  <c r="U601" i="1"/>
  <c r="S601" i="1"/>
  <c r="U600" i="1"/>
  <c r="S600" i="1"/>
  <c r="U599" i="1"/>
  <c r="S599" i="1"/>
  <c r="U598" i="1"/>
  <c r="S598" i="1"/>
  <c r="U597" i="1"/>
  <c r="S597" i="1"/>
  <c r="U596" i="1"/>
  <c r="S596" i="1"/>
  <c r="U595" i="1"/>
  <c r="S595" i="1"/>
  <c r="U594" i="1"/>
  <c r="S594" i="1"/>
  <c r="U593" i="1"/>
  <c r="S593" i="1"/>
  <c r="U591" i="1"/>
  <c r="S591" i="1"/>
  <c r="U590" i="1"/>
  <c r="S590" i="1"/>
  <c r="U589" i="1"/>
  <c r="S589" i="1"/>
  <c r="U588" i="1"/>
  <c r="S588" i="1"/>
  <c r="U587" i="1"/>
  <c r="S587" i="1"/>
  <c r="U586" i="1"/>
  <c r="S586" i="1"/>
  <c r="U585" i="1"/>
  <c r="S585" i="1"/>
  <c r="U584" i="1"/>
  <c r="S584" i="1"/>
  <c r="U583" i="1"/>
  <c r="S583" i="1"/>
  <c r="U582" i="1"/>
  <c r="S582" i="1"/>
  <c r="U581" i="1"/>
  <c r="S581" i="1"/>
  <c r="U580" i="1"/>
  <c r="S580" i="1"/>
  <c r="U579" i="1"/>
  <c r="S579" i="1"/>
  <c r="U578" i="1"/>
  <c r="S578" i="1"/>
  <c r="U577" i="1"/>
  <c r="S577" i="1"/>
  <c r="U576" i="1"/>
  <c r="S576" i="1"/>
  <c r="U575" i="1"/>
  <c r="S575" i="1"/>
  <c r="U574" i="1"/>
  <c r="S574" i="1"/>
  <c r="U573" i="1"/>
  <c r="S573" i="1"/>
  <c r="U572" i="1"/>
  <c r="S572" i="1"/>
  <c r="U571" i="1"/>
  <c r="S571" i="1"/>
  <c r="U570" i="1"/>
  <c r="S570" i="1"/>
  <c r="U569" i="1"/>
  <c r="S569" i="1"/>
  <c r="U568" i="1"/>
  <c r="S568" i="1"/>
  <c r="U567" i="1"/>
  <c r="S567" i="1"/>
  <c r="U566" i="1"/>
  <c r="S566" i="1"/>
  <c r="U565" i="1"/>
  <c r="S565" i="1"/>
  <c r="U564" i="1"/>
  <c r="S564" i="1"/>
  <c r="U563" i="1"/>
  <c r="S563" i="1"/>
  <c r="U562" i="1"/>
  <c r="S562" i="1"/>
  <c r="U561" i="1"/>
  <c r="S561" i="1"/>
  <c r="U560" i="1"/>
  <c r="S560" i="1"/>
  <c r="U559" i="1"/>
  <c r="S559" i="1"/>
  <c r="U558" i="1"/>
  <c r="S558" i="1"/>
  <c r="U557" i="1"/>
  <c r="S557" i="1"/>
  <c r="U556" i="1"/>
  <c r="S556" i="1"/>
  <c r="U555" i="1"/>
  <c r="S555" i="1"/>
  <c r="U554" i="1"/>
  <c r="S554" i="1"/>
  <c r="U553" i="1"/>
  <c r="S553" i="1"/>
  <c r="U552" i="1"/>
  <c r="S552" i="1"/>
  <c r="U551" i="1"/>
  <c r="S551" i="1"/>
  <c r="U550" i="1"/>
  <c r="S550" i="1"/>
  <c r="U549" i="1"/>
  <c r="S549" i="1"/>
  <c r="U548" i="1"/>
  <c r="S548" i="1"/>
  <c r="U547" i="1"/>
  <c r="S547" i="1"/>
  <c r="U546" i="1"/>
  <c r="S546" i="1"/>
  <c r="U545" i="1"/>
  <c r="S545" i="1"/>
  <c r="U544" i="1"/>
  <c r="S544" i="1"/>
  <c r="U543" i="1"/>
  <c r="S543" i="1"/>
  <c r="U540" i="1"/>
  <c r="S540" i="1"/>
  <c r="U539" i="1"/>
  <c r="S539" i="1"/>
  <c r="U538" i="1"/>
  <c r="S538" i="1"/>
  <c r="U537" i="1"/>
  <c r="S537" i="1"/>
  <c r="U536" i="1"/>
  <c r="S536" i="1"/>
  <c r="U535" i="1"/>
  <c r="S535" i="1"/>
  <c r="U534" i="1"/>
  <c r="S534" i="1"/>
  <c r="U528" i="1"/>
  <c r="S528" i="1"/>
  <c r="U527" i="1"/>
  <c r="S527" i="1"/>
  <c r="U526" i="1"/>
  <c r="S526" i="1"/>
  <c r="U525" i="1"/>
  <c r="S525" i="1"/>
  <c r="U524" i="1"/>
  <c r="S524" i="1"/>
  <c r="U523" i="1"/>
  <c r="S523" i="1"/>
  <c r="U522" i="1"/>
  <c r="S522" i="1"/>
  <c r="U521" i="1"/>
  <c r="S521" i="1"/>
  <c r="U520" i="1"/>
  <c r="S520" i="1"/>
  <c r="U519" i="1"/>
  <c r="S519" i="1"/>
  <c r="U518" i="1"/>
  <c r="S518" i="1"/>
  <c r="U517" i="1"/>
  <c r="S517" i="1"/>
  <c r="U516" i="1"/>
  <c r="S516" i="1"/>
  <c r="U515" i="1"/>
  <c r="S515" i="1"/>
  <c r="U514" i="1"/>
  <c r="S514" i="1"/>
  <c r="U513" i="1"/>
  <c r="S513" i="1"/>
  <c r="U512" i="1"/>
  <c r="S512" i="1"/>
  <c r="U511" i="1"/>
  <c r="S511" i="1"/>
  <c r="U510" i="1"/>
  <c r="S510" i="1"/>
  <c r="U509" i="1"/>
  <c r="S509" i="1"/>
  <c r="U508" i="1"/>
  <c r="S508" i="1"/>
  <c r="U507" i="1"/>
  <c r="S507" i="1"/>
  <c r="U506" i="1"/>
  <c r="S506" i="1"/>
  <c r="U504" i="1"/>
  <c r="S504" i="1"/>
  <c r="U503" i="1"/>
  <c r="S503" i="1"/>
  <c r="U501" i="1"/>
  <c r="S501" i="1"/>
  <c r="U500" i="1"/>
  <c r="S500" i="1"/>
  <c r="U498" i="1"/>
  <c r="S498" i="1"/>
  <c r="U497" i="1"/>
  <c r="S497" i="1"/>
  <c r="U496" i="1"/>
  <c r="S496" i="1"/>
  <c r="U495" i="1"/>
  <c r="S495" i="1"/>
  <c r="U494" i="1"/>
  <c r="S494" i="1"/>
  <c r="U493" i="1"/>
  <c r="S493" i="1"/>
  <c r="U492" i="1"/>
  <c r="S492" i="1"/>
  <c r="U490" i="1"/>
  <c r="S490" i="1"/>
  <c r="U489" i="1"/>
  <c r="S489" i="1"/>
  <c r="U488" i="1"/>
  <c r="S488" i="1"/>
  <c r="U487" i="1"/>
  <c r="S487" i="1"/>
  <c r="U486" i="1"/>
  <c r="S486" i="1"/>
  <c r="U485" i="1"/>
  <c r="S485" i="1"/>
  <c r="U484" i="1"/>
  <c r="S484" i="1"/>
  <c r="U483" i="1"/>
  <c r="S483" i="1"/>
  <c r="U482" i="1"/>
  <c r="S482" i="1"/>
  <c r="U481" i="1"/>
  <c r="S481" i="1"/>
  <c r="U480" i="1"/>
  <c r="S480" i="1"/>
  <c r="U479" i="1"/>
  <c r="S479" i="1"/>
  <c r="U478" i="1"/>
  <c r="S478" i="1"/>
  <c r="U477" i="1"/>
  <c r="S477" i="1"/>
  <c r="U476" i="1"/>
  <c r="S476" i="1"/>
  <c r="U475" i="1"/>
  <c r="S475" i="1"/>
  <c r="U474" i="1"/>
  <c r="S474" i="1"/>
  <c r="U473" i="1"/>
  <c r="S473" i="1"/>
  <c r="U472" i="1"/>
  <c r="S472" i="1"/>
  <c r="U471" i="1"/>
  <c r="S471" i="1"/>
  <c r="U470" i="1"/>
  <c r="S470" i="1"/>
  <c r="U469" i="1"/>
  <c r="S469" i="1"/>
  <c r="U468" i="1"/>
  <c r="S468" i="1"/>
  <c r="U467" i="1"/>
  <c r="S467" i="1"/>
  <c r="U466" i="1"/>
  <c r="S466" i="1"/>
  <c r="U465" i="1"/>
  <c r="S465" i="1"/>
  <c r="U464" i="1"/>
  <c r="S464" i="1"/>
  <c r="U463" i="1"/>
  <c r="S463" i="1"/>
  <c r="U462" i="1"/>
  <c r="S462" i="1"/>
  <c r="U461" i="1"/>
  <c r="S461" i="1"/>
  <c r="U460" i="1"/>
  <c r="S460" i="1"/>
  <c r="U458" i="1"/>
  <c r="S458" i="1"/>
  <c r="U457" i="1"/>
  <c r="S457" i="1"/>
  <c r="U456" i="1"/>
  <c r="S456" i="1"/>
  <c r="U455" i="1"/>
  <c r="S455" i="1"/>
  <c r="U454" i="1"/>
  <c r="S454" i="1"/>
  <c r="U453" i="1"/>
  <c r="S453" i="1"/>
  <c r="U452" i="1"/>
  <c r="S452" i="1"/>
  <c r="U451" i="1"/>
  <c r="S451" i="1"/>
  <c r="U450" i="1"/>
  <c r="S450" i="1"/>
  <c r="U449" i="1"/>
  <c r="S449" i="1"/>
  <c r="U448" i="1"/>
  <c r="S448" i="1"/>
  <c r="U447" i="1"/>
  <c r="S447" i="1"/>
  <c r="U446" i="1"/>
  <c r="S446" i="1"/>
  <c r="U445" i="1"/>
  <c r="S445" i="1"/>
  <c r="U444" i="1"/>
  <c r="S444" i="1"/>
  <c r="U443" i="1"/>
  <c r="S443" i="1"/>
  <c r="U442" i="1"/>
  <c r="S442" i="1"/>
  <c r="U441" i="1"/>
  <c r="S441" i="1"/>
  <c r="U440" i="1"/>
  <c r="S440" i="1"/>
  <c r="U438" i="1"/>
  <c r="S438" i="1"/>
  <c r="U437" i="1"/>
  <c r="S437" i="1"/>
  <c r="U436" i="1"/>
  <c r="S436" i="1"/>
  <c r="U435" i="1"/>
  <c r="S435" i="1"/>
  <c r="U434" i="1"/>
  <c r="S434" i="1"/>
  <c r="U433" i="1"/>
  <c r="S433" i="1"/>
  <c r="U432" i="1"/>
  <c r="S432" i="1"/>
  <c r="U431" i="1"/>
  <c r="S431" i="1"/>
  <c r="U430" i="1"/>
  <c r="S430" i="1"/>
  <c r="U429" i="1"/>
  <c r="S429" i="1"/>
  <c r="U428" i="1"/>
  <c r="S428" i="1"/>
  <c r="U427" i="1"/>
  <c r="S427" i="1"/>
  <c r="U425" i="1"/>
  <c r="S425" i="1"/>
  <c r="U424" i="1"/>
  <c r="S424" i="1"/>
  <c r="U423" i="1"/>
  <c r="S423" i="1"/>
  <c r="U422" i="1"/>
  <c r="S422" i="1"/>
  <c r="U421" i="1"/>
  <c r="S421" i="1"/>
  <c r="U420" i="1"/>
  <c r="S420" i="1"/>
  <c r="U419" i="1"/>
  <c r="S419" i="1"/>
  <c r="U418" i="1"/>
  <c r="S418" i="1"/>
  <c r="U417" i="1"/>
  <c r="S417" i="1"/>
  <c r="U416" i="1"/>
  <c r="S416" i="1"/>
  <c r="U415" i="1"/>
  <c r="S415" i="1"/>
  <c r="U414" i="1"/>
  <c r="S414" i="1"/>
  <c r="U412" i="1"/>
  <c r="S412" i="1"/>
  <c r="U411" i="1"/>
  <c r="S411" i="1"/>
  <c r="U410" i="1"/>
  <c r="S410" i="1"/>
  <c r="U409" i="1"/>
  <c r="S409" i="1"/>
  <c r="U408" i="1"/>
  <c r="S408" i="1"/>
  <c r="U407" i="1"/>
  <c r="S407" i="1"/>
  <c r="U406" i="1"/>
  <c r="S406" i="1"/>
  <c r="U405" i="1"/>
  <c r="S405" i="1"/>
  <c r="U404" i="1"/>
  <c r="S404" i="1"/>
  <c r="U403" i="1"/>
  <c r="S403" i="1"/>
  <c r="U402" i="1"/>
  <c r="S402" i="1"/>
  <c r="U401" i="1"/>
  <c r="S401" i="1"/>
  <c r="U400" i="1"/>
  <c r="S400" i="1"/>
  <c r="U399" i="1"/>
  <c r="S399" i="1"/>
  <c r="U398" i="1"/>
  <c r="S398" i="1"/>
  <c r="U397" i="1"/>
  <c r="S397" i="1"/>
  <c r="U396" i="1"/>
  <c r="S396" i="1"/>
  <c r="U395" i="1"/>
  <c r="S395" i="1"/>
  <c r="U394" i="1"/>
  <c r="S394" i="1"/>
  <c r="U393" i="1"/>
  <c r="S393" i="1"/>
  <c r="U392" i="1"/>
  <c r="S392" i="1"/>
  <c r="U391" i="1"/>
  <c r="S391" i="1"/>
  <c r="U389" i="1"/>
  <c r="S389" i="1"/>
  <c r="U388" i="1"/>
  <c r="S388" i="1"/>
  <c r="U387" i="1"/>
  <c r="S387" i="1"/>
  <c r="U386" i="1"/>
  <c r="S386" i="1"/>
  <c r="U385" i="1"/>
  <c r="S385" i="1"/>
  <c r="U384" i="1"/>
  <c r="S384" i="1"/>
  <c r="U383" i="1"/>
  <c r="S383" i="1"/>
  <c r="U382" i="1"/>
  <c r="S382" i="1"/>
  <c r="U381" i="1"/>
  <c r="S381" i="1"/>
  <c r="U380" i="1"/>
  <c r="S380" i="1"/>
  <c r="U379" i="1"/>
  <c r="S379" i="1"/>
  <c r="U378" i="1"/>
  <c r="S378" i="1"/>
  <c r="U377" i="1"/>
  <c r="S377" i="1"/>
  <c r="U376" i="1"/>
  <c r="S376" i="1"/>
  <c r="U375" i="1"/>
  <c r="S375" i="1"/>
  <c r="U374" i="1"/>
  <c r="S374" i="1"/>
  <c r="U373" i="1"/>
  <c r="S373" i="1"/>
  <c r="U371" i="1"/>
  <c r="S371" i="1"/>
  <c r="U370" i="1"/>
  <c r="S370" i="1"/>
  <c r="U369" i="1"/>
  <c r="S369" i="1"/>
  <c r="U368" i="1"/>
  <c r="S368" i="1"/>
  <c r="U367" i="1"/>
  <c r="S367" i="1"/>
  <c r="U366" i="1"/>
  <c r="S366" i="1"/>
  <c r="U365" i="1"/>
  <c r="S365" i="1"/>
  <c r="U364" i="1"/>
  <c r="S364" i="1"/>
  <c r="U363" i="1"/>
  <c r="S363" i="1"/>
  <c r="U362" i="1"/>
  <c r="S362" i="1"/>
  <c r="U361" i="1"/>
  <c r="S361" i="1"/>
  <c r="U360" i="1"/>
  <c r="S360" i="1"/>
  <c r="U359" i="1"/>
  <c r="S359" i="1"/>
  <c r="U358" i="1"/>
  <c r="S358" i="1"/>
  <c r="U357" i="1"/>
  <c r="S357" i="1"/>
  <c r="U356" i="1"/>
  <c r="S356" i="1"/>
  <c r="U355" i="1"/>
  <c r="S355" i="1"/>
  <c r="U354" i="1"/>
  <c r="S354" i="1"/>
  <c r="U352" i="1"/>
  <c r="S352" i="1"/>
  <c r="U351" i="1"/>
  <c r="S351" i="1"/>
  <c r="U350" i="1"/>
  <c r="S350" i="1"/>
  <c r="U349" i="1"/>
  <c r="S349" i="1"/>
  <c r="U348" i="1"/>
  <c r="S348" i="1"/>
  <c r="U347" i="1"/>
  <c r="S347" i="1"/>
  <c r="U346" i="1"/>
  <c r="S346" i="1"/>
  <c r="U345" i="1"/>
  <c r="S345" i="1"/>
  <c r="U344" i="1"/>
  <c r="S344" i="1"/>
  <c r="U343" i="1"/>
  <c r="S343" i="1"/>
  <c r="U342" i="1"/>
  <c r="S342" i="1"/>
  <c r="U341" i="1"/>
  <c r="S341" i="1"/>
  <c r="U340" i="1"/>
  <c r="S340" i="1"/>
  <c r="U339" i="1"/>
  <c r="S339" i="1"/>
  <c r="U338" i="1"/>
  <c r="S338" i="1"/>
  <c r="U337" i="1"/>
  <c r="S337" i="1"/>
  <c r="U336" i="1"/>
  <c r="S336" i="1"/>
  <c r="U335" i="1"/>
  <c r="S335" i="1"/>
  <c r="U334" i="1"/>
  <c r="S334" i="1"/>
  <c r="U333" i="1"/>
  <c r="S333" i="1"/>
  <c r="U332" i="1"/>
  <c r="S332" i="1"/>
  <c r="U331" i="1"/>
  <c r="S331" i="1"/>
  <c r="U330" i="1"/>
  <c r="S330" i="1"/>
  <c r="U329" i="1"/>
  <c r="S329" i="1"/>
  <c r="U327" i="1"/>
  <c r="S327" i="1"/>
  <c r="U326" i="1"/>
  <c r="S326" i="1"/>
  <c r="U325" i="1"/>
  <c r="S325" i="1"/>
  <c r="U324" i="1"/>
  <c r="S324" i="1"/>
  <c r="U323" i="1"/>
  <c r="S323" i="1"/>
  <c r="U322" i="1"/>
  <c r="S322" i="1"/>
  <c r="U321" i="1"/>
  <c r="S321" i="1"/>
  <c r="U320" i="1"/>
  <c r="S320" i="1"/>
  <c r="U319" i="1"/>
  <c r="S319" i="1"/>
  <c r="U318" i="1"/>
  <c r="S318" i="1"/>
  <c r="U317" i="1"/>
  <c r="S317" i="1"/>
  <c r="U316" i="1"/>
  <c r="S316" i="1"/>
  <c r="U315" i="1"/>
  <c r="S315" i="1"/>
  <c r="U314" i="1"/>
  <c r="S314" i="1"/>
  <c r="U313" i="1"/>
  <c r="S313" i="1"/>
  <c r="U312" i="1"/>
  <c r="S312" i="1"/>
  <c r="U311" i="1"/>
  <c r="S311" i="1"/>
  <c r="U310" i="1"/>
  <c r="S310" i="1"/>
  <c r="U309" i="1"/>
  <c r="S309" i="1"/>
  <c r="U308" i="1"/>
  <c r="S308" i="1"/>
  <c r="U307" i="1"/>
  <c r="S307" i="1"/>
  <c r="U306" i="1"/>
  <c r="S306" i="1"/>
  <c r="U305" i="1"/>
  <c r="S305" i="1"/>
  <c r="U303" i="1"/>
  <c r="S303" i="1"/>
  <c r="U302" i="1"/>
  <c r="S302" i="1"/>
  <c r="U301" i="1"/>
  <c r="S301" i="1"/>
  <c r="U300" i="1"/>
  <c r="S300" i="1"/>
  <c r="U299" i="1"/>
  <c r="S299" i="1"/>
  <c r="U298" i="1"/>
  <c r="S298" i="1"/>
  <c r="U297" i="1"/>
  <c r="S297" i="1"/>
  <c r="U296" i="1"/>
  <c r="S296" i="1"/>
  <c r="U295" i="1"/>
  <c r="S295" i="1"/>
  <c r="U294" i="1"/>
  <c r="S294" i="1"/>
  <c r="U293" i="1"/>
  <c r="S293" i="1"/>
  <c r="U292" i="1"/>
  <c r="S292" i="1"/>
  <c r="U291" i="1"/>
  <c r="S291" i="1"/>
  <c r="U290" i="1"/>
  <c r="S290" i="1"/>
  <c r="U289" i="1"/>
  <c r="S289" i="1"/>
  <c r="U288" i="1"/>
  <c r="S288" i="1"/>
  <c r="U287" i="1"/>
  <c r="S287" i="1"/>
  <c r="U286" i="1"/>
  <c r="S286" i="1"/>
  <c r="U285" i="1"/>
  <c r="S285" i="1"/>
  <c r="U284" i="1"/>
  <c r="S284" i="1"/>
  <c r="U283" i="1"/>
  <c r="S283" i="1"/>
  <c r="U282" i="1"/>
  <c r="S282" i="1"/>
  <c r="U281" i="1"/>
  <c r="S281" i="1"/>
  <c r="U277" i="1"/>
  <c r="S277" i="1"/>
  <c r="U276" i="1"/>
  <c r="S276" i="1"/>
  <c r="U275" i="1"/>
  <c r="S275" i="1"/>
  <c r="U274" i="1"/>
  <c r="S274" i="1"/>
  <c r="U272" i="1"/>
  <c r="S272" i="1"/>
  <c r="U271" i="1"/>
  <c r="S271" i="1"/>
  <c r="U270" i="1"/>
  <c r="S270" i="1"/>
  <c r="U269" i="1"/>
  <c r="S269" i="1"/>
  <c r="U267" i="1"/>
  <c r="S267" i="1"/>
  <c r="U266" i="1"/>
  <c r="S266" i="1"/>
  <c r="U265" i="1"/>
  <c r="S265" i="1"/>
  <c r="U264" i="1"/>
  <c r="S264" i="1"/>
  <c r="U262" i="1"/>
  <c r="S262" i="1"/>
  <c r="U261" i="1"/>
  <c r="S261" i="1"/>
  <c r="U260" i="1"/>
  <c r="S260" i="1"/>
  <c r="U259" i="1"/>
  <c r="S259" i="1"/>
  <c r="U257" i="1"/>
  <c r="S257" i="1"/>
  <c r="U256" i="1"/>
  <c r="S256" i="1"/>
  <c r="U255" i="1"/>
  <c r="S255" i="1"/>
  <c r="U254" i="1"/>
  <c r="S254" i="1"/>
  <c r="U253" i="1"/>
  <c r="S253" i="1"/>
  <c r="U252" i="1"/>
  <c r="S252" i="1"/>
  <c r="U251" i="1"/>
  <c r="S251" i="1"/>
  <c r="U249" i="1"/>
  <c r="S249" i="1"/>
  <c r="U248" i="1"/>
  <c r="S248" i="1"/>
  <c r="U247" i="1"/>
  <c r="S247" i="1"/>
  <c r="U244" i="1"/>
  <c r="S244" i="1"/>
  <c r="U243" i="1"/>
  <c r="S243" i="1"/>
  <c r="U242" i="1"/>
  <c r="S242" i="1"/>
  <c r="U240" i="1"/>
  <c r="S240" i="1"/>
  <c r="U239" i="1"/>
  <c r="S239" i="1"/>
  <c r="U238" i="1"/>
  <c r="S238" i="1"/>
  <c r="U236" i="1"/>
  <c r="S236" i="1"/>
  <c r="U235" i="1"/>
  <c r="S235" i="1"/>
  <c r="U234" i="1"/>
  <c r="S234" i="1"/>
  <c r="U226" i="1"/>
  <c r="S226" i="1"/>
  <c r="U225" i="1"/>
  <c r="S225" i="1"/>
  <c r="U224" i="1"/>
  <c r="S224" i="1"/>
  <c r="U223" i="1"/>
  <c r="S223" i="1"/>
  <c r="U222" i="1"/>
  <c r="S222" i="1"/>
  <c r="U221" i="1"/>
  <c r="S221" i="1"/>
  <c r="U220" i="1"/>
  <c r="R220" i="1"/>
  <c r="S220" i="1" s="1"/>
  <c r="U219" i="1"/>
  <c r="R219" i="1"/>
  <c r="S219" i="1" s="1"/>
  <c r="U218" i="1"/>
  <c r="R218" i="1"/>
  <c r="S218" i="1" s="1"/>
  <c r="U217" i="1"/>
  <c r="R217" i="1"/>
  <c r="S217" i="1" s="1"/>
  <c r="U216" i="1"/>
  <c r="S216" i="1"/>
  <c r="U215" i="1"/>
  <c r="S215" i="1"/>
  <c r="U214" i="1"/>
  <c r="S214" i="1"/>
  <c r="U213" i="1"/>
  <c r="S213" i="1"/>
  <c r="U212" i="1"/>
  <c r="S212" i="1"/>
  <c r="U208" i="1"/>
  <c r="S208" i="1"/>
  <c r="U207" i="1"/>
  <c r="S207" i="1"/>
  <c r="U206" i="1"/>
  <c r="S206" i="1"/>
  <c r="U205" i="1"/>
  <c r="S205" i="1"/>
  <c r="U204" i="1"/>
  <c r="S204" i="1"/>
  <c r="U203" i="1"/>
  <c r="S203" i="1"/>
  <c r="U202" i="1"/>
  <c r="S202" i="1"/>
  <c r="U201" i="1"/>
  <c r="S201" i="1"/>
  <c r="U200" i="1"/>
  <c r="S200" i="1"/>
  <c r="U199" i="1"/>
  <c r="S199" i="1"/>
  <c r="U198" i="1"/>
  <c r="S198" i="1"/>
  <c r="U197" i="1"/>
  <c r="S197" i="1"/>
  <c r="U196" i="1"/>
  <c r="S196" i="1"/>
  <c r="U195" i="1"/>
  <c r="S195" i="1"/>
  <c r="U194" i="1"/>
  <c r="S194" i="1"/>
  <c r="U193" i="1"/>
  <c r="S193" i="1"/>
  <c r="U192" i="1"/>
  <c r="S192" i="1"/>
  <c r="U191" i="1"/>
  <c r="S191" i="1"/>
  <c r="U190" i="1"/>
  <c r="S190" i="1"/>
  <c r="U189" i="1"/>
  <c r="S189" i="1"/>
  <c r="U188" i="1"/>
  <c r="S188" i="1"/>
  <c r="U187" i="1"/>
  <c r="S187" i="1"/>
  <c r="U185" i="1"/>
  <c r="S185" i="1"/>
  <c r="U184" i="1"/>
  <c r="S184" i="1"/>
  <c r="U183" i="1"/>
  <c r="S183" i="1"/>
  <c r="U182" i="1"/>
  <c r="S182" i="1"/>
  <c r="U181" i="1"/>
  <c r="S181" i="1"/>
  <c r="U180" i="1"/>
  <c r="S180" i="1"/>
  <c r="U179" i="1"/>
  <c r="S179" i="1"/>
  <c r="U178" i="1"/>
  <c r="S178" i="1"/>
  <c r="U177" i="1"/>
  <c r="S177" i="1"/>
  <c r="U176" i="1"/>
  <c r="S176" i="1"/>
  <c r="U175" i="1"/>
  <c r="S175" i="1"/>
  <c r="U174" i="1"/>
  <c r="S174" i="1"/>
  <c r="U172" i="1"/>
  <c r="S172" i="1"/>
  <c r="U171" i="1"/>
  <c r="S171" i="1"/>
  <c r="U170" i="1"/>
  <c r="S170" i="1"/>
  <c r="U169" i="1"/>
  <c r="S169" i="1"/>
  <c r="U168" i="1"/>
  <c r="S168" i="1"/>
  <c r="U167" i="1"/>
  <c r="S167" i="1"/>
  <c r="U166" i="1"/>
  <c r="S166" i="1"/>
  <c r="U165" i="1"/>
  <c r="S165" i="1"/>
  <c r="U164" i="1"/>
  <c r="S164" i="1"/>
  <c r="U163" i="1"/>
  <c r="S163" i="1"/>
  <c r="U162" i="1"/>
  <c r="S162" i="1"/>
  <c r="U161" i="1"/>
  <c r="S161" i="1"/>
  <c r="U160" i="1"/>
  <c r="S160" i="1"/>
  <c r="U159" i="1"/>
  <c r="S159" i="1"/>
  <c r="U158" i="1"/>
  <c r="S158" i="1"/>
  <c r="U157" i="1"/>
  <c r="S157" i="1"/>
  <c r="U155" i="1"/>
  <c r="S155" i="1"/>
  <c r="U154" i="1"/>
  <c r="S154" i="1"/>
  <c r="U153" i="1"/>
  <c r="S153" i="1"/>
  <c r="U152" i="1"/>
  <c r="S152" i="1"/>
  <c r="U151" i="1"/>
  <c r="S151" i="1"/>
  <c r="U150" i="1"/>
  <c r="S150" i="1"/>
  <c r="U149" i="1"/>
  <c r="S149" i="1"/>
  <c r="U148" i="1"/>
  <c r="S148" i="1"/>
  <c r="U147" i="1"/>
  <c r="S147" i="1"/>
  <c r="U146" i="1"/>
  <c r="S146" i="1"/>
  <c r="U145" i="1"/>
  <c r="S145" i="1"/>
  <c r="U144" i="1"/>
  <c r="S144" i="1"/>
  <c r="U143" i="1"/>
  <c r="S143" i="1"/>
  <c r="U142" i="1"/>
  <c r="S142" i="1"/>
  <c r="U141" i="1"/>
  <c r="S141" i="1"/>
  <c r="U139" i="1"/>
  <c r="S139" i="1"/>
  <c r="U138" i="1"/>
  <c r="S138" i="1"/>
  <c r="U137" i="1"/>
  <c r="S137" i="1"/>
  <c r="U136" i="1"/>
  <c r="S136" i="1"/>
  <c r="U135" i="1"/>
  <c r="S135" i="1"/>
  <c r="U134" i="1"/>
  <c r="S134" i="1"/>
  <c r="U133" i="1"/>
  <c r="S133" i="1"/>
  <c r="U132" i="1"/>
  <c r="S132" i="1"/>
  <c r="U131" i="1"/>
  <c r="S131" i="1"/>
  <c r="U130" i="1"/>
  <c r="S130" i="1"/>
  <c r="U129" i="1"/>
  <c r="S129" i="1"/>
  <c r="U128" i="1"/>
  <c r="S128" i="1"/>
  <c r="U127" i="1"/>
  <c r="S127" i="1"/>
  <c r="U126" i="1"/>
  <c r="S126" i="1"/>
  <c r="U125" i="1"/>
  <c r="S125" i="1"/>
  <c r="U124" i="1"/>
  <c r="S124" i="1"/>
  <c r="U123" i="1"/>
  <c r="S123" i="1"/>
  <c r="U121" i="1"/>
  <c r="S121" i="1"/>
  <c r="U120" i="1"/>
  <c r="S120" i="1"/>
  <c r="U119" i="1"/>
  <c r="S119" i="1"/>
  <c r="U118" i="1"/>
  <c r="S118" i="1"/>
  <c r="U117" i="1"/>
  <c r="S117" i="1"/>
  <c r="U116" i="1"/>
  <c r="S116" i="1"/>
  <c r="U115" i="1"/>
  <c r="S115" i="1"/>
  <c r="U114" i="1"/>
  <c r="S114" i="1"/>
  <c r="U113" i="1"/>
  <c r="S113" i="1"/>
  <c r="U112" i="1"/>
  <c r="S112" i="1"/>
  <c r="U111" i="1"/>
  <c r="S111" i="1"/>
  <c r="U110" i="1"/>
  <c r="S110" i="1"/>
  <c r="U109" i="1"/>
  <c r="S109" i="1"/>
  <c r="U107" i="1"/>
  <c r="S107" i="1"/>
  <c r="U106" i="1"/>
  <c r="S106" i="1"/>
  <c r="U105" i="1"/>
  <c r="S105" i="1"/>
  <c r="U104" i="1"/>
  <c r="S104" i="1"/>
  <c r="U103" i="1"/>
  <c r="S103" i="1"/>
  <c r="U102" i="1"/>
  <c r="S102" i="1"/>
  <c r="U101" i="1"/>
  <c r="S101" i="1"/>
  <c r="U100" i="1"/>
  <c r="S100" i="1"/>
  <c r="U99" i="1"/>
  <c r="S99" i="1"/>
  <c r="U98" i="1"/>
  <c r="S98" i="1"/>
  <c r="U97" i="1"/>
  <c r="S97" i="1"/>
  <c r="U96" i="1"/>
  <c r="S96" i="1"/>
  <c r="U95" i="1"/>
  <c r="S95" i="1"/>
  <c r="U94" i="1"/>
  <c r="S94" i="1"/>
  <c r="U93" i="1"/>
  <c r="S93" i="1"/>
  <c r="U91" i="1"/>
  <c r="S91" i="1"/>
  <c r="U90" i="1"/>
  <c r="S90" i="1"/>
  <c r="U89" i="1"/>
  <c r="S89" i="1"/>
  <c r="U88" i="1"/>
  <c r="S88" i="1"/>
  <c r="U87" i="1"/>
  <c r="S87" i="1"/>
  <c r="U86" i="1"/>
  <c r="S86" i="1"/>
  <c r="U85" i="1"/>
  <c r="S85" i="1"/>
  <c r="U84" i="1"/>
  <c r="S84" i="1"/>
  <c r="U83" i="1"/>
  <c r="S83" i="1"/>
  <c r="U82" i="1"/>
  <c r="S82" i="1"/>
  <c r="U81" i="1"/>
  <c r="S81" i="1"/>
  <c r="U80" i="1"/>
  <c r="S80" i="1"/>
  <c r="U79" i="1"/>
  <c r="S79" i="1"/>
  <c r="U78" i="1"/>
  <c r="S78" i="1"/>
  <c r="U77" i="1"/>
  <c r="S77" i="1"/>
  <c r="U76" i="1"/>
  <c r="S76" i="1"/>
  <c r="U75" i="1"/>
  <c r="S75" i="1"/>
  <c r="U74" i="1"/>
  <c r="S74" i="1"/>
  <c r="U73" i="1"/>
  <c r="S73" i="1"/>
  <c r="U72" i="1"/>
  <c r="S72" i="1"/>
  <c r="U71" i="1"/>
  <c r="S71" i="1"/>
  <c r="U70" i="1"/>
  <c r="S70" i="1"/>
  <c r="U69" i="1"/>
  <c r="R69" i="1"/>
  <c r="S69" i="1" s="1"/>
  <c r="U68" i="1"/>
  <c r="S68" i="1"/>
  <c r="U67" i="1"/>
  <c r="S67" i="1"/>
  <c r="U62" i="1"/>
  <c r="S62" i="1"/>
  <c r="U61" i="1"/>
  <c r="S61" i="1"/>
  <c r="U60" i="1"/>
  <c r="S60" i="1"/>
  <c r="U59" i="1"/>
  <c r="S59" i="1"/>
  <c r="U58" i="1"/>
  <c r="S58" i="1"/>
  <c r="U57" i="1"/>
  <c r="S57" i="1"/>
  <c r="U56" i="1"/>
  <c r="S56" i="1"/>
  <c r="U53" i="1"/>
  <c r="S53" i="1"/>
  <c r="U52" i="1"/>
  <c r="S52" i="1"/>
  <c r="U51" i="1"/>
  <c r="S51" i="1"/>
  <c r="U50" i="1"/>
  <c r="S50" i="1"/>
  <c r="U49" i="1"/>
  <c r="S49" i="1"/>
  <c r="U48" i="1"/>
  <c r="S48" i="1"/>
  <c r="U47" i="1"/>
  <c r="S47" i="1"/>
  <c r="U46" i="1"/>
  <c r="S46" i="1"/>
  <c r="U45" i="1"/>
  <c r="S45" i="1"/>
  <c r="U44" i="1"/>
  <c r="S44" i="1"/>
  <c r="U43" i="1"/>
  <c r="S43" i="1"/>
  <c r="U42" i="1"/>
  <c r="S42" i="1"/>
  <c r="U41" i="1"/>
  <c r="S41" i="1"/>
  <c r="U40" i="1"/>
  <c r="S40" i="1"/>
  <c r="U39" i="1"/>
  <c r="S39" i="1"/>
  <c r="U38" i="1"/>
  <c r="S38" i="1"/>
  <c r="U37" i="1"/>
  <c r="S37" i="1"/>
  <c r="U36" i="1"/>
  <c r="S36" i="1"/>
  <c r="U35" i="1"/>
  <c r="S35" i="1"/>
  <c r="U34" i="1"/>
  <c r="S34" i="1"/>
  <c r="U33" i="1"/>
  <c r="S33" i="1"/>
  <c r="U32" i="1"/>
  <c r="S32" i="1"/>
  <c r="U31" i="1"/>
  <c r="S31" i="1"/>
  <c r="U30" i="1"/>
  <c r="S30" i="1"/>
  <c r="U29" i="1"/>
  <c r="S29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U17" i="1"/>
  <c r="S17" i="1"/>
  <c r="U16" i="1"/>
  <c r="S16" i="1"/>
  <c r="U15" i="1"/>
  <c r="S15" i="1"/>
  <c r="U14" i="1"/>
  <c r="S14" i="1"/>
  <c r="U13" i="1"/>
  <c r="S13" i="1"/>
  <c r="U12" i="1"/>
  <c r="S12" i="1"/>
  <c r="U11" i="1"/>
  <c r="S11" i="1"/>
  <c r="U10" i="1"/>
  <c r="S10" i="1"/>
  <c r="O784" i="1"/>
  <c r="M784" i="1"/>
  <c r="O783" i="1"/>
  <c r="M783" i="1"/>
  <c r="O781" i="1"/>
  <c r="M781" i="1"/>
  <c r="O780" i="1"/>
  <c r="M780" i="1"/>
  <c r="O779" i="1"/>
  <c r="M779" i="1"/>
  <c r="O778" i="1"/>
  <c r="M778" i="1"/>
  <c r="O777" i="1"/>
  <c r="M777" i="1"/>
  <c r="O776" i="1"/>
  <c r="M776" i="1"/>
  <c r="O775" i="1"/>
  <c r="M775" i="1"/>
  <c r="O774" i="1"/>
  <c r="M774" i="1"/>
  <c r="O773" i="1"/>
  <c r="M773" i="1"/>
  <c r="O772" i="1"/>
  <c r="M772" i="1"/>
  <c r="O771" i="1"/>
  <c r="M771" i="1"/>
  <c r="O770" i="1"/>
  <c r="M770" i="1"/>
  <c r="O769" i="1"/>
  <c r="M769" i="1"/>
  <c r="O768" i="1"/>
  <c r="M768" i="1"/>
  <c r="O767" i="1"/>
  <c r="M767" i="1"/>
  <c r="O766" i="1"/>
  <c r="M766" i="1"/>
  <c r="O765" i="1"/>
  <c r="M765" i="1"/>
  <c r="O764" i="1"/>
  <c r="M764" i="1"/>
  <c r="O763" i="1"/>
  <c r="M763" i="1"/>
  <c r="O757" i="1"/>
  <c r="M757" i="1"/>
  <c r="O756" i="1"/>
  <c r="M756" i="1"/>
  <c r="O755" i="1"/>
  <c r="M755" i="1"/>
  <c r="O754" i="1"/>
  <c r="M754" i="1"/>
  <c r="O753" i="1"/>
  <c r="M753" i="1"/>
  <c r="O752" i="1"/>
  <c r="M752" i="1"/>
  <c r="O751" i="1"/>
  <c r="M751" i="1"/>
  <c r="O750" i="1"/>
  <c r="M750" i="1"/>
  <c r="O749" i="1"/>
  <c r="M749" i="1"/>
  <c r="O748" i="1"/>
  <c r="M748" i="1"/>
  <c r="O747" i="1"/>
  <c r="M747" i="1"/>
  <c r="O746" i="1"/>
  <c r="M746" i="1"/>
  <c r="O745" i="1"/>
  <c r="M745" i="1"/>
  <c r="O744" i="1"/>
  <c r="M744" i="1"/>
  <c r="O743" i="1"/>
  <c r="M743" i="1"/>
  <c r="O742" i="1"/>
  <c r="M742" i="1"/>
  <c r="O741" i="1"/>
  <c r="M741" i="1"/>
  <c r="O740" i="1"/>
  <c r="M740" i="1"/>
  <c r="O739" i="1"/>
  <c r="M739" i="1"/>
  <c r="O738" i="1"/>
  <c r="M738" i="1"/>
  <c r="O737" i="1"/>
  <c r="M737" i="1"/>
  <c r="O736" i="1"/>
  <c r="P736" i="1" s="1"/>
  <c r="O735" i="1"/>
  <c r="P735" i="1" s="1"/>
  <c r="O734" i="1"/>
  <c r="P734" i="1" s="1"/>
  <c r="O733" i="1"/>
  <c r="P733" i="1" s="1"/>
  <c r="O732" i="1"/>
  <c r="P732" i="1" s="1"/>
  <c r="O731" i="1"/>
  <c r="P731" i="1" s="1"/>
  <c r="O730" i="1"/>
  <c r="P730" i="1" s="1"/>
  <c r="O729" i="1"/>
  <c r="P729" i="1" s="1"/>
  <c r="O728" i="1"/>
  <c r="P728" i="1" s="1"/>
  <c r="O727" i="1"/>
  <c r="P727" i="1" s="1"/>
  <c r="O726" i="1"/>
  <c r="M726" i="1"/>
  <c r="O725" i="1"/>
  <c r="M725" i="1"/>
  <c r="O724" i="1"/>
  <c r="M724" i="1"/>
  <c r="O723" i="1"/>
  <c r="M723" i="1"/>
  <c r="O722" i="1"/>
  <c r="M722" i="1"/>
  <c r="O721" i="1"/>
  <c r="M721" i="1"/>
  <c r="O720" i="1"/>
  <c r="P720" i="1" s="1"/>
  <c r="O719" i="1"/>
  <c r="M719" i="1"/>
  <c r="O718" i="1"/>
  <c r="M718" i="1"/>
  <c r="O717" i="1"/>
  <c r="M717" i="1"/>
  <c r="O716" i="1"/>
  <c r="P716" i="1" s="1"/>
  <c r="O715" i="1"/>
  <c r="P715" i="1" s="1"/>
  <c r="O714" i="1"/>
  <c r="P714" i="1" s="1"/>
  <c r="O713" i="1"/>
  <c r="M713" i="1"/>
  <c r="O708" i="1"/>
  <c r="M708" i="1"/>
  <c r="O707" i="1"/>
  <c r="M707" i="1"/>
  <c r="O706" i="1"/>
  <c r="M706" i="1"/>
  <c r="O705" i="1"/>
  <c r="M705" i="1"/>
  <c r="O704" i="1"/>
  <c r="M704" i="1"/>
  <c r="O703" i="1"/>
  <c r="M703" i="1"/>
  <c r="O702" i="1"/>
  <c r="M702" i="1"/>
  <c r="O701" i="1"/>
  <c r="M701" i="1"/>
  <c r="O700" i="1"/>
  <c r="M700" i="1"/>
  <c r="O699" i="1"/>
  <c r="M699" i="1"/>
  <c r="O698" i="1"/>
  <c r="M698" i="1"/>
  <c r="O697" i="1"/>
  <c r="M697" i="1"/>
  <c r="O696" i="1"/>
  <c r="M696" i="1"/>
  <c r="O695" i="1"/>
  <c r="M695" i="1"/>
  <c r="O694" i="1"/>
  <c r="M694" i="1"/>
  <c r="O693" i="1"/>
  <c r="M693" i="1"/>
  <c r="O692" i="1"/>
  <c r="M692" i="1"/>
  <c r="O686" i="1"/>
  <c r="M686" i="1"/>
  <c r="O685" i="1"/>
  <c r="M685" i="1"/>
  <c r="O683" i="1"/>
  <c r="O682" i="1"/>
  <c r="M682" i="1"/>
  <c r="O681" i="1"/>
  <c r="M681" i="1"/>
  <c r="O680" i="1"/>
  <c r="M680" i="1"/>
  <c r="O679" i="1"/>
  <c r="M679" i="1"/>
  <c r="O677" i="1"/>
  <c r="M677" i="1"/>
  <c r="O676" i="1"/>
  <c r="M676" i="1"/>
  <c r="O675" i="1"/>
  <c r="M675" i="1"/>
  <c r="O674" i="1"/>
  <c r="L674" i="1"/>
  <c r="M674" i="1" s="1"/>
  <c r="O673" i="1"/>
  <c r="L673" i="1"/>
  <c r="M673" i="1" s="1"/>
  <c r="O672" i="1"/>
  <c r="L672" i="1"/>
  <c r="M672" i="1" s="1"/>
  <c r="O671" i="1"/>
  <c r="L671" i="1"/>
  <c r="M671" i="1" s="1"/>
  <c r="O670" i="1"/>
  <c r="M670" i="1"/>
  <c r="O669" i="1"/>
  <c r="M669" i="1"/>
  <c r="O668" i="1"/>
  <c r="M668" i="1"/>
  <c r="O667" i="1"/>
  <c r="M667" i="1"/>
  <c r="O666" i="1"/>
  <c r="M666" i="1"/>
  <c r="O665" i="1"/>
  <c r="M665" i="1"/>
  <c r="O664" i="1"/>
  <c r="M664" i="1"/>
  <c r="O663" i="1"/>
  <c r="M663" i="1"/>
  <c r="O662" i="1"/>
  <c r="L662" i="1"/>
  <c r="M662" i="1" s="1"/>
  <c r="O661" i="1"/>
  <c r="L661" i="1"/>
  <c r="M661" i="1" s="1"/>
  <c r="O660" i="1"/>
  <c r="L660" i="1"/>
  <c r="M660" i="1" s="1"/>
  <c r="O659" i="1"/>
  <c r="M659" i="1"/>
  <c r="O658" i="1"/>
  <c r="M658" i="1"/>
  <c r="O657" i="1"/>
  <c r="M657" i="1"/>
  <c r="O656" i="1"/>
  <c r="M656" i="1"/>
  <c r="O655" i="1"/>
  <c r="M655" i="1"/>
  <c r="O654" i="1"/>
  <c r="M654" i="1"/>
  <c r="O653" i="1"/>
  <c r="M653" i="1"/>
  <c r="O652" i="1"/>
  <c r="M652" i="1"/>
  <c r="O651" i="1"/>
  <c r="M651" i="1"/>
  <c r="O650" i="1"/>
  <c r="L650" i="1"/>
  <c r="M650" i="1" s="1"/>
  <c r="O649" i="1"/>
  <c r="L649" i="1"/>
  <c r="M649" i="1" s="1"/>
  <c r="O648" i="1"/>
  <c r="L648" i="1"/>
  <c r="M648" i="1" s="1"/>
  <c r="O647" i="1"/>
  <c r="M647" i="1"/>
  <c r="O646" i="1"/>
  <c r="M646" i="1"/>
  <c r="O645" i="1"/>
  <c r="M645" i="1"/>
  <c r="O644" i="1"/>
  <c r="M644" i="1"/>
  <c r="O643" i="1"/>
  <c r="M643" i="1"/>
  <c r="O642" i="1"/>
  <c r="M642" i="1"/>
  <c r="O641" i="1"/>
  <c r="M641" i="1"/>
  <c r="O640" i="1"/>
  <c r="M640" i="1"/>
  <c r="O639" i="1"/>
  <c r="M639" i="1"/>
  <c r="O638" i="1"/>
  <c r="M638" i="1"/>
  <c r="O637" i="1"/>
  <c r="M637" i="1"/>
  <c r="O636" i="1"/>
  <c r="L636" i="1"/>
  <c r="M636" i="1" s="1"/>
  <c r="O635" i="1"/>
  <c r="L635" i="1"/>
  <c r="M635" i="1" s="1"/>
  <c r="O634" i="1"/>
  <c r="L634" i="1"/>
  <c r="M634" i="1" s="1"/>
  <c r="O633" i="1"/>
  <c r="M633" i="1"/>
  <c r="O632" i="1"/>
  <c r="M632" i="1"/>
  <c r="O631" i="1"/>
  <c r="M631" i="1"/>
  <c r="O630" i="1"/>
  <c r="M630" i="1"/>
  <c r="O629" i="1"/>
  <c r="M629" i="1"/>
  <c r="O628" i="1"/>
  <c r="M628" i="1"/>
  <c r="O627" i="1"/>
  <c r="M627" i="1"/>
  <c r="O626" i="1"/>
  <c r="M626" i="1"/>
  <c r="O625" i="1"/>
  <c r="M625" i="1"/>
  <c r="O624" i="1"/>
  <c r="L624" i="1"/>
  <c r="M624" i="1" s="1"/>
  <c r="O623" i="1"/>
  <c r="L623" i="1"/>
  <c r="M623" i="1" s="1"/>
  <c r="O622" i="1"/>
  <c r="L622" i="1"/>
  <c r="M622" i="1" s="1"/>
  <c r="O621" i="1"/>
  <c r="L621" i="1"/>
  <c r="M621" i="1" s="1"/>
  <c r="O620" i="1"/>
  <c r="M620" i="1"/>
  <c r="O619" i="1"/>
  <c r="M619" i="1"/>
  <c r="O618" i="1"/>
  <c r="M618" i="1"/>
  <c r="O617" i="1"/>
  <c r="M617" i="1"/>
  <c r="O616" i="1"/>
  <c r="M616" i="1"/>
  <c r="O615" i="1"/>
  <c r="M615" i="1"/>
  <c r="O612" i="1"/>
  <c r="M612" i="1"/>
  <c r="M611" i="1"/>
  <c r="O611" i="1"/>
  <c r="O610" i="1"/>
  <c r="M610" i="1"/>
  <c r="O609" i="1"/>
  <c r="M609" i="1"/>
  <c r="O608" i="1"/>
  <c r="M608" i="1"/>
  <c r="O607" i="1"/>
  <c r="M607" i="1"/>
  <c r="O606" i="1"/>
  <c r="M606" i="1"/>
  <c r="O605" i="1"/>
  <c r="M605" i="1"/>
  <c r="O604" i="1"/>
  <c r="M604" i="1"/>
  <c r="O603" i="1"/>
  <c r="M603" i="1"/>
  <c r="O602" i="1"/>
  <c r="M602" i="1"/>
  <c r="O601" i="1"/>
  <c r="M601" i="1"/>
  <c r="O600" i="1"/>
  <c r="M600" i="1"/>
  <c r="O599" i="1"/>
  <c r="M599" i="1"/>
  <c r="O598" i="1"/>
  <c r="M598" i="1"/>
  <c r="O597" i="1"/>
  <c r="M597" i="1"/>
  <c r="O596" i="1"/>
  <c r="M596" i="1"/>
  <c r="O595" i="1"/>
  <c r="M595" i="1"/>
  <c r="O594" i="1"/>
  <c r="M594" i="1"/>
  <c r="O593" i="1"/>
  <c r="M593" i="1"/>
  <c r="O591" i="1"/>
  <c r="M591" i="1"/>
  <c r="O590" i="1"/>
  <c r="O589" i="1"/>
  <c r="M589" i="1"/>
  <c r="O588" i="1"/>
  <c r="M588" i="1"/>
  <c r="O587" i="1"/>
  <c r="M587" i="1"/>
  <c r="O586" i="1"/>
  <c r="M586" i="1"/>
  <c r="O585" i="1"/>
  <c r="M585" i="1"/>
  <c r="O584" i="1"/>
  <c r="M584" i="1"/>
  <c r="O583" i="1"/>
  <c r="M583" i="1"/>
  <c r="O582" i="1"/>
  <c r="M582" i="1"/>
  <c r="O581" i="1"/>
  <c r="M581" i="1"/>
  <c r="O580" i="1"/>
  <c r="M580" i="1"/>
  <c r="O579" i="1"/>
  <c r="M579" i="1"/>
  <c r="O578" i="1"/>
  <c r="M578" i="1"/>
  <c r="O577" i="1"/>
  <c r="M577" i="1"/>
  <c r="O576" i="1"/>
  <c r="M576" i="1"/>
  <c r="O575" i="1"/>
  <c r="M575" i="1"/>
  <c r="O574" i="1"/>
  <c r="M574" i="1"/>
  <c r="O573" i="1"/>
  <c r="M573" i="1"/>
  <c r="O572" i="1"/>
  <c r="M572" i="1"/>
  <c r="O571" i="1"/>
  <c r="M571" i="1"/>
  <c r="O570" i="1"/>
  <c r="O569" i="1"/>
  <c r="M569" i="1"/>
  <c r="O568" i="1"/>
  <c r="M568" i="1"/>
  <c r="O567" i="1"/>
  <c r="M567" i="1"/>
  <c r="O566" i="1"/>
  <c r="M566" i="1"/>
  <c r="O565" i="1"/>
  <c r="M565" i="1"/>
  <c r="O564" i="1"/>
  <c r="M564" i="1"/>
  <c r="O563" i="1"/>
  <c r="M563" i="1"/>
  <c r="O562" i="1"/>
  <c r="M562" i="1"/>
  <c r="O561" i="1"/>
  <c r="M561" i="1"/>
  <c r="O560" i="1"/>
  <c r="M560" i="1"/>
  <c r="O559" i="1"/>
  <c r="M559" i="1"/>
  <c r="O558" i="1"/>
  <c r="M558" i="1"/>
  <c r="O557" i="1"/>
  <c r="M557" i="1"/>
  <c r="O556" i="1"/>
  <c r="M556" i="1"/>
  <c r="O555" i="1"/>
  <c r="M555" i="1"/>
  <c r="O554" i="1"/>
  <c r="M554" i="1"/>
  <c r="O553" i="1"/>
  <c r="M553" i="1"/>
  <c r="O552" i="1"/>
  <c r="M552" i="1"/>
  <c r="O551" i="1"/>
  <c r="M551" i="1"/>
  <c r="O550" i="1"/>
  <c r="M550" i="1"/>
  <c r="O549" i="1"/>
  <c r="M549" i="1"/>
  <c r="O548" i="1"/>
  <c r="M548" i="1"/>
  <c r="O547" i="1"/>
  <c r="M547" i="1"/>
  <c r="O546" i="1"/>
  <c r="M546" i="1"/>
  <c r="O545" i="1"/>
  <c r="M545" i="1"/>
  <c r="O544" i="1"/>
  <c r="M544" i="1"/>
  <c r="O543" i="1"/>
  <c r="M543" i="1"/>
  <c r="O540" i="1"/>
  <c r="M540" i="1"/>
  <c r="O539" i="1"/>
  <c r="M539" i="1"/>
  <c r="O538" i="1"/>
  <c r="M538" i="1"/>
  <c r="O537" i="1"/>
  <c r="M537" i="1"/>
  <c r="O536" i="1"/>
  <c r="M536" i="1"/>
  <c r="O535" i="1"/>
  <c r="M535" i="1"/>
  <c r="O534" i="1"/>
  <c r="M534" i="1"/>
  <c r="O528" i="1"/>
  <c r="M528" i="1"/>
  <c r="O527" i="1"/>
  <c r="M527" i="1"/>
  <c r="O526" i="1"/>
  <c r="M526" i="1"/>
  <c r="O525" i="1"/>
  <c r="M525" i="1"/>
  <c r="O524" i="1"/>
  <c r="M524" i="1"/>
  <c r="O523" i="1"/>
  <c r="M523" i="1"/>
  <c r="O522" i="1"/>
  <c r="M522" i="1"/>
  <c r="O521" i="1"/>
  <c r="M521" i="1"/>
  <c r="O520" i="1"/>
  <c r="M520" i="1"/>
  <c r="O519" i="1"/>
  <c r="M519" i="1"/>
  <c r="O518" i="1"/>
  <c r="M518" i="1"/>
  <c r="O517" i="1"/>
  <c r="M517" i="1"/>
  <c r="O516" i="1"/>
  <c r="M516" i="1"/>
  <c r="O515" i="1"/>
  <c r="M515" i="1"/>
  <c r="O514" i="1"/>
  <c r="M514" i="1"/>
  <c r="O513" i="1"/>
  <c r="M513" i="1"/>
  <c r="O512" i="1"/>
  <c r="M512" i="1"/>
  <c r="O511" i="1"/>
  <c r="M511" i="1"/>
  <c r="O510" i="1"/>
  <c r="M510" i="1"/>
  <c r="O509" i="1"/>
  <c r="M509" i="1"/>
  <c r="O508" i="1"/>
  <c r="M508" i="1"/>
  <c r="O507" i="1"/>
  <c r="M507" i="1"/>
  <c r="O506" i="1"/>
  <c r="M506" i="1"/>
  <c r="O504" i="1"/>
  <c r="M504" i="1"/>
  <c r="O503" i="1"/>
  <c r="M503" i="1"/>
  <c r="O501" i="1"/>
  <c r="M501" i="1"/>
  <c r="O500" i="1"/>
  <c r="M500" i="1"/>
  <c r="O498" i="1"/>
  <c r="M498" i="1"/>
  <c r="O497" i="1"/>
  <c r="M497" i="1"/>
  <c r="O496" i="1"/>
  <c r="M496" i="1"/>
  <c r="O495" i="1"/>
  <c r="M495" i="1"/>
  <c r="O494" i="1"/>
  <c r="M494" i="1"/>
  <c r="O493" i="1"/>
  <c r="M493" i="1"/>
  <c r="O492" i="1"/>
  <c r="M492" i="1"/>
  <c r="O490" i="1"/>
  <c r="M490" i="1"/>
  <c r="O489" i="1"/>
  <c r="M489" i="1"/>
  <c r="O488" i="1"/>
  <c r="M488" i="1"/>
  <c r="O487" i="1"/>
  <c r="M487" i="1"/>
  <c r="O486" i="1"/>
  <c r="M486" i="1"/>
  <c r="O485" i="1"/>
  <c r="M485" i="1"/>
  <c r="O484" i="1"/>
  <c r="M484" i="1"/>
  <c r="O483" i="1"/>
  <c r="M483" i="1"/>
  <c r="O482" i="1"/>
  <c r="M482" i="1"/>
  <c r="O481" i="1"/>
  <c r="M481" i="1"/>
  <c r="O480" i="1"/>
  <c r="M480" i="1"/>
  <c r="O479" i="1"/>
  <c r="M479" i="1"/>
  <c r="O478" i="1"/>
  <c r="M478" i="1"/>
  <c r="O477" i="1"/>
  <c r="M477" i="1"/>
  <c r="O476" i="1"/>
  <c r="M476" i="1"/>
  <c r="O475" i="1"/>
  <c r="M475" i="1"/>
  <c r="O474" i="1"/>
  <c r="M474" i="1"/>
  <c r="O473" i="1"/>
  <c r="M473" i="1"/>
  <c r="O472" i="1"/>
  <c r="M472" i="1"/>
  <c r="O471" i="1"/>
  <c r="M471" i="1"/>
  <c r="O470" i="1"/>
  <c r="M470" i="1"/>
  <c r="O469" i="1"/>
  <c r="M469" i="1"/>
  <c r="O468" i="1"/>
  <c r="M468" i="1"/>
  <c r="O467" i="1"/>
  <c r="M467" i="1"/>
  <c r="O466" i="1"/>
  <c r="M466" i="1"/>
  <c r="O465" i="1"/>
  <c r="M465" i="1"/>
  <c r="O464" i="1"/>
  <c r="M464" i="1"/>
  <c r="O463" i="1"/>
  <c r="M463" i="1"/>
  <c r="O462" i="1"/>
  <c r="M462" i="1"/>
  <c r="O461" i="1"/>
  <c r="M461" i="1"/>
  <c r="O460" i="1"/>
  <c r="M460" i="1"/>
  <c r="O458" i="1"/>
  <c r="M458" i="1"/>
  <c r="O457" i="1"/>
  <c r="M457" i="1"/>
  <c r="O456" i="1"/>
  <c r="M456" i="1"/>
  <c r="O455" i="1"/>
  <c r="M455" i="1"/>
  <c r="O454" i="1"/>
  <c r="M454" i="1"/>
  <c r="O453" i="1"/>
  <c r="M453" i="1"/>
  <c r="O452" i="1"/>
  <c r="M452" i="1"/>
  <c r="O451" i="1"/>
  <c r="M451" i="1"/>
  <c r="O450" i="1"/>
  <c r="M450" i="1"/>
  <c r="O449" i="1"/>
  <c r="M449" i="1"/>
  <c r="O448" i="1"/>
  <c r="M448" i="1"/>
  <c r="O447" i="1"/>
  <c r="M447" i="1"/>
  <c r="O446" i="1"/>
  <c r="M446" i="1"/>
  <c r="O445" i="1"/>
  <c r="M445" i="1"/>
  <c r="O444" i="1"/>
  <c r="M444" i="1"/>
  <c r="O443" i="1"/>
  <c r="M443" i="1"/>
  <c r="O442" i="1"/>
  <c r="M442" i="1"/>
  <c r="O441" i="1"/>
  <c r="M441" i="1"/>
  <c r="O440" i="1"/>
  <c r="M440" i="1"/>
  <c r="O438" i="1"/>
  <c r="M438" i="1"/>
  <c r="O437" i="1"/>
  <c r="M437" i="1"/>
  <c r="O436" i="1"/>
  <c r="M436" i="1"/>
  <c r="O435" i="1"/>
  <c r="M435" i="1"/>
  <c r="O434" i="1"/>
  <c r="M434" i="1"/>
  <c r="O433" i="1"/>
  <c r="M433" i="1"/>
  <c r="O432" i="1"/>
  <c r="M432" i="1"/>
  <c r="O431" i="1"/>
  <c r="M431" i="1"/>
  <c r="O430" i="1"/>
  <c r="M430" i="1"/>
  <c r="O429" i="1"/>
  <c r="M429" i="1"/>
  <c r="O428" i="1"/>
  <c r="M428" i="1"/>
  <c r="O427" i="1"/>
  <c r="M427" i="1"/>
  <c r="O425" i="1"/>
  <c r="M425" i="1"/>
  <c r="O424" i="1"/>
  <c r="M424" i="1"/>
  <c r="O423" i="1"/>
  <c r="M423" i="1"/>
  <c r="O422" i="1"/>
  <c r="M422" i="1"/>
  <c r="O421" i="1"/>
  <c r="M421" i="1"/>
  <c r="O420" i="1"/>
  <c r="M420" i="1"/>
  <c r="O419" i="1"/>
  <c r="M419" i="1"/>
  <c r="O418" i="1"/>
  <c r="M418" i="1"/>
  <c r="O417" i="1"/>
  <c r="M417" i="1"/>
  <c r="O416" i="1"/>
  <c r="M416" i="1"/>
  <c r="O415" i="1"/>
  <c r="M415" i="1"/>
  <c r="O414" i="1"/>
  <c r="M414" i="1"/>
  <c r="O412" i="1"/>
  <c r="M412" i="1"/>
  <c r="O411" i="1"/>
  <c r="M411" i="1"/>
  <c r="O410" i="1"/>
  <c r="M410" i="1"/>
  <c r="O409" i="1"/>
  <c r="M409" i="1"/>
  <c r="O408" i="1"/>
  <c r="M408" i="1"/>
  <c r="O407" i="1"/>
  <c r="M407" i="1"/>
  <c r="O406" i="1"/>
  <c r="M406" i="1"/>
  <c r="O405" i="1"/>
  <c r="M405" i="1"/>
  <c r="O404" i="1"/>
  <c r="M404" i="1"/>
  <c r="O403" i="1"/>
  <c r="M403" i="1"/>
  <c r="O402" i="1"/>
  <c r="M402" i="1"/>
  <c r="O401" i="1"/>
  <c r="M401" i="1"/>
  <c r="O400" i="1"/>
  <c r="M400" i="1"/>
  <c r="O399" i="1"/>
  <c r="M399" i="1"/>
  <c r="O398" i="1"/>
  <c r="M398" i="1"/>
  <c r="O397" i="1"/>
  <c r="M397" i="1"/>
  <c r="O396" i="1"/>
  <c r="M396" i="1"/>
  <c r="O395" i="1"/>
  <c r="M395" i="1"/>
  <c r="O394" i="1"/>
  <c r="M394" i="1"/>
  <c r="O393" i="1"/>
  <c r="M393" i="1"/>
  <c r="O392" i="1"/>
  <c r="M392" i="1"/>
  <c r="O391" i="1"/>
  <c r="M391" i="1"/>
  <c r="O389" i="1"/>
  <c r="M389" i="1"/>
  <c r="O388" i="1"/>
  <c r="M388" i="1"/>
  <c r="O387" i="1"/>
  <c r="M387" i="1"/>
  <c r="O386" i="1"/>
  <c r="M386" i="1"/>
  <c r="O385" i="1"/>
  <c r="M385" i="1"/>
  <c r="O384" i="1"/>
  <c r="M384" i="1"/>
  <c r="O383" i="1"/>
  <c r="M383" i="1"/>
  <c r="O382" i="1"/>
  <c r="M382" i="1"/>
  <c r="O381" i="1"/>
  <c r="M381" i="1"/>
  <c r="O380" i="1"/>
  <c r="M380" i="1"/>
  <c r="O379" i="1"/>
  <c r="M379" i="1"/>
  <c r="O378" i="1"/>
  <c r="M378" i="1"/>
  <c r="O377" i="1"/>
  <c r="M377" i="1"/>
  <c r="O376" i="1"/>
  <c r="M376" i="1"/>
  <c r="O375" i="1"/>
  <c r="M375" i="1"/>
  <c r="O374" i="1"/>
  <c r="M374" i="1"/>
  <c r="O373" i="1"/>
  <c r="M373" i="1"/>
  <c r="O371" i="1"/>
  <c r="M371" i="1"/>
  <c r="O370" i="1"/>
  <c r="M370" i="1"/>
  <c r="O369" i="1"/>
  <c r="M369" i="1"/>
  <c r="O368" i="1"/>
  <c r="M368" i="1"/>
  <c r="O367" i="1"/>
  <c r="M367" i="1"/>
  <c r="O366" i="1"/>
  <c r="M366" i="1"/>
  <c r="O365" i="1"/>
  <c r="M365" i="1"/>
  <c r="O364" i="1"/>
  <c r="M364" i="1"/>
  <c r="O363" i="1"/>
  <c r="M363" i="1"/>
  <c r="O362" i="1"/>
  <c r="M362" i="1"/>
  <c r="O361" i="1"/>
  <c r="M361" i="1"/>
  <c r="O360" i="1"/>
  <c r="M360" i="1"/>
  <c r="O359" i="1"/>
  <c r="M359" i="1"/>
  <c r="O358" i="1"/>
  <c r="M358" i="1"/>
  <c r="O357" i="1"/>
  <c r="M357" i="1"/>
  <c r="O356" i="1"/>
  <c r="M356" i="1"/>
  <c r="O355" i="1"/>
  <c r="M355" i="1"/>
  <c r="O354" i="1"/>
  <c r="M354" i="1"/>
  <c r="O352" i="1"/>
  <c r="M352" i="1"/>
  <c r="O351" i="1"/>
  <c r="M351" i="1"/>
  <c r="O350" i="1"/>
  <c r="M350" i="1"/>
  <c r="O349" i="1"/>
  <c r="M349" i="1"/>
  <c r="O348" i="1"/>
  <c r="M348" i="1"/>
  <c r="O347" i="1"/>
  <c r="M347" i="1"/>
  <c r="O346" i="1"/>
  <c r="M346" i="1"/>
  <c r="O345" i="1"/>
  <c r="M345" i="1"/>
  <c r="O344" i="1"/>
  <c r="M344" i="1"/>
  <c r="O343" i="1"/>
  <c r="M343" i="1"/>
  <c r="O342" i="1"/>
  <c r="M342" i="1"/>
  <c r="O341" i="1"/>
  <c r="M341" i="1"/>
  <c r="O340" i="1"/>
  <c r="M340" i="1"/>
  <c r="O339" i="1"/>
  <c r="M339" i="1"/>
  <c r="O338" i="1"/>
  <c r="M338" i="1"/>
  <c r="O337" i="1"/>
  <c r="M337" i="1"/>
  <c r="O336" i="1"/>
  <c r="M336" i="1"/>
  <c r="O335" i="1"/>
  <c r="M335" i="1"/>
  <c r="O334" i="1"/>
  <c r="M334" i="1"/>
  <c r="O333" i="1"/>
  <c r="M333" i="1"/>
  <c r="O332" i="1"/>
  <c r="M332" i="1"/>
  <c r="O331" i="1"/>
  <c r="M331" i="1"/>
  <c r="O330" i="1"/>
  <c r="M330" i="1"/>
  <c r="O329" i="1"/>
  <c r="M329" i="1"/>
  <c r="O327" i="1"/>
  <c r="M327" i="1"/>
  <c r="O326" i="1"/>
  <c r="M326" i="1"/>
  <c r="O325" i="1"/>
  <c r="M325" i="1"/>
  <c r="O324" i="1"/>
  <c r="M324" i="1"/>
  <c r="O323" i="1"/>
  <c r="M323" i="1"/>
  <c r="O322" i="1"/>
  <c r="M322" i="1"/>
  <c r="O321" i="1"/>
  <c r="M321" i="1"/>
  <c r="O320" i="1"/>
  <c r="M320" i="1"/>
  <c r="O319" i="1"/>
  <c r="M319" i="1"/>
  <c r="O318" i="1"/>
  <c r="M318" i="1"/>
  <c r="O317" i="1"/>
  <c r="M317" i="1"/>
  <c r="O316" i="1"/>
  <c r="M316" i="1"/>
  <c r="O315" i="1"/>
  <c r="M315" i="1"/>
  <c r="O314" i="1"/>
  <c r="M314" i="1"/>
  <c r="O313" i="1"/>
  <c r="M313" i="1"/>
  <c r="O312" i="1"/>
  <c r="M312" i="1"/>
  <c r="O311" i="1"/>
  <c r="M311" i="1"/>
  <c r="O310" i="1"/>
  <c r="M310" i="1"/>
  <c r="O309" i="1"/>
  <c r="M309" i="1"/>
  <c r="O308" i="1"/>
  <c r="M308" i="1"/>
  <c r="O307" i="1"/>
  <c r="M307" i="1"/>
  <c r="O306" i="1"/>
  <c r="M306" i="1"/>
  <c r="O305" i="1"/>
  <c r="M305" i="1"/>
  <c r="O303" i="1"/>
  <c r="M303" i="1"/>
  <c r="O302" i="1"/>
  <c r="M302" i="1"/>
  <c r="O301" i="1"/>
  <c r="M301" i="1"/>
  <c r="O300" i="1"/>
  <c r="M300" i="1"/>
  <c r="O299" i="1"/>
  <c r="M299" i="1"/>
  <c r="O298" i="1"/>
  <c r="M298" i="1"/>
  <c r="O297" i="1"/>
  <c r="M297" i="1"/>
  <c r="O296" i="1"/>
  <c r="M296" i="1"/>
  <c r="O295" i="1"/>
  <c r="M295" i="1"/>
  <c r="O294" i="1"/>
  <c r="M294" i="1"/>
  <c r="O293" i="1"/>
  <c r="M293" i="1"/>
  <c r="O292" i="1"/>
  <c r="M292" i="1"/>
  <c r="O291" i="1"/>
  <c r="M291" i="1"/>
  <c r="O290" i="1"/>
  <c r="M290" i="1"/>
  <c r="O289" i="1"/>
  <c r="M289" i="1"/>
  <c r="O288" i="1"/>
  <c r="M288" i="1"/>
  <c r="O287" i="1"/>
  <c r="M287" i="1"/>
  <c r="O286" i="1"/>
  <c r="M286" i="1"/>
  <c r="O285" i="1"/>
  <c r="M285" i="1"/>
  <c r="O284" i="1"/>
  <c r="M284" i="1"/>
  <c r="O283" i="1"/>
  <c r="M283" i="1"/>
  <c r="O282" i="1"/>
  <c r="M282" i="1"/>
  <c r="O281" i="1"/>
  <c r="M281" i="1"/>
  <c r="O277" i="1"/>
  <c r="M277" i="1"/>
  <c r="O276" i="1"/>
  <c r="M276" i="1"/>
  <c r="O275" i="1"/>
  <c r="M275" i="1"/>
  <c r="O274" i="1"/>
  <c r="M274" i="1"/>
  <c r="O272" i="1"/>
  <c r="M272" i="1"/>
  <c r="O271" i="1"/>
  <c r="M271" i="1"/>
  <c r="O270" i="1"/>
  <c r="M270" i="1"/>
  <c r="O269" i="1"/>
  <c r="M269" i="1"/>
  <c r="O267" i="1"/>
  <c r="M267" i="1"/>
  <c r="O266" i="1"/>
  <c r="M266" i="1"/>
  <c r="O265" i="1"/>
  <c r="M265" i="1"/>
  <c r="O264" i="1"/>
  <c r="M264" i="1"/>
  <c r="O262" i="1"/>
  <c r="M262" i="1"/>
  <c r="O261" i="1"/>
  <c r="M261" i="1"/>
  <c r="O260" i="1"/>
  <c r="M260" i="1"/>
  <c r="O259" i="1"/>
  <c r="M259" i="1"/>
  <c r="O257" i="1"/>
  <c r="M257" i="1"/>
  <c r="O256" i="1"/>
  <c r="M256" i="1"/>
  <c r="O255" i="1"/>
  <c r="M255" i="1"/>
  <c r="O254" i="1"/>
  <c r="M254" i="1"/>
  <c r="O253" i="1"/>
  <c r="M253" i="1"/>
  <c r="O252" i="1"/>
  <c r="M252" i="1"/>
  <c r="O251" i="1"/>
  <c r="M251" i="1"/>
  <c r="O249" i="1"/>
  <c r="M249" i="1"/>
  <c r="O248" i="1"/>
  <c r="M248" i="1"/>
  <c r="O247" i="1"/>
  <c r="M247" i="1"/>
  <c r="O244" i="1"/>
  <c r="M244" i="1"/>
  <c r="O243" i="1"/>
  <c r="M243" i="1"/>
  <c r="O242" i="1"/>
  <c r="M242" i="1"/>
  <c r="O240" i="1"/>
  <c r="M240" i="1"/>
  <c r="O239" i="1"/>
  <c r="M239" i="1"/>
  <c r="O238" i="1"/>
  <c r="M238" i="1"/>
  <c r="O236" i="1"/>
  <c r="M236" i="1"/>
  <c r="O235" i="1"/>
  <c r="M235" i="1"/>
  <c r="O234" i="1"/>
  <c r="M234" i="1"/>
  <c r="O226" i="1"/>
  <c r="M226" i="1"/>
  <c r="O225" i="1"/>
  <c r="M225" i="1"/>
  <c r="O224" i="1"/>
  <c r="M224" i="1"/>
  <c r="O223" i="1"/>
  <c r="M223" i="1"/>
  <c r="O222" i="1"/>
  <c r="M222" i="1"/>
  <c r="O221" i="1"/>
  <c r="M221" i="1"/>
  <c r="O220" i="1"/>
  <c r="L220" i="1"/>
  <c r="M220" i="1" s="1"/>
  <c r="O219" i="1"/>
  <c r="L219" i="1"/>
  <c r="M219" i="1" s="1"/>
  <c r="O218" i="1"/>
  <c r="L218" i="1"/>
  <c r="M218" i="1" s="1"/>
  <c r="O217" i="1"/>
  <c r="L217" i="1"/>
  <c r="M217" i="1" s="1"/>
  <c r="O216" i="1"/>
  <c r="M216" i="1"/>
  <c r="O215" i="1"/>
  <c r="M215" i="1"/>
  <c r="O214" i="1"/>
  <c r="M214" i="1"/>
  <c r="O213" i="1"/>
  <c r="M213" i="1"/>
  <c r="O212" i="1"/>
  <c r="M212" i="1"/>
  <c r="O208" i="1"/>
  <c r="M208" i="1"/>
  <c r="O207" i="1"/>
  <c r="M207" i="1"/>
  <c r="O206" i="1"/>
  <c r="M206" i="1"/>
  <c r="O205" i="1"/>
  <c r="M205" i="1"/>
  <c r="O204" i="1"/>
  <c r="M204" i="1"/>
  <c r="O203" i="1"/>
  <c r="M203" i="1"/>
  <c r="O202" i="1"/>
  <c r="M202" i="1"/>
  <c r="O201" i="1"/>
  <c r="M201" i="1"/>
  <c r="O200" i="1"/>
  <c r="M200" i="1"/>
  <c r="O199" i="1"/>
  <c r="M199" i="1"/>
  <c r="O198" i="1"/>
  <c r="M198" i="1"/>
  <c r="O197" i="1"/>
  <c r="M197" i="1"/>
  <c r="O196" i="1"/>
  <c r="M196" i="1"/>
  <c r="O195" i="1"/>
  <c r="M195" i="1"/>
  <c r="O194" i="1"/>
  <c r="M194" i="1"/>
  <c r="O193" i="1"/>
  <c r="M193" i="1"/>
  <c r="O192" i="1"/>
  <c r="M192" i="1"/>
  <c r="O191" i="1"/>
  <c r="M191" i="1"/>
  <c r="O190" i="1"/>
  <c r="M190" i="1"/>
  <c r="O189" i="1"/>
  <c r="M189" i="1"/>
  <c r="O188" i="1"/>
  <c r="M188" i="1"/>
  <c r="O187" i="1"/>
  <c r="M187" i="1"/>
  <c r="O185" i="1"/>
  <c r="M185" i="1"/>
  <c r="O184" i="1"/>
  <c r="M184" i="1"/>
  <c r="O183" i="1"/>
  <c r="M183" i="1"/>
  <c r="O182" i="1"/>
  <c r="M182" i="1"/>
  <c r="O181" i="1"/>
  <c r="M181" i="1"/>
  <c r="O180" i="1"/>
  <c r="M180" i="1"/>
  <c r="O179" i="1"/>
  <c r="M179" i="1"/>
  <c r="O178" i="1"/>
  <c r="M178" i="1"/>
  <c r="O177" i="1"/>
  <c r="M177" i="1"/>
  <c r="O176" i="1"/>
  <c r="M176" i="1"/>
  <c r="O175" i="1"/>
  <c r="M175" i="1"/>
  <c r="O174" i="1"/>
  <c r="M174" i="1"/>
  <c r="O172" i="1"/>
  <c r="M172" i="1"/>
  <c r="O171" i="1"/>
  <c r="M171" i="1"/>
  <c r="O170" i="1"/>
  <c r="M170" i="1"/>
  <c r="O169" i="1"/>
  <c r="M169" i="1"/>
  <c r="O168" i="1"/>
  <c r="M168" i="1"/>
  <c r="O167" i="1"/>
  <c r="M167" i="1"/>
  <c r="O166" i="1"/>
  <c r="M166" i="1"/>
  <c r="O165" i="1"/>
  <c r="M165" i="1"/>
  <c r="O164" i="1"/>
  <c r="M164" i="1"/>
  <c r="O163" i="1"/>
  <c r="M163" i="1"/>
  <c r="O162" i="1"/>
  <c r="M162" i="1"/>
  <c r="O161" i="1"/>
  <c r="M161" i="1"/>
  <c r="O160" i="1"/>
  <c r="M160" i="1"/>
  <c r="O159" i="1"/>
  <c r="M159" i="1"/>
  <c r="O158" i="1"/>
  <c r="M158" i="1"/>
  <c r="O157" i="1"/>
  <c r="M157" i="1"/>
  <c r="O155" i="1"/>
  <c r="M155" i="1"/>
  <c r="O154" i="1"/>
  <c r="M154" i="1"/>
  <c r="O153" i="1"/>
  <c r="M153" i="1"/>
  <c r="O152" i="1"/>
  <c r="M152" i="1"/>
  <c r="O151" i="1"/>
  <c r="M151" i="1"/>
  <c r="O150" i="1"/>
  <c r="M150" i="1"/>
  <c r="O149" i="1"/>
  <c r="M149" i="1"/>
  <c r="O148" i="1"/>
  <c r="M148" i="1"/>
  <c r="O147" i="1"/>
  <c r="M147" i="1"/>
  <c r="O146" i="1"/>
  <c r="M146" i="1"/>
  <c r="O145" i="1"/>
  <c r="M145" i="1"/>
  <c r="O144" i="1"/>
  <c r="M144" i="1"/>
  <c r="O143" i="1"/>
  <c r="M143" i="1"/>
  <c r="O142" i="1"/>
  <c r="M142" i="1"/>
  <c r="O141" i="1"/>
  <c r="M141" i="1"/>
  <c r="O139" i="1"/>
  <c r="M139" i="1"/>
  <c r="O138" i="1"/>
  <c r="M138" i="1"/>
  <c r="O137" i="1"/>
  <c r="M137" i="1"/>
  <c r="O136" i="1"/>
  <c r="M136" i="1"/>
  <c r="O135" i="1"/>
  <c r="M135" i="1"/>
  <c r="O134" i="1"/>
  <c r="M134" i="1"/>
  <c r="O133" i="1"/>
  <c r="M133" i="1"/>
  <c r="O132" i="1"/>
  <c r="M132" i="1"/>
  <c r="O131" i="1"/>
  <c r="M131" i="1"/>
  <c r="O130" i="1"/>
  <c r="M130" i="1"/>
  <c r="O129" i="1"/>
  <c r="M129" i="1"/>
  <c r="O128" i="1"/>
  <c r="M128" i="1"/>
  <c r="O127" i="1"/>
  <c r="M127" i="1"/>
  <c r="O126" i="1"/>
  <c r="M126" i="1"/>
  <c r="O125" i="1"/>
  <c r="M125" i="1"/>
  <c r="O124" i="1"/>
  <c r="M124" i="1"/>
  <c r="O123" i="1"/>
  <c r="M123" i="1"/>
  <c r="O121" i="1"/>
  <c r="M121" i="1"/>
  <c r="O120" i="1"/>
  <c r="M120" i="1"/>
  <c r="O119" i="1"/>
  <c r="M119" i="1"/>
  <c r="O118" i="1"/>
  <c r="M118" i="1"/>
  <c r="O117" i="1"/>
  <c r="M117" i="1"/>
  <c r="O116" i="1"/>
  <c r="M116" i="1"/>
  <c r="O115" i="1"/>
  <c r="M115" i="1"/>
  <c r="O114" i="1"/>
  <c r="M114" i="1"/>
  <c r="O113" i="1"/>
  <c r="M113" i="1"/>
  <c r="O112" i="1"/>
  <c r="M112" i="1"/>
  <c r="O111" i="1"/>
  <c r="M111" i="1"/>
  <c r="O110" i="1"/>
  <c r="M110" i="1"/>
  <c r="O109" i="1"/>
  <c r="M109" i="1"/>
  <c r="O107" i="1"/>
  <c r="M107" i="1"/>
  <c r="O106" i="1"/>
  <c r="M106" i="1"/>
  <c r="O105" i="1"/>
  <c r="M105" i="1"/>
  <c r="O104" i="1"/>
  <c r="M104" i="1"/>
  <c r="O103" i="1"/>
  <c r="M103" i="1"/>
  <c r="O102" i="1"/>
  <c r="M102" i="1"/>
  <c r="O101" i="1"/>
  <c r="M101" i="1"/>
  <c r="O100" i="1"/>
  <c r="M100" i="1"/>
  <c r="O99" i="1"/>
  <c r="M99" i="1"/>
  <c r="O98" i="1"/>
  <c r="M98" i="1"/>
  <c r="O97" i="1"/>
  <c r="M97" i="1"/>
  <c r="O96" i="1"/>
  <c r="M96" i="1"/>
  <c r="O95" i="1"/>
  <c r="M95" i="1"/>
  <c r="O94" i="1"/>
  <c r="M94" i="1"/>
  <c r="O93" i="1"/>
  <c r="M93" i="1"/>
  <c r="O91" i="1"/>
  <c r="M91" i="1"/>
  <c r="O90" i="1"/>
  <c r="M90" i="1"/>
  <c r="O89" i="1"/>
  <c r="M89" i="1"/>
  <c r="O88" i="1"/>
  <c r="M88" i="1"/>
  <c r="O87" i="1"/>
  <c r="M87" i="1"/>
  <c r="O86" i="1"/>
  <c r="M86" i="1"/>
  <c r="O85" i="1"/>
  <c r="M85" i="1"/>
  <c r="O84" i="1"/>
  <c r="M84" i="1"/>
  <c r="O83" i="1"/>
  <c r="M83" i="1"/>
  <c r="O82" i="1"/>
  <c r="M82" i="1"/>
  <c r="O81" i="1"/>
  <c r="M81" i="1"/>
  <c r="O80" i="1"/>
  <c r="M80" i="1"/>
  <c r="O79" i="1"/>
  <c r="M79" i="1"/>
  <c r="O78" i="1"/>
  <c r="M78" i="1"/>
  <c r="O77" i="1"/>
  <c r="M77" i="1"/>
  <c r="O76" i="1"/>
  <c r="M76" i="1"/>
  <c r="O75" i="1"/>
  <c r="M75" i="1"/>
  <c r="O74" i="1"/>
  <c r="M74" i="1"/>
  <c r="O73" i="1"/>
  <c r="M73" i="1"/>
  <c r="O72" i="1"/>
  <c r="M72" i="1"/>
  <c r="O71" i="1"/>
  <c r="M71" i="1"/>
  <c r="O70" i="1"/>
  <c r="M70" i="1"/>
  <c r="O69" i="1"/>
  <c r="L69" i="1"/>
  <c r="M69" i="1" s="1"/>
  <c r="O68" i="1"/>
  <c r="M68" i="1"/>
  <c r="O67" i="1"/>
  <c r="M67" i="1"/>
  <c r="O62" i="1"/>
  <c r="M62" i="1"/>
  <c r="O61" i="1"/>
  <c r="M61" i="1"/>
  <c r="O60" i="1"/>
  <c r="M60" i="1"/>
  <c r="O59" i="1"/>
  <c r="M59" i="1"/>
  <c r="O58" i="1"/>
  <c r="M58" i="1"/>
  <c r="O57" i="1"/>
  <c r="M57" i="1"/>
  <c r="O56" i="1"/>
  <c r="M56" i="1"/>
  <c r="O53" i="1"/>
  <c r="M53" i="1"/>
  <c r="O52" i="1"/>
  <c r="M52" i="1"/>
  <c r="O51" i="1"/>
  <c r="M51" i="1"/>
  <c r="O50" i="1"/>
  <c r="M50" i="1"/>
  <c r="O49" i="1"/>
  <c r="M49" i="1"/>
  <c r="O48" i="1"/>
  <c r="M48" i="1"/>
  <c r="O47" i="1"/>
  <c r="M47" i="1"/>
  <c r="O46" i="1"/>
  <c r="M46" i="1"/>
  <c r="O45" i="1"/>
  <c r="M45" i="1"/>
  <c r="O44" i="1"/>
  <c r="M44" i="1"/>
  <c r="O43" i="1"/>
  <c r="M43" i="1"/>
  <c r="O42" i="1"/>
  <c r="M42" i="1"/>
  <c r="O41" i="1"/>
  <c r="M41" i="1"/>
  <c r="O40" i="1"/>
  <c r="M40" i="1"/>
  <c r="O39" i="1"/>
  <c r="M39" i="1"/>
  <c r="O38" i="1"/>
  <c r="M38" i="1"/>
  <c r="O37" i="1"/>
  <c r="M37" i="1"/>
  <c r="O36" i="1"/>
  <c r="M36" i="1"/>
  <c r="O35" i="1"/>
  <c r="M35" i="1"/>
  <c r="O34" i="1"/>
  <c r="M34" i="1"/>
  <c r="O33" i="1"/>
  <c r="M33" i="1"/>
  <c r="O32" i="1"/>
  <c r="M32" i="1"/>
  <c r="O31" i="1"/>
  <c r="M31" i="1"/>
  <c r="O30" i="1"/>
  <c r="M30" i="1"/>
  <c r="O29" i="1"/>
  <c r="M29" i="1"/>
  <c r="O28" i="1"/>
  <c r="M28" i="1"/>
  <c r="O27" i="1"/>
  <c r="M27" i="1"/>
  <c r="O26" i="1"/>
  <c r="M26" i="1"/>
  <c r="O25" i="1"/>
  <c r="M25" i="1"/>
  <c r="O24" i="1"/>
  <c r="M24" i="1"/>
  <c r="O23" i="1"/>
  <c r="M23" i="1"/>
  <c r="O22" i="1"/>
  <c r="M22" i="1"/>
  <c r="O21" i="1"/>
  <c r="M21" i="1"/>
  <c r="O20" i="1"/>
  <c r="M20" i="1"/>
  <c r="O19" i="1"/>
  <c r="M19" i="1"/>
  <c r="O18" i="1"/>
  <c r="M18" i="1"/>
  <c r="O17" i="1"/>
  <c r="M17" i="1"/>
  <c r="O16" i="1"/>
  <c r="M16" i="1"/>
  <c r="O15" i="1"/>
  <c r="M15" i="1"/>
  <c r="O14" i="1"/>
  <c r="M14" i="1"/>
  <c r="O13" i="1"/>
  <c r="M13" i="1"/>
  <c r="O12" i="1"/>
  <c r="M12" i="1"/>
  <c r="O11" i="1"/>
  <c r="M11" i="1"/>
  <c r="O10" i="1"/>
  <c r="M10" i="1"/>
  <c r="AN18" i="1" l="1"/>
  <c r="AN41" i="1"/>
  <c r="AN596" i="1"/>
  <c r="AN635" i="1"/>
  <c r="AN768" i="1"/>
  <c r="AN780" i="1"/>
  <c r="AS155" i="1"/>
  <c r="V23" i="1"/>
  <c r="V47" i="1"/>
  <c r="V102" i="1"/>
  <c r="V239" i="1"/>
  <c r="V298" i="1"/>
  <c r="V399" i="1"/>
  <c r="V475" i="1"/>
  <c r="V657" i="1"/>
  <c r="AB50" i="1"/>
  <c r="AB243" i="1"/>
  <c r="AB289" i="1"/>
  <c r="AB686" i="1"/>
  <c r="AB725" i="1"/>
  <c r="AN16" i="1"/>
  <c r="AN202" i="1"/>
  <c r="AN702" i="1"/>
  <c r="V36" i="1"/>
  <c r="V62" i="1"/>
  <c r="V116" i="1"/>
  <c r="V167" i="1"/>
  <c r="V587" i="1"/>
  <c r="V612" i="1"/>
  <c r="V679" i="1"/>
  <c r="V693" i="1"/>
  <c r="V713" i="1"/>
  <c r="AH82" i="1"/>
  <c r="AH189" i="1"/>
  <c r="AH201" i="1"/>
  <c r="AH266" i="1"/>
  <c r="AH308" i="1"/>
  <c r="AH392" i="1"/>
  <c r="AH404" i="1"/>
  <c r="AH421" i="1"/>
  <c r="AH460" i="1"/>
  <c r="AH497" i="1"/>
  <c r="AH508" i="1"/>
  <c r="AH524" i="1"/>
  <c r="AH604" i="1"/>
  <c r="AH650" i="1"/>
  <c r="AH679" i="1"/>
  <c r="AH744" i="1"/>
  <c r="AN203" i="1"/>
  <c r="V24" i="1"/>
  <c r="V48" i="1"/>
  <c r="V78" i="1"/>
  <c r="V103" i="1"/>
  <c r="V129" i="1"/>
  <c r="V154" i="1"/>
  <c r="V674" i="1"/>
  <c r="V697" i="1"/>
  <c r="AH14" i="1"/>
  <c r="AH26" i="1"/>
  <c r="AH38" i="1"/>
  <c r="AH182" i="1"/>
  <c r="AH191" i="1"/>
  <c r="AH203" i="1"/>
  <c r="AH314" i="1"/>
  <c r="AH326" i="1"/>
  <c r="AH398" i="1"/>
  <c r="AH428" i="1"/>
  <c r="AH453" i="1"/>
  <c r="AH518" i="1"/>
  <c r="AH569" i="1"/>
  <c r="AH581" i="1"/>
  <c r="AH594" i="1"/>
  <c r="AH606" i="1"/>
  <c r="AH610" i="1"/>
  <c r="AH624" i="1"/>
  <c r="AH648" i="1"/>
  <c r="AH660" i="1"/>
  <c r="AH672" i="1"/>
  <c r="AH681" i="1"/>
  <c r="AH750" i="1"/>
  <c r="AQ275" i="1"/>
  <c r="AT275" i="1" s="1"/>
  <c r="AS107" i="1"/>
  <c r="AQ539" i="1"/>
  <c r="AT539" i="1" s="1"/>
  <c r="AQ264" i="1"/>
  <c r="AT264" i="1" s="1"/>
  <c r="AS312" i="1"/>
  <c r="J523" i="3"/>
  <c r="J532" i="3"/>
  <c r="J571" i="3"/>
  <c r="J579" i="3"/>
  <c r="J595" i="3"/>
  <c r="J620" i="3"/>
  <c r="J654" i="3"/>
  <c r="J670" i="3"/>
  <c r="J694" i="3"/>
  <c r="J776" i="3"/>
  <c r="J789" i="3"/>
  <c r="J797" i="3"/>
  <c r="AH705" i="1"/>
  <c r="AQ348" i="1"/>
  <c r="AH11" i="1"/>
  <c r="AH17" i="1"/>
  <c r="AH23" i="1"/>
  <c r="AH29" i="1"/>
  <c r="AH35" i="1"/>
  <c r="AH41" i="1"/>
  <c r="AH77" i="1"/>
  <c r="AH79" i="1"/>
  <c r="AH85" i="1"/>
  <c r="AH111" i="1"/>
  <c r="AH141" i="1"/>
  <c r="AH153" i="1"/>
  <c r="AH155" i="1"/>
  <c r="AH160" i="1"/>
  <c r="AH166" i="1"/>
  <c r="AH192" i="1"/>
  <c r="AH206" i="1"/>
  <c r="AH213" i="1"/>
  <c r="AH251" i="1"/>
  <c r="AH257" i="1"/>
  <c r="AH262" i="1"/>
  <c r="AH294" i="1"/>
  <c r="AH300" i="1"/>
  <c r="AH330" i="1"/>
  <c r="AH336" i="1"/>
  <c r="AH376" i="1"/>
  <c r="AH450" i="1"/>
  <c r="AH456" i="1"/>
  <c r="AH481" i="1"/>
  <c r="AH487" i="1"/>
  <c r="AH489" i="1"/>
  <c r="AH494" i="1"/>
  <c r="AH509" i="1"/>
  <c r="AH517" i="1"/>
  <c r="AH540" i="1"/>
  <c r="AH566" i="1"/>
  <c r="AH570" i="1"/>
  <c r="AH597" i="1"/>
  <c r="AH607" i="1"/>
  <c r="AH623" i="1"/>
  <c r="AH627" i="1"/>
  <c r="AH651" i="1"/>
  <c r="AH657" i="1"/>
  <c r="AH663" i="1"/>
  <c r="AH677" i="1"/>
  <c r="AH685" i="1"/>
  <c r="AH708" i="1"/>
  <c r="AH741" i="1"/>
  <c r="AH766" i="1"/>
  <c r="AH772" i="1"/>
  <c r="AH776" i="1"/>
  <c r="AH778" i="1"/>
  <c r="AT72" i="1"/>
  <c r="V682" i="1"/>
  <c r="V42" i="1"/>
  <c r="V56" i="1"/>
  <c r="V72" i="1"/>
  <c r="V84" i="1"/>
  <c r="V97" i="1"/>
  <c r="V110" i="1"/>
  <c r="V123" i="1"/>
  <c r="V148" i="1"/>
  <c r="V161" i="1"/>
  <c r="V594" i="1"/>
  <c r="V681" i="1"/>
  <c r="V686" i="1"/>
  <c r="V703" i="1"/>
  <c r="V746" i="1"/>
  <c r="AQ61" i="1"/>
  <c r="AT61" i="1" s="1"/>
  <c r="AQ252" i="1"/>
  <c r="AT252" i="1" s="1"/>
  <c r="AQ181" i="1"/>
  <c r="AT181" i="1" s="1"/>
  <c r="AQ133" i="1"/>
  <c r="AN137" i="1"/>
  <c r="AN219" i="1"/>
  <c r="AN253" i="1"/>
  <c r="AN257" i="1"/>
  <c r="AN294" i="1"/>
  <c r="AN302" i="1"/>
  <c r="AN370" i="1"/>
  <c r="AN536" i="1"/>
  <c r="AN672" i="1"/>
  <c r="AQ12" i="1"/>
  <c r="AS60" i="1"/>
  <c r="AT60" i="1" s="1"/>
  <c r="AN303" i="1"/>
  <c r="AN384" i="1"/>
  <c r="AQ396" i="1"/>
  <c r="AT396" i="1" s="1"/>
  <c r="AN508" i="1"/>
  <c r="AN558" i="1"/>
  <c r="AN566" i="1"/>
  <c r="AN630" i="1"/>
  <c r="AN651" i="1"/>
  <c r="AS493" i="1"/>
  <c r="AT493" i="1" s="1"/>
  <c r="AN582" i="1"/>
  <c r="J87" i="3"/>
  <c r="J111" i="3"/>
  <c r="J188" i="3"/>
  <c r="J214" i="3"/>
  <c r="J181" i="3"/>
  <c r="J207" i="3"/>
  <c r="J646" i="3"/>
  <c r="J30" i="3"/>
  <c r="J117" i="3"/>
  <c r="J143" i="3"/>
  <c r="J297" i="3"/>
  <c r="J400" i="3"/>
  <c r="J658" i="3"/>
  <c r="J682" i="3"/>
  <c r="J36" i="3"/>
  <c r="J60" i="3"/>
  <c r="J174" i="3"/>
  <c r="J225" i="3"/>
  <c r="J246" i="3"/>
  <c r="J457" i="3"/>
  <c r="J483" i="3"/>
  <c r="J201" i="3"/>
  <c r="J226" i="3"/>
  <c r="J357" i="3"/>
  <c r="J432" i="3"/>
  <c r="J441" i="3"/>
  <c r="J458" i="3"/>
  <c r="J508" i="3"/>
  <c r="J536" i="3"/>
  <c r="J583" i="3"/>
  <c r="J632" i="3"/>
  <c r="J642" i="3"/>
  <c r="J721" i="3"/>
  <c r="J793" i="3"/>
  <c r="J801" i="3"/>
  <c r="J615" i="3"/>
  <c r="J641" i="3"/>
  <c r="J681" i="3"/>
  <c r="J720" i="3"/>
  <c r="J742" i="3"/>
  <c r="J784" i="3"/>
  <c r="J81" i="3"/>
  <c r="J118" i="3"/>
  <c r="J144" i="3"/>
  <c r="J169" i="3"/>
  <c r="J401" i="3"/>
  <c r="J477" i="3"/>
  <c r="J660" i="3"/>
  <c r="J804" i="3"/>
  <c r="AQ565" i="1"/>
  <c r="AT565" i="1" s="1"/>
  <c r="AQ324" i="1"/>
  <c r="AT324" i="1" s="1"/>
  <c r="AS84" i="1"/>
  <c r="AT84" i="1" s="1"/>
  <c r="AS193" i="1"/>
  <c r="AT193" i="1" s="1"/>
  <c r="AQ276" i="1"/>
  <c r="AT276" i="1" s="1"/>
  <c r="AS301" i="1"/>
  <c r="AQ109" i="1"/>
  <c r="AT109" i="1" s="1"/>
  <c r="AQ132" i="1"/>
  <c r="AT132" i="1" s="1"/>
  <c r="AS240" i="1"/>
  <c r="AQ515" i="1"/>
  <c r="AN95" i="1"/>
  <c r="AN568" i="1"/>
  <c r="J67" i="3"/>
  <c r="J77" i="3"/>
  <c r="J105" i="3"/>
  <c r="J182" i="3"/>
  <c r="J414" i="3"/>
  <c r="J465" i="3"/>
  <c r="J542" i="3"/>
  <c r="J573" i="3"/>
  <c r="J589" i="3"/>
  <c r="J656" i="3"/>
  <c r="J672" i="3"/>
  <c r="J696" i="3"/>
  <c r="J783" i="3"/>
  <c r="J791" i="3"/>
  <c r="J799" i="3"/>
  <c r="J277" i="3"/>
  <c r="AS157" i="1"/>
  <c r="AT157" i="1" s="1"/>
  <c r="AS180" i="1"/>
  <c r="AT180" i="1" s="1"/>
  <c r="AS288" i="1"/>
  <c r="AQ420" i="1"/>
  <c r="AT420" i="1" s="1"/>
  <c r="AN602" i="1"/>
  <c r="AN661" i="1"/>
  <c r="AN683" i="1"/>
  <c r="AN748" i="1"/>
  <c r="AS96" i="1"/>
  <c r="AT96" i="1" s="1"/>
  <c r="AQ336" i="1"/>
  <c r="AS383" i="1"/>
  <c r="AT383" i="1" s="1"/>
  <c r="AQ517" i="1"/>
  <c r="AT517" i="1" s="1"/>
  <c r="AQ775" i="1"/>
  <c r="AT775" i="1" s="1"/>
  <c r="AQ48" i="1"/>
  <c r="AS97" i="1"/>
  <c r="AT97" i="1" s="1"/>
  <c r="AN168" i="1"/>
  <c r="AQ384" i="1"/>
  <c r="AQ445" i="1"/>
  <c r="AT445" i="1" s="1"/>
  <c r="AQ469" i="1"/>
  <c r="J31" i="3"/>
  <c r="J93" i="3"/>
  <c r="J195" i="3"/>
  <c r="J220" i="3"/>
  <c r="J272" i="3"/>
  <c r="J409" i="3"/>
  <c r="J435" i="3"/>
  <c r="J530" i="3"/>
  <c r="J559" i="3"/>
  <c r="J577" i="3"/>
  <c r="J585" i="3"/>
  <c r="J715" i="3"/>
  <c r="J745" i="3"/>
  <c r="J766" i="3"/>
  <c r="J774" i="3"/>
  <c r="V11" i="1"/>
  <c r="V35" i="1"/>
  <c r="V61" i="1"/>
  <c r="V219" i="1"/>
  <c r="V386" i="1"/>
  <c r="V411" i="1"/>
  <c r="V570" i="1"/>
  <c r="V645" i="1"/>
  <c r="AB44" i="1"/>
  <c r="AB78" i="1"/>
  <c r="AB129" i="1"/>
  <c r="AB189" i="1"/>
  <c r="AB283" i="1"/>
  <c r="AB484" i="1"/>
  <c r="AB555" i="1"/>
  <c r="AB591" i="1"/>
  <c r="AB642" i="1"/>
  <c r="AB679" i="1"/>
  <c r="AB756" i="1"/>
  <c r="AB765" i="1"/>
  <c r="AN83" i="1"/>
  <c r="AN199" i="1"/>
  <c r="AS205" i="1"/>
  <c r="AT205" i="1" s="1"/>
  <c r="AN308" i="1"/>
  <c r="AN354" i="1"/>
  <c r="AS431" i="1"/>
  <c r="AN504" i="1"/>
  <c r="AN513" i="1"/>
  <c r="AN549" i="1"/>
  <c r="J130" i="3"/>
  <c r="J42" i="3"/>
  <c r="J54" i="3"/>
  <c r="J558" i="3"/>
  <c r="J584" i="3"/>
  <c r="J596" i="3"/>
  <c r="J608" i="3"/>
  <c r="J675" i="3"/>
  <c r="J687" i="3"/>
  <c r="J714" i="3"/>
  <c r="J726" i="3"/>
  <c r="J790" i="3"/>
  <c r="J794" i="3"/>
  <c r="J803" i="3"/>
  <c r="J796" i="3"/>
  <c r="V17" i="1"/>
  <c r="V29" i="1"/>
  <c r="V53" i="1"/>
  <c r="V71" i="1"/>
  <c r="V380" i="1"/>
  <c r="V393" i="1"/>
  <c r="V481" i="1"/>
  <c r="V494" i="1"/>
  <c r="V509" i="1"/>
  <c r="V538" i="1"/>
  <c r="V564" i="1"/>
  <c r="V651" i="1"/>
  <c r="V663" i="1"/>
  <c r="V675" i="1"/>
  <c r="AB15" i="1"/>
  <c r="AB41" i="1"/>
  <c r="AB47" i="1"/>
  <c r="AB61" i="1"/>
  <c r="AB94" i="1"/>
  <c r="AB132" i="1"/>
  <c r="AB160" i="1"/>
  <c r="AB166" i="1"/>
  <c r="AB185" i="1"/>
  <c r="AB204" i="1"/>
  <c r="AB213" i="1"/>
  <c r="AB239" i="1"/>
  <c r="AB270" i="1"/>
  <c r="AB286" i="1"/>
  <c r="AB298" i="1"/>
  <c r="AB305" i="1"/>
  <c r="AB309" i="1"/>
  <c r="AB327" i="1"/>
  <c r="AB409" i="1"/>
  <c r="AB456" i="1"/>
  <c r="AB461" i="1"/>
  <c r="AB475" i="1"/>
  <c r="AB481" i="1"/>
  <c r="AB501" i="1"/>
  <c r="AB509" i="1"/>
  <c r="AB538" i="1"/>
  <c r="AB552" i="1"/>
  <c r="AB570" i="1"/>
  <c r="AB576" i="1"/>
  <c r="AB582" i="1"/>
  <c r="AB588" i="1"/>
  <c r="AB645" i="1"/>
  <c r="AB649" i="1"/>
  <c r="AB673" i="1"/>
  <c r="AB692" i="1"/>
  <c r="AB698" i="1"/>
  <c r="AB704" i="1"/>
  <c r="AB724" i="1"/>
  <c r="AB741" i="1"/>
  <c r="AB747" i="1"/>
  <c r="AB751" i="1"/>
  <c r="AB757" i="1"/>
  <c r="AB768" i="1"/>
  <c r="AB776" i="1"/>
  <c r="AN240" i="1"/>
  <c r="AN272" i="1"/>
  <c r="AN310" i="1"/>
  <c r="AN406" i="1"/>
  <c r="AN487" i="1"/>
  <c r="AN524" i="1"/>
  <c r="AN553" i="1"/>
  <c r="AN695" i="1"/>
  <c r="AN725" i="1"/>
  <c r="AN754" i="1"/>
  <c r="AQ636" i="1"/>
  <c r="J738" i="3"/>
  <c r="AH548" i="1"/>
  <c r="AQ577" i="1"/>
  <c r="AT577" i="1" s="1"/>
  <c r="J240" i="3"/>
  <c r="J572" i="3"/>
  <c r="AB326" i="1"/>
  <c r="AB579" i="1"/>
  <c r="AQ422" i="1"/>
  <c r="AQ551" i="1"/>
  <c r="AT551" i="1" s="1"/>
  <c r="AS503" i="1"/>
  <c r="AT503" i="1" s="1"/>
  <c r="J61" i="3"/>
  <c r="J241" i="3"/>
  <c r="AH28" i="1"/>
  <c r="J737" i="3"/>
  <c r="J515" i="3"/>
  <c r="J321" i="3"/>
  <c r="J34" i="3"/>
  <c r="J40" i="3"/>
  <c r="J46" i="3"/>
  <c r="J52" i="3"/>
  <c r="J58" i="3"/>
  <c r="J64" i="3"/>
  <c r="J78" i="3"/>
  <c r="J94" i="3"/>
  <c r="J100" i="3"/>
  <c r="J106" i="3"/>
  <c r="J145" i="3"/>
  <c r="J151" i="3"/>
  <c r="J157" i="3"/>
  <c r="J164" i="3"/>
  <c r="J177" i="3"/>
  <c r="J183" i="3"/>
  <c r="J189" i="3"/>
  <c r="J196" i="3"/>
  <c r="J292" i="3"/>
  <c r="J327" i="3"/>
  <c r="J352" i="3"/>
  <c r="J396" i="3"/>
  <c r="J408" i="3"/>
  <c r="J440" i="3"/>
  <c r="J447" i="3"/>
  <c r="J453" i="3"/>
  <c r="J460" i="3"/>
  <c r="J491" i="3"/>
  <c r="J497" i="3"/>
  <c r="J524" i="3"/>
  <c r="J537" i="3"/>
  <c r="J543" i="3"/>
  <c r="J560" i="3"/>
  <c r="J568" i="3"/>
  <c r="J643" i="3"/>
  <c r="J649" i="3"/>
  <c r="J655" i="3"/>
  <c r="J691" i="3"/>
  <c r="J705" i="3"/>
  <c r="J716" i="3"/>
  <c r="J728" i="3"/>
  <c r="J746" i="3"/>
  <c r="J763" i="3"/>
  <c r="J786" i="3"/>
  <c r="J798" i="3"/>
  <c r="J102" i="3"/>
  <c r="J429" i="3"/>
  <c r="J53" i="3"/>
  <c r="J71" i="3"/>
  <c r="J146" i="3"/>
  <c r="J228" i="3"/>
  <c r="J570" i="3"/>
  <c r="J582" i="3"/>
  <c r="J386" i="3"/>
  <c r="J528" i="3"/>
  <c r="J586" i="3"/>
  <c r="J599" i="3"/>
  <c r="J172" i="3"/>
  <c r="J211" i="3"/>
  <c r="J217" i="3"/>
  <c r="J238" i="3"/>
  <c r="J263" i="3"/>
  <c r="J269" i="3"/>
  <c r="J275" i="3"/>
  <c r="J281" i="3"/>
  <c r="J287" i="3"/>
  <c r="J295" i="3"/>
  <c r="J304" i="3"/>
  <c r="J322" i="3"/>
  <c r="J329" i="3"/>
  <c r="J341" i="3"/>
  <c r="J347" i="3"/>
  <c r="J354" i="3"/>
  <c r="J366" i="3"/>
  <c r="J372" i="3"/>
  <c r="J385" i="3"/>
  <c r="J391" i="3"/>
  <c r="J404" i="3"/>
  <c r="J556" i="3"/>
  <c r="J587" i="3"/>
  <c r="J540" i="3"/>
  <c r="J724" i="3"/>
  <c r="J713" i="3"/>
  <c r="J120" i="3"/>
  <c r="J133" i="3"/>
  <c r="J165" i="3"/>
  <c r="J210" i="3"/>
  <c r="J222" i="3"/>
  <c r="J237" i="3"/>
  <c r="J243" i="3"/>
  <c r="J256" i="3"/>
  <c r="J268" i="3"/>
  <c r="J294" i="3"/>
  <c r="J353" i="3"/>
  <c r="J371" i="3"/>
  <c r="J390" i="3"/>
  <c r="J416" i="3"/>
  <c r="J448" i="3"/>
  <c r="J461" i="3"/>
  <c r="J498" i="3"/>
  <c r="J504" i="3"/>
  <c r="J510" i="3"/>
  <c r="J517" i="3"/>
  <c r="J526" i="3"/>
  <c r="J580" i="3"/>
  <c r="J598" i="3"/>
  <c r="J623" i="3"/>
  <c r="J637" i="3"/>
  <c r="J555" i="3"/>
  <c r="J638" i="3"/>
  <c r="J127" i="3"/>
  <c r="J462" i="3"/>
  <c r="J662" i="3"/>
  <c r="J680" i="3"/>
  <c r="J692" i="3"/>
  <c r="J699" i="3"/>
  <c r="J706" i="3"/>
  <c r="J717" i="3"/>
  <c r="J733" i="3"/>
  <c r="J758" i="3"/>
  <c r="J406" i="3"/>
  <c r="J621" i="3"/>
  <c r="J695" i="3"/>
  <c r="J97" i="3"/>
  <c r="J103" i="3"/>
  <c r="J129" i="3"/>
  <c r="J141" i="3"/>
  <c r="J167" i="3"/>
  <c r="J173" i="3"/>
  <c r="J186" i="3"/>
  <c r="J192" i="3"/>
  <c r="J199" i="3"/>
  <c r="J233" i="3"/>
  <c r="J245" i="3"/>
  <c r="J258" i="3"/>
  <c r="J305" i="3"/>
  <c r="J323" i="3"/>
  <c r="J330" i="3"/>
  <c r="J342" i="3"/>
  <c r="J349" i="3"/>
  <c r="J412" i="3"/>
  <c r="J424" i="3"/>
  <c r="J430" i="3"/>
  <c r="J463" i="3"/>
  <c r="J482" i="3"/>
  <c r="J494" i="3"/>
  <c r="J513" i="3"/>
  <c r="J520" i="3"/>
  <c r="J588" i="3"/>
  <c r="J594" i="3"/>
  <c r="J606" i="3"/>
  <c r="J613" i="3"/>
  <c r="J619" i="3"/>
  <c r="J625" i="3"/>
  <c r="J631" i="3"/>
  <c r="J770" i="3"/>
  <c r="J98" i="3"/>
  <c r="J110" i="3"/>
  <c r="J232" i="3"/>
  <c r="J314" i="3"/>
  <c r="J507" i="3"/>
  <c r="J521" i="3"/>
  <c r="J149" i="3"/>
  <c r="J303" i="3"/>
  <c r="J131" i="3"/>
  <c r="J212" i="3"/>
  <c r="J224" i="3"/>
  <c r="J309" i="3"/>
  <c r="J370" i="3"/>
  <c r="J389" i="3"/>
  <c r="J490" i="3"/>
  <c r="J502" i="3"/>
  <c r="J88" i="3"/>
  <c r="J156" i="3"/>
  <c r="J346" i="3"/>
  <c r="J761" i="3"/>
  <c r="J415" i="3"/>
  <c r="J485" i="3"/>
  <c r="J66" i="3"/>
  <c r="J296" i="3"/>
  <c r="J403" i="3"/>
  <c r="J607" i="3"/>
  <c r="J614" i="3"/>
  <c r="J785" i="3"/>
  <c r="J43" i="3"/>
  <c r="J55" i="3"/>
  <c r="J101" i="3"/>
  <c r="J114" i="3"/>
  <c r="J170" i="3"/>
  <c r="J473" i="3"/>
  <c r="J90" i="3"/>
  <c r="J108" i="3"/>
  <c r="J115" i="3"/>
  <c r="J121" i="3"/>
  <c r="J152" i="3"/>
  <c r="J171" i="3"/>
  <c r="J202" i="3"/>
  <c r="J209" i="3"/>
  <c r="J215" i="3"/>
  <c r="J221" i="3"/>
  <c r="J255" i="3"/>
  <c r="J267" i="3"/>
  <c r="J306" i="3"/>
  <c r="J318" i="3"/>
  <c r="J423" i="3"/>
  <c r="J474" i="3"/>
  <c r="J481" i="3"/>
  <c r="J499" i="3"/>
  <c r="J505" i="3"/>
  <c r="J518" i="3"/>
  <c r="J597" i="3"/>
  <c r="J626" i="3"/>
  <c r="J657" i="3"/>
  <c r="J700" i="3"/>
  <c r="J741" i="3"/>
  <c r="J91" i="3"/>
  <c r="J159" i="3"/>
  <c r="J184" i="3"/>
  <c r="J285" i="3"/>
  <c r="J301" i="3"/>
  <c r="J539" i="3"/>
  <c r="J787" i="3"/>
  <c r="J609" i="3"/>
  <c r="J39" i="3"/>
  <c r="J51" i="3"/>
  <c r="J82" i="3"/>
  <c r="J92" i="3"/>
  <c r="J122" i="3"/>
  <c r="J148" i="3"/>
  <c r="J154" i="3"/>
  <c r="J185" i="3"/>
  <c r="J191" i="3"/>
  <c r="J198" i="3"/>
  <c r="J280" i="3"/>
  <c r="J338" i="3"/>
  <c r="J344" i="3"/>
  <c r="J456" i="3"/>
  <c r="J610" i="3"/>
  <c r="J617" i="3"/>
  <c r="J665" i="3"/>
  <c r="J671" i="3"/>
  <c r="J677" i="3"/>
  <c r="J683" i="3"/>
  <c r="J725" i="3"/>
  <c r="J771" i="3"/>
  <c r="J777" i="3"/>
  <c r="J788" i="3"/>
  <c r="J685" i="3"/>
  <c r="J38" i="3"/>
  <c r="J50" i="3"/>
  <c r="J56" i="3"/>
  <c r="J80" i="3"/>
  <c r="J89" i="3"/>
  <c r="J95" i="3"/>
  <c r="J113" i="3"/>
  <c r="J124" i="3"/>
  <c r="J137" i="3"/>
  <c r="J155" i="3"/>
  <c r="J162" i="3"/>
  <c r="J180" i="3"/>
  <c r="J203" i="3"/>
  <c r="J216" i="3"/>
  <c r="J227" i="3"/>
  <c r="J315" i="3"/>
  <c r="J333" i="3"/>
  <c r="J339" i="3"/>
  <c r="J345" i="3"/>
  <c r="J369" i="3"/>
  <c r="J376" i="3"/>
  <c r="J382" i="3"/>
  <c r="J388" i="3"/>
  <c r="J603" i="3"/>
  <c r="J723" i="3"/>
  <c r="J739" i="3"/>
  <c r="J772" i="3"/>
  <c r="J63" i="3"/>
  <c r="J76" i="3"/>
  <c r="J290" i="3"/>
  <c r="J480" i="3"/>
  <c r="J69" i="3"/>
  <c r="J284" i="3"/>
  <c r="J317" i="3"/>
  <c r="J566" i="3"/>
  <c r="J605" i="3"/>
  <c r="J622" i="3"/>
  <c r="J719" i="3"/>
  <c r="J200" i="3"/>
  <c r="J219" i="3"/>
  <c r="J244" i="3"/>
  <c r="J262" i="3"/>
  <c r="J273" i="3"/>
  <c r="J291" i="3"/>
  <c r="J516" i="3"/>
  <c r="J548" i="3"/>
  <c r="J578" i="3"/>
  <c r="J600" i="3"/>
  <c r="J35" i="3"/>
  <c r="J239" i="3"/>
  <c r="G550" i="3"/>
  <c r="J279" i="3"/>
  <c r="J426" i="3"/>
  <c r="J531" i="3"/>
  <c r="J567" i="3"/>
  <c r="J703" i="3"/>
  <c r="J208" i="3"/>
  <c r="J234" i="3"/>
  <c r="I550" i="3"/>
  <c r="J445" i="3"/>
  <c r="J664" i="3"/>
  <c r="J697" i="3"/>
  <c r="J135" i="3"/>
  <c r="J153" i="3"/>
  <c r="J178" i="3"/>
  <c r="J427" i="3"/>
  <c r="J538" i="3"/>
  <c r="J765" i="3"/>
  <c r="J166" i="3"/>
  <c r="J190" i="3"/>
  <c r="J411" i="3"/>
  <c r="J434" i="3"/>
  <c r="J476" i="3"/>
  <c r="J630" i="3"/>
  <c r="J676" i="3"/>
  <c r="J792" i="3"/>
  <c r="J123" i="3"/>
  <c r="J161" i="3"/>
  <c r="J179" i="3"/>
  <c r="J351" i="3"/>
  <c r="J375" i="3"/>
  <c r="J62" i="3"/>
  <c r="J73" i="3"/>
  <c r="J107" i="3"/>
  <c r="J119" i="3"/>
  <c r="J168" i="3"/>
  <c r="J289" i="3"/>
  <c r="J328" i="3"/>
  <c r="J395" i="3"/>
  <c r="J418" i="3"/>
  <c r="J576" i="3"/>
  <c r="J644" i="3"/>
  <c r="J57" i="3"/>
  <c r="J68" i="3"/>
  <c r="J96" i="3"/>
  <c r="J125" i="3"/>
  <c r="J132" i="3"/>
  <c r="J138" i="3"/>
  <c r="J150" i="3"/>
  <c r="J163" i="3"/>
  <c r="J310" i="3"/>
  <c r="J364" i="3"/>
  <c r="J377" i="3"/>
  <c r="J383" i="3"/>
  <c r="J407" i="3"/>
  <c r="J529" i="3"/>
  <c r="J557" i="3"/>
  <c r="J565" i="3"/>
  <c r="J604" i="3"/>
  <c r="J616" i="3"/>
  <c r="J650" i="3"/>
  <c r="J718" i="3"/>
  <c r="J762" i="3"/>
  <c r="J126" i="3"/>
  <c r="J139" i="3"/>
  <c r="J204" i="3"/>
  <c r="J466" i="3"/>
  <c r="J495" i="3"/>
  <c r="J544" i="3"/>
  <c r="J601" i="3"/>
  <c r="J618" i="3"/>
  <c r="J628" i="3"/>
  <c r="J651" i="3"/>
  <c r="J688" i="3"/>
  <c r="J757" i="3"/>
  <c r="J773" i="3"/>
  <c r="I247" i="3"/>
  <c r="J47" i="3"/>
  <c r="J59" i="3"/>
  <c r="J70" i="3"/>
  <c r="J264" i="3"/>
  <c r="J286" i="3"/>
  <c r="J413" i="3"/>
  <c r="J454" i="3"/>
  <c r="J471" i="3"/>
  <c r="J512" i="3"/>
  <c r="J527" i="3"/>
  <c r="J590" i="3"/>
  <c r="J611" i="3"/>
  <c r="J645" i="3"/>
  <c r="J104" i="3"/>
  <c r="J109" i="3"/>
  <c r="J134" i="3"/>
  <c r="J140" i="3"/>
  <c r="J158" i="3"/>
  <c r="J175" i="3"/>
  <c r="J187" i="3"/>
  <c r="J194" i="3"/>
  <c r="J205" i="3"/>
  <c r="J223" i="3"/>
  <c r="J254" i="3"/>
  <c r="J271" i="3"/>
  <c r="J276" i="3"/>
  <c r="J302" i="3"/>
  <c r="J350" i="3"/>
  <c r="J367" i="3"/>
  <c r="J478" i="3"/>
  <c r="J501" i="3"/>
  <c r="J534" i="3"/>
  <c r="J545" i="3"/>
  <c r="J569" i="3"/>
  <c r="J574" i="3"/>
  <c r="J591" i="3"/>
  <c r="J629" i="3"/>
  <c r="J636" i="3"/>
  <c r="J668" i="3"/>
  <c r="J673" i="3"/>
  <c r="J684" i="3"/>
  <c r="J701" i="3"/>
  <c r="J727" i="3"/>
  <c r="J743" i="3"/>
  <c r="J769" i="3"/>
  <c r="J37" i="3"/>
  <c r="J49" i="3"/>
  <c r="J79" i="3"/>
  <c r="J147" i="3"/>
  <c r="J242" i="3"/>
  <c r="J260" i="3"/>
  <c r="J282" i="3"/>
  <c r="J320" i="3"/>
  <c r="J326" i="3"/>
  <c r="J356" i="3"/>
  <c r="J374" i="3"/>
  <c r="J393" i="3"/>
  <c r="J431" i="3"/>
  <c r="J514" i="3"/>
  <c r="I709" i="3"/>
  <c r="J581" i="3"/>
  <c r="J592" i="3"/>
  <c r="J624" i="3"/>
  <c r="J663" i="3"/>
  <c r="J722" i="3"/>
  <c r="J744" i="3"/>
  <c r="J759" i="3"/>
  <c r="J800" i="3"/>
  <c r="I729" i="3"/>
  <c r="J325" i="3"/>
  <c r="J712" i="3"/>
  <c r="J795" i="3"/>
  <c r="J554" i="3"/>
  <c r="G709" i="3"/>
  <c r="G247" i="3"/>
  <c r="J563" i="3"/>
  <c r="J33" i="3"/>
  <c r="J99" i="3"/>
  <c r="J197" i="3"/>
  <c r="J334" i="3"/>
  <c r="J486" i="3"/>
  <c r="J564" i="3"/>
  <c r="J575" i="3"/>
  <c r="I779" i="3"/>
  <c r="J44" i="3"/>
  <c r="J116" i="3"/>
  <c r="G729" i="3"/>
  <c r="I806" i="3"/>
  <c r="G806" i="3"/>
  <c r="J41" i="3"/>
  <c r="J363" i="3"/>
  <c r="J533" i="3"/>
  <c r="J647" i="3"/>
  <c r="J760" i="3"/>
  <c r="J45" i="3"/>
  <c r="J259" i="3"/>
  <c r="J443" i="3"/>
  <c r="J509" i="3"/>
  <c r="J659" i="3"/>
  <c r="J764" i="3"/>
  <c r="G779" i="3"/>
  <c r="AN148" i="1"/>
  <c r="AN115" i="1"/>
  <c r="AN301" i="1"/>
  <c r="AN421" i="1"/>
  <c r="AN479" i="1"/>
  <c r="AN492" i="1"/>
  <c r="AN557" i="1"/>
  <c r="AN563" i="1"/>
  <c r="AN723" i="1"/>
  <c r="AN746" i="1"/>
  <c r="AQ39" i="1"/>
  <c r="AS39" i="1"/>
  <c r="AQ374" i="1"/>
  <c r="AS374" i="1"/>
  <c r="AS13" i="1"/>
  <c r="AQ13" i="1"/>
  <c r="AS146" i="1"/>
  <c r="AT146" i="1" s="1"/>
  <c r="AQ253" i="1"/>
  <c r="AT253" i="1" s="1"/>
  <c r="AS338" i="1"/>
  <c r="AS300" i="1"/>
  <c r="AQ300" i="1"/>
  <c r="AS144" i="1"/>
  <c r="AQ144" i="1"/>
  <c r="AQ36" i="1"/>
  <c r="AT36" i="1" s="1"/>
  <c r="AN147" i="1"/>
  <c r="AN153" i="1"/>
  <c r="AS349" i="1"/>
  <c r="AT349" i="1" s="1"/>
  <c r="V300" i="1"/>
  <c r="V307" i="1"/>
  <c r="V313" i="1"/>
  <c r="V319" i="1"/>
  <c r="V350" i="1"/>
  <c r="V357" i="1"/>
  <c r="V369" i="1"/>
  <c r="V376" i="1"/>
  <c r="V388" i="1"/>
  <c r="V420" i="1"/>
  <c r="V440" i="1"/>
  <c r="V458" i="1"/>
  <c r="V465" i="1"/>
  <c r="V471" i="1"/>
  <c r="V489" i="1"/>
  <c r="V517" i="1"/>
  <c r="V523" i="1"/>
  <c r="V534" i="1"/>
  <c r="V548" i="1"/>
  <c r="V572" i="1"/>
  <c r="V590" i="1"/>
  <c r="V603" i="1"/>
  <c r="V609" i="1"/>
  <c r="V623" i="1"/>
  <c r="V629" i="1"/>
  <c r="V635" i="1"/>
  <c r="V671" i="1"/>
  <c r="AB34" i="1"/>
  <c r="AB159" i="1"/>
  <c r="AB171" i="1"/>
  <c r="AB178" i="1"/>
  <c r="AB188" i="1"/>
  <c r="AB194" i="1"/>
  <c r="AB206" i="1"/>
  <c r="AB212" i="1"/>
  <c r="AB257" i="1"/>
  <c r="AB269" i="1"/>
  <c r="AB300" i="1"/>
  <c r="AB307" i="1"/>
  <c r="AB322" i="1"/>
  <c r="AB325" i="1"/>
  <c r="AB350" i="1"/>
  <c r="AB354" i="1"/>
  <c r="AB369" i="1"/>
  <c r="AB388" i="1"/>
  <c r="AB398" i="1"/>
  <c r="AB465" i="1"/>
  <c r="AB557" i="1"/>
  <c r="AB560" i="1"/>
  <c r="AB563" i="1"/>
  <c r="AB566" i="1"/>
  <c r="AB569" i="1"/>
  <c r="AB578" i="1"/>
  <c r="AB581" i="1"/>
  <c r="AB600" i="1"/>
  <c r="AB603" i="1"/>
  <c r="AB644" i="1"/>
  <c r="AB677" i="1"/>
  <c r="AB685" i="1"/>
  <c r="AB708" i="1"/>
  <c r="AB723" i="1"/>
  <c r="AS25" i="1"/>
  <c r="AT25" i="1" s="1"/>
  <c r="AN69" i="1"/>
  <c r="AN79" i="1"/>
  <c r="AN125" i="1"/>
  <c r="AN131" i="1"/>
  <c r="AN135" i="1"/>
  <c r="AS169" i="1"/>
  <c r="AT169" i="1" s="1"/>
  <c r="AN212" i="1"/>
  <c r="AN217" i="1"/>
  <c r="AN249" i="1"/>
  <c r="V220" i="1"/>
  <c r="V577" i="1"/>
  <c r="V589" i="1"/>
  <c r="V596" i="1"/>
  <c r="AH33" i="1"/>
  <c r="AH59" i="1"/>
  <c r="AH62" i="1"/>
  <c r="AH69" i="1"/>
  <c r="AH90" i="1"/>
  <c r="AH94" i="1"/>
  <c r="AH97" i="1"/>
  <c r="AH100" i="1"/>
  <c r="AH110" i="1"/>
  <c r="AH113" i="1"/>
  <c r="AH142" i="1"/>
  <c r="AH145" i="1"/>
  <c r="AH148" i="1"/>
  <c r="AH154" i="1"/>
  <c r="AH158" i="1"/>
  <c r="AH164" i="1"/>
  <c r="AH196" i="1"/>
  <c r="AH202" i="1"/>
  <c r="AH214" i="1"/>
  <c r="AH217" i="1"/>
  <c r="AH220" i="1"/>
  <c r="AH223" i="1"/>
  <c r="AH226" i="1"/>
  <c r="AH236" i="1"/>
  <c r="AH240" i="1"/>
  <c r="AH244" i="1"/>
  <c r="AH249" i="1"/>
  <c r="AH253" i="1"/>
  <c r="AH256" i="1"/>
  <c r="AH264" i="1"/>
  <c r="AH267" i="1"/>
  <c r="AH271" i="1"/>
  <c r="AH309" i="1"/>
  <c r="AH318" i="1"/>
  <c r="AH321" i="1"/>
  <c r="AH327" i="1"/>
  <c r="AH365" i="1"/>
  <c r="AH368" i="1"/>
  <c r="AH371" i="1"/>
  <c r="AH391" i="1"/>
  <c r="AH394" i="1"/>
  <c r="AH403" i="1"/>
  <c r="AH406" i="1"/>
  <c r="AH409" i="1"/>
  <c r="AH412" i="1"/>
  <c r="AH438" i="1"/>
  <c r="AH445" i="1"/>
  <c r="AH479" i="1"/>
  <c r="AH482" i="1"/>
  <c r="AH498" i="1"/>
  <c r="AH510" i="1"/>
  <c r="AH516" i="1"/>
  <c r="AH519" i="1"/>
  <c r="AH522" i="1"/>
  <c r="AH528" i="1"/>
  <c r="AH547" i="1"/>
  <c r="AH550" i="1"/>
  <c r="AH556" i="1"/>
  <c r="AH634" i="1"/>
  <c r="AH637" i="1"/>
  <c r="AH649" i="1"/>
  <c r="AH695" i="1"/>
  <c r="AH742" i="1"/>
  <c r="AH745" i="1"/>
  <c r="AH754" i="1"/>
  <c r="AH780" i="1"/>
  <c r="AN19" i="1"/>
  <c r="AN29" i="1"/>
  <c r="AN121" i="1"/>
  <c r="AN256" i="1"/>
  <c r="AN276" i="1"/>
  <c r="AN350" i="1"/>
  <c r="AN466" i="1"/>
  <c r="AN477" i="1"/>
  <c r="AN537" i="1"/>
  <c r="AN631" i="1"/>
  <c r="AN201" i="1"/>
  <c r="AN324" i="1"/>
  <c r="AN346" i="1"/>
  <c r="AN375" i="1"/>
  <c r="AN381" i="1"/>
  <c r="AN567" i="1"/>
  <c r="AN584" i="1"/>
  <c r="AS59" i="1"/>
  <c r="AT59" i="1" s="1"/>
  <c r="AN465" i="1"/>
  <c r="AS167" i="1"/>
  <c r="AT167" i="1" s="1"/>
  <c r="AQ215" i="1"/>
  <c r="AQ299" i="1"/>
  <c r="AQ480" i="1"/>
  <c r="AQ83" i="1"/>
  <c r="AT83" i="1" s="1"/>
  <c r="AS492" i="1"/>
  <c r="AT492" i="1" s="1"/>
  <c r="AQ516" i="1"/>
  <c r="AT516" i="1" s="1"/>
  <c r="AS640" i="1"/>
  <c r="AT640" i="1" s="1"/>
  <c r="AS676" i="1"/>
  <c r="AT676" i="1" s="1"/>
  <c r="AH440" i="1"/>
  <c r="AH458" i="1"/>
  <c r="AH696" i="1"/>
  <c r="AQ35" i="1"/>
  <c r="AT35" i="1" s="1"/>
  <c r="AS179" i="1"/>
  <c r="AT179" i="1" s="1"/>
  <c r="AQ347" i="1"/>
  <c r="AT347" i="1" s="1"/>
  <c r="AQ455" i="1"/>
  <c r="AS540" i="1"/>
  <c r="AT540" i="1" s="1"/>
  <c r="AS552" i="1"/>
  <c r="AT552" i="1" s="1"/>
  <c r="AS563" i="1"/>
  <c r="AT563" i="1" s="1"/>
  <c r="AS589" i="1"/>
  <c r="AT589" i="1" s="1"/>
  <c r="AQ701" i="1"/>
  <c r="AT701" i="1" s="1"/>
  <c r="AQ781" i="1"/>
  <c r="AT781" i="1" s="1"/>
  <c r="AQ11" i="1"/>
  <c r="AT11" i="1" s="1"/>
  <c r="AN30" i="1"/>
  <c r="AQ95" i="1"/>
  <c r="AT95" i="1" s="1"/>
  <c r="AQ143" i="1"/>
  <c r="AT143" i="1" s="1"/>
  <c r="AQ239" i="1"/>
  <c r="AT239" i="1" s="1"/>
  <c r="AQ311" i="1"/>
  <c r="AQ407" i="1"/>
  <c r="AT407" i="1" s="1"/>
  <c r="AQ467" i="1"/>
  <c r="AQ527" i="1"/>
  <c r="AT527" i="1" s="1"/>
  <c r="AB23" i="1"/>
  <c r="AB153" i="1"/>
  <c r="AN36" i="1"/>
  <c r="AN50" i="1"/>
  <c r="AN58" i="1"/>
  <c r="AN74" i="1"/>
  <c r="AQ89" i="1"/>
  <c r="AT89" i="1" s="1"/>
  <c r="AN159" i="1"/>
  <c r="AN169" i="1"/>
  <c r="AQ191" i="1"/>
  <c r="AT191" i="1" s="1"/>
  <c r="AN376" i="1"/>
  <c r="AN393" i="1"/>
  <c r="AN398" i="1"/>
  <c r="AN403" i="1"/>
  <c r="AN423" i="1"/>
  <c r="AN434" i="1"/>
  <c r="AN494" i="1"/>
  <c r="AN501" i="1"/>
  <c r="AN569" i="1"/>
  <c r="AN575" i="1"/>
  <c r="AN580" i="1"/>
  <c r="AN642" i="1"/>
  <c r="AN679" i="1"/>
  <c r="AT119" i="1"/>
  <c r="AQ131" i="1"/>
  <c r="AT131" i="1" s="1"/>
  <c r="AQ203" i="1"/>
  <c r="AT203" i="1" s="1"/>
  <c r="AB98" i="1"/>
  <c r="AB111" i="1"/>
  <c r="AQ504" i="1"/>
  <c r="AT504" i="1" s="1"/>
  <c r="AQ359" i="1"/>
  <c r="AQ419" i="1"/>
  <c r="AQ564" i="1"/>
  <c r="AT564" i="1" s="1"/>
  <c r="AN51" i="1"/>
  <c r="AN59" i="1"/>
  <c r="AN155" i="1"/>
  <c r="AQ195" i="1"/>
  <c r="AT195" i="1" s="1"/>
  <c r="AN261" i="1"/>
  <c r="AN404" i="1"/>
  <c r="AN424" i="1"/>
  <c r="AN446" i="1"/>
  <c r="AQ456" i="1"/>
  <c r="AT456" i="1" s="1"/>
  <c r="AN570" i="1"/>
  <c r="AN618" i="1"/>
  <c r="AN627" i="1"/>
  <c r="AN674" i="1"/>
  <c r="AN698" i="1"/>
  <c r="AQ726" i="1"/>
  <c r="AT726" i="1" s="1"/>
  <c r="AN778" i="1"/>
  <c r="V694" i="1"/>
  <c r="AB30" i="1"/>
  <c r="AB438" i="1"/>
  <c r="AN17" i="1"/>
  <c r="AN23" i="1"/>
  <c r="AQ47" i="1"/>
  <c r="AT47" i="1" s="1"/>
  <c r="AQ71" i="1"/>
  <c r="AT71" i="1" s="1"/>
  <c r="AN139" i="1"/>
  <c r="AQ287" i="1"/>
  <c r="AQ323" i="1"/>
  <c r="AN329" i="1"/>
  <c r="AN365" i="1"/>
  <c r="AQ468" i="1"/>
  <c r="AQ528" i="1"/>
  <c r="AT528" i="1" s="1"/>
  <c r="AN587" i="1"/>
  <c r="AN593" i="1"/>
  <c r="AN623" i="1"/>
  <c r="AN649" i="1"/>
  <c r="AN664" i="1"/>
  <c r="AQ721" i="1"/>
  <c r="AT721" i="1" s="1"/>
  <c r="AS784" i="1"/>
  <c r="AT784" i="1" s="1"/>
  <c r="AN27" i="1"/>
  <c r="AN33" i="1"/>
  <c r="AN37" i="1"/>
  <c r="AN82" i="1"/>
  <c r="AN86" i="1"/>
  <c r="AN150" i="1"/>
  <c r="AN161" i="1"/>
  <c r="AN218" i="1"/>
  <c r="AN262" i="1"/>
  <c r="AN388" i="1"/>
  <c r="AN395" i="1"/>
  <c r="AN399" i="1"/>
  <c r="AN496" i="1"/>
  <c r="AN571" i="1"/>
  <c r="AN605" i="1"/>
  <c r="AN644" i="1"/>
  <c r="AN681" i="1"/>
  <c r="AN699" i="1"/>
  <c r="AN779" i="1"/>
  <c r="AQ251" i="1"/>
  <c r="AT251" i="1" s="1"/>
  <c r="AQ371" i="1"/>
  <c r="AT371" i="1" s="1"/>
  <c r="AQ395" i="1"/>
  <c r="AT395" i="1" s="1"/>
  <c r="AS495" i="1"/>
  <c r="AT495" i="1" s="1"/>
  <c r="AN362" i="1"/>
  <c r="AN334" i="1"/>
  <c r="AQ337" i="1"/>
  <c r="AT337" i="1" s="1"/>
  <c r="AB337" i="1"/>
  <c r="AB371" i="1"/>
  <c r="AB403" i="1"/>
  <c r="AB412" i="1"/>
  <c r="AB442" i="1"/>
  <c r="AB454" i="1"/>
  <c r="AB457" i="1"/>
  <c r="AB479" i="1"/>
  <c r="AS425" i="1"/>
  <c r="AT425" i="1" s="1"/>
  <c r="AQ443" i="1"/>
  <c r="AT443" i="1" s="1"/>
  <c r="AS479" i="1"/>
  <c r="AT479" i="1" s="1"/>
  <c r="AB238" i="1"/>
  <c r="AB251" i="1"/>
  <c r="AB303" i="1"/>
  <c r="AB357" i="1"/>
  <c r="AB363" i="1"/>
  <c r="AB376" i="1"/>
  <c r="AB395" i="1"/>
  <c r="AB443" i="1"/>
  <c r="AB446" i="1"/>
  <c r="AB462" i="1"/>
  <c r="AB471" i="1"/>
  <c r="AN441" i="1"/>
  <c r="AS636" i="1"/>
  <c r="AQ647" i="1"/>
  <c r="AB196" i="1"/>
  <c r="AB199" i="1"/>
  <c r="AB205" i="1"/>
  <c r="AB214" i="1"/>
  <c r="AB513" i="1"/>
  <c r="AB516" i="1"/>
  <c r="AB631" i="1"/>
  <c r="AQ98" i="1"/>
  <c r="AT98" i="1" s="1"/>
  <c r="AQ134" i="1"/>
  <c r="AT134" i="1" s="1"/>
  <c r="AN330" i="1"/>
  <c r="AN451" i="1"/>
  <c r="AN534" i="1"/>
  <c r="AN546" i="1"/>
  <c r="AN577" i="1"/>
  <c r="AQ85" i="1"/>
  <c r="AT85" i="1" s="1"/>
  <c r="AQ277" i="1"/>
  <c r="AT277" i="1" s="1"/>
  <c r="AN409" i="1"/>
  <c r="AN442" i="1"/>
  <c r="AQ481" i="1"/>
  <c r="AT481" i="1" s="1"/>
  <c r="AQ695" i="1"/>
  <c r="AT695" i="1" s="1"/>
  <c r="AN739" i="1"/>
  <c r="AH777" i="1"/>
  <c r="AN72" i="1"/>
  <c r="AN90" i="1"/>
  <c r="AN127" i="1"/>
  <c r="AN179" i="1"/>
  <c r="AN182" i="1"/>
  <c r="AN236" i="1"/>
  <c r="AQ289" i="1"/>
  <c r="AT289" i="1" s="1"/>
  <c r="AN356" i="1"/>
  <c r="AN366" i="1"/>
  <c r="AN443" i="1"/>
  <c r="AN478" i="1"/>
  <c r="AS566" i="1"/>
  <c r="AT566" i="1" s="1"/>
  <c r="AN589" i="1"/>
  <c r="AQ600" i="1"/>
  <c r="AT600" i="1" s="1"/>
  <c r="AN606" i="1"/>
  <c r="AN638" i="1"/>
  <c r="AN685" i="1"/>
  <c r="AN707" i="1"/>
  <c r="AQ745" i="1"/>
  <c r="AT745" i="1" s="1"/>
  <c r="AQ756" i="1"/>
  <c r="AT756" i="1" s="1"/>
  <c r="AN767" i="1"/>
  <c r="AN773" i="1"/>
  <c r="AB157" i="1"/>
  <c r="AB651" i="1"/>
  <c r="AN554" i="1"/>
  <c r="AN693" i="1"/>
  <c r="AB39" i="1"/>
  <c r="AH399" i="1"/>
  <c r="AH582" i="1"/>
  <c r="AH636" i="1"/>
  <c r="AH639" i="1"/>
  <c r="AH645" i="1"/>
  <c r="AN450" i="1"/>
  <c r="AN565" i="1"/>
  <c r="AQ673" i="1"/>
  <c r="AT673" i="1" s="1"/>
  <c r="AB414" i="1"/>
  <c r="AB496" i="1"/>
  <c r="AB746" i="1"/>
  <c r="AN44" i="1"/>
  <c r="AQ77" i="1"/>
  <c r="AT77" i="1" s="1"/>
  <c r="AQ386" i="1"/>
  <c r="AT386" i="1" s="1"/>
  <c r="AQ410" i="1"/>
  <c r="AT410" i="1" s="1"/>
  <c r="AN719" i="1"/>
  <c r="AB77" i="1"/>
  <c r="AN11" i="1"/>
  <c r="AQ86" i="1"/>
  <c r="AT86" i="1" s="1"/>
  <c r="AQ281" i="1"/>
  <c r="AT281" i="1" s="1"/>
  <c r="AQ326" i="1"/>
  <c r="AT326" i="1" s="1"/>
  <c r="AQ377" i="1"/>
  <c r="AS457" i="1"/>
  <c r="AT457" i="1" s="1"/>
  <c r="AB26" i="1"/>
  <c r="AB29" i="1"/>
  <c r="AB96" i="1"/>
  <c r="AB115" i="1"/>
  <c r="AB118" i="1"/>
  <c r="AB121" i="1"/>
  <c r="AB131" i="1"/>
  <c r="AB134" i="1"/>
  <c r="AB137" i="1"/>
  <c r="AB141" i="1"/>
  <c r="AH474" i="1"/>
  <c r="AN61" i="1"/>
  <c r="AN101" i="1"/>
  <c r="AN107" i="1"/>
  <c r="AN112" i="1"/>
  <c r="AN133" i="1"/>
  <c r="AN225" i="1"/>
  <c r="AN239" i="1"/>
  <c r="AN368" i="1"/>
  <c r="AS373" i="1"/>
  <c r="AT373" i="1" s="1"/>
  <c r="AQ397" i="1"/>
  <c r="AN411" i="1"/>
  <c r="AN438" i="1"/>
  <c r="AN458" i="1"/>
  <c r="AN474" i="1"/>
  <c r="AN484" i="1"/>
  <c r="AN490" i="1"/>
  <c r="AN507" i="1"/>
  <c r="AN564" i="1"/>
  <c r="AN590" i="1"/>
  <c r="AN625" i="1"/>
  <c r="AN742" i="1"/>
  <c r="AN747" i="1"/>
  <c r="AN753" i="1"/>
  <c r="AN769" i="1"/>
  <c r="AN114" i="1"/>
  <c r="AN660" i="1"/>
  <c r="AS686" i="1"/>
  <c r="AQ686" i="1"/>
  <c r="AQ587" i="1"/>
  <c r="AS587" i="1"/>
  <c r="AH726" i="1"/>
  <c r="AN436" i="1"/>
  <c r="AN579" i="1"/>
  <c r="AN656" i="1"/>
  <c r="AN741" i="1"/>
  <c r="AS757" i="1"/>
  <c r="AQ757" i="1"/>
  <c r="AB694" i="1"/>
  <c r="AQ575" i="1"/>
  <c r="AT575" i="1" s="1"/>
  <c r="AS671" i="1"/>
  <c r="AQ671" i="1"/>
  <c r="AS623" i="1"/>
  <c r="AQ623" i="1"/>
  <c r="AS259" i="1"/>
  <c r="AQ259" i="1"/>
  <c r="AS127" i="1"/>
  <c r="AQ127" i="1"/>
  <c r="AB721" i="1"/>
  <c r="AQ637" i="1"/>
  <c r="AT637" i="1" s="1"/>
  <c r="AQ779" i="1"/>
  <c r="AS779" i="1"/>
  <c r="AB172" i="1"/>
  <c r="AB182" i="1"/>
  <c r="AB262" i="1"/>
  <c r="AH625" i="1"/>
  <c r="AN49" i="1"/>
  <c r="AN562" i="1"/>
  <c r="AQ768" i="1"/>
  <c r="AT768" i="1" s="1"/>
  <c r="AB72" i="1"/>
  <c r="AN489" i="1"/>
  <c r="AQ535" i="1"/>
  <c r="AT535" i="1" s="1"/>
  <c r="AQ697" i="1"/>
  <c r="AT697" i="1" s="1"/>
  <c r="AQ707" i="1"/>
  <c r="AT707" i="1" s="1"/>
  <c r="AS148" i="1"/>
  <c r="AQ148" i="1"/>
  <c r="AQ16" i="1"/>
  <c r="AT16" i="1" s="1"/>
  <c r="AB31" i="1"/>
  <c r="AH563" i="1"/>
  <c r="AN222" i="1"/>
  <c r="AH81" i="1"/>
  <c r="AB466" i="1"/>
  <c r="AS364" i="1"/>
  <c r="AQ460" i="1"/>
  <c r="AT460" i="1" s="1"/>
  <c r="AN617" i="1"/>
  <c r="AQ659" i="1"/>
  <c r="AQ662" i="1"/>
  <c r="AT662" i="1" s="1"/>
  <c r="AQ708" i="1"/>
  <c r="AT708" i="1" s="1"/>
  <c r="AQ744" i="1"/>
  <c r="AT744" i="1" s="1"/>
  <c r="AQ769" i="1"/>
  <c r="AT769" i="1" s="1"/>
  <c r="V20" i="1"/>
  <c r="AB40" i="1"/>
  <c r="AH138" i="1"/>
  <c r="AN103" i="1"/>
  <c r="AN109" i="1"/>
  <c r="AQ113" i="1"/>
  <c r="AT113" i="1" s="1"/>
  <c r="AN321" i="1"/>
  <c r="AN331" i="1"/>
  <c r="AN336" i="1"/>
  <c r="AN456" i="1"/>
  <c r="AN461" i="1"/>
  <c r="AQ588" i="1"/>
  <c r="AT588" i="1" s="1"/>
  <c r="AS599" i="1"/>
  <c r="AT599" i="1" s="1"/>
  <c r="AN610" i="1"/>
  <c r="AQ649" i="1"/>
  <c r="AT649" i="1" s="1"/>
  <c r="AQ698" i="1"/>
  <c r="AT698" i="1" s="1"/>
  <c r="AQ719" i="1"/>
  <c r="AT719" i="1" s="1"/>
  <c r="AQ755" i="1"/>
  <c r="AQ626" i="1"/>
  <c r="AS626" i="1"/>
  <c r="AQ601" i="1"/>
  <c r="AS601" i="1"/>
  <c r="AS576" i="1"/>
  <c r="AQ576" i="1"/>
  <c r="AS770" i="1"/>
  <c r="AQ770" i="1"/>
  <c r="AH763" i="1"/>
  <c r="AN68" i="1"/>
  <c r="AS685" i="1"/>
  <c r="AQ685" i="1"/>
  <c r="AS612" i="1"/>
  <c r="AQ612" i="1"/>
  <c r="AN637" i="1"/>
  <c r="AS780" i="1"/>
  <c r="AQ780" i="1"/>
  <c r="AS696" i="1"/>
  <c r="AQ696" i="1"/>
  <c r="AQ295" i="1"/>
  <c r="AS295" i="1"/>
  <c r="AQ19" i="1"/>
  <c r="AS19" i="1"/>
  <c r="AB420" i="1"/>
  <c r="AB753" i="1"/>
  <c r="AN407" i="1"/>
  <c r="AN634" i="1"/>
  <c r="AQ767" i="1"/>
  <c r="AS767" i="1"/>
  <c r="AS743" i="1"/>
  <c r="AQ743" i="1"/>
  <c r="AB179" i="1"/>
  <c r="AH586" i="1"/>
  <c r="AH611" i="1"/>
  <c r="AH694" i="1"/>
  <c r="AQ624" i="1"/>
  <c r="AT624" i="1" s="1"/>
  <c r="AS722" i="1"/>
  <c r="AT722" i="1" s="1"/>
  <c r="AQ449" i="1"/>
  <c r="AS449" i="1"/>
  <c r="AH96" i="1"/>
  <c r="AB575" i="1"/>
  <c r="AN57" i="1"/>
  <c r="AN234" i="1"/>
  <c r="AN428" i="1"/>
  <c r="AS160" i="1"/>
  <c r="AQ160" i="1"/>
  <c r="AS28" i="1"/>
  <c r="AQ28" i="1"/>
  <c r="AB25" i="1"/>
  <c r="AB97" i="1"/>
  <c r="AN460" i="1"/>
  <c r="AQ723" i="1"/>
  <c r="AT723" i="1" s="1"/>
  <c r="AH87" i="1"/>
  <c r="AB352" i="1"/>
  <c r="V87" i="1"/>
  <c r="V94" i="1"/>
  <c r="V100" i="1"/>
  <c r="V196" i="1"/>
  <c r="V202" i="1"/>
  <c r="V208" i="1"/>
  <c r="AB32" i="1"/>
  <c r="AH40" i="1"/>
  <c r="AH46" i="1"/>
  <c r="AH49" i="1"/>
  <c r="AH57" i="1"/>
  <c r="AH70" i="1"/>
  <c r="AH73" i="1"/>
  <c r="AH76" i="1"/>
  <c r="AB95" i="1"/>
  <c r="AB114" i="1"/>
  <c r="AB120" i="1"/>
  <c r="AB127" i="1"/>
  <c r="AB139" i="1"/>
  <c r="AB149" i="1"/>
  <c r="AB152" i="1"/>
  <c r="AH190" i="1"/>
  <c r="AB772" i="1"/>
  <c r="AB775" i="1"/>
  <c r="AB778" i="1"/>
  <c r="AN76" i="1"/>
  <c r="AN130" i="1"/>
  <c r="AN144" i="1"/>
  <c r="AN322" i="1"/>
  <c r="AN578" i="1"/>
  <c r="AN600" i="1"/>
  <c r="AN650" i="1"/>
  <c r="AN663" i="1"/>
  <c r="AN677" i="1"/>
  <c r="AB655" i="1"/>
  <c r="AH738" i="1"/>
  <c r="AN32" i="1"/>
  <c r="AQ679" i="1"/>
  <c r="AS679" i="1"/>
  <c r="AH356" i="1"/>
  <c r="AB494" i="1"/>
  <c r="AN14" i="1"/>
  <c r="AN289" i="1"/>
  <c r="AN333" i="1"/>
  <c r="AN528" i="1"/>
  <c r="AQ674" i="1"/>
  <c r="AT674" i="1" s="1"/>
  <c r="AS506" i="1"/>
  <c r="AQ506" i="1"/>
  <c r="AS314" i="1"/>
  <c r="AQ314" i="1"/>
  <c r="AS242" i="1"/>
  <c r="AQ242" i="1"/>
  <c r="AB165" i="1"/>
  <c r="AH664" i="1"/>
  <c r="AB742" i="1"/>
  <c r="AB783" i="1"/>
  <c r="AQ14" i="1"/>
  <c r="AT14" i="1" s="1"/>
  <c r="AN28" i="1"/>
  <c r="AQ350" i="1"/>
  <c r="AT350" i="1" s="1"/>
  <c r="AQ635" i="1"/>
  <c r="AT635" i="1" s="1"/>
  <c r="AQ648" i="1"/>
  <c r="AT648" i="1" s="1"/>
  <c r="AS433" i="1"/>
  <c r="AQ433" i="1"/>
  <c r="AS121" i="1"/>
  <c r="AQ121" i="1"/>
  <c r="AB83" i="1"/>
  <c r="AB89" i="1"/>
  <c r="AB93" i="1"/>
  <c r="AB319" i="1"/>
  <c r="AH546" i="1"/>
  <c r="AN42" i="1"/>
  <c r="AQ62" i="1"/>
  <c r="AT62" i="1" s="1"/>
  <c r="AQ74" i="1"/>
  <c r="AT74" i="1" s="1"/>
  <c r="AS145" i="1"/>
  <c r="AT145" i="1" s="1"/>
  <c r="AN244" i="1"/>
  <c r="AN295" i="1"/>
  <c r="AQ313" i="1"/>
  <c r="AT313" i="1" s="1"/>
  <c r="AQ361" i="1"/>
  <c r="AS385" i="1"/>
  <c r="AQ434" i="1"/>
  <c r="AT434" i="1" s="1"/>
  <c r="AN493" i="1"/>
  <c r="AN544" i="1"/>
  <c r="AN550" i="1"/>
  <c r="AQ553" i="1"/>
  <c r="AT553" i="1" s="1"/>
  <c r="AN559" i="1"/>
  <c r="AN598" i="1"/>
  <c r="AN721" i="1"/>
  <c r="AN99" i="1"/>
  <c r="AN713" i="1"/>
  <c r="AH334" i="1"/>
  <c r="AN285" i="1"/>
  <c r="AQ471" i="1"/>
  <c r="AT471" i="1" s="1"/>
  <c r="AQ554" i="1"/>
  <c r="AS554" i="1"/>
  <c r="AB218" i="1"/>
  <c r="AH478" i="1"/>
  <c r="AH718" i="1"/>
  <c r="AN116" i="1"/>
  <c r="AQ255" i="1"/>
  <c r="AT255" i="1" s="1"/>
  <c r="AN318" i="1"/>
  <c r="AN357" i="1"/>
  <c r="AT265" i="1"/>
  <c r="P19" i="1"/>
  <c r="P25" i="1"/>
  <c r="P31" i="1"/>
  <c r="P49" i="1"/>
  <c r="P67" i="1"/>
  <c r="P73" i="1"/>
  <c r="P79" i="1"/>
  <c r="P85" i="1"/>
  <c r="P91" i="1"/>
  <c r="P221" i="1"/>
  <c r="P234" i="1"/>
  <c r="P242" i="1"/>
  <c r="P251" i="1"/>
  <c r="P257" i="1"/>
  <c r="P272" i="1"/>
  <c r="P282" i="1"/>
  <c r="P294" i="1"/>
  <c r="P300" i="1"/>
  <c r="P307" i="1"/>
  <c r="P325" i="1"/>
  <c r="P332" i="1"/>
  <c r="P344" i="1"/>
  <c r="P350" i="1"/>
  <c r="P369" i="1"/>
  <c r="P376" i="1"/>
  <c r="P395" i="1"/>
  <c r="P407" i="1"/>
  <c r="P414" i="1"/>
  <c r="P420" i="1"/>
  <c r="P427" i="1"/>
  <c r="P440" i="1"/>
  <c r="P446" i="1"/>
  <c r="P458" i="1"/>
  <c r="P465" i="1"/>
  <c r="P471" i="1"/>
  <c r="P477" i="1"/>
  <c r="P598" i="1"/>
  <c r="P618" i="1"/>
  <c r="P636" i="1"/>
  <c r="P642" i="1"/>
  <c r="P648" i="1"/>
  <c r="P660" i="1"/>
  <c r="P672" i="1"/>
  <c r="AH83" i="1"/>
  <c r="AH86" i="1"/>
  <c r="AH89" i="1"/>
  <c r="AH93" i="1"/>
  <c r="AB112" i="1"/>
  <c r="AB147" i="1"/>
  <c r="AH162" i="1"/>
  <c r="AH200" i="1"/>
  <c r="AH272" i="1"/>
  <c r="AH310" i="1"/>
  <c r="AH313" i="1"/>
  <c r="AH332" i="1"/>
  <c r="AH347" i="1"/>
  <c r="AH354" i="1"/>
  <c r="AH369" i="1"/>
  <c r="AB404" i="1"/>
  <c r="AB407" i="1"/>
  <c r="AH461" i="1"/>
  <c r="AB498" i="1"/>
  <c r="AB519" i="1"/>
  <c r="AB522" i="1"/>
  <c r="AB528" i="1"/>
  <c r="AB547" i="1"/>
  <c r="AB562" i="1"/>
  <c r="AH698" i="1"/>
  <c r="AN15" i="1"/>
  <c r="AS37" i="1"/>
  <c r="AT37" i="1" s="1"/>
  <c r="AN128" i="1"/>
  <c r="AN143" i="1"/>
  <c r="AN166" i="1"/>
  <c r="AN195" i="1"/>
  <c r="AN247" i="1"/>
  <c r="AN290" i="1"/>
  <c r="AN300" i="1"/>
  <c r="AN383" i="1"/>
  <c r="AN386" i="1"/>
  <c r="AN392" i="1"/>
  <c r="AS409" i="1"/>
  <c r="AT409" i="1" s="1"/>
  <c r="AQ458" i="1"/>
  <c r="AT458" i="1" s="1"/>
  <c r="AN498" i="1"/>
  <c r="AN525" i="1"/>
  <c r="AN539" i="1"/>
  <c r="AS567" i="1"/>
  <c r="AT567" i="1" s="1"/>
  <c r="AQ672" i="1"/>
  <c r="AT672" i="1" s="1"/>
  <c r="AN717" i="1"/>
  <c r="AH289" i="1"/>
  <c r="AH351" i="1"/>
  <c r="AH485" i="1"/>
  <c r="AH488" i="1"/>
  <c r="AN97" i="1"/>
  <c r="AN183" i="1"/>
  <c r="AN343" i="1"/>
  <c r="AN511" i="1"/>
  <c r="AN560" i="1"/>
  <c r="AN608" i="1"/>
  <c r="AN639" i="1"/>
  <c r="AQ661" i="1"/>
  <c r="AT661" i="1" s="1"/>
  <c r="AN703" i="1"/>
  <c r="AN726" i="1"/>
  <c r="AN771" i="1"/>
  <c r="AB167" i="1"/>
  <c r="AB174" i="1"/>
  <c r="AB187" i="1"/>
  <c r="AB193" i="1"/>
  <c r="AB217" i="1"/>
  <c r="AB223" i="1"/>
  <c r="AB226" i="1"/>
  <c r="AB236" i="1"/>
  <c r="AB240" i="1"/>
  <c r="AB249" i="1"/>
  <c r="AB253" i="1"/>
  <c r="AB271" i="1"/>
  <c r="AB275" i="1"/>
  <c r="AB284" i="1"/>
  <c r="AB302" i="1"/>
  <c r="AB306" i="1"/>
  <c r="AH374" i="1"/>
  <c r="AH383" i="1"/>
  <c r="AH386" i="1"/>
  <c r="AH389" i="1"/>
  <c r="AH396" i="1"/>
  <c r="AB411" i="1"/>
  <c r="AB508" i="1"/>
  <c r="AB517" i="1"/>
  <c r="AB523" i="1"/>
  <c r="AB548" i="1"/>
  <c r="AB554" i="1"/>
  <c r="AH574" i="1"/>
  <c r="AH577" i="1"/>
  <c r="AH580" i="1"/>
  <c r="AB593" i="1"/>
  <c r="AB596" i="1"/>
  <c r="AB599" i="1"/>
  <c r="AB602" i="1"/>
  <c r="AB605" i="1"/>
  <c r="AB608" i="1"/>
  <c r="AB616" i="1"/>
  <c r="AB622" i="1"/>
  <c r="AB625" i="1"/>
  <c r="AB657" i="1"/>
  <c r="AB660" i="1"/>
  <c r="AB702" i="1"/>
  <c r="AN21" i="1"/>
  <c r="AN25" i="1"/>
  <c r="AN81" i="1"/>
  <c r="AN118" i="1"/>
  <c r="AN132" i="1"/>
  <c r="AN175" i="1"/>
  <c r="AN180" i="1"/>
  <c r="AN260" i="1"/>
  <c r="AN352" i="1"/>
  <c r="AN373" i="1"/>
  <c r="AN391" i="1"/>
  <c r="AN396" i="1"/>
  <c r="AN485" i="1"/>
  <c r="AN540" i="1"/>
  <c r="AN555" i="1"/>
  <c r="AN561" i="1"/>
  <c r="AN640" i="1"/>
  <c r="AN645" i="1"/>
  <c r="AN653" i="1"/>
  <c r="AN662" i="1"/>
  <c r="AN708" i="1"/>
  <c r="AN772" i="1"/>
  <c r="AN777" i="1"/>
  <c r="AN781" i="1"/>
  <c r="AB73" i="1"/>
  <c r="AB100" i="1"/>
  <c r="AH424" i="1"/>
  <c r="AN24" i="1"/>
  <c r="AN226" i="1"/>
  <c r="V410" i="1"/>
  <c r="V569" i="1"/>
  <c r="V575" i="1"/>
  <c r="AB344" i="1"/>
  <c r="AH384" i="1"/>
  <c r="AH387" i="1"/>
  <c r="AH779" i="1"/>
  <c r="AQ584" i="1"/>
  <c r="AS584" i="1"/>
  <c r="AB35" i="1"/>
  <c r="AH325" i="1"/>
  <c r="AB425" i="1"/>
  <c r="AN123" i="1"/>
  <c r="AS583" i="1"/>
  <c r="AQ583" i="1"/>
  <c r="AS463" i="1"/>
  <c r="AQ463" i="1"/>
  <c r="AS451" i="1"/>
  <c r="AQ451" i="1"/>
  <c r="AQ367" i="1"/>
  <c r="AS367" i="1"/>
  <c r="AQ355" i="1"/>
  <c r="AS355" i="1"/>
  <c r="AQ343" i="1"/>
  <c r="AS343" i="1"/>
  <c r="AQ331" i="1"/>
  <c r="AS331" i="1"/>
  <c r="AQ319" i="1"/>
  <c r="AS319" i="1"/>
  <c r="AS307" i="1"/>
  <c r="AQ307" i="1"/>
  <c r="AS271" i="1"/>
  <c r="AQ271" i="1"/>
  <c r="AS223" i="1"/>
  <c r="AQ223" i="1"/>
  <c r="AS187" i="1"/>
  <c r="AQ187" i="1"/>
  <c r="AQ175" i="1"/>
  <c r="AS175" i="1"/>
  <c r="AS115" i="1"/>
  <c r="AQ115" i="1"/>
  <c r="AQ103" i="1"/>
  <c r="AS103" i="1"/>
  <c r="AQ91" i="1"/>
  <c r="AS91" i="1"/>
  <c r="AS79" i="1"/>
  <c r="AQ79" i="1"/>
  <c r="AS43" i="1"/>
  <c r="AQ43" i="1"/>
  <c r="AB266" i="1"/>
  <c r="AB295" i="1"/>
  <c r="AH350" i="1"/>
  <c r="AH578" i="1"/>
  <c r="AB597" i="1"/>
  <c r="AB606" i="1"/>
  <c r="AB609" i="1"/>
  <c r="AB617" i="1"/>
  <c r="AS163" i="1"/>
  <c r="AT163" i="1" s="1"/>
  <c r="AS247" i="1"/>
  <c r="AT247" i="1" s="1"/>
  <c r="AQ559" i="1"/>
  <c r="AT559" i="1" s="1"/>
  <c r="AS656" i="1"/>
  <c r="AQ656" i="1"/>
  <c r="AQ607" i="1"/>
  <c r="AS607" i="1"/>
  <c r="AS595" i="1"/>
  <c r="AQ595" i="1"/>
  <c r="AQ522" i="1"/>
  <c r="AS522" i="1"/>
  <c r="AQ462" i="1"/>
  <c r="AS462" i="1"/>
  <c r="AS414" i="1"/>
  <c r="AQ414" i="1"/>
  <c r="AS234" i="1"/>
  <c r="AQ234" i="1"/>
  <c r="AQ198" i="1"/>
  <c r="AS198" i="1"/>
  <c r="AS162" i="1"/>
  <c r="AQ162" i="1"/>
  <c r="AQ30" i="1"/>
  <c r="AS30" i="1"/>
  <c r="AQ18" i="1"/>
  <c r="AS18" i="1"/>
  <c r="AH252" i="1"/>
  <c r="AB564" i="1"/>
  <c r="AH686" i="1"/>
  <c r="AS42" i="1"/>
  <c r="AT42" i="1" s="1"/>
  <c r="AQ283" i="1"/>
  <c r="AT283" i="1" s="1"/>
  <c r="AQ391" i="1"/>
  <c r="AT391" i="1" s="1"/>
  <c r="AQ465" i="1"/>
  <c r="AT465" i="1" s="1"/>
  <c r="AS655" i="1"/>
  <c r="AQ655" i="1"/>
  <c r="AQ643" i="1"/>
  <c r="AS643" i="1"/>
  <c r="AQ594" i="1"/>
  <c r="AS594" i="1"/>
  <c r="AQ569" i="1"/>
  <c r="AS569" i="1"/>
  <c r="AS437" i="1"/>
  <c r="AQ437" i="1"/>
  <c r="AS401" i="1"/>
  <c r="AQ401" i="1"/>
  <c r="AS329" i="1"/>
  <c r="AQ329" i="1"/>
  <c r="AS317" i="1"/>
  <c r="AQ317" i="1"/>
  <c r="AQ305" i="1"/>
  <c r="AS305" i="1"/>
  <c r="AQ293" i="1"/>
  <c r="AS293" i="1"/>
  <c r="AS269" i="1"/>
  <c r="AQ269" i="1"/>
  <c r="AQ257" i="1"/>
  <c r="AS257" i="1"/>
  <c r="AS221" i="1"/>
  <c r="AQ221" i="1"/>
  <c r="AS161" i="1"/>
  <c r="AQ161" i="1"/>
  <c r="AQ149" i="1"/>
  <c r="AS149" i="1"/>
  <c r="AS137" i="1"/>
  <c r="AQ137" i="1"/>
  <c r="AS125" i="1"/>
  <c r="AQ125" i="1"/>
  <c r="AS101" i="1"/>
  <c r="AQ101" i="1"/>
  <c r="AS29" i="1"/>
  <c r="AQ29" i="1"/>
  <c r="AS17" i="1"/>
  <c r="AQ17" i="1"/>
  <c r="AH549" i="1"/>
  <c r="AH555" i="1"/>
  <c r="AB661" i="1"/>
  <c r="AQ104" i="1"/>
  <c r="AT104" i="1" s="1"/>
  <c r="AS341" i="1"/>
  <c r="AS547" i="1"/>
  <c r="AT547" i="1" s="1"/>
  <c r="AQ751" i="1"/>
  <c r="AS751" i="1"/>
  <c r="AS666" i="1"/>
  <c r="AQ666" i="1"/>
  <c r="AT580" i="1"/>
  <c r="AS556" i="1"/>
  <c r="AQ556" i="1"/>
  <c r="AQ508" i="1"/>
  <c r="AS508" i="1"/>
  <c r="AQ484" i="1"/>
  <c r="AS484" i="1"/>
  <c r="AS472" i="1"/>
  <c r="AQ472" i="1"/>
  <c r="AQ436" i="1"/>
  <c r="AS436" i="1"/>
  <c r="AQ424" i="1"/>
  <c r="AS424" i="1"/>
  <c r="AQ412" i="1"/>
  <c r="AS412" i="1"/>
  <c r="AS388" i="1"/>
  <c r="AQ388" i="1"/>
  <c r="AS376" i="1"/>
  <c r="AQ376" i="1"/>
  <c r="AS352" i="1"/>
  <c r="AQ352" i="1"/>
  <c r="AQ340" i="1"/>
  <c r="AS340" i="1"/>
  <c r="AS316" i="1"/>
  <c r="AQ316" i="1"/>
  <c r="AS292" i="1"/>
  <c r="AQ292" i="1"/>
  <c r="AS244" i="1"/>
  <c r="AQ244" i="1"/>
  <c r="AQ208" i="1"/>
  <c r="AS208" i="1"/>
  <c r="AQ196" i="1"/>
  <c r="AS196" i="1"/>
  <c r="AQ184" i="1"/>
  <c r="AS184" i="1"/>
  <c r="AQ172" i="1"/>
  <c r="AS172" i="1"/>
  <c r="AS136" i="1"/>
  <c r="AQ136" i="1"/>
  <c r="AS124" i="1"/>
  <c r="AQ124" i="1"/>
  <c r="AS112" i="1"/>
  <c r="AQ112" i="1"/>
  <c r="AQ100" i="1"/>
  <c r="AS100" i="1"/>
  <c r="AQ88" i="1"/>
  <c r="AS88" i="1"/>
  <c r="AQ76" i="1"/>
  <c r="AS76" i="1"/>
  <c r="AS40" i="1"/>
  <c r="AQ40" i="1"/>
  <c r="AB244" i="1"/>
  <c r="AB525" i="1"/>
  <c r="AH561" i="1"/>
  <c r="AS52" i="1"/>
  <c r="AT52" i="1" s="1"/>
  <c r="AQ78" i="1"/>
  <c r="AT78" i="1" s="1"/>
  <c r="AN581" i="1"/>
  <c r="AS10" i="1"/>
  <c r="AQ10" i="1"/>
  <c r="AS653" i="1"/>
  <c r="AQ653" i="1"/>
  <c r="AS641" i="1"/>
  <c r="AQ641" i="1"/>
  <c r="AS629" i="1"/>
  <c r="AQ629" i="1"/>
  <c r="AQ617" i="1"/>
  <c r="AS617" i="1"/>
  <c r="AT604" i="1"/>
  <c r="AB175" i="1"/>
  <c r="AB184" i="1"/>
  <c r="AH503" i="1"/>
  <c r="AH513" i="1"/>
  <c r="AS151" i="1"/>
  <c r="AT151" i="1" s="1"/>
  <c r="AN157" i="1"/>
  <c r="AQ248" i="1"/>
  <c r="AT248" i="1" s="1"/>
  <c r="AQ256" i="1"/>
  <c r="AT256" i="1" s="1"/>
  <c r="AS379" i="1"/>
  <c r="V266" i="1"/>
  <c r="V283" i="1"/>
  <c r="V396" i="1"/>
  <c r="V415" i="1"/>
  <c r="V421" i="1"/>
  <c r="V441" i="1"/>
  <c r="V453" i="1"/>
  <c r="V460" i="1"/>
  <c r="V466" i="1"/>
  <c r="V512" i="1"/>
  <c r="V518" i="1"/>
  <c r="V579" i="1"/>
  <c r="V585" i="1"/>
  <c r="V598" i="1"/>
  <c r="V604" i="1"/>
  <c r="V610" i="1"/>
  <c r="V618" i="1"/>
  <c r="V624" i="1"/>
  <c r="V630" i="1"/>
  <c r="AH39" i="1"/>
  <c r="AH42" i="1"/>
  <c r="AH159" i="1"/>
  <c r="AH165" i="1"/>
  <c r="AH171" i="1"/>
  <c r="AH178" i="1"/>
  <c r="AH181" i="1"/>
  <c r="AB197" i="1"/>
  <c r="AH462" i="1"/>
  <c r="AH471" i="1"/>
  <c r="AB489" i="1"/>
  <c r="AB493" i="1"/>
  <c r="AQ138" i="1"/>
  <c r="AT138" i="1" s="1"/>
  <c r="AN152" i="1"/>
  <c r="AQ199" i="1"/>
  <c r="AT199" i="1" s="1"/>
  <c r="AQ330" i="1"/>
  <c r="AT330" i="1" s="1"/>
  <c r="AQ365" i="1"/>
  <c r="AT365" i="1" s="1"/>
  <c r="AN440" i="1"/>
  <c r="AS448" i="1"/>
  <c r="AQ631" i="1"/>
  <c r="AT631" i="1" s="1"/>
  <c r="AM759" i="1"/>
  <c r="AH109" i="1"/>
  <c r="AH112" i="1"/>
  <c r="AH115" i="1"/>
  <c r="AH118" i="1"/>
  <c r="AH121" i="1"/>
  <c r="AH125" i="1"/>
  <c r="AH128" i="1"/>
  <c r="AH134" i="1"/>
  <c r="AQ31" i="1"/>
  <c r="AT31" i="1" s="1"/>
  <c r="AN56" i="1"/>
  <c r="AS67" i="1"/>
  <c r="AT67" i="1" s="1"/>
  <c r="AN326" i="1"/>
  <c r="AQ511" i="1"/>
  <c r="AT511" i="1" s="1"/>
  <c r="AQ544" i="1"/>
  <c r="AT544" i="1" s="1"/>
  <c r="AN701" i="1"/>
  <c r="AH84" i="1"/>
  <c r="AH352" i="1"/>
  <c r="AB375" i="1"/>
  <c r="AB391" i="1"/>
  <c r="AB463" i="1"/>
  <c r="AS126" i="1"/>
  <c r="AT126" i="1" s="1"/>
  <c r="AN527" i="1"/>
  <c r="AN624" i="1"/>
  <c r="AN697" i="1"/>
  <c r="AB85" i="1"/>
  <c r="AH537" i="1"/>
  <c r="AN20" i="1"/>
  <c r="AT24" i="1"/>
  <c r="AN776" i="1"/>
  <c r="AS773" i="1"/>
  <c r="AQ773" i="1"/>
  <c r="AS628" i="1"/>
  <c r="AQ628" i="1"/>
  <c r="AQ616" i="1"/>
  <c r="AS616" i="1"/>
  <c r="AS579" i="1"/>
  <c r="AQ579" i="1"/>
  <c r="AS519" i="1"/>
  <c r="AQ519" i="1"/>
  <c r="AS399" i="1"/>
  <c r="AQ399" i="1"/>
  <c r="AQ351" i="1"/>
  <c r="AS351" i="1"/>
  <c r="AS339" i="1"/>
  <c r="AQ339" i="1"/>
  <c r="AQ267" i="1"/>
  <c r="AS267" i="1"/>
  <c r="AS135" i="1"/>
  <c r="AQ135" i="1"/>
  <c r="AQ99" i="1"/>
  <c r="AS99" i="1"/>
  <c r="V18" i="1"/>
  <c r="AB18" i="1"/>
  <c r="AB21" i="1"/>
  <c r="AB24" i="1"/>
  <c r="AB58" i="1"/>
  <c r="AB91" i="1"/>
  <c r="AB126" i="1"/>
  <c r="AH545" i="1"/>
  <c r="AB586" i="1"/>
  <c r="AB639" i="1"/>
  <c r="AB701" i="1"/>
  <c r="AN142" i="1"/>
  <c r="AS243" i="1"/>
  <c r="AT243" i="1" s="1"/>
  <c r="AN648" i="1"/>
  <c r="AS749" i="1"/>
  <c r="AT749" i="1" s="1"/>
  <c r="AS748" i="1"/>
  <c r="AQ748" i="1"/>
  <c r="AQ663" i="1"/>
  <c r="AS663" i="1"/>
  <c r="AQ602" i="1"/>
  <c r="AS602" i="1"/>
  <c r="AS578" i="1"/>
  <c r="AQ578" i="1"/>
  <c r="AS518" i="1"/>
  <c r="AQ518" i="1"/>
  <c r="AQ482" i="1"/>
  <c r="AS482" i="1"/>
  <c r="AQ470" i="1"/>
  <c r="AS470" i="1"/>
  <c r="AS446" i="1"/>
  <c r="AQ446" i="1"/>
  <c r="AQ362" i="1"/>
  <c r="AS362" i="1"/>
  <c r="AQ290" i="1"/>
  <c r="AS290" i="1"/>
  <c r="AS266" i="1"/>
  <c r="AQ266" i="1"/>
  <c r="AS206" i="1"/>
  <c r="AQ206" i="1"/>
  <c r="AS182" i="1"/>
  <c r="AQ182" i="1"/>
  <c r="AS158" i="1"/>
  <c r="AQ158" i="1"/>
  <c r="AS50" i="1"/>
  <c r="AQ50" i="1"/>
  <c r="AS38" i="1"/>
  <c r="AQ38" i="1"/>
  <c r="AS26" i="1"/>
  <c r="AQ26" i="1"/>
  <c r="V19" i="1"/>
  <c r="V188" i="1"/>
  <c r="V226" i="1"/>
  <c r="V539" i="1"/>
  <c r="V553" i="1"/>
  <c r="V559" i="1"/>
  <c r="V676" i="1"/>
  <c r="V683" i="1"/>
  <c r="V695" i="1"/>
  <c r="V742" i="1"/>
  <c r="AH21" i="1"/>
  <c r="AH24" i="1"/>
  <c r="AH27" i="1"/>
  <c r="AB36" i="1"/>
  <c r="AH50" i="1"/>
  <c r="AH53" i="1"/>
  <c r="AH58" i="1"/>
  <c r="AH61" i="1"/>
  <c r="AH71" i="1"/>
  <c r="AH88" i="1"/>
  <c r="AH91" i="1"/>
  <c r="AB107" i="1"/>
  <c r="AH123" i="1"/>
  <c r="AH126" i="1"/>
  <c r="AH132" i="1"/>
  <c r="AH135" i="1"/>
  <c r="AB142" i="1"/>
  <c r="AB145" i="1"/>
  <c r="AB148" i="1"/>
  <c r="AB158" i="1"/>
  <c r="AH179" i="1"/>
  <c r="AB192" i="1"/>
  <c r="AH218" i="1"/>
  <c r="AH221" i="1"/>
  <c r="AH242" i="1"/>
  <c r="AH247" i="1"/>
  <c r="AH370" i="1"/>
  <c r="AH407" i="1"/>
  <c r="AH414" i="1"/>
  <c r="AH420" i="1"/>
  <c r="AH423" i="1"/>
  <c r="AH433" i="1"/>
  <c r="AH436" i="1"/>
  <c r="AB458" i="1"/>
  <c r="AB485" i="1"/>
  <c r="AB488" i="1"/>
  <c r="AB495" i="1"/>
  <c r="AH501" i="1"/>
  <c r="AB546" i="1"/>
  <c r="AH557" i="1"/>
  <c r="AH560" i="1"/>
  <c r="AB572" i="1"/>
  <c r="AH589" i="1"/>
  <c r="AB611" i="1"/>
  <c r="AH656" i="1"/>
  <c r="AH662" i="1"/>
  <c r="AH668" i="1"/>
  <c r="AH671" i="1"/>
  <c r="AB681" i="1"/>
  <c r="AH781" i="1"/>
  <c r="AN105" i="1"/>
  <c r="AN176" i="1"/>
  <c r="AQ494" i="1"/>
  <c r="AT494" i="1" s="1"/>
  <c r="AN518" i="1"/>
  <c r="AS591" i="1"/>
  <c r="AT591" i="1" s="1"/>
  <c r="AN686" i="1"/>
  <c r="V242" i="1"/>
  <c r="V272" i="1"/>
  <c r="AH30" i="1"/>
  <c r="AB42" i="1"/>
  <c r="AB48" i="1"/>
  <c r="AH74" i="1"/>
  <c r="AH593" i="1"/>
  <c r="AH596" i="1"/>
  <c r="AH605" i="1"/>
  <c r="AH608" i="1"/>
  <c r="AH616" i="1"/>
  <c r="AH753" i="1"/>
  <c r="AN89" i="1"/>
  <c r="AS110" i="1"/>
  <c r="AT110" i="1" s="1"/>
  <c r="AQ170" i="1"/>
  <c r="AT170" i="1" s="1"/>
  <c r="AN286" i="1"/>
  <c r="AQ327" i="1"/>
  <c r="AT327" i="1" s="1"/>
  <c r="AQ423" i="1"/>
  <c r="AT423" i="1" s="1"/>
  <c r="V86" i="1"/>
  <c r="V93" i="1"/>
  <c r="V105" i="1"/>
  <c r="V112" i="1"/>
  <c r="V118" i="1"/>
  <c r="V125" i="1"/>
  <c r="V131" i="1"/>
  <c r="V137" i="1"/>
  <c r="V144" i="1"/>
  <c r="V150" i="1"/>
  <c r="V157" i="1"/>
  <c r="V169" i="1"/>
  <c r="V182" i="1"/>
  <c r="V201" i="1"/>
  <c r="V207" i="1"/>
  <c r="V702" i="1"/>
  <c r="V708" i="1"/>
  <c r="V743" i="1"/>
  <c r="V772" i="1"/>
  <c r="AB10" i="1"/>
  <c r="AB16" i="1"/>
  <c r="AB22" i="1"/>
  <c r="AH36" i="1"/>
  <c r="AB51" i="1"/>
  <c r="AB62" i="1"/>
  <c r="AB69" i="1"/>
  <c r="AH98" i="1"/>
  <c r="AH101" i="1"/>
  <c r="AH104" i="1"/>
  <c r="AH151" i="1"/>
  <c r="AB164" i="1"/>
  <c r="AH337" i="1"/>
  <c r="AH349" i="1"/>
  <c r="AB368" i="1"/>
  <c r="AB415" i="1"/>
  <c r="AB421" i="1"/>
  <c r="AB428" i="1"/>
  <c r="AB437" i="1"/>
  <c r="AH446" i="1"/>
  <c r="AB477" i="1"/>
  <c r="AB507" i="1"/>
  <c r="AH538" i="1"/>
  <c r="AH543" i="1"/>
  <c r="AH572" i="1"/>
  <c r="AB587" i="1"/>
  <c r="AB590" i="1"/>
  <c r="AB634" i="1"/>
  <c r="AB637" i="1"/>
  <c r="AB739" i="1"/>
  <c r="AB748" i="1"/>
  <c r="AH756" i="1"/>
  <c r="AH764" i="1"/>
  <c r="AH770" i="1"/>
  <c r="AN70" i="1"/>
  <c r="AN98" i="1"/>
  <c r="AN177" i="1"/>
  <c r="AQ194" i="1"/>
  <c r="AT194" i="1" s="1"/>
  <c r="AS207" i="1"/>
  <c r="AT207" i="1" s="1"/>
  <c r="AN223" i="1"/>
  <c r="AS254" i="1"/>
  <c r="AS302" i="1"/>
  <c r="AT302" i="1" s="1"/>
  <c r="AQ315" i="1"/>
  <c r="AN363" i="1"/>
  <c r="AN626" i="1"/>
  <c r="AQ664" i="1"/>
  <c r="AT664" i="1" s="1"/>
  <c r="AN682" i="1"/>
  <c r="AH157" i="1"/>
  <c r="AB176" i="1"/>
  <c r="AB203" i="1"/>
  <c r="AB224" i="1"/>
  <c r="AB234" i="1"/>
  <c r="AB267" i="1"/>
  <c r="AH286" i="1"/>
  <c r="AH298" i="1"/>
  <c r="AH301" i="1"/>
  <c r="AH305" i="1"/>
  <c r="AB333" i="1"/>
  <c r="AB336" i="1"/>
  <c r="AB351" i="1"/>
  <c r="AH357" i="1"/>
  <c r="AB373" i="1"/>
  <c r="AH562" i="1"/>
  <c r="AB571" i="1"/>
  <c r="AB574" i="1"/>
  <c r="AH585" i="1"/>
  <c r="AH588" i="1"/>
  <c r="AB630" i="1"/>
  <c r="AH635" i="1"/>
  <c r="AH638" i="1"/>
  <c r="AH644" i="1"/>
  <c r="AH655" i="1"/>
  <c r="AH661" i="1"/>
  <c r="AH673" i="1"/>
  <c r="AB683" i="1"/>
  <c r="AB700" i="1"/>
  <c r="AB706" i="1"/>
  <c r="AB713" i="1"/>
  <c r="AB737" i="1"/>
  <c r="AB740" i="1"/>
  <c r="AB743" i="1"/>
  <c r="AB749" i="1"/>
  <c r="AH774" i="1"/>
  <c r="AN47" i="1"/>
  <c r="AN75" i="1"/>
  <c r="AT120" i="1"/>
  <c r="AT133" i="1"/>
  <c r="AN154" i="1"/>
  <c r="AN188" i="1"/>
  <c r="AT192" i="1"/>
  <c r="AN235" i="1"/>
  <c r="AN251" i="1"/>
  <c r="AN297" i="1"/>
  <c r="AN305" i="1"/>
  <c r="AN349" i="1"/>
  <c r="AN488" i="1"/>
  <c r="AN523" i="1"/>
  <c r="AN545" i="1"/>
  <c r="AN594" i="1"/>
  <c r="AB653" i="1"/>
  <c r="AH697" i="1"/>
  <c r="AH700" i="1"/>
  <c r="AH723" i="1"/>
  <c r="AB752" i="1"/>
  <c r="AN765" i="1"/>
  <c r="AB662" i="1"/>
  <c r="AB674" i="1"/>
  <c r="AB695" i="1"/>
  <c r="AH717" i="1"/>
  <c r="AH737" i="1"/>
  <c r="AH743" i="1"/>
  <c r="AB766" i="1"/>
  <c r="AN31" i="1"/>
  <c r="AN189" i="1"/>
  <c r="AN220" i="1"/>
  <c r="AN275" i="1"/>
  <c r="AN298" i="1"/>
  <c r="AN306" i="1"/>
  <c r="AN337" i="1"/>
  <c r="AN471" i="1"/>
  <c r="AN497" i="1"/>
  <c r="AN516" i="1"/>
  <c r="AN667" i="1"/>
  <c r="AN737" i="1"/>
  <c r="AN743" i="1"/>
  <c r="AB75" i="1"/>
  <c r="AB124" i="1"/>
  <c r="AB136" i="1"/>
  <c r="AB265" i="1"/>
  <c r="AB550" i="1"/>
  <c r="AH590" i="1"/>
  <c r="AH784" i="1"/>
  <c r="AN26" i="1"/>
  <c r="AN40" i="1"/>
  <c r="AQ220" i="1"/>
  <c r="AT220" i="1" s="1"/>
  <c r="AN224" i="1"/>
  <c r="AN380" i="1"/>
  <c r="AN612" i="1"/>
  <c r="AN622" i="1"/>
  <c r="AN668" i="1"/>
  <c r="AN766" i="1"/>
  <c r="AT301" i="1"/>
  <c r="V267" i="1"/>
  <c r="V284" i="1"/>
  <c r="V290" i="1"/>
  <c r="V302" i="1"/>
  <c r="V309" i="1"/>
  <c r="V321" i="1"/>
  <c r="V327" i="1"/>
  <c r="V346" i="1"/>
  <c r="V352" i="1"/>
  <c r="V365" i="1"/>
  <c r="V409" i="1"/>
  <c r="V485" i="1"/>
  <c r="V492" i="1"/>
  <c r="V498" i="1"/>
  <c r="V519" i="1"/>
  <c r="V525" i="1"/>
  <c r="V536" i="1"/>
  <c r="V550" i="1"/>
  <c r="V556" i="1"/>
  <c r="V562" i="1"/>
  <c r="V574" i="1"/>
  <c r="V593" i="1"/>
  <c r="V599" i="1"/>
  <c r="V611" i="1"/>
  <c r="V631" i="1"/>
  <c r="V649" i="1"/>
  <c r="V655" i="1"/>
  <c r="V667" i="1"/>
  <c r="V673" i="1"/>
  <c r="AB49" i="1"/>
  <c r="AH72" i="1"/>
  <c r="AB84" i="1"/>
  <c r="AB102" i="1"/>
  <c r="AB105" i="1"/>
  <c r="AB109" i="1"/>
  <c r="AH114" i="1"/>
  <c r="AH120" i="1"/>
  <c r="AH124" i="1"/>
  <c r="AH133" i="1"/>
  <c r="AH136" i="1"/>
  <c r="AH139" i="1"/>
  <c r="AB143" i="1"/>
  <c r="AB146" i="1"/>
  <c r="AH174" i="1"/>
  <c r="AH177" i="1"/>
  <c r="AH180" i="1"/>
  <c r="AB183" i="1"/>
  <c r="AB202" i="1"/>
  <c r="AH222" i="1"/>
  <c r="AH225" i="1"/>
  <c r="AH235" i="1"/>
  <c r="AB252" i="1"/>
  <c r="AH265" i="1"/>
  <c r="AB282" i="1"/>
  <c r="AB285" i="1"/>
  <c r="AH466" i="1"/>
  <c r="AH496" i="1"/>
  <c r="AH564" i="1"/>
  <c r="AH567" i="1"/>
  <c r="AH603" i="1"/>
  <c r="AH617" i="1"/>
  <c r="AH769" i="1"/>
  <c r="AN34" i="1"/>
  <c r="AQ217" i="1"/>
  <c r="AT217" i="1" s="1"/>
  <c r="AQ325" i="1"/>
  <c r="AT325" i="1" s="1"/>
  <c r="AQ421" i="1"/>
  <c r="AT421" i="1" s="1"/>
  <c r="AN604" i="1"/>
  <c r="AS638" i="1"/>
  <c r="AT638" i="1" s="1"/>
  <c r="AS746" i="1"/>
  <c r="AQ746" i="1"/>
  <c r="AS625" i="1"/>
  <c r="AQ625" i="1"/>
  <c r="V101" i="1"/>
  <c r="V197" i="1"/>
  <c r="V203" i="1"/>
  <c r="V212" i="1"/>
  <c r="V218" i="1"/>
  <c r="AB11" i="1"/>
  <c r="AB17" i="1"/>
  <c r="AH34" i="1"/>
  <c r="AH37" i="1"/>
  <c r="AB57" i="1"/>
  <c r="AB70" i="1"/>
  <c r="AB90" i="1"/>
  <c r="AH99" i="1"/>
  <c r="AH102" i="1"/>
  <c r="AH143" i="1"/>
  <c r="AH146" i="1"/>
  <c r="AH152" i="1"/>
  <c r="AB162" i="1"/>
  <c r="AH183" i="1"/>
  <c r="AH193" i="1"/>
  <c r="AH239" i="1"/>
  <c r="AH243" i="1"/>
  <c r="AB259" i="1"/>
  <c r="AB294" i="1"/>
  <c r="AB343" i="1"/>
  <c r="AH355" i="1"/>
  <c r="AB374" i="1"/>
  <c r="AB380" i="1"/>
  <c r="AB383" i="1"/>
  <c r="AB399" i="1"/>
  <c r="AB423" i="1"/>
  <c r="AB427" i="1"/>
  <c r="AB433" i="1"/>
  <c r="AB436" i="1"/>
  <c r="AB440" i="1"/>
  <c r="AB534" i="1"/>
  <c r="AB545" i="1"/>
  <c r="AB565" i="1"/>
  <c r="AB568" i="1"/>
  <c r="AH576" i="1"/>
  <c r="AH579" i="1"/>
  <c r="AB595" i="1"/>
  <c r="AB610" i="1"/>
  <c r="AB624" i="1"/>
  <c r="AB627" i="1"/>
  <c r="AB635" i="1"/>
  <c r="AH640" i="1"/>
  <c r="AH643" i="1"/>
  <c r="AB652" i="1"/>
  <c r="AH675" i="1"/>
  <c r="AB682" i="1"/>
  <c r="AB705" i="1"/>
  <c r="AB719" i="1"/>
  <c r="AB764" i="1"/>
  <c r="AB767" i="1"/>
  <c r="AB770" i="1"/>
  <c r="AN13" i="1"/>
  <c r="AN35" i="1"/>
  <c r="AN52" i="1"/>
  <c r="AN80" i="1"/>
  <c r="AN88" i="1"/>
  <c r="AN129" i="1"/>
  <c r="AN160" i="1"/>
  <c r="AN192" i="1"/>
  <c r="AN204" i="1"/>
  <c r="AN207" i="1"/>
  <c r="AN214" i="1"/>
  <c r="AN221" i="1"/>
  <c r="AN238" i="1"/>
  <c r="AN242" i="1"/>
  <c r="AN252" i="1"/>
  <c r="AN264" i="1"/>
  <c r="AN267" i="1"/>
  <c r="AN344" i="1"/>
  <c r="AN369" i="1"/>
  <c r="AN425" i="1"/>
  <c r="AN463" i="1"/>
  <c r="AN475" i="1"/>
  <c r="AN506" i="1"/>
  <c r="AN591" i="1"/>
  <c r="AN597" i="1"/>
  <c r="AN675" i="1"/>
  <c r="AN696" i="1"/>
  <c r="AN704" i="1"/>
  <c r="AN740" i="1"/>
  <c r="AN770" i="1"/>
  <c r="AB675" i="1"/>
  <c r="AB696" i="1"/>
  <c r="AB722" i="1"/>
  <c r="AB744" i="1"/>
  <c r="AB780" i="1"/>
  <c r="AN22" i="1"/>
  <c r="AN46" i="1"/>
  <c r="AN53" i="1"/>
  <c r="AN60" i="1"/>
  <c r="AN67" i="1"/>
  <c r="AN71" i="1"/>
  <c r="AN77" i="1"/>
  <c r="AN93" i="1"/>
  <c r="AN100" i="1"/>
  <c r="AN120" i="1"/>
  <c r="AN146" i="1"/>
  <c r="AN149" i="1"/>
  <c r="AN158" i="1"/>
  <c r="AN165" i="1"/>
  <c r="AT168" i="1"/>
  <c r="AN172" i="1"/>
  <c r="AN178" i="1"/>
  <c r="AN181" i="1"/>
  <c r="AN190" i="1"/>
  <c r="AN208" i="1"/>
  <c r="AQ218" i="1"/>
  <c r="AT218" i="1" s="1"/>
  <c r="AN243" i="1"/>
  <c r="AN265" i="1"/>
  <c r="AN274" i="1"/>
  <c r="AN307" i="1"/>
  <c r="AN355" i="1"/>
  <c r="AN415" i="1"/>
  <c r="AN420" i="1"/>
  <c r="AN517" i="1"/>
  <c r="AN621" i="1"/>
  <c r="AQ650" i="1"/>
  <c r="AT650" i="1" s="1"/>
  <c r="AN745" i="1"/>
  <c r="AN749" i="1"/>
  <c r="AN38" i="1"/>
  <c r="AN62" i="1"/>
  <c r="AN73" i="1"/>
  <c r="AN84" i="1"/>
  <c r="AN91" i="1"/>
  <c r="AN96" i="1"/>
  <c r="AN126" i="1"/>
  <c r="AN167" i="1"/>
  <c r="AN185" i="1"/>
  <c r="AN197" i="1"/>
  <c r="AN205" i="1"/>
  <c r="AN283" i="1"/>
  <c r="AN457" i="1"/>
  <c r="AN576" i="1"/>
  <c r="AN583" i="1"/>
  <c r="AN611" i="1"/>
  <c r="AN616" i="1"/>
  <c r="AN636" i="1"/>
  <c r="AN673" i="1"/>
  <c r="AN676" i="1"/>
  <c r="AN751" i="1"/>
  <c r="AN775" i="1"/>
  <c r="AN783" i="1"/>
  <c r="AN629" i="1"/>
  <c r="AN652" i="1"/>
  <c r="AN671" i="1"/>
  <c r="AN700" i="1"/>
  <c r="AN705" i="1"/>
  <c r="AN722" i="1"/>
  <c r="AN756" i="1"/>
  <c r="AS777" i="1"/>
  <c r="AQ777" i="1"/>
  <c r="AS741" i="1"/>
  <c r="AQ741" i="1"/>
  <c r="AS693" i="1"/>
  <c r="AQ693" i="1"/>
  <c r="AS33" i="1"/>
  <c r="AQ33" i="1"/>
  <c r="AQ142" i="1"/>
  <c r="AT142" i="1" s="1"/>
  <c r="AS752" i="1"/>
  <c r="AQ752" i="1"/>
  <c r="AS692" i="1"/>
  <c r="AQ692" i="1"/>
  <c r="AQ680" i="1"/>
  <c r="AS680" i="1"/>
  <c r="AS632" i="1"/>
  <c r="AQ632" i="1"/>
  <c r="AS608" i="1"/>
  <c r="AQ608" i="1"/>
  <c r="AS560" i="1"/>
  <c r="AQ560" i="1"/>
  <c r="AQ548" i="1"/>
  <c r="AS548" i="1"/>
  <c r="AQ524" i="1"/>
  <c r="AS524" i="1"/>
  <c r="AQ512" i="1"/>
  <c r="AS512" i="1"/>
  <c r="AS464" i="1"/>
  <c r="AQ464" i="1"/>
  <c r="AQ440" i="1"/>
  <c r="AS440" i="1"/>
  <c r="AQ428" i="1"/>
  <c r="AS428" i="1"/>
  <c r="AS392" i="1"/>
  <c r="AQ392" i="1"/>
  <c r="AS380" i="1"/>
  <c r="AQ380" i="1"/>
  <c r="AS368" i="1"/>
  <c r="AQ368" i="1"/>
  <c r="AQ356" i="1"/>
  <c r="AS356" i="1"/>
  <c r="AS344" i="1"/>
  <c r="AQ344" i="1"/>
  <c r="AQ332" i="1"/>
  <c r="AS332" i="1"/>
  <c r="AS320" i="1"/>
  <c r="AQ320" i="1"/>
  <c r="AQ284" i="1"/>
  <c r="AS284" i="1"/>
  <c r="AQ272" i="1"/>
  <c r="AS272" i="1"/>
  <c r="AQ260" i="1"/>
  <c r="AS260" i="1"/>
  <c r="AQ236" i="1"/>
  <c r="AS236" i="1"/>
  <c r="AQ212" i="1"/>
  <c r="AS212" i="1"/>
  <c r="AS200" i="1"/>
  <c r="AQ200" i="1"/>
  <c r="AS176" i="1"/>
  <c r="AQ176" i="1"/>
  <c r="AQ164" i="1"/>
  <c r="AS164" i="1"/>
  <c r="AS152" i="1"/>
  <c r="AQ152" i="1"/>
  <c r="AS128" i="1"/>
  <c r="AQ128" i="1"/>
  <c r="AQ116" i="1"/>
  <c r="AS116" i="1"/>
  <c r="AS20" i="1"/>
  <c r="AQ20" i="1"/>
  <c r="AS574" i="1"/>
  <c r="AT574" i="1" s="1"/>
  <c r="AS776" i="1"/>
  <c r="AT776" i="1" s="1"/>
  <c r="AQ80" i="1"/>
  <c r="AT80" i="1" s="1"/>
  <c r="AS500" i="1"/>
  <c r="AT500" i="1" s="1"/>
  <c r="AQ562" i="1"/>
  <c r="AT562" i="1" s="1"/>
  <c r="AS597" i="1"/>
  <c r="AT597" i="1" s="1"/>
  <c r="AQ754" i="1"/>
  <c r="AT754" i="1" s="1"/>
  <c r="AQ129" i="1"/>
  <c r="AT129" i="1" s="1"/>
  <c r="AQ214" i="1"/>
  <c r="AT214" i="1" s="1"/>
  <c r="AS224" i="1"/>
  <c r="AT224" i="1" s="1"/>
  <c r="AS549" i="1"/>
  <c r="AT549" i="1" s="1"/>
  <c r="AQ704" i="1"/>
  <c r="AT704" i="1" s="1"/>
  <c r="AT204" i="1"/>
  <c r="AQ333" i="1"/>
  <c r="AT333" i="1" s="1"/>
  <c r="AQ394" i="1"/>
  <c r="AT394" i="1" s="1"/>
  <c r="AQ404" i="1"/>
  <c r="AT404" i="1" s="1"/>
  <c r="AS488" i="1"/>
  <c r="AT488" i="1" s="1"/>
  <c r="AS778" i="1"/>
  <c r="AQ778" i="1"/>
  <c r="AS742" i="1"/>
  <c r="AQ742" i="1"/>
  <c r="AQ706" i="1"/>
  <c r="AS706" i="1"/>
  <c r="AS670" i="1"/>
  <c r="AQ670" i="1"/>
  <c r="AQ658" i="1"/>
  <c r="AS658" i="1"/>
  <c r="AQ646" i="1"/>
  <c r="AS646" i="1"/>
  <c r="AS634" i="1"/>
  <c r="AQ634" i="1"/>
  <c r="AS622" i="1"/>
  <c r="AQ622" i="1"/>
  <c r="AQ610" i="1"/>
  <c r="AS610" i="1"/>
  <c r="AS598" i="1"/>
  <c r="AQ598" i="1"/>
  <c r="AS586" i="1"/>
  <c r="AQ586" i="1"/>
  <c r="AS550" i="1"/>
  <c r="AQ550" i="1"/>
  <c r="AS538" i="1"/>
  <c r="AQ538" i="1"/>
  <c r="AQ526" i="1"/>
  <c r="AS526" i="1"/>
  <c r="AS514" i="1"/>
  <c r="AQ514" i="1"/>
  <c r="AS490" i="1"/>
  <c r="AQ490" i="1"/>
  <c r="AS466" i="1"/>
  <c r="AQ466" i="1"/>
  <c r="AS454" i="1"/>
  <c r="AQ454" i="1"/>
  <c r="AS442" i="1"/>
  <c r="AQ442" i="1"/>
  <c r="AS430" i="1"/>
  <c r="AQ430" i="1"/>
  <c r="AS418" i="1"/>
  <c r="AQ418" i="1"/>
  <c r="AS406" i="1"/>
  <c r="AQ406" i="1"/>
  <c r="AS382" i="1"/>
  <c r="AQ382" i="1"/>
  <c r="AS370" i="1"/>
  <c r="AQ370" i="1"/>
  <c r="AQ346" i="1"/>
  <c r="AS346" i="1"/>
  <c r="AS334" i="1"/>
  <c r="AQ334" i="1"/>
  <c r="AS310" i="1"/>
  <c r="AQ310" i="1"/>
  <c r="AS298" i="1"/>
  <c r="AQ298" i="1"/>
  <c r="AS274" i="1"/>
  <c r="AQ274" i="1"/>
  <c r="AQ262" i="1"/>
  <c r="AS262" i="1"/>
  <c r="AQ238" i="1"/>
  <c r="AS238" i="1"/>
  <c r="AS226" i="1"/>
  <c r="AQ226" i="1"/>
  <c r="AS202" i="1"/>
  <c r="AQ202" i="1"/>
  <c r="AQ190" i="1"/>
  <c r="AS190" i="1"/>
  <c r="AS166" i="1"/>
  <c r="AQ166" i="1"/>
  <c r="AS130" i="1"/>
  <c r="AQ130" i="1"/>
  <c r="AQ118" i="1"/>
  <c r="AS118" i="1"/>
  <c r="AS106" i="1"/>
  <c r="AQ106" i="1"/>
  <c r="AS94" i="1"/>
  <c r="AQ94" i="1"/>
  <c r="AQ82" i="1"/>
  <c r="AS82" i="1"/>
  <c r="AS70" i="1"/>
  <c r="AQ70" i="1"/>
  <c r="AQ358" i="1"/>
  <c r="AS765" i="1"/>
  <c r="AQ765" i="1"/>
  <c r="AS681" i="1"/>
  <c r="AQ681" i="1"/>
  <c r="AS657" i="1"/>
  <c r="AQ657" i="1"/>
  <c r="AS645" i="1"/>
  <c r="AQ645" i="1"/>
  <c r="AS633" i="1"/>
  <c r="AQ633" i="1"/>
  <c r="AS621" i="1"/>
  <c r="AQ621" i="1"/>
  <c r="AQ585" i="1"/>
  <c r="AS585" i="1"/>
  <c r="AS573" i="1"/>
  <c r="AQ573" i="1"/>
  <c r="AQ561" i="1"/>
  <c r="AS561" i="1"/>
  <c r="AS537" i="1"/>
  <c r="AQ537" i="1"/>
  <c r="AS525" i="1"/>
  <c r="AQ525" i="1"/>
  <c r="AS513" i="1"/>
  <c r="AQ513" i="1"/>
  <c r="AQ501" i="1"/>
  <c r="AS501" i="1"/>
  <c r="AS489" i="1"/>
  <c r="AQ489" i="1"/>
  <c r="AS477" i="1"/>
  <c r="AQ477" i="1"/>
  <c r="AQ453" i="1"/>
  <c r="AS453" i="1"/>
  <c r="AQ441" i="1"/>
  <c r="AS441" i="1"/>
  <c r="AS429" i="1"/>
  <c r="AQ429" i="1"/>
  <c r="AS417" i="1"/>
  <c r="AQ417" i="1"/>
  <c r="AS405" i="1"/>
  <c r="AQ405" i="1"/>
  <c r="AS393" i="1"/>
  <c r="AQ393" i="1"/>
  <c r="AQ381" i="1"/>
  <c r="AS381" i="1"/>
  <c r="AQ369" i="1"/>
  <c r="AS369" i="1"/>
  <c r="AS357" i="1"/>
  <c r="AQ357" i="1"/>
  <c r="AS345" i="1"/>
  <c r="AQ345" i="1"/>
  <c r="AS321" i="1"/>
  <c r="AQ321" i="1"/>
  <c r="AS309" i="1"/>
  <c r="AQ309" i="1"/>
  <c r="AQ297" i="1"/>
  <c r="AS297" i="1"/>
  <c r="AQ285" i="1"/>
  <c r="AS285" i="1"/>
  <c r="AQ261" i="1"/>
  <c r="AS261" i="1"/>
  <c r="AS249" i="1"/>
  <c r="AQ249" i="1"/>
  <c r="AS225" i="1"/>
  <c r="AQ225" i="1"/>
  <c r="AQ213" i="1"/>
  <c r="AS213" i="1"/>
  <c r="AQ189" i="1"/>
  <c r="AS189" i="1"/>
  <c r="AS177" i="1"/>
  <c r="AQ177" i="1"/>
  <c r="AS165" i="1"/>
  <c r="AQ165" i="1"/>
  <c r="AS153" i="1"/>
  <c r="AQ153" i="1"/>
  <c r="AQ141" i="1"/>
  <c r="AS141" i="1"/>
  <c r="AS117" i="1"/>
  <c r="AQ117" i="1"/>
  <c r="AS105" i="1"/>
  <c r="AQ105" i="1"/>
  <c r="AS81" i="1"/>
  <c r="AQ81" i="1"/>
  <c r="AS21" i="1"/>
  <c r="AQ21" i="1"/>
  <c r="AS34" i="1"/>
  <c r="AT34" i="1" s="1"/>
  <c r="AQ764" i="1"/>
  <c r="AS764" i="1"/>
  <c r="AS668" i="1"/>
  <c r="AQ668" i="1"/>
  <c r="AS596" i="1"/>
  <c r="AQ596" i="1"/>
  <c r="AS572" i="1"/>
  <c r="AQ572" i="1"/>
  <c r="AQ536" i="1"/>
  <c r="AS536" i="1"/>
  <c r="AS476" i="1"/>
  <c r="AQ476" i="1"/>
  <c r="AS452" i="1"/>
  <c r="AQ452" i="1"/>
  <c r="AS416" i="1"/>
  <c r="AQ416" i="1"/>
  <c r="AQ32" i="1"/>
  <c r="AS32" i="1"/>
  <c r="AS766" i="1"/>
  <c r="AQ766" i="1"/>
  <c r="AQ705" i="1"/>
  <c r="AS705" i="1"/>
  <c r="AQ609" i="1"/>
  <c r="AS609" i="1"/>
  <c r="AS45" i="1"/>
  <c r="AQ45" i="1"/>
  <c r="AQ740" i="1"/>
  <c r="AS740" i="1"/>
  <c r="AS44" i="1"/>
  <c r="AQ44" i="1"/>
  <c r="AS22" i="1"/>
  <c r="AT22" i="1" s="1"/>
  <c r="AQ201" i="1"/>
  <c r="AT201" i="1" s="1"/>
  <c r="AQ296" i="1"/>
  <c r="AQ68" i="1"/>
  <c r="AT68" i="1" s="1"/>
  <c r="AQ286" i="1"/>
  <c r="AT286" i="1" s="1"/>
  <c r="AQ682" i="1"/>
  <c r="AT682" i="1" s="1"/>
  <c r="AS694" i="1"/>
  <c r="AT694" i="1" s="1"/>
  <c r="AS58" i="1"/>
  <c r="AT58" i="1" s="1"/>
  <c r="AS93" i="1"/>
  <c r="AT93" i="1" s="1"/>
  <c r="AQ154" i="1"/>
  <c r="AT154" i="1" s="1"/>
  <c r="AQ322" i="1"/>
  <c r="AT322" i="1" s="1"/>
  <c r="AS478" i="1"/>
  <c r="AT478" i="1" s="1"/>
  <c r="AQ669" i="1"/>
  <c r="AS718" i="1"/>
  <c r="AQ718" i="1"/>
  <c r="AQ178" i="1"/>
  <c r="AT178" i="1" s="1"/>
  <c r="AS753" i="1"/>
  <c r="AQ753" i="1"/>
  <c r="AS57" i="1"/>
  <c r="AQ57" i="1"/>
  <c r="AS717" i="1"/>
  <c r="AT717" i="1" s="1"/>
  <c r="AS644" i="1"/>
  <c r="AQ644" i="1"/>
  <c r="AQ56" i="1"/>
  <c r="AS56" i="1"/>
  <c r="AS46" i="1"/>
  <c r="AT46" i="1" s="1"/>
  <c r="AS188" i="1"/>
  <c r="AT188" i="1" s="1"/>
  <c r="AQ308" i="1"/>
  <c r="AT308" i="1" s="1"/>
  <c r="AQ620" i="1"/>
  <c r="AS774" i="1"/>
  <c r="AQ774" i="1"/>
  <c r="AS750" i="1"/>
  <c r="AQ750" i="1"/>
  <c r="AS738" i="1"/>
  <c r="AQ738" i="1"/>
  <c r="AS654" i="1"/>
  <c r="AQ654" i="1"/>
  <c r="AQ642" i="1"/>
  <c r="AS642" i="1"/>
  <c r="AS618" i="1"/>
  <c r="AQ618" i="1"/>
  <c r="AS558" i="1"/>
  <c r="AQ558" i="1"/>
  <c r="AS546" i="1"/>
  <c r="AQ546" i="1"/>
  <c r="AS450" i="1"/>
  <c r="AQ450" i="1"/>
  <c r="AS438" i="1"/>
  <c r="AQ438" i="1"/>
  <c r="AQ378" i="1"/>
  <c r="AS378" i="1"/>
  <c r="AQ366" i="1"/>
  <c r="AS366" i="1"/>
  <c r="AS354" i="1"/>
  <c r="AQ354" i="1"/>
  <c r="AS342" i="1"/>
  <c r="AQ342" i="1"/>
  <c r="AS318" i="1"/>
  <c r="AQ318" i="1"/>
  <c r="AS306" i="1"/>
  <c r="AQ306" i="1"/>
  <c r="AQ294" i="1"/>
  <c r="AS294" i="1"/>
  <c r="AS282" i="1"/>
  <c r="AQ282" i="1"/>
  <c r="AS270" i="1"/>
  <c r="AQ270" i="1"/>
  <c r="AS222" i="1"/>
  <c r="AQ222" i="1"/>
  <c r="AS174" i="1"/>
  <c r="AQ174" i="1"/>
  <c r="AQ102" i="1"/>
  <c r="AT102" i="1" s="1"/>
  <c r="AQ171" i="1"/>
  <c r="AT171" i="1" s="1"/>
  <c r="AQ486" i="1"/>
  <c r="AS677" i="1"/>
  <c r="AQ677" i="1"/>
  <c r="AS665" i="1"/>
  <c r="AQ665" i="1"/>
  <c r="AS159" i="1"/>
  <c r="AT159" i="1" s="1"/>
  <c r="AT374" i="1"/>
  <c r="AS387" i="1"/>
  <c r="AT387" i="1" s="1"/>
  <c r="AQ702" i="1"/>
  <c r="AT702" i="1" s="1"/>
  <c r="AS713" i="1"/>
  <c r="AT713" i="1" s="1"/>
  <c r="AS771" i="1"/>
  <c r="AQ771" i="1"/>
  <c r="AS627" i="1"/>
  <c r="AQ627" i="1"/>
  <c r="AS603" i="1"/>
  <c r="AQ603" i="1"/>
  <c r="AS555" i="1"/>
  <c r="AQ555" i="1"/>
  <c r="AS447" i="1"/>
  <c r="AQ447" i="1"/>
  <c r="AS411" i="1"/>
  <c r="AQ411" i="1"/>
  <c r="AS15" i="1"/>
  <c r="AQ15" i="1"/>
  <c r="AS75" i="1"/>
  <c r="AT75" i="1" s="1"/>
  <c r="AQ87" i="1"/>
  <c r="AT87" i="1" s="1"/>
  <c r="AQ402" i="1"/>
  <c r="AQ483" i="1"/>
  <c r="AS582" i="1"/>
  <c r="AT582" i="1" s="1"/>
  <c r="AQ27" i="1"/>
  <c r="AT27" i="1" s="1"/>
  <c r="AQ114" i="1"/>
  <c r="AT114" i="1" s="1"/>
  <c r="AQ303" i="1"/>
  <c r="AT303" i="1" s="1"/>
  <c r="AS651" i="1"/>
  <c r="AT651" i="1" s="1"/>
  <c r="AQ699" i="1"/>
  <c r="AT699" i="1" s="1"/>
  <c r="AQ510" i="1"/>
  <c r="AT510" i="1" s="1"/>
  <c r="AS783" i="1"/>
  <c r="AQ783" i="1"/>
  <c r="AS747" i="1"/>
  <c r="AQ747" i="1"/>
  <c r="AS675" i="1"/>
  <c r="AQ675" i="1"/>
  <c r="AS639" i="1"/>
  <c r="AQ639" i="1"/>
  <c r="AS615" i="1"/>
  <c r="AQ615" i="1"/>
  <c r="AQ543" i="1"/>
  <c r="AS543" i="1"/>
  <c r="AQ507" i="1"/>
  <c r="AS507" i="1"/>
  <c r="AQ435" i="1"/>
  <c r="AS435" i="1"/>
  <c r="AS363" i="1"/>
  <c r="AQ363" i="1"/>
  <c r="AQ291" i="1"/>
  <c r="AS291" i="1"/>
  <c r="AS123" i="1"/>
  <c r="AQ123" i="1"/>
  <c r="AQ51" i="1"/>
  <c r="AT51" i="1" s="1"/>
  <c r="AS90" i="1"/>
  <c r="AT90" i="1" s="1"/>
  <c r="AT107" i="1"/>
  <c r="AQ111" i="1"/>
  <c r="AT111" i="1" s="1"/>
  <c r="AQ147" i="1"/>
  <c r="AT147" i="1" s="1"/>
  <c r="AQ183" i="1"/>
  <c r="AT183" i="1" s="1"/>
  <c r="AQ474" i="1"/>
  <c r="AT474" i="1" s="1"/>
  <c r="AQ498" i="1"/>
  <c r="AT498" i="1" s="1"/>
  <c r="AQ606" i="1"/>
  <c r="AT606" i="1" s="1"/>
  <c r="AQ630" i="1"/>
  <c r="AT630" i="1" s="1"/>
  <c r="AQ725" i="1"/>
  <c r="AT725" i="1" s="1"/>
  <c r="AQ737" i="1"/>
  <c r="AT737" i="1" s="1"/>
  <c r="AS150" i="1"/>
  <c r="AT150" i="1" s="1"/>
  <c r="AS375" i="1"/>
  <c r="AT375" i="1" s="1"/>
  <c r="AS534" i="1"/>
  <c r="AT534" i="1" s="1"/>
  <c r="AT73" i="1"/>
  <c r="AT384" i="1"/>
  <c r="AS763" i="1"/>
  <c r="AQ763" i="1"/>
  <c r="AS739" i="1"/>
  <c r="AQ739" i="1"/>
  <c r="AS703" i="1"/>
  <c r="AQ703" i="1"/>
  <c r="AS667" i="1"/>
  <c r="AQ667" i="1"/>
  <c r="AS523" i="1"/>
  <c r="AQ523" i="1"/>
  <c r="AS475" i="1"/>
  <c r="AQ475" i="1"/>
  <c r="AS427" i="1"/>
  <c r="AQ427" i="1"/>
  <c r="AS415" i="1"/>
  <c r="AQ415" i="1"/>
  <c r="AS403" i="1"/>
  <c r="AQ403" i="1"/>
  <c r="AS593" i="1"/>
  <c r="AQ593" i="1"/>
  <c r="AS581" i="1"/>
  <c r="AQ581" i="1"/>
  <c r="AS545" i="1"/>
  <c r="AQ545" i="1"/>
  <c r="AS509" i="1"/>
  <c r="AQ509" i="1"/>
  <c r="AS485" i="1"/>
  <c r="AQ485" i="1"/>
  <c r="AT49" i="1"/>
  <c r="AT155" i="1"/>
  <c r="AT240" i="1"/>
  <c r="AS724" i="1"/>
  <c r="AQ724" i="1"/>
  <c r="AS700" i="1"/>
  <c r="AQ700" i="1"/>
  <c r="AS652" i="1"/>
  <c r="AQ652" i="1"/>
  <c r="AS568" i="1"/>
  <c r="AQ568" i="1"/>
  <c r="AS520" i="1"/>
  <c r="AQ520" i="1"/>
  <c r="AS496" i="1"/>
  <c r="AQ496" i="1"/>
  <c r="AS400" i="1"/>
  <c r="AQ400" i="1"/>
  <c r="AQ41" i="1"/>
  <c r="AT41" i="1" s="1"/>
  <c r="AQ69" i="1"/>
  <c r="AT69" i="1" s="1"/>
  <c r="AQ185" i="1"/>
  <c r="AT185" i="1" s="1"/>
  <c r="AS473" i="1"/>
  <c r="AQ487" i="1"/>
  <c r="AT487" i="1" s="1"/>
  <c r="AS497" i="1"/>
  <c r="AT497" i="1" s="1"/>
  <c r="AS521" i="1"/>
  <c r="AS557" i="1"/>
  <c r="AT557" i="1" s="1"/>
  <c r="AQ605" i="1"/>
  <c r="AT605" i="1" s="1"/>
  <c r="AQ772" i="1"/>
  <c r="AT772" i="1" s="1"/>
  <c r="AQ219" i="1"/>
  <c r="AT219" i="1" s="1"/>
  <c r="AQ53" i="1"/>
  <c r="AT53" i="1" s="1"/>
  <c r="AQ139" i="1"/>
  <c r="AT139" i="1" s="1"/>
  <c r="AQ197" i="1"/>
  <c r="AT197" i="1" s="1"/>
  <c r="AT398" i="1"/>
  <c r="AQ461" i="1"/>
  <c r="AT461" i="1" s="1"/>
  <c r="AQ619" i="1"/>
  <c r="AS235" i="1"/>
  <c r="AT235" i="1" s="1"/>
  <c r="AS389" i="1"/>
  <c r="AT389" i="1" s="1"/>
  <c r="AT660" i="1"/>
  <c r="V745" i="1"/>
  <c r="AM689" i="1"/>
  <c r="V699" i="1"/>
  <c r="V583" i="1"/>
  <c r="AM786" i="1"/>
  <c r="AK689" i="1"/>
  <c r="AB43" i="1"/>
  <c r="AB46" i="1"/>
  <c r="AH51" i="1"/>
  <c r="AB117" i="1"/>
  <c r="AB168" i="1"/>
  <c r="AB324" i="1"/>
  <c r="AH344" i="1"/>
  <c r="AH415" i="1"/>
  <c r="AH511" i="1"/>
  <c r="AH514" i="1"/>
  <c r="AH571" i="1"/>
  <c r="AN714" i="1"/>
  <c r="V672" i="1"/>
  <c r="AH15" i="1"/>
  <c r="AH18" i="1"/>
  <c r="AB38" i="1"/>
  <c r="AH43" i="1"/>
  <c r="AH80" i="1"/>
  <c r="AB88" i="1"/>
  <c r="AH105" i="1"/>
  <c r="AH117" i="1"/>
  <c r="AH129" i="1"/>
  <c r="AH137" i="1"/>
  <c r="AH149" i="1"/>
  <c r="AB155" i="1"/>
  <c r="AB207" i="1"/>
  <c r="AB221" i="1"/>
  <c r="AH283" i="1"/>
  <c r="AB310" i="1"/>
  <c r="AB313" i="1"/>
  <c r="AH324" i="1"/>
  <c r="AH333" i="1"/>
  <c r="AB362" i="1"/>
  <c r="AB365" i="1"/>
  <c r="AH380" i="1"/>
  <c r="AB386" i="1"/>
  <c r="AB389" i="1"/>
  <c r="AB393" i="1"/>
  <c r="AH427" i="1"/>
  <c r="AH463" i="1"/>
  <c r="AH477" i="1"/>
  <c r="AH495" i="1"/>
  <c r="AH506" i="1"/>
  <c r="AH722" i="1"/>
  <c r="AH752" i="1"/>
  <c r="AB774" i="1"/>
  <c r="AN106" i="1"/>
  <c r="AN124" i="1"/>
  <c r="AN170" i="1"/>
  <c r="AN196" i="1"/>
  <c r="AN255" i="1"/>
  <c r="AN519" i="1"/>
  <c r="AN522" i="1"/>
  <c r="AN764" i="1"/>
  <c r="AB128" i="1"/>
  <c r="AH290" i="1"/>
  <c r="AH363" i="1"/>
  <c r="AH366" i="1"/>
  <c r="AH441" i="1"/>
  <c r="AH470" i="1"/>
  <c r="AB504" i="1"/>
  <c r="AB584" i="1"/>
  <c r="AH601" i="1"/>
  <c r="AK759" i="1"/>
  <c r="V427" i="1"/>
  <c r="AB68" i="1"/>
  <c r="AB79" i="1"/>
  <c r="AB119" i="1"/>
  <c r="AB151" i="1"/>
  <c r="AB170" i="1"/>
  <c r="AH559" i="1"/>
  <c r="V51" i="1"/>
  <c r="V578" i="1"/>
  <c r="AB220" i="1"/>
  <c r="AB260" i="1"/>
  <c r="AH425" i="1"/>
  <c r="AB460" i="1"/>
  <c r="AB474" i="1"/>
  <c r="AH535" i="1"/>
  <c r="AH775" i="1"/>
  <c r="AN535" i="1"/>
  <c r="V389" i="1"/>
  <c r="AH270" i="1"/>
  <c r="AH551" i="1"/>
  <c r="AH554" i="1"/>
  <c r="AH565" i="1"/>
  <c r="AH568" i="1"/>
  <c r="AH724" i="1"/>
  <c r="AH767" i="1"/>
  <c r="AK530" i="1"/>
  <c r="V28" i="1"/>
  <c r="V52" i="1"/>
  <c r="V114" i="1"/>
  <c r="V152" i="1"/>
  <c r="V165" i="1"/>
  <c r="V183" i="1"/>
  <c r="AB248" i="1"/>
  <c r="AH260" i="1"/>
  <c r="AH525" i="1"/>
  <c r="AB536" i="1"/>
  <c r="AN10" i="1"/>
  <c r="AK227" i="1"/>
  <c r="V606" i="1"/>
  <c r="V737" i="1"/>
  <c r="AB13" i="1"/>
  <c r="AB27" i="1"/>
  <c r="AB103" i="1"/>
  <c r="AH204" i="1"/>
  <c r="AH207" i="1"/>
  <c r="AH362" i="1"/>
  <c r="AH539" i="1"/>
  <c r="AH652" i="1"/>
  <c r="AN692" i="1"/>
  <c r="AK709" i="1"/>
  <c r="V25" i="1"/>
  <c r="V31" i="1"/>
  <c r="V37" i="1"/>
  <c r="V43" i="1"/>
  <c r="V49" i="1"/>
  <c r="V57" i="1"/>
  <c r="V67" i="1"/>
  <c r="V73" i="1"/>
  <c r="V79" i="1"/>
  <c r="V85" i="1"/>
  <c r="V104" i="1"/>
  <c r="V111" i="1"/>
  <c r="V117" i="1"/>
  <c r="V149" i="1"/>
  <c r="V155" i="1"/>
  <c r="V162" i="1"/>
  <c r="V168" i="1"/>
  <c r="V193" i="1"/>
  <c r="V199" i="1"/>
  <c r="V205" i="1"/>
  <c r="V214" i="1"/>
  <c r="V262" i="1"/>
  <c r="V450" i="1"/>
  <c r="V558" i="1"/>
  <c r="V576" i="1"/>
  <c r="V582" i="1"/>
  <c r="V595" i="1"/>
  <c r="V601" i="1"/>
  <c r="V607" i="1"/>
  <c r="V738" i="1"/>
  <c r="V750" i="1"/>
  <c r="V773" i="1"/>
  <c r="AH13" i="1"/>
  <c r="AB19" i="1"/>
  <c r="AH75" i="1"/>
  <c r="AB81" i="1"/>
  <c r="AB86" i="1"/>
  <c r="AH103" i="1"/>
  <c r="AB106" i="1"/>
  <c r="AB110" i="1"/>
  <c r="AH184" i="1"/>
  <c r="AB191" i="1"/>
  <c r="AB208" i="1"/>
  <c r="AH224" i="1"/>
  <c r="AB290" i="1"/>
  <c r="AH307" i="1"/>
  <c r="AB450" i="1"/>
  <c r="AB453" i="1"/>
  <c r="AH475" i="1"/>
  <c r="AH493" i="1"/>
  <c r="AB510" i="1"/>
  <c r="AH512" i="1"/>
  <c r="AH583" i="1"/>
  <c r="AH591" i="1"/>
  <c r="AB598" i="1"/>
  <c r="AB601" i="1"/>
  <c r="AH609" i="1"/>
  <c r="AH612" i="1"/>
  <c r="AB623" i="1"/>
  <c r="AB626" i="1"/>
  <c r="AH631" i="1"/>
  <c r="AH642" i="1"/>
  <c r="AB650" i="1"/>
  <c r="AN78" i="1"/>
  <c r="AM530" i="1"/>
  <c r="AN259" i="1"/>
  <c r="AN454" i="1"/>
  <c r="AN482" i="1"/>
  <c r="AN512" i="1"/>
  <c r="AM709" i="1"/>
  <c r="AB14" i="1"/>
  <c r="V175" i="1"/>
  <c r="V181" i="1"/>
  <c r="V271" i="1"/>
  <c r="V438" i="1"/>
  <c r="V457" i="1"/>
  <c r="V571" i="1"/>
  <c r="V644" i="1"/>
  <c r="V650" i="1"/>
  <c r="V656" i="1"/>
  <c r="V662" i="1"/>
  <c r="AH16" i="1"/>
  <c r="AH19" i="1"/>
  <c r="AH44" i="1"/>
  <c r="AH47" i="1"/>
  <c r="AB53" i="1"/>
  <c r="AH67" i="1"/>
  <c r="AH78" i="1"/>
  <c r="AH95" i="1"/>
  <c r="AB101" i="1"/>
  <c r="AH106" i="1"/>
  <c r="AH150" i="1"/>
  <c r="AH169" i="1"/>
  <c r="AH172" i="1"/>
  <c r="AH176" i="1"/>
  <c r="AH188" i="1"/>
  <c r="AB200" i="1"/>
  <c r="AH381" i="1"/>
  <c r="AH437" i="1"/>
  <c r="AB487" i="1"/>
  <c r="AH507" i="1"/>
  <c r="AB589" i="1"/>
  <c r="AH595" i="1"/>
  <c r="AH598" i="1"/>
  <c r="AB607" i="1"/>
  <c r="AB629" i="1"/>
  <c r="AH713" i="1"/>
  <c r="AH739" i="1"/>
  <c r="AB745" i="1"/>
  <c r="AH783" i="1"/>
  <c r="AM227" i="1"/>
  <c r="AN102" i="1"/>
  <c r="AN110" i="1"/>
  <c r="AN117" i="1"/>
  <c r="AN134" i="1"/>
  <c r="AN151" i="1"/>
  <c r="AN184" i="1"/>
  <c r="AN394" i="1"/>
  <c r="AN410" i="1"/>
  <c r="AN495" i="1"/>
  <c r="AN520" i="1"/>
  <c r="AN599" i="1"/>
  <c r="AN680" i="1"/>
  <c r="AB665" i="1"/>
  <c r="AB668" i="1"/>
  <c r="AB671" i="1"/>
  <c r="AB680" i="1"/>
  <c r="AH682" i="1"/>
  <c r="AB699" i="1"/>
  <c r="AH701" i="1"/>
  <c r="AH706" i="1"/>
  <c r="AH746" i="1"/>
  <c r="AH749" i="1"/>
  <c r="AH757" i="1"/>
  <c r="AH765" i="1"/>
  <c r="AN94" i="1"/>
  <c r="AN119" i="1"/>
  <c r="AN145" i="1"/>
  <c r="AN191" i="1"/>
  <c r="AN313" i="1"/>
  <c r="AN371" i="1"/>
  <c r="AN453" i="1"/>
  <c r="AN510" i="1"/>
  <c r="AN585" i="1"/>
  <c r="AN744" i="1"/>
  <c r="AK786" i="1"/>
  <c r="AN763" i="1"/>
  <c r="V591" i="1"/>
  <c r="AH31" i="1"/>
  <c r="AB37" i="1"/>
  <c r="AB56" i="1"/>
  <c r="AB59" i="1"/>
  <c r="AH68" i="1"/>
  <c r="AB71" i="1"/>
  <c r="AB74" i="1"/>
  <c r="AH107" i="1"/>
  <c r="AH116" i="1"/>
  <c r="AH119" i="1"/>
  <c r="AH131" i="1"/>
  <c r="AB154" i="1"/>
  <c r="AH167" i="1"/>
  <c r="AH170" i="1"/>
  <c r="AB177" i="1"/>
  <c r="AB180" i="1"/>
  <c r="AH219" i="1"/>
  <c r="AB247" i="1"/>
  <c r="AH259" i="1"/>
  <c r="AB276" i="1"/>
  <c r="AH284" i="1"/>
  <c r="AH295" i="1"/>
  <c r="AB314" i="1"/>
  <c r="AH322" i="1"/>
  <c r="AB329" i="1"/>
  <c r="AH331" i="1"/>
  <c r="AB346" i="1"/>
  <c r="AB349" i="1"/>
  <c r="AB355" i="1"/>
  <c r="AB478" i="1"/>
  <c r="AB503" i="1"/>
  <c r="AH523" i="1"/>
  <c r="AH536" i="1"/>
  <c r="AB558" i="1"/>
  <c r="AB561" i="1"/>
  <c r="AH676" i="1"/>
  <c r="AB769" i="1"/>
  <c r="AH771" i="1"/>
  <c r="AT23" i="1"/>
  <c r="AN48" i="1"/>
  <c r="AN87" i="1"/>
  <c r="AN113" i="1"/>
  <c r="AN138" i="1"/>
  <c r="AN164" i="1"/>
  <c r="AN213" i="1"/>
  <c r="AN282" i="1"/>
  <c r="AN351" i="1"/>
  <c r="AN503" i="1"/>
  <c r="AN574" i="1"/>
  <c r="AN603" i="1"/>
  <c r="AH600" i="1"/>
  <c r="AB612" i="1"/>
  <c r="AH683" i="1"/>
  <c r="AH707" i="1"/>
  <c r="AB718" i="1"/>
  <c r="AB777" i="1"/>
  <c r="AN85" i="1"/>
  <c r="AN111" i="1"/>
  <c r="AN136" i="1"/>
  <c r="AN162" i="1"/>
  <c r="AN277" i="1"/>
  <c r="AN319" i="1"/>
  <c r="AN414" i="1"/>
  <c r="AN462" i="1"/>
  <c r="AN500" i="1"/>
  <c r="AN784" i="1"/>
  <c r="V442" i="1"/>
  <c r="AB33" i="1"/>
  <c r="AB52" i="1"/>
  <c r="AB82" i="1"/>
  <c r="AB87" i="1"/>
  <c r="AB104" i="1"/>
  <c r="AB113" i="1"/>
  <c r="AB195" i="1"/>
  <c r="AB281" i="1"/>
  <c r="AH329" i="1"/>
  <c r="AH451" i="1"/>
  <c r="AH454" i="1"/>
  <c r="AH465" i="1"/>
  <c r="AB492" i="1"/>
  <c r="AB643" i="1"/>
  <c r="AB648" i="1"/>
  <c r="V153" i="1"/>
  <c r="V172" i="1"/>
  <c r="V179" i="1"/>
  <c r="V261" i="1"/>
  <c r="V276" i="1"/>
  <c r="V297" i="1"/>
  <c r="V303" i="1"/>
  <c r="V310" i="1"/>
  <c r="V322" i="1"/>
  <c r="V354" i="1"/>
  <c r="V366" i="1"/>
  <c r="V443" i="1"/>
  <c r="V462" i="1"/>
  <c r="V474" i="1"/>
  <c r="V493" i="1"/>
  <c r="V508" i="1"/>
  <c r="V520" i="1"/>
  <c r="V537" i="1"/>
  <c r="V563" i="1"/>
  <c r="V707" i="1"/>
  <c r="V753" i="1"/>
  <c r="V770" i="1"/>
  <c r="AB20" i="1"/>
  <c r="AH22" i="1"/>
  <c r="AB28" i="1"/>
  <c r="AB60" i="1"/>
  <c r="AB125" i="1"/>
  <c r="AH130" i="1"/>
  <c r="AH161" i="1"/>
  <c r="AB169" i="1"/>
  <c r="AH175" i="1"/>
  <c r="AB181" i="1"/>
  <c r="AH187" i="1"/>
  <c r="AB190" i="1"/>
  <c r="AH195" i="1"/>
  <c r="AB201" i="1"/>
  <c r="AH212" i="1"/>
  <c r="AB225" i="1"/>
  <c r="AB242" i="1"/>
  <c r="AH269" i="1"/>
  <c r="AB272" i="1"/>
  <c r="AH275" i="1"/>
  <c r="AH281" i="1"/>
  <c r="AB321" i="1"/>
  <c r="AB330" i="1"/>
  <c r="AB347" i="1"/>
  <c r="AH375" i="1"/>
  <c r="AB381" i="1"/>
  <c r="AB387" i="1"/>
  <c r="AH393" i="1"/>
  <c r="AB410" i="1"/>
  <c r="AB434" i="1"/>
  <c r="AH443" i="1"/>
  <c r="AH492" i="1"/>
  <c r="AB514" i="1"/>
  <c r="AH527" i="1"/>
  <c r="AH553" i="1"/>
  <c r="AB583" i="1"/>
  <c r="AH621" i="1"/>
  <c r="AB638" i="1"/>
  <c r="AH653" i="1"/>
  <c r="AB656" i="1"/>
  <c r="AH667" i="1"/>
  <c r="AB703" i="1"/>
  <c r="AH721" i="1"/>
  <c r="AH747" i="1"/>
  <c r="AH768" i="1"/>
  <c r="AB771" i="1"/>
  <c r="AH773" i="1"/>
  <c r="AB781" i="1"/>
  <c r="AT48" i="1"/>
  <c r="AN171" i="1"/>
  <c r="AN193" i="1"/>
  <c r="AN200" i="1"/>
  <c r="AN284" i="1"/>
  <c r="AT336" i="1"/>
  <c r="AN387" i="1"/>
  <c r="AN481" i="1"/>
  <c r="AN514" i="1"/>
  <c r="AN588" i="1"/>
  <c r="AN609" i="1"/>
  <c r="AN657" i="1"/>
  <c r="AN752" i="1"/>
  <c r="AN586" i="1"/>
  <c r="AN607" i="1"/>
  <c r="AN655" i="1"/>
  <c r="AN750" i="1"/>
  <c r="V754" i="1"/>
  <c r="V765" i="1"/>
  <c r="V771" i="1"/>
  <c r="V784" i="1"/>
  <c r="AH20" i="1"/>
  <c r="AH25" i="1"/>
  <c r="AH52" i="1"/>
  <c r="AB67" i="1"/>
  <c r="AB99" i="1"/>
  <c r="AB116" i="1"/>
  <c r="AH127" i="1"/>
  <c r="AB130" i="1"/>
  <c r="AB133" i="1"/>
  <c r="AB138" i="1"/>
  <c r="AH144" i="1"/>
  <c r="AH147" i="1"/>
  <c r="AB150" i="1"/>
  <c r="AB161" i="1"/>
  <c r="AH163" i="1"/>
  <c r="AH168" i="1"/>
  <c r="AH185" i="1"/>
  <c r="AH194" i="1"/>
  <c r="AH197" i="1"/>
  <c r="AH248" i="1"/>
  <c r="AB261" i="1"/>
  <c r="AH274" i="1"/>
  <c r="AB308" i="1"/>
  <c r="AH319" i="1"/>
  <c r="AB356" i="1"/>
  <c r="AB370" i="1"/>
  <c r="AH373" i="1"/>
  <c r="AH410" i="1"/>
  <c r="AH434" i="1"/>
  <c r="AB441" i="1"/>
  <c r="AH490" i="1"/>
  <c r="AH500" i="1"/>
  <c r="AH504" i="1"/>
  <c r="AB527" i="1"/>
  <c r="AB540" i="1"/>
  <c r="AH544" i="1"/>
  <c r="AB553" i="1"/>
  <c r="AB556" i="1"/>
  <c r="AH558" i="1"/>
  <c r="AB580" i="1"/>
  <c r="AB585" i="1"/>
  <c r="AH587" i="1"/>
  <c r="AB594" i="1"/>
  <c r="AH599" i="1"/>
  <c r="AH602" i="1"/>
  <c r="AB618" i="1"/>
  <c r="AB621" i="1"/>
  <c r="AH626" i="1"/>
  <c r="AH629" i="1"/>
  <c r="AB663" i="1"/>
  <c r="AB672" i="1"/>
  <c r="AB697" i="1"/>
  <c r="AH699" i="1"/>
  <c r="AH704" i="1"/>
  <c r="AB707" i="1"/>
  <c r="AB717" i="1"/>
  <c r="AH719" i="1"/>
  <c r="AH725" i="1"/>
  <c r="AH740" i="1"/>
  <c r="AH751" i="1"/>
  <c r="AB754" i="1"/>
  <c r="AN187" i="1"/>
  <c r="AN270" i="1"/>
  <c r="AN347" i="1"/>
  <c r="AN389" i="1"/>
  <c r="AN595" i="1"/>
  <c r="AN643" i="1"/>
  <c r="AN738" i="1"/>
  <c r="AE709" i="1"/>
  <c r="AH692" i="1"/>
  <c r="Y227" i="1"/>
  <c r="AB544" i="1"/>
  <c r="Y689" i="1"/>
  <c r="V637" i="1"/>
  <c r="V661" i="1"/>
  <c r="V394" i="1"/>
  <c r="V406" i="1"/>
  <c r="V412" i="1"/>
  <c r="AB80" i="1"/>
  <c r="AH238" i="1"/>
  <c r="AB332" i="1"/>
  <c r="AA689" i="1"/>
  <c r="AG759" i="1"/>
  <c r="AB235" i="1"/>
  <c r="Y530" i="1"/>
  <c r="AE689" i="1"/>
  <c r="AG689" i="1"/>
  <c r="AH534" i="1"/>
  <c r="AG227" i="1"/>
  <c r="V222" i="1"/>
  <c r="AA709" i="1"/>
  <c r="V109" i="1"/>
  <c r="V115" i="1"/>
  <c r="V121" i="1"/>
  <c r="V128" i="1"/>
  <c r="V134" i="1"/>
  <c r="V147" i="1"/>
  <c r="V160" i="1"/>
  <c r="V166" i="1"/>
  <c r="V178" i="1"/>
  <c r="V191" i="1"/>
  <c r="V774" i="1"/>
  <c r="V780" i="1"/>
  <c r="AH10" i="1"/>
  <c r="AB135" i="1"/>
  <c r="AB163" i="1"/>
  <c r="AE227" i="1"/>
  <c r="AA530" i="1"/>
  <c r="AB264" i="1"/>
  <c r="AH302" i="1"/>
  <c r="AH388" i="1"/>
  <c r="AH457" i="1"/>
  <c r="AH674" i="1"/>
  <c r="AH748" i="1"/>
  <c r="AG709" i="1"/>
  <c r="AE759" i="1"/>
  <c r="V257" i="1"/>
  <c r="AB693" i="1"/>
  <c r="Y709" i="1"/>
  <c r="V30" i="1"/>
  <c r="V479" i="1"/>
  <c r="V741" i="1"/>
  <c r="AH282" i="1"/>
  <c r="AB366" i="1"/>
  <c r="AE786" i="1"/>
  <c r="V636" i="1"/>
  <c r="V642" i="1"/>
  <c r="V648" i="1"/>
  <c r="V677" i="1"/>
  <c r="V685" i="1"/>
  <c r="V725" i="1"/>
  <c r="V747" i="1"/>
  <c r="AH48" i="1"/>
  <c r="AB144" i="1"/>
  <c r="AH205" i="1"/>
  <c r="AB255" i="1"/>
  <c r="AB277" i="1"/>
  <c r="AB396" i="1"/>
  <c r="AB497" i="1"/>
  <c r="V433" i="1"/>
  <c r="AE530" i="1"/>
  <c r="V14" i="1"/>
  <c r="V98" i="1"/>
  <c r="V135" i="1"/>
  <c r="V224" i="1"/>
  <c r="V260" i="1"/>
  <c r="V584" i="1"/>
  <c r="V602" i="1"/>
  <c r="V608" i="1"/>
  <c r="V627" i="1"/>
  <c r="V638" i="1"/>
  <c r="AB76" i="1"/>
  <c r="AG530" i="1"/>
  <c r="AH277" i="1"/>
  <c r="AB318" i="1"/>
  <c r="AH343" i="1"/>
  <c r="AH395" i="1"/>
  <c r="AB424" i="1"/>
  <c r="AB445" i="1"/>
  <c r="AB539" i="1"/>
  <c r="AB559" i="1"/>
  <c r="AH622" i="1"/>
  <c r="AH693" i="1"/>
  <c r="AH702" i="1"/>
  <c r="AB726" i="1"/>
  <c r="V26" i="1"/>
  <c r="V32" i="1"/>
  <c r="V38" i="1"/>
  <c r="V44" i="1"/>
  <c r="V50" i="1"/>
  <c r="V58" i="1"/>
  <c r="V68" i="1"/>
  <c r="V74" i="1"/>
  <c r="V80" i="1"/>
  <c r="AH60" i="1"/>
  <c r="AB219" i="1"/>
  <c r="AH234" i="1"/>
  <c r="AH285" i="1"/>
  <c r="AB331" i="1"/>
  <c r="AB384" i="1"/>
  <c r="AH442" i="1"/>
  <c r="AB537" i="1"/>
  <c r="AB567" i="1"/>
  <c r="AH584" i="1"/>
  <c r="AB664" i="1"/>
  <c r="AB667" i="1"/>
  <c r="AB779" i="1"/>
  <c r="V126" i="1"/>
  <c r="V138" i="1"/>
  <c r="V145" i="1"/>
  <c r="V151" i="1"/>
  <c r="V189" i="1"/>
  <c r="V249" i="1"/>
  <c r="V256" i="1"/>
  <c r="V305" i="1"/>
  <c r="V330" i="1"/>
  <c r="V336" i="1"/>
  <c r="V436" i="1"/>
  <c r="V752" i="1"/>
  <c r="V769" i="1"/>
  <c r="V781" i="1"/>
  <c r="AH255" i="1"/>
  <c r="AB334" i="1"/>
  <c r="AB394" i="1"/>
  <c r="AB470" i="1"/>
  <c r="AB500" i="1"/>
  <c r="AB512" i="1"/>
  <c r="AH552" i="1"/>
  <c r="AB604" i="1"/>
  <c r="AH703" i="1"/>
  <c r="V77" i="1"/>
  <c r="V83" i="1"/>
  <c r="V89" i="1"/>
  <c r="V96" i="1"/>
  <c r="V120" i="1"/>
  <c r="V127" i="1"/>
  <c r="V139" i="1"/>
  <c r="V146" i="1"/>
  <c r="V190" i="1"/>
  <c r="V195" i="1"/>
  <c r="V251" i="1"/>
  <c r="V318" i="1"/>
  <c r="V343" i="1"/>
  <c r="V349" i="1"/>
  <c r="V356" i="1"/>
  <c r="V362" i="1"/>
  <c r="V368" i="1"/>
  <c r="V381" i="1"/>
  <c r="V387" i="1"/>
  <c r="V424" i="1"/>
  <c r="V437" i="1"/>
  <c r="V463" i="1"/>
  <c r="V557" i="1"/>
  <c r="V722" i="1"/>
  <c r="V744" i="1"/>
  <c r="AH56" i="1"/>
  <c r="AG786" i="1"/>
  <c r="V580" i="1"/>
  <c r="AH199" i="1"/>
  <c r="AB256" i="1"/>
  <c r="AB297" i="1"/>
  <c r="AH346" i="1"/>
  <c r="AB392" i="1"/>
  <c r="AB511" i="1"/>
  <c r="AB524" i="1"/>
  <c r="AH665" i="1"/>
  <c r="AH680" i="1"/>
  <c r="AB773" i="1"/>
  <c r="V187" i="1"/>
  <c r="V247" i="1"/>
  <c r="V496" i="1"/>
  <c r="AA227" i="1"/>
  <c r="Y759" i="1"/>
  <c r="Y786" i="1"/>
  <c r="AB763" i="1"/>
  <c r="V225" i="1"/>
  <c r="V391" i="1"/>
  <c r="V434" i="1"/>
  <c r="V700" i="1"/>
  <c r="V756" i="1"/>
  <c r="AA786" i="1"/>
  <c r="V10" i="1"/>
  <c r="V22" i="1"/>
  <c r="V34" i="1"/>
  <c r="V46" i="1"/>
  <c r="V76" i="1"/>
  <c r="V88" i="1"/>
  <c r="V95" i="1"/>
  <c r="V176" i="1"/>
  <c r="V206" i="1"/>
  <c r="V248" i="1"/>
  <c r="V277" i="1"/>
  <c r="V392" i="1"/>
  <c r="V398" i="1"/>
  <c r="V404" i="1"/>
  <c r="V454" i="1"/>
  <c r="V461" i="1"/>
  <c r="V497" i="1"/>
  <c r="V506" i="1"/>
  <c r="V588" i="1"/>
  <c r="V600" i="1"/>
  <c r="V665" i="1"/>
  <c r="V740" i="1"/>
  <c r="V757" i="1"/>
  <c r="V768" i="1"/>
  <c r="AH208" i="1"/>
  <c r="AH276" i="1"/>
  <c r="AH306" i="1"/>
  <c r="AB451" i="1"/>
  <c r="AB506" i="1"/>
  <c r="AB520" i="1"/>
  <c r="AB543" i="1"/>
  <c r="AB750" i="1"/>
  <c r="AB784" i="1"/>
  <c r="AA759" i="1"/>
  <c r="V21" i="1"/>
  <c r="V27" i="1"/>
  <c r="V33" i="1"/>
  <c r="V39" i="1"/>
  <c r="V75" i="1"/>
  <c r="V99" i="1"/>
  <c r="V124" i="1"/>
  <c r="V130" i="1"/>
  <c r="V174" i="1"/>
  <c r="V180" i="1"/>
  <c r="V213" i="1"/>
  <c r="V244" i="1"/>
  <c r="V295" i="1"/>
  <c r="V301" i="1"/>
  <c r="V314" i="1"/>
  <c r="V326" i="1"/>
  <c r="V333" i="1"/>
  <c r="V351" i="1"/>
  <c r="V370" i="1"/>
  <c r="V395" i="1"/>
  <c r="V414" i="1"/>
  <c r="V445" i="1"/>
  <c r="V451" i="1"/>
  <c r="V482" i="1"/>
  <c r="V488" i="1"/>
  <c r="V503" i="1"/>
  <c r="V516" i="1"/>
  <c r="V522" i="1"/>
  <c r="V581" i="1"/>
  <c r="V586" i="1"/>
  <c r="V622" i="1"/>
  <c r="V668" i="1"/>
  <c r="V680" i="1"/>
  <c r="V748" i="1"/>
  <c r="V783" i="1"/>
  <c r="AH297" i="1"/>
  <c r="AH411" i="1"/>
  <c r="AB490" i="1"/>
  <c r="AB551" i="1"/>
  <c r="V240" i="1"/>
  <c r="V374" i="1"/>
  <c r="U689" i="1"/>
  <c r="V565" i="1"/>
  <c r="V289" i="1"/>
  <c r="V331" i="1"/>
  <c r="V337" i="1"/>
  <c r="V507" i="1"/>
  <c r="V540" i="1"/>
  <c r="V554" i="1"/>
  <c r="V634" i="1"/>
  <c r="V696" i="1"/>
  <c r="V719" i="1"/>
  <c r="V270" i="1"/>
  <c r="V325" i="1"/>
  <c r="V375" i="1"/>
  <c r="V524" i="1"/>
  <c r="V535" i="1"/>
  <c r="V566" i="1"/>
  <c r="V640" i="1"/>
  <c r="V81" i="1"/>
  <c r="V132" i="1"/>
  <c r="V264" i="1"/>
  <c r="V308" i="1"/>
  <c r="V332" i="1"/>
  <c r="V344" i="1"/>
  <c r="V363" i="1"/>
  <c r="V500" i="1"/>
  <c r="V543" i="1"/>
  <c r="V549" i="1"/>
  <c r="V555" i="1"/>
  <c r="V561" i="1"/>
  <c r="V487" i="1"/>
  <c r="V514" i="1"/>
  <c r="V16" i="1"/>
  <c r="V252" i="1"/>
  <c r="V265" i="1"/>
  <c r="V285" i="1"/>
  <c r="V446" i="1"/>
  <c r="V501" i="1"/>
  <c r="U786" i="1"/>
  <c r="V204" i="1"/>
  <c r="V236" i="1"/>
  <c r="V775" i="1"/>
  <c r="S530" i="1"/>
  <c r="V253" i="1"/>
  <c r="V259" i="1"/>
  <c r="V477" i="1"/>
  <c r="V764" i="1"/>
  <c r="V170" i="1"/>
  <c r="V177" i="1"/>
  <c r="V194" i="1"/>
  <c r="V238" i="1"/>
  <c r="V660" i="1"/>
  <c r="V706" i="1"/>
  <c r="V717" i="1"/>
  <c r="V723" i="1"/>
  <c r="V749" i="1"/>
  <c r="U227" i="1"/>
  <c r="V13" i="1"/>
  <c r="V136" i="1"/>
  <c r="V143" i="1"/>
  <c r="V171" i="1"/>
  <c r="V200" i="1"/>
  <c r="V355" i="1"/>
  <c r="V407" i="1"/>
  <c r="V425" i="1"/>
  <c r="V547" i="1"/>
  <c r="V701" i="1"/>
  <c r="V718" i="1"/>
  <c r="V724" i="1"/>
  <c r="V739" i="1"/>
  <c r="V255" i="1"/>
  <c r="V281" i="1"/>
  <c r="V286" i="1"/>
  <c r="V403" i="1"/>
  <c r="V625" i="1"/>
  <c r="V652" i="1"/>
  <c r="V221" i="1"/>
  <c r="V334" i="1"/>
  <c r="V478" i="1"/>
  <c r="V495" i="1"/>
  <c r="V567" i="1"/>
  <c r="V726" i="1"/>
  <c r="V776" i="1"/>
  <c r="V40" i="1"/>
  <c r="V69" i="1"/>
  <c r="V90" i="1"/>
  <c r="V106" i="1"/>
  <c r="V113" i="1"/>
  <c r="V141" i="1"/>
  <c r="V163" i="1"/>
  <c r="V185" i="1"/>
  <c r="V217" i="1"/>
  <c r="V274" i="1"/>
  <c r="V282" i="1"/>
  <c r="V329" i="1"/>
  <c r="V347" i="1"/>
  <c r="V371" i="1"/>
  <c r="V383" i="1"/>
  <c r="V504" i="1"/>
  <c r="V510" i="1"/>
  <c r="V527" i="1"/>
  <c r="V545" i="1"/>
  <c r="V551" i="1"/>
  <c r="V605" i="1"/>
  <c r="V616" i="1"/>
  <c r="V626" i="1"/>
  <c r="V653" i="1"/>
  <c r="V698" i="1"/>
  <c r="V704" i="1"/>
  <c r="V721" i="1"/>
  <c r="V766" i="1"/>
  <c r="V777" i="1"/>
  <c r="V15" i="1"/>
  <c r="V41" i="1"/>
  <c r="V60" i="1"/>
  <c r="V70" i="1"/>
  <c r="V91" i="1"/>
  <c r="V119" i="1"/>
  <c r="V142" i="1"/>
  <c r="V158" i="1"/>
  <c r="V164" i="1"/>
  <c r="V192" i="1"/>
  <c r="V223" i="1"/>
  <c r="V235" i="1"/>
  <c r="V243" i="1"/>
  <c r="V269" i="1"/>
  <c r="V275" i="1"/>
  <c r="V294" i="1"/>
  <c r="V306" i="1"/>
  <c r="V373" i="1"/>
  <c r="V384" i="1"/>
  <c r="V428" i="1"/>
  <c r="V456" i="1"/>
  <c r="V484" i="1"/>
  <c r="V490" i="1"/>
  <c r="V511" i="1"/>
  <c r="V528" i="1"/>
  <c r="V546" i="1"/>
  <c r="V552" i="1"/>
  <c r="V597" i="1"/>
  <c r="V617" i="1"/>
  <c r="V643" i="1"/>
  <c r="V664" i="1"/>
  <c r="V705" i="1"/>
  <c r="V751" i="1"/>
  <c r="V767" i="1"/>
  <c r="V778" i="1"/>
  <c r="S227" i="1"/>
  <c r="S759" i="1"/>
  <c r="U530" i="1"/>
  <c r="S709" i="1"/>
  <c r="U709" i="1"/>
  <c r="V692" i="1"/>
  <c r="U759" i="1"/>
  <c r="S689" i="1"/>
  <c r="V763" i="1"/>
  <c r="S786" i="1"/>
  <c r="V59" i="1"/>
  <c r="V82" i="1"/>
  <c r="V107" i="1"/>
  <c r="V133" i="1"/>
  <c r="V159" i="1"/>
  <c r="V184" i="1"/>
  <c r="V324" i="1"/>
  <c r="V470" i="1"/>
  <c r="V560" i="1"/>
  <c r="V779" i="1"/>
  <c r="V234" i="1"/>
  <c r="V423" i="1"/>
  <c r="V513" i="1"/>
  <c r="V621" i="1"/>
  <c r="V544" i="1"/>
  <c r="V568" i="1"/>
  <c r="V639" i="1"/>
  <c r="P692" i="1"/>
  <c r="P698" i="1"/>
  <c r="P704" i="1"/>
  <c r="P739" i="1"/>
  <c r="P745" i="1"/>
  <c r="P757" i="1"/>
  <c r="P768" i="1"/>
  <c r="P14" i="1"/>
  <c r="P26" i="1"/>
  <c r="P32" i="1"/>
  <c r="P50" i="1"/>
  <c r="P58" i="1"/>
  <c r="P99" i="1"/>
  <c r="P105" i="1"/>
  <c r="P118" i="1"/>
  <c r="P144" i="1"/>
  <c r="P157" i="1"/>
  <c r="P182" i="1"/>
  <c r="P201" i="1"/>
  <c r="P243" i="1"/>
  <c r="P252" i="1"/>
  <c r="P259" i="1"/>
  <c r="P266" i="1"/>
  <c r="P283" i="1"/>
  <c r="P289" i="1"/>
  <c r="P295" i="1"/>
  <c r="P308" i="1"/>
  <c r="P333" i="1"/>
  <c r="P351" i="1"/>
  <c r="P370" i="1"/>
  <c r="P396" i="1"/>
  <c r="P428" i="1"/>
  <c r="P484" i="1"/>
  <c r="P490" i="1"/>
  <c r="P497" i="1"/>
  <c r="P506" i="1"/>
  <c r="P512" i="1"/>
  <c r="P518" i="1"/>
  <c r="P535" i="1"/>
  <c r="P543" i="1"/>
  <c r="P549" i="1"/>
  <c r="P593" i="1"/>
  <c r="P599" i="1"/>
  <c r="P625" i="1"/>
  <c r="P637" i="1"/>
  <c r="P643" i="1"/>
  <c r="P649" i="1"/>
  <c r="P667" i="1"/>
  <c r="P673" i="1"/>
  <c r="P680" i="1"/>
  <c r="P571" i="1"/>
  <c r="P577" i="1"/>
  <c r="P583" i="1"/>
  <c r="P685" i="1"/>
  <c r="P696" i="1"/>
  <c r="P702" i="1"/>
  <c r="P708" i="1"/>
  <c r="P18" i="1"/>
  <c r="P36" i="1"/>
  <c r="P42" i="1"/>
  <c r="P48" i="1"/>
  <c r="P56" i="1"/>
  <c r="P62" i="1"/>
  <c r="P72" i="1"/>
  <c r="P84" i="1"/>
  <c r="P110" i="1"/>
  <c r="P135" i="1"/>
  <c r="P148" i="1"/>
  <c r="P174" i="1"/>
  <c r="P187" i="1"/>
  <c r="P199" i="1"/>
  <c r="P205" i="1"/>
  <c r="P214" i="1"/>
  <c r="P581" i="1"/>
  <c r="P574" i="1"/>
  <c r="P580" i="1"/>
  <c r="P586" i="1"/>
  <c r="P693" i="1"/>
  <c r="P699" i="1"/>
  <c r="P705" i="1"/>
  <c r="P740" i="1"/>
  <c r="P746" i="1"/>
  <c r="P752" i="1"/>
  <c r="P769" i="1"/>
  <c r="P775" i="1"/>
  <c r="P781" i="1"/>
  <c r="P582" i="1"/>
  <c r="P588" i="1"/>
  <c r="P701" i="1"/>
  <c r="P707" i="1"/>
  <c r="P742" i="1"/>
  <c r="P754" i="1"/>
  <c r="P765" i="1"/>
  <c r="P771" i="1"/>
  <c r="P784" i="1"/>
  <c r="P34" i="1"/>
  <c r="P46" i="1"/>
  <c r="P76" i="1"/>
  <c r="P82" i="1"/>
  <c r="P88" i="1"/>
  <c r="P95" i="1"/>
  <c r="P101" i="1"/>
  <c r="P107" i="1"/>
  <c r="P223" i="1"/>
  <c r="P584" i="1"/>
  <c r="P713" i="1"/>
  <c r="P721" i="1"/>
  <c r="P738" i="1"/>
  <c r="P750" i="1"/>
  <c r="P756" i="1"/>
  <c r="P773" i="1"/>
  <c r="P779" i="1"/>
  <c r="P29" i="1"/>
  <c r="P53" i="1"/>
  <c r="P61" i="1"/>
  <c r="P71" i="1"/>
  <c r="P96" i="1"/>
  <c r="P102" i="1"/>
  <c r="P115" i="1"/>
  <c r="P121" i="1"/>
  <c r="P128" i="1"/>
  <c r="P134" i="1"/>
  <c r="P147" i="1"/>
  <c r="P153" i="1"/>
  <c r="P160" i="1"/>
  <c r="P166" i="1"/>
  <c r="P172" i="1"/>
  <c r="P185" i="1"/>
  <c r="P213" i="1"/>
  <c r="P629" i="1"/>
  <c r="P665" i="1"/>
  <c r="P671" i="1"/>
  <c r="P236" i="1"/>
  <c r="P244" i="1"/>
  <c r="P253" i="1"/>
  <c r="P267" i="1"/>
  <c r="P302" i="1"/>
  <c r="P309" i="1"/>
  <c r="P327" i="1"/>
  <c r="P334" i="1"/>
  <c r="P346" i="1"/>
  <c r="P365" i="1"/>
  <c r="P442" i="1"/>
  <c r="P461" i="1"/>
  <c r="P479" i="1"/>
  <c r="P485" i="1"/>
  <c r="P492" i="1"/>
  <c r="P507" i="1"/>
  <c r="P519" i="1"/>
  <c r="P525" i="1"/>
  <c r="P550" i="1"/>
  <c r="P556" i="1"/>
  <c r="P562" i="1"/>
  <c r="P606" i="1"/>
  <c r="P626" i="1"/>
  <c r="P139" i="1"/>
  <c r="P152" i="1"/>
  <c r="P159" i="1"/>
  <c r="P165" i="1"/>
  <c r="P178" i="1"/>
  <c r="P203" i="1"/>
  <c r="P218" i="1"/>
  <c r="P224" i="1"/>
  <c r="P238" i="1"/>
  <c r="P269" i="1"/>
  <c r="P276" i="1"/>
  <c r="P285" i="1"/>
  <c r="P297" i="1"/>
  <c r="P392" i="1"/>
  <c r="P398" i="1"/>
  <c r="P423" i="1"/>
  <c r="P436" i="1"/>
  <c r="P443" i="1"/>
  <c r="P462" i="1"/>
  <c r="P474" i="1"/>
  <c r="P493" i="1"/>
  <c r="P500" i="1"/>
  <c r="P508" i="1"/>
  <c r="P514" i="1"/>
  <c r="P537" i="1"/>
  <c r="P595" i="1"/>
  <c r="P601" i="1"/>
  <c r="P607" i="1"/>
  <c r="P621" i="1"/>
  <c r="P645" i="1"/>
  <c r="P651" i="1"/>
  <c r="P657" i="1"/>
  <c r="P675" i="1"/>
  <c r="P718" i="1"/>
  <c r="P219" i="1"/>
  <c r="P380" i="1"/>
  <c r="P399" i="1"/>
  <c r="P411" i="1"/>
  <c r="P424" i="1"/>
  <c r="P450" i="1"/>
  <c r="P456" i="1"/>
  <c r="P463" i="1"/>
  <c r="P481" i="1"/>
  <c r="P527" i="1"/>
  <c r="P552" i="1"/>
  <c r="P564" i="1"/>
  <c r="P622" i="1"/>
  <c r="P640" i="1"/>
  <c r="P652" i="1"/>
  <c r="P403" i="1"/>
  <c r="P703" i="1"/>
  <c r="P366" i="1"/>
  <c r="P286" i="1"/>
  <c r="P298" i="1"/>
  <c r="P305" i="1"/>
  <c r="P104" i="1"/>
  <c r="P249" i="1"/>
  <c r="P271" i="1"/>
  <c r="P318" i="1"/>
  <c r="P324" i="1"/>
  <c r="P331" i="1"/>
  <c r="P349" i="1"/>
  <c r="P356" i="1"/>
  <c r="P381" i="1"/>
  <c r="P387" i="1"/>
  <c r="P406" i="1"/>
  <c r="P412" i="1"/>
  <c r="P425" i="1"/>
  <c r="P438" i="1"/>
  <c r="P445" i="1"/>
  <c r="P451" i="1"/>
  <c r="P457" i="1"/>
  <c r="P470" i="1"/>
  <c r="P482" i="1"/>
  <c r="P488" i="1"/>
  <c r="P495" i="1"/>
  <c r="P503" i="1"/>
  <c r="P510" i="1"/>
  <c r="P522" i="1"/>
  <c r="P528" i="1"/>
  <c r="P539" i="1"/>
  <c r="P547" i="1"/>
  <c r="P603" i="1"/>
  <c r="P609" i="1"/>
  <c r="P617" i="1"/>
  <c r="P663" i="1"/>
  <c r="P694" i="1"/>
  <c r="P700" i="1"/>
  <c r="P706" i="1"/>
  <c r="P747" i="1"/>
  <c r="P770" i="1"/>
  <c r="P783" i="1"/>
  <c r="P74" i="1"/>
  <c r="P80" i="1"/>
  <c r="P27" i="1"/>
  <c r="P75" i="1"/>
  <c r="P81" i="1"/>
  <c r="P87" i="1"/>
  <c r="P100" i="1"/>
  <c r="P106" i="1"/>
  <c r="P113" i="1"/>
  <c r="P126" i="1"/>
  <c r="P132" i="1"/>
  <c r="P151" i="1"/>
  <c r="P183" i="1"/>
  <c r="P190" i="1"/>
  <c r="P208" i="1"/>
  <c r="P579" i="1"/>
  <c r="P624" i="1"/>
  <c r="P653" i="1"/>
  <c r="P676" i="1"/>
  <c r="P719" i="1"/>
  <c r="P125" i="1"/>
  <c r="P375" i="1"/>
  <c r="P222" i="1"/>
  <c r="P197" i="1"/>
  <c r="P357" i="1"/>
  <c r="P475" i="1"/>
  <c r="P59" i="1"/>
  <c r="P93" i="1"/>
  <c r="P188" i="1"/>
  <c r="P194" i="1"/>
  <c r="P200" i="1"/>
  <c r="P206" i="1"/>
  <c r="P255" i="1"/>
  <c r="P277" i="1"/>
  <c r="P347" i="1"/>
  <c r="P354" i="1"/>
  <c r="P453" i="1"/>
  <c r="P523" i="1"/>
  <c r="P534" i="1"/>
  <c r="P554" i="1"/>
  <c r="P560" i="1"/>
  <c r="P566" i="1"/>
  <c r="P572" i="1"/>
  <c r="P578" i="1"/>
  <c r="P597" i="1"/>
  <c r="P627" i="1"/>
  <c r="P638" i="1"/>
  <c r="P644" i="1"/>
  <c r="P650" i="1"/>
  <c r="P749" i="1"/>
  <c r="P766" i="1"/>
  <c r="P163" i="1"/>
  <c r="P202" i="1"/>
  <c r="P212" i="1"/>
  <c r="P587" i="1"/>
  <c r="P695" i="1"/>
  <c r="P78" i="1"/>
  <c r="P433" i="1"/>
  <c r="P494" i="1"/>
  <c r="P131" i="1"/>
  <c r="P189" i="1"/>
  <c r="P374" i="1"/>
  <c r="P337" i="1"/>
  <c r="P133" i="1"/>
  <c r="P301" i="1"/>
  <c r="P319" i="1"/>
  <c r="P635" i="1"/>
  <c r="P109" i="1"/>
  <c r="P44" i="1"/>
  <c r="P129" i="1"/>
  <c r="P167" i="1"/>
  <c r="P383" i="1"/>
  <c r="P52" i="1"/>
  <c r="P169" i="1"/>
  <c r="P226" i="1"/>
  <c r="P767" i="1"/>
  <c r="P138" i="1"/>
  <c r="P164" i="1"/>
  <c r="P437" i="1"/>
  <c r="P10" i="1"/>
  <c r="P33" i="1"/>
  <c r="P51" i="1"/>
  <c r="P68" i="1"/>
  <c r="P111" i="1"/>
  <c r="P149" i="1"/>
  <c r="P155" i="1"/>
  <c r="P193" i="1"/>
  <c r="P225" i="1"/>
  <c r="P239" i="1"/>
  <c r="P248" i="1"/>
  <c r="P321" i="1"/>
  <c r="P352" i="1"/>
  <c r="P384" i="1"/>
  <c r="P391" i="1"/>
  <c r="P409" i="1"/>
  <c r="P441" i="1"/>
  <c r="P489" i="1"/>
  <c r="P589" i="1"/>
  <c r="P596" i="1"/>
  <c r="P602" i="1"/>
  <c r="P616" i="1"/>
  <c r="P655" i="1"/>
  <c r="P661" i="1"/>
  <c r="P686" i="1"/>
  <c r="P697" i="1"/>
  <c r="P743" i="1"/>
  <c r="P748" i="1"/>
  <c r="P86" i="1"/>
  <c r="P631" i="1"/>
  <c r="P608" i="1"/>
  <c r="P146" i="1"/>
  <c r="P538" i="1"/>
  <c r="P546" i="1"/>
  <c r="P16" i="1"/>
  <c r="P103" i="1"/>
  <c r="P171" i="1"/>
  <c r="P723" i="1"/>
  <c r="P11" i="1"/>
  <c r="P28" i="1"/>
  <c r="P98" i="1"/>
  <c r="P116" i="1"/>
  <c r="P123" i="1"/>
  <c r="P310" i="1"/>
  <c r="P322" i="1"/>
  <c r="P329" i="1"/>
  <c r="P478" i="1"/>
  <c r="P496" i="1"/>
  <c r="P504" i="1"/>
  <c r="P664" i="1"/>
  <c r="P682" i="1"/>
  <c r="P717" i="1"/>
  <c r="P724" i="1"/>
  <c r="P265" i="1"/>
  <c r="M227" i="1"/>
  <c r="P70" i="1"/>
  <c r="P764" i="1"/>
  <c r="P591" i="1"/>
  <c r="P176" i="1"/>
  <c r="P434" i="1"/>
  <c r="P568" i="1"/>
  <c r="P15" i="1"/>
  <c r="P21" i="1"/>
  <c r="P38" i="1"/>
  <c r="P57" i="1"/>
  <c r="P170" i="1"/>
  <c r="P177" i="1"/>
  <c r="P195" i="1"/>
  <c r="P386" i="1"/>
  <c r="P393" i="1"/>
  <c r="P404" i="1"/>
  <c r="P410" i="1"/>
  <c r="P509" i="1"/>
  <c r="P551" i="1"/>
  <c r="P557" i="1"/>
  <c r="P563" i="1"/>
  <c r="P569" i="1"/>
  <c r="P575" i="1"/>
  <c r="P744" i="1"/>
  <c r="P389" i="1"/>
  <c r="P513" i="1"/>
  <c r="P600" i="1"/>
  <c r="P611" i="1"/>
  <c r="P634" i="1"/>
  <c r="P639" i="1"/>
  <c r="P662" i="1"/>
  <c r="P137" i="1"/>
  <c r="P168" i="1"/>
  <c r="P180" i="1"/>
  <c r="P262" i="1"/>
  <c r="P314" i="1"/>
  <c r="P20" i="1"/>
  <c r="P37" i="1"/>
  <c r="P43" i="1"/>
  <c r="P60" i="1"/>
  <c r="P69" i="1"/>
  <c r="P90" i="1"/>
  <c r="P97" i="1"/>
  <c r="P114" i="1"/>
  <c r="P120" i="1"/>
  <c r="P127" i="1"/>
  <c r="P150" i="1"/>
  <c r="P175" i="1"/>
  <c r="P181" i="1"/>
  <c r="P204" i="1"/>
  <c r="P217" i="1"/>
  <c r="P256" i="1"/>
  <c r="P264" i="1"/>
  <c r="P270" i="1"/>
  <c r="P303" i="1"/>
  <c r="P326" i="1"/>
  <c r="P362" i="1"/>
  <c r="P415" i="1"/>
  <c r="P421" i="1"/>
  <c r="P454" i="1"/>
  <c r="P460" i="1"/>
  <c r="P487" i="1"/>
  <c r="P501" i="1"/>
  <c r="P536" i="1"/>
  <c r="P544" i="1"/>
  <c r="P555" i="1"/>
  <c r="P561" i="1"/>
  <c r="P567" i="1"/>
  <c r="P612" i="1"/>
  <c r="P630" i="1"/>
  <c r="P668" i="1"/>
  <c r="P674" i="1"/>
  <c r="P681" i="1"/>
  <c r="P722" i="1"/>
  <c r="P753" i="1"/>
  <c r="P774" i="1"/>
  <c r="P780" i="1"/>
  <c r="P17" i="1"/>
  <c r="P117" i="1"/>
  <c r="P247" i="1"/>
  <c r="P306" i="1"/>
  <c r="P330" i="1"/>
  <c r="P394" i="1"/>
  <c r="P511" i="1"/>
  <c r="P517" i="1"/>
  <c r="P40" i="1"/>
  <c r="P142" i="1"/>
  <c r="P260" i="1"/>
  <c r="P604" i="1"/>
  <c r="P677" i="1"/>
  <c r="P725" i="1"/>
  <c r="P777" i="1"/>
  <c r="P24" i="1"/>
  <c r="P30" i="1"/>
  <c r="P41" i="1"/>
  <c r="P47" i="1"/>
  <c r="P83" i="1"/>
  <c r="P112" i="1"/>
  <c r="P136" i="1"/>
  <c r="P143" i="1"/>
  <c r="P154" i="1"/>
  <c r="P161" i="1"/>
  <c r="P179" i="1"/>
  <c r="P184" i="1"/>
  <c r="P191" i="1"/>
  <c r="P207" i="1"/>
  <c r="P220" i="1"/>
  <c r="P275" i="1"/>
  <c r="P284" i="1"/>
  <c r="P290" i="1"/>
  <c r="P313" i="1"/>
  <c r="P343" i="1"/>
  <c r="P355" i="1"/>
  <c r="P371" i="1"/>
  <c r="P498" i="1"/>
  <c r="P524" i="1"/>
  <c r="O689" i="1"/>
  <c r="P540" i="1"/>
  <c r="P548" i="1"/>
  <c r="P553" i="1"/>
  <c r="P559" i="1"/>
  <c r="P565" i="1"/>
  <c r="P576" i="1"/>
  <c r="P594" i="1"/>
  <c r="P605" i="1"/>
  <c r="P610" i="1"/>
  <c r="P623" i="1"/>
  <c r="P656" i="1"/>
  <c r="P679" i="1"/>
  <c r="P726" i="1"/>
  <c r="P741" i="1"/>
  <c r="P751" i="1"/>
  <c r="P772" i="1"/>
  <c r="P778" i="1"/>
  <c r="M709" i="1"/>
  <c r="P763" i="1"/>
  <c r="M786" i="1"/>
  <c r="O709" i="1"/>
  <c r="O786" i="1"/>
  <c r="M530" i="1"/>
  <c r="P13" i="1"/>
  <c r="P77" i="1"/>
  <c r="P274" i="1"/>
  <c r="P363" i="1"/>
  <c r="P466" i="1"/>
  <c r="P516" i="1"/>
  <c r="P585" i="1"/>
  <c r="M683" i="1"/>
  <c r="P683" i="1" s="1"/>
  <c r="P22" i="1"/>
  <c r="P119" i="1"/>
  <c r="P130" i="1"/>
  <c r="P141" i="1"/>
  <c r="P240" i="1"/>
  <c r="P545" i="1"/>
  <c r="O759" i="1"/>
  <c r="O227" i="1"/>
  <c r="M570" i="1"/>
  <c r="P570" i="1" s="1"/>
  <c r="P235" i="1"/>
  <c r="M590" i="1"/>
  <c r="P590" i="1" s="1"/>
  <c r="P39" i="1"/>
  <c r="P89" i="1"/>
  <c r="P162" i="1"/>
  <c r="P192" i="1"/>
  <c r="P261" i="1"/>
  <c r="P336" i="1"/>
  <c r="P373" i="1"/>
  <c r="P558" i="1"/>
  <c r="P35" i="1"/>
  <c r="P124" i="1"/>
  <c r="P158" i="1"/>
  <c r="P368" i="1"/>
  <c r="P520" i="1"/>
  <c r="P776" i="1"/>
  <c r="P23" i="1"/>
  <c r="P94" i="1"/>
  <c r="P145" i="1"/>
  <c r="P196" i="1"/>
  <c r="O530" i="1"/>
  <c r="P281" i="1"/>
  <c r="P388" i="1"/>
  <c r="P737" i="1"/>
  <c r="M759" i="1"/>
  <c r="AT300" i="1" l="1"/>
  <c r="AT741" i="1"/>
  <c r="AT266" i="1"/>
  <c r="AT696" i="1"/>
  <c r="AT520" i="1"/>
  <c r="AT399" i="1"/>
  <c r="AT602" i="1"/>
  <c r="AT172" i="1"/>
  <c r="AT30" i="1"/>
  <c r="AT366" i="1"/>
  <c r="AT362" i="1"/>
  <c r="AT518" i="1"/>
  <c r="AT57" i="1"/>
  <c r="AT724" i="1"/>
  <c r="AT634" i="1"/>
  <c r="AT743" i="1"/>
  <c r="AT665" i="1"/>
  <c r="AT765" i="1"/>
  <c r="AT176" i="1"/>
  <c r="AT692" i="1"/>
  <c r="AT623" i="1"/>
  <c r="AT136" i="1"/>
  <c r="AT412" i="1"/>
  <c r="AT595" i="1"/>
  <c r="AT636" i="1"/>
  <c r="AT321" i="1"/>
  <c r="AT437" i="1"/>
  <c r="AT223" i="1"/>
  <c r="AT13" i="1"/>
  <c r="AT225" i="1"/>
  <c r="AT344" i="1"/>
  <c r="AT587" i="1"/>
  <c r="AT141" i="1"/>
  <c r="AT489" i="1"/>
  <c r="AT259" i="1"/>
  <c r="AT501" i="1"/>
  <c r="AT753" i="1"/>
  <c r="AT249" i="1"/>
  <c r="AT556" i="1"/>
  <c r="AT162" i="1"/>
  <c r="AT282" i="1"/>
  <c r="AT622" i="1"/>
  <c r="AT101" i="1"/>
  <c r="AT242" i="1"/>
  <c r="AT767" i="1"/>
  <c r="AT39" i="1"/>
  <c r="AT257" i="1"/>
  <c r="AT115" i="1"/>
  <c r="AT271" i="1"/>
  <c r="AT506" i="1"/>
  <c r="AT770" i="1"/>
  <c r="AT144" i="1"/>
  <c r="AT118" i="1"/>
  <c r="AT538" i="1"/>
  <c r="AT778" i="1"/>
  <c r="AT746" i="1"/>
  <c r="AT149" i="1"/>
  <c r="AT269" i="1"/>
  <c r="AT583" i="1"/>
  <c r="AT160" i="1"/>
  <c r="AT127" i="1"/>
  <c r="J806" i="3"/>
  <c r="J729" i="3"/>
  <c r="J550" i="3"/>
  <c r="M33" i="4" s="1"/>
  <c r="J247" i="3"/>
  <c r="J779" i="3"/>
  <c r="I808" i="3"/>
  <c r="I809" i="3" s="1"/>
  <c r="J709" i="3"/>
  <c r="G808" i="3"/>
  <c r="G809" i="3" s="1"/>
  <c r="AT158" i="1"/>
  <c r="AT306" i="1"/>
  <c r="AT438" i="1"/>
  <c r="AT298" i="1"/>
  <c r="AT406" i="1"/>
  <c r="AT26" i="1"/>
  <c r="AT773" i="1"/>
  <c r="AT612" i="1"/>
  <c r="AT779" i="1"/>
  <c r="AT414" i="1"/>
  <c r="AT436" i="1"/>
  <c r="AT295" i="1"/>
  <c r="AT164" i="1"/>
  <c r="AT368" i="1"/>
  <c r="AT208" i="1"/>
  <c r="AT234" i="1"/>
  <c r="AT656" i="1"/>
  <c r="AT148" i="1"/>
  <c r="AT671" i="1"/>
  <c r="AT718" i="1"/>
  <c r="AT274" i="1"/>
  <c r="AT466" i="1"/>
  <c r="AT50" i="1"/>
  <c r="AT519" i="1"/>
  <c r="AT388" i="1"/>
  <c r="AT43" i="1"/>
  <c r="AT187" i="1"/>
  <c r="AT485" i="1"/>
  <c r="AT555" i="1"/>
  <c r="AT462" i="1"/>
  <c r="AT433" i="1"/>
  <c r="AT28" i="1"/>
  <c r="AT685" i="1"/>
  <c r="AT757" i="1"/>
  <c r="AT355" i="1"/>
  <c r="AT496" i="1"/>
  <c r="AT442" i="1"/>
  <c r="AT403" i="1"/>
  <c r="AT380" i="1"/>
  <c r="AT314" i="1"/>
  <c r="AT679" i="1"/>
  <c r="AT19" i="1"/>
  <c r="AT319" i="1"/>
  <c r="AT554" i="1"/>
  <c r="AT446" i="1"/>
  <c r="AT663" i="1"/>
  <c r="AT267" i="1"/>
  <c r="AT594" i="1"/>
  <c r="AT747" i="1"/>
  <c r="AT572" i="1"/>
  <c r="AT177" i="1"/>
  <c r="AT525" i="1"/>
  <c r="AT182" i="1"/>
  <c r="AT653" i="1"/>
  <c r="AT17" i="1"/>
  <c r="AT161" i="1"/>
  <c r="AT780" i="1"/>
  <c r="AT103" i="1"/>
  <c r="AS786" i="1"/>
  <c r="AT593" i="1"/>
  <c r="AT523" i="1"/>
  <c r="AT507" i="1"/>
  <c r="AT783" i="1"/>
  <c r="AT482" i="1"/>
  <c r="AT424" i="1"/>
  <c r="AT29" i="1"/>
  <c r="AT221" i="1"/>
  <c r="AT329" i="1"/>
  <c r="AT655" i="1"/>
  <c r="AT121" i="1"/>
  <c r="AT470" i="1"/>
  <c r="AT748" i="1"/>
  <c r="AT351" i="1"/>
  <c r="AT608" i="1"/>
  <c r="AT76" i="1"/>
  <c r="AT576" i="1"/>
  <c r="AT18" i="1"/>
  <c r="AQ786" i="1"/>
  <c r="AT290" i="1"/>
  <c r="AT601" i="1"/>
  <c r="AT411" i="1"/>
  <c r="AT512" i="1"/>
  <c r="AT625" i="1"/>
  <c r="AT100" i="1"/>
  <c r="AT352" i="1"/>
  <c r="AT584" i="1"/>
  <c r="AT626" i="1"/>
  <c r="AT686" i="1"/>
  <c r="AT643" i="1"/>
  <c r="AT617" i="1"/>
  <c r="AT125" i="1"/>
  <c r="AT675" i="1"/>
  <c r="AT740" i="1"/>
  <c r="AT668" i="1"/>
  <c r="AT117" i="1"/>
  <c r="AT309" i="1"/>
  <c r="AT393" i="1"/>
  <c r="AT477" i="1"/>
  <c r="AT514" i="1"/>
  <c r="AT200" i="1"/>
  <c r="AT629" i="1"/>
  <c r="AT112" i="1"/>
  <c r="AT484" i="1"/>
  <c r="AT607" i="1"/>
  <c r="AT463" i="1"/>
  <c r="AH786" i="1"/>
  <c r="AT189" i="1"/>
  <c r="AT453" i="1"/>
  <c r="AT206" i="1"/>
  <c r="AT616" i="1"/>
  <c r="AT305" i="1"/>
  <c r="AT561" i="1"/>
  <c r="AT38" i="1"/>
  <c r="AT174" i="1"/>
  <c r="AT318" i="1"/>
  <c r="AT10" i="1"/>
  <c r="AT578" i="1"/>
  <c r="AQ530" i="1"/>
  <c r="AT392" i="1"/>
  <c r="AT751" i="1"/>
  <c r="AT79" i="1"/>
  <c r="AT568" i="1"/>
  <c r="AT415" i="1"/>
  <c r="AT739" i="1"/>
  <c r="AT639" i="1"/>
  <c r="AT270" i="1"/>
  <c r="AT354" i="1"/>
  <c r="AT21" i="1"/>
  <c r="AT165" i="1"/>
  <c r="AT357" i="1"/>
  <c r="AT513" i="1"/>
  <c r="AT621" i="1"/>
  <c r="AT262" i="1"/>
  <c r="AT370" i="1"/>
  <c r="AT550" i="1"/>
  <c r="AT116" i="1"/>
  <c r="AT135" i="1"/>
  <c r="AT196" i="1"/>
  <c r="AT175" i="1"/>
  <c r="AT343" i="1"/>
  <c r="AT545" i="1"/>
  <c r="AT427" i="1"/>
  <c r="AT363" i="1"/>
  <c r="AT644" i="1"/>
  <c r="AT766" i="1"/>
  <c r="AT579" i="1"/>
  <c r="AT376" i="1"/>
  <c r="AT522" i="1"/>
  <c r="AT91" i="1"/>
  <c r="AT331" i="1"/>
  <c r="AN709" i="1"/>
  <c r="AT381" i="1"/>
  <c r="AT40" i="1"/>
  <c r="AB709" i="1"/>
  <c r="AN530" i="1"/>
  <c r="AT680" i="1"/>
  <c r="AT609" i="1"/>
  <c r="AT99" i="1"/>
  <c r="AT88" i="1"/>
  <c r="AT184" i="1"/>
  <c r="AT475" i="1"/>
  <c r="AS759" i="1"/>
  <c r="AT774" i="1"/>
  <c r="AT32" i="1"/>
  <c r="AT128" i="1"/>
  <c r="AS227" i="1"/>
  <c r="AT124" i="1"/>
  <c r="AT244" i="1"/>
  <c r="AT508" i="1"/>
  <c r="AT137" i="1"/>
  <c r="AT569" i="1"/>
  <c r="AT307" i="1"/>
  <c r="AT451" i="1"/>
  <c r="AT667" i="1"/>
  <c r="AT130" i="1"/>
  <c r="AT454" i="1"/>
  <c r="AT543" i="1"/>
  <c r="AT81" i="1"/>
  <c r="AT285" i="1"/>
  <c r="AT369" i="1"/>
  <c r="AT441" i="1"/>
  <c r="AT284" i="1"/>
  <c r="AT509" i="1"/>
  <c r="AT703" i="1"/>
  <c r="AT15" i="1"/>
  <c r="AT294" i="1"/>
  <c r="AT618" i="1"/>
  <c r="AT44" i="1"/>
  <c r="AT596" i="1"/>
  <c r="AT105" i="1"/>
  <c r="AT297" i="1"/>
  <c r="AT537" i="1"/>
  <c r="AT70" i="1"/>
  <c r="AT166" i="1"/>
  <c r="AT20" i="1"/>
  <c r="AT524" i="1"/>
  <c r="AT777" i="1"/>
  <c r="AT771" i="1"/>
  <c r="AT738" i="1"/>
  <c r="AT56" i="1"/>
  <c r="AT153" i="1"/>
  <c r="AT260" i="1"/>
  <c r="AT356" i="1"/>
  <c r="AQ709" i="1"/>
  <c r="AT693" i="1"/>
  <c r="AT558" i="1"/>
  <c r="AT705" i="1"/>
  <c r="AT585" i="1"/>
  <c r="AT238" i="1"/>
  <c r="AT346" i="1"/>
  <c r="AS709" i="1"/>
  <c r="AS530" i="1"/>
  <c r="AT123" i="1"/>
  <c r="AT750" i="1"/>
  <c r="AT536" i="1"/>
  <c r="AT261" i="1"/>
  <c r="AT742" i="1"/>
  <c r="AT272" i="1"/>
  <c r="AQ227" i="1"/>
  <c r="AT752" i="1"/>
  <c r="AT652" i="1"/>
  <c r="AT763" i="1"/>
  <c r="AT627" i="1"/>
  <c r="AT677" i="1"/>
  <c r="AT450" i="1"/>
  <c r="AT642" i="1"/>
  <c r="AT213" i="1"/>
  <c r="AT657" i="1"/>
  <c r="AT94" i="1"/>
  <c r="AT202" i="1"/>
  <c r="AT310" i="1"/>
  <c r="AT490" i="1"/>
  <c r="AT598" i="1"/>
  <c r="AT332" i="1"/>
  <c r="AT428" i="1"/>
  <c r="AT560" i="1"/>
  <c r="AT548" i="1"/>
  <c r="AT706" i="1"/>
  <c r="AT603" i="1"/>
  <c r="AT645" i="1"/>
  <c r="AT82" i="1"/>
  <c r="AT190" i="1"/>
  <c r="AT586" i="1"/>
  <c r="AT212" i="1"/>
  <c r="AT700" i="1"/>
  <c r="AT581" i="1"/>
  <c r="AQ759" i="1"/>
  <c r="AT222" i="1"/>
  <c r="AT546" i="1"/>
  <c r="AT764" i="1"/>
  <c r="AT681" i="1"/>
  <c r="AT106" i="1"/>
  <c r="AT226" i="1"/>
  <c r="AT334" i="1"/>
  <c r="AT610" i="1"/>
  <c r="AT152" i="1"/>
  <c r="AT236" i="1"/>
  <c r="AT440" i="1"/>
  <c r="AT33" i="1"/>
  <c r="AN227" i="1"/>
  <c r="AB227" i="1"/>
  <c r="AH759" i="1"/>
  <c r="AB759" i="1"/>
  <c r="AN786" i="1"/>
  <c r="AN689" i="1"/>
  <c r="AB530" i="1"/>
  <c r="AK788" i="1"/>
  <c r="AK789" i="1" s="1"/>
  <c r="AN759" i="1"/>
  <c r="AM788" i="1"/>
  <c r="AM789" i="1" s="1"/>
  <c r="Y788" i="1"/>
  <c r="Y789" i="1" s="1"/>
  <c r="AB689" i="1"/>
  <c r="AH689" i="1"/>
  <c r="V759" i="1"/>
  <c r="AA788" i="1"/>
  <c r="AA789" i="1" s="1"/>
  <c r="AG788" i="1"/>
  <c r="AG789" i="1" s="1"/>
  <c r="AH530" i="1"/>
  <c r="AH227" i="1"/>
  <c r="AH709" i="1"/>
  <c r="U788" i="1"/>
  <c r="U789" i="1" s="1"/>
  <c r="AB786" i="1"/>
  <c r="AE788" i="1"/>
  <c r="AE789" i="1" s="1"/>
  <c r="V709" i="1"/>
  <c r="V227" i="1"/>
  <c r="V689" i="1"/>
  <c r="V530" i="1"/>
  <c r="V786" i="1"/>
  <c r="S788" i="1"/>
  <c r="S789" i="1" s="1"/>
  <c r="P709" i="1"/>
  <c r="P759" i="1"/>
  <c r="O788" i="1"/>
  <c r="O789" i="1" s="1"/>
  <c r="P530" i="1"/>
  <c r="P689" i="1"/>
  <c r="P227" i="1"/>
  <c r="M689" i="1"/>
  <c r="M788" i="1" s="1"/>
  <c r="M789" i="1" s="1"/>
  <c r="P786" i="1"/>
  <c r="J808" i="3" l="1"/>
  <c r="AT759" i="1"/>
  <c r="AB788" i="1"/>
  <c r="AB789" i="1" s="1"/>
  <c r="AT227" i="1"/>
  <c r="AT709" i="1"/>
  <c r="AT530" i="1"/>
  <c r="AT786" i="1"/>
  <c r="AH788" i="1"/>
  <c r="AH789" i="1" s="1"/>
  <c r="AN788" i="1"/>
  <c r="AN789" i="1" s="1"/>
  <c r="V788" i="1"/>
  <c r="V789" i="1" s="1"/>
  <c r="P788" i="1"/>
  <c r="P789" i="1" l="1"/>
  <c r="K550" i="3"/>
  <c r="J809" i="3"/>
  <c r="K809" i="3" s="1"/>
  <c r="K33" i="4" s="1"/>
  <c r="I504" i="1"/>
  <c r="G504" i="1"/>
  <c r="I35" i="4" l="1"/>
  <c r="G35" i="4"/>
  <c r="K34" i="4"/>
  <c r="K35" i="4"/>
  <c r="J504" i="1"/>
  <c r="K36" i="4" l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3" i="1"/>
  <c r="I784" i="1"/>
  <c r="I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3" i="1"/>
  <c r="G784" i="1"/>
  <c r="G76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13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37" i="1"/>
  <c r="G722" i="1"/>
  <c r="G723" i="1"/>
  <c r="G724" i="1"/>
  <c r="G725" i="1"/>
  <c r="G726" i="1"/>
  <c r="G721" i="1"/>
  <c r="G719" i="1"/>
  <c r="G718" i="1"/>
  <c r="G717" i="1"/>
  <c r="G713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692" i="1"/>
  <c r="I503" i="1"/>
  <c r="G503" i="1"/>
  <c r="I200" i="1" l="1"/>
  <c r="G200" i="1"/>
  <c r="I195" i="1"/>
  <c r="G195" i="1"/>
  <c r="I194" i="1"/>
  <c r="G194" i="1"/>
  <c r="I610" i="1"/>
  <c r="G610" i="1"/>
  <c r="I589" i="1"/>
  <c r="G589" i="1"/>
  <c r="I569" i="1"/>
  <c r="G569" i="1"/>
  <c r="K40" i="4" l="1"/>
  <c r="J610" i="1"/>
  <c r="J200" i="1"/>
  <c r="J195" i="1"/>
  <c r="J194" i="1"/>
  <c r="J589" i="1"/>
  <c r="J569" i="1"/>
  <c r="I497" i="1" l="1"/>
  <c r="G497" i="1"/>
  <c r="I496" i="1"/>
  <c r="G496" i="1"/>
  <c r="J497" i="1" l="1"/>
  <c r="J496" i="1"/>
  <c r="J722" i="1"/>
  <c r="J721" i="1"/>
  <c r="I535" i="1" l="1"/>
  <c r="I536" i="1"/>
  <c r="I537" i="1"/>
  <c r="I538" i="1"/>
  <c r="I539" i="1"/>
  <c r="I540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91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2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9" i="1"/>
  <c r="I680" i="1"/>
  <c r="I681" i="1"/>
  <c r="I682" i="1"/>
  <c r="I685" i="1"/>
  <c r="I686" i="1"/>
  <c r="I534" i="1"/>
  <c r="G535" i="1"/>
  <c r="G536" i="1"/>
  <c r="G537" i="1"/>
  <c r="G538" i="1"/>
  <c r="G539" i="1"/>
  <c r="G540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91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2" i="1"/>
  <c r="G615" i="1"/>
  <c r="G616" i="1"/>
  <c r="G617" i="1"/>
  <c r="G618" i="1"/>
  <c r="G619" i="1"/>
  <c r="G620" i="1"/>
  <c r="G625" i="1"/>
  <c r="G626" i="1"/>
  <c r="G627" i="1"/>
  <c r="G628" i="1"/>
  <c r="G629" i="1"/>
  <c r="G630" i="1"/>
  <c r="G631" i="1"/>
  <c r="G632" i="1"/>
  <c r="G633" i="1"/>
  <c r="G637" i="1"/>
  <c r="G638" i="1"/>
  <c r="G639" i="1"/>
  <c r="G640" i="1"/>
  <c r="G641" i="1"/>
  <c r="G642" i="1"/>
  <c r="G643" i="1"/>
  <c r="G644" i="1"/>
  <c r="G645" i="1"/>
  <c r="G646" i="1"/>
  <c r="G647" i="1"/>
  <c r="G651" i="1"/>
  <c r="G652" i="1"/>
  <c r="G653" i="1"/>
  <c r="G654" i="1"/>
  <c r="G655" i="1"/>
  <c r="G656" i="1"/>
  <c r="G657" i="1"/>
  <c r="G658" i="1"/>
  <c r="G659" i="1"/>
  <c r="G663" i="1"/>
  <c r="G664" i="1"/>
  <c r="G665" i="1"/>
  <c r="G666" i="1"/>
  <c r="G667" i="1"/>
  <c r="G668" i="1"/>
  <c r="G669" i="1"/>
  <c r="G670" i="1"/>
  <c r="G675" i="1"/>
  <c r="G676" i="1"/>
  <c r="G677" i="1"/>
  <c r="G679" i="1"/>
  <c r="G680" i="1"/>
  <c r="G681" i="1"/>
  <c r="G682" i="1"/>
  <c r="G685" i="1"/>
  <c r="G686" i="1"/>
  <c r="G534" i="1"/>
  <c r="I235" i="1"/>
  <c r="I236" i="1"/>
  <c r="I238" i="1"/>
  <c r="I239" i="1"/>
  <c r="I240" i="1"/>
  <c r="I242" i="1"/>
  <c r="I243" i="1"/>
  <c r="I244" i="1"/>
  <c r="I247" i="1"/>
  <c r="I248" i="1"/>
  <c r="I249" i="1"/>
  <c r="I251" i="1"/>
  <c r="I252" i="1"/>
  <c r="I253" i="1"/>
  <c r="I254" i="1"/>
  <c r="I255" i="1"/>
  <c r="I256" i="1"/>
  <c r="I257" i="1"/>
  <c r="I259" i="1"/>
  <c r="I260" i="1"/>
  <c r="I261" i="1"/>
  <c r="I262" i="1"/>
  <c r="I264" i="1"/>
  <c r="I265" i="1"/>
  <c r="I266" i="1"/>
  <c r="I267" i="1"/>
  <c r="I269" i="1"/>
  <c r="I270" i="1"/>
  <c r="I271" i="1"/>
  <c r="I272" i="1"/>
  <c r="I274" i="1"/>
  <c r="I275" i="1"/>
  <c r="I276" i="1"/>
  <c r="I277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2" i="1"/>
  <c r="I493" i="1"/>
  <c r="I494" i="1"/>
  <c r="I495" i="1"/>
  <c r="I498" i="1"/>
  <c r="I500" i="1"/>
  <c r="I501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234" i="1"/>
  <c r="G235" i="1"/>
  <c r="G236" i="1"/>
  <c r="G238" i="1"/>
  <c r="G239" i="1"/>
  <c r="G240" i="1"/>
  <c r="G242" i="1"/>
  <c r="G243" i="1"/>
  <c r="G244" i="1"/>
  <c r="G247" i="1"/>
  <c r="G248" i="1"/>
  <c r="G249" i="1"/>
  <c r="G251" i="1"/>
  <c r="G252" i="1"/>
  <c r="G253" i="1"/>
  <c r="G254" i="1"/>
  <c r="G255" i="1"/>
  <c r="G256" i="1"/>
  <c r="G257" i="1"/>
  <c r="G259" i="1"/>
  <c r="G260" i="1"/>
  <c r="G261" i="1"/>
  <c r="G262" i="1"/>
  <c r="G264" i="1"/>
  <c r="G265" i="1"/>
  <c r="G266" i="1"/>
  <c r="G267" i="1"/>
  <c r="G269" i="1"/>
  <c r="G270" i="1"/>
  <c r="G271" i="1"/>
  <c r="G272" i="1"/>
  <c r="G274" i="1"/>
  <c r="G275" i="1"/>
  <c r="G276" i="1"/>
  <c r="G277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2" i="1"/>
  <c r="G493" i="1"/>
  <c r="G494" i="1"/>
  <c r="G495" i="1"/>
  <c r="G498" i="1"/>
  <c r="G500" i="1"/>
  <c r="G501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234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6" i="1"/>
  <c r="I57" i="1"/>
  <c r="I58" i="1"/>
  <c r="I59" i="1"/>
  <c r="I60" i="1"/>
  <c r="I61" i="1"/>
  <c r="I62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7" i="1"/>
  <c r="I188" i="1"/>
  <c r="I189" i="1"/>
  <c r="I190" i="1"/>
  <c r="I191" i="1"/>
  <c r="I192" i="1"/>
  <c r="I193" i="1"/>
  <c r="I196" i="1"/>
  <c r="I197" i="1"/>
  <c r="I198" i="1"/>
  <c r="I199" i="1"/>
  <c r="I201" i="1"/>
  <c r="I202" i="1"/>
  <c r="I203" i="1"/>
  <c r="I204" i="1"/>
  <c r="I205" i="1"/>
  <c r="I206" i="1"/>
  <c r="I207" i="1"/>
  <c r="I208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6" i="1"/>
  <c r="G57" i="1"/>
  <c r="G58" i="1"/>
  <c r="G59" i="1"/>
  <c r="G60" i="1"/>
  <c r="G61" i="1"/>
  <c r="G62" i="1"/>
  <c r="G67" i="1"/>
  <c r="G68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7" i="1"/>
  <c r="G188" i="1"/>
  <c r="G189" i="1"/>
  <c r="G190" i="1"/>
  <c r="G191" i="1"/>
  <c r="G192" i="1"/>
  <c r="G193" i="1"/>
  <c r="G196" i="1"/>
  <c r="G197" i="1"/>
  <c r="G198" i="1"/>
  <c r="G199" i="1"/>
  <c r="G201" i="1"/>
  <c r="G202" i="1"/>
  <c r="G203" i="1"/>
  <c r="G204" i="1"/>
  <c r="G205" i="1"/>
  <c r="G206" i="1"/>
  <c r="G207" i="1"/>
  <c r="G208" i="1"/>
  <c r="G212" i="1"/>
  <c r="G213" i="1"/>
  <c r="G214" i="1"/>
  <c r="G215" i="1"/>
  <c r="G216" i="1"/>
  <c r="G221" i="1"/>
  <c r="G222" i="1"/>
  <c r="G223" i="1"/>
  <c r="G224" i="1"/>
  <c r="G225" i="1"/>
  <c r="G226" i="1"/>
  <c r="G10" i="1"/>
  <c r="J714" i="1"/>
  <c r="J715" i="1"/>
  <c r="J716" i="1"/>
  <c r="J720" i="1"/>
  <c r="J727" i="1"/>
  <c r="J728" i="1"/>
  <c r="J730" i="1"/>
  <c r="J731" i="1"/>
  <c r="J732" i="1"/>
  <c r="J733" i="1"/>
  <c r="J734" i="1"/>
  <c r="J736" i="1"/>
  <c r="J741" i="1"/>
  <c r="J749" i="1"/>
  <c r="J757" i="1"/>
  <c r="J744" i="1"/>
  <c r="J724" i="1"/>
  <c r="J694" i="1"/>
  <c r="J700" i="1"/>
  <c r="J702" i="1"/>
  <c r="J704" i="1"/>
  <c r="J705" i="1"/>
  <c r="J706" i="1"/>
  <c r="J707" i="1"/>
  <c r="J696" i="1"/>
  <c r="G530" i="1" l="1"/>
  <c r="J203" i="1"/>
  <c r="I227" i="1"/>
  <c r="I530" i="1"/>
  <c r="J756" i="1"/>
  <c r="J748" i="1"/>
  <c r="J698" i="1"/>
  <c r="J784" i="1"/>
  <c r="J776" i="1"/>
  <c r="J768" i="1"/>
  <c r="J752" i="1"/>
  <c r="J726" i="1"/>
  <c r="J780" i="1"/>
  <c r="J772" i="1"/>
  <c r="J764" i="1"/>
  <c r="J778" i="1"/>
  <c r="J774" i="1"/>
  <c r="J766" i="1"/>
  <c r="J699" i="1"/>
  <c r="J742" i="1"/>
  <c r="J697" i="1"/>
  <c r="J718" i="1"/>
  <c r="J783" i="1"/>
  <c r="J740" i="1"/>
  <c r="J739" i="1"/>
  <c r="J747" i="1"/>
  <c r="J769" i="1"/>
  <c r="J775" i="1"/>
  <c r="J738" i="1"/>
  <c r="J723" i="1"/>
  <c r="J717" i="1"/>
  <c r="J746" i="1"/>
  <c r="G709" i="1"/>
  <c r="G759" i="1"/>
  <c r="J751" i="1"/>
  <c r="J725" i="1"/>
  <c r="J781" i="1"/>
  <c r="J773" i="1"/>
  <c r="J765" i="1"/>
  <c r="J777" i="1"/>
  <c r="J719" i="1"/>
  <c r="J770" i="1"/>
  <c r="J754" i="1"/>
  <c r="I786" i="1"/>
  <c r="J695" i="1"/>
  <c r="J743" i="1"/>
  <c r="J703" i="1"/>
  <c r="J750" i="1"/>
  <c r="J763" i="1"/>
  <c r="J767" i="1"/>
  <c r="J701" i="1"/>
  <c r="J713" i="1"/>
  <c r="J779" i="1"/>
  <c r="J771" i="1"/>
  <c r="G786" i="1"/>
  <c r="J753" i="1"/>
  <c r="J745" i="1"/>
  <c r="J737" i="1"/>
  <c r="J735" i="1"/>
  <c r="J729" i="1"/>
  <c r="I759" i="1"/>
  <c r="J708" i="1"/>
  <c r="I709" i="1"/>
  <c r="J693" i="1"/>
  <c r="J692" i="1"/>
  <c r="J709" i="1" l="1"/>
  <c r="J786" i="1"/>
  <c r="J759" i="1"/>
  <c r="J606" i="1" l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85" i="1"/>
  <c r="J584" i="1"/>
  <c r="J583" i="1"/>
  <c r="J582" i="1"/>
  <c r="J581" i="1"/>
  <c r="J580" i="1"/>
  <c r="J579" i="1"/>
  <c r="J578" i="1"/>
  <c r="J577" i="1"/>
  <c r="J576" i="1"/>
  <c r="J57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0" i="1"/>
  <c r="J277" i="1"/>
  <c r="J276" i="1"/>
  <c r="J275" i="1"/>
  <c r="J274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2" i="1"/>
  <c r="J165" i="1"/>
  <c r="J164" i="1"/>
  <c r="J163" i="1"/>
  <c r="J162" i="1"/>
  <c r="J161" i="1"/>
  <c r="J160" i="1"/>
  <c r="J159" i="1"/>
  <c r="J155" i="1"/>
  <c r="J148" i="1"/>
  <c r="J147" i="1"/>
  <c r="J146" i="1"/>
  <c r="J145" i="1"/>
  <c r="J144" i="1"/>
  <c r="J143" i="1"/>
  <c r="J139" i="1"/>
  <c r="J131" i="1"/>
  <c r="J130" i="1"/>
  <c r="J129" i="1"/>
  <c r="J128" i="1"/>
  <c r="J127" i="1"/>
  <c r="J126" i="1"/>
  <c r="J125" i="1"/>
  <c r="J121" i="1"/>
  <c r="J115" i="1"/>
  <c r="J114" i="1"/>
  <c r="J113" i="1"/>
  <c r="J112" i="1"/>
  <c r="J111" i="1"/>
  <c r="J107" i="1"/>
  <c r="J100" i="1"/>
  <c r="J99" i="1"/>
  <c r="J98" i="1"/>
  <c r="J97" i="1"/>
  <c r="J96" i="1"/>
  <c r="J95" i="1"/>
  <c r="J82" i="1"/>
  <c r="J81" i="1"/>
  <c r="J80" i="1"/>
  <c r="J79" i="1"/>
  <c r="J78" i="1"/>
  <c r="J77" i="1"/>
  <c r="J76" i="1"/>
  <c r="J75" i="1"/>
  <c r="J74" i="1"/>
  <c r="J83" i="1"/>
  <c r="J62" i="1"/>
  <c r="J27" i="1"/>
  <c r="J26" i="1"/>
  <c r="J22" i="1"/>
  <c r="J21" i="1"/>
  <c r="J20" i="1"/>
  <c r="J19" i="1"/>
  <c r="J196" i="1" l="1"/>
  <c r="J545" i="1"/>
  <c r="J627" i="1"/>
  <c r="J629" i="1"/>
  <c r="J643" i="1"/>
  <c r="J651" i="1"/>
  <c r="J667" i="1"/>
  <c r="J668" i="1"/>
  <c r="J676" i="1"/>
  <c r="J679" i="1"/>
  <c r="J685" i="1"/>
  <c r="J543" i="1"/>
  <c r="J567" i="1"/>
  <c r="J617" i="1"/>
  <c r="J625" i="1"/>
  <c r="J640" i="1"/>
  <c r="J657" i="1"/>
  <c r="J665" i="1"/>
  <c r="J680" i="1"/>
  <c r="J682" i="1"/>
  <c r="J675" i="1"/>
  <c r="F674" i="1"/>
  <c r="F673" i="1"/>
  <c r="G673" i="1" s="1"/>
  <c r="J673" i="1" s="1"/>
  <c r="F672" i="1"/>
  <c r="F671" i="1"/>
  <c r="G671" i="1" s="1"/>
  <c r="J671" i="1" s="1"/>
  <c r="J664" i="1"/>
  <c r="J663" i="1"/>
  <c r="F662" i="1"/>
  <c r="G662" i="1" s="1"/>
  <c r="J662" i="1" s="1"/>
  <c r="F661" i="1"/>
  <c r="G661" i="1" s="1"/>
  <c r="J661" i="1" s="1"/>
  <c r="F660" i="1"/>
  <c r="G660" i="1" s="1"/>
  <c r="J660" i="1" s="1"/>
  <c r="J656" i="1"/>
  <c r="J655" i="1"/>
  <c r="J653" i="1"/>
  <c r="J652" i="1"/>
  <c r="F650" i="1"/>
  <c r="F649" i="1"/>
  <c r="G649" i="1" s="1"/>
  <c r="J649" i="1" s="1"/>
  <c r="F648" i="1"/>
  <c r="G648" i="1" s="1"/>
  <c r="J645" i="1"/>
  <c r="J644" i="1"/>
  <c r="J642" i="1"/>
  <c r="J639" i="1"/>
  <c r="J638" i="1"/>
  <c r="F636" i="1"/>
  <c r="G636" i="1" s="1"/>
  <c r="F635" i="1"/>
  <c r="G635" i="1" s="1"/>
  <c r="F634" i="1"/>
  <c r="J631" i="1"/>
  <c r="J630" i="1"/>
  <c r="J626" i="1"/>
  <c r="F624" i="1"/>
  <c r="G624" i="1" s="1"/>
  <c r="F623" i="1"/>
  <c r="G623" i="1" s="1"/>
  <c r="J623" i="1" s="1"/>
  <c r="F622" i="1"/>
  <c r="F621" i="1"/>
  <c r="G621" i="1" s="1"/>
  <c r="J621" i="1" s="1"/>
  <c r="J618" i="1"/>
  <c r="J616" i="1"/>
  <c r="J612" i="1"/>
  <c r="J609" i="1"/>
  <c r="J608" i="1"/>
  <c r="J607" i="1"/>
  <c r="J593" i="1"/>
  <c r="J591" i="1"/>
  <c r="J588" i="1"/>
  <c r="J587" i="1"/>
  <c r="J586" i="1"/>
  <c r="J574" i="1"/>
  <c r="J572" i="1"/>
  <c r="J568" i="1"/>
  <c r="J566" i="1"/>
  <c r="J565" i="1"/>
  <c r="J548" i="1"/>
  <c r="J547" i="1"/>
  <c r="J546" i="1"/>
  <c r="J544" i="1"/>
  <c r="J539" i="1"/>
  <c r="J538" i="1"/>
  <c r="J537" i="1"/>
  <c r="J536" i="1"/>
  <c r="J535" i="1"/>
  <c r="J534" i="1"/>
  <c r="F220" i="1"/>
  <c r="G220" i="1" s="1"/>
  <c r="F219" i="1"/>
  <c r="G219" i="1" s="1"/>
  <c r="F218" i="1"/>
  <c r="G218" i="1" s="1"/>
  <c r="F217" i="1"/>
  <c r="G217" i="1" s="1"/>
  <c r="F69" i="1"/>
  <c r="G69" i="1" s="1"/>
  <c r="G227" i="1" l="1"/>
  <c r="G672" i="1"/>
  <c r="J672" i="1" s="1"/>
  <c r="G674" i="1"/>
  <c r="J674" i="1" s="1"/>
  <c r="G650" i="1"/>
  <c r="J650" i="1" s="1"/>
  <c r="G622" i="1"/>
  <c r="J622" i="1" s="1"/>
  <c r="G634" i="1"/>
  <c r="J634" i="1" s="1"/>
  <c r="J197" i="1"/>
  <c r="J635" i="1"/>
  <c r="J677" i="1"/>
  <c r="J637" i="1"/>
  <c r="J624" i="1"/>
  <c r="J681" i="1"/>
  <c r="J636" i="1"/>
  <c r="J648" i="1"/>
  <c r="J686" i="1"/>
  <c r="J226" i="1"/>
  <c r="J527" i="1"/>
  <c r="J528" i="1"/>
  <c r="J225" i="1"/>
  <c r="E683" i="1" l="1"/>
  <c r="AO683" i="1" s="1"/>
  <c r="E611" i="1"/>
  <c r="AO611" i="1" s="1"/>
  <c r="E590" i="1"/>
  <c r="AO590" i="1" s="1"/>
  <c r="E570" i="1"/>
  <c r="AO570" i="1" s="1"/>
  <c r="E571" i="1"/>
  <c r="AO571" i="1" s="1"/>
  <c r="AS571" i="1" l="1"/>
  <c r="AQ571" i="1"/>
  <c r="AS570" i="1"/>
  <c r="AQ570" i="1"/>
  <c r="AS590" i="1"/>
  <c r="AQ590" i="1"/>
  <c r="AS611" i="1"/>
  <c r="AQ611" i="1"/>
  <c r="AQ683" i="1"/>
  <c r="AS683" i="1"/>
  <c r="G570" i="1"/>
  <c r="I570" i="1"/>
  <c r="I590" i="1"/>
  <c r="G590" i="1"/>
  <c r="I611" i="1"/>
  <c r="G611" i="1"/>
  <c r="G683" i="1"/>
  <c r="I683" i="1"/>
  <c r="I571" i="1"/>
  <c r="G571" i="1"/>
  <c r="J525" i="1"/>
  <c r="J514" i="1"/>
  <c r="J513" i="1"/>
  <c r="J522" i="1"/>
  <c r="J523" i="1"/>
  <c r="J520" i="1"/>
  <c r="J519" i="1"/>
  <c r="J510" i="1"/>
  <c r="J518" i="1"/>
  <c r="J506" i="1"/>
  <c r="J517" i="1"/>
  <c r="J508" i="1"/>
  <c r="AT611" i="1" l="1"/>
  <c r="AT571" i="1"/>
  <c r="J611" i="1"/>
  <c r="AT683" i="1"/>
  <c r="AT590" i="1"/>
  <c r="AT570" i="1"/>
  <c r="AQ689" i="1"/>
  <c r="AQ788" i="1" s="1"/>
  <c r="AQ789" i="1" s="1"/>
  <c r="AS689" i="1"/>
  <c r="AS788" i="1" s="1"/>
  <c r="AS789" i="1" s="1"/>
  <c r="G689" i="1"/>
  <c r="G788" i="1" s="1"/>
  <c r="G789" i="1" s="1"/>
  <c r="J571" i="1"/>
  <c r="J590" i="1"/>
  <c r="J570" i="1"/>
  <c r="I689" i="1"/>
  <c r="I788" i="1" s="1"/>
  <c r="J503" i="1"/>
  <c r="J683" i="1"/>
  <c r="J392" i="1"/>
  <c r="J352" i="1"/>
  <c r="J264" i="1"/>
  <c r="J487" i="1"/>
  <c r="J479" i="1"/>
  <c r="J471" i="1"/>
  <c r="J463" i="1"/>
  <c r="J415" i="1"/>
  <c r="J407" i="1"/>
  <c r="J399" i="1"/>
  <c r="J391" i="1"/>
  <c r="J383" i="1"/>
  <c r="J375" i="1"/>
  <c r="J351" i="1"/>
  <c r="J319" i="1"/>
  <c r="J303" i="1"/>
  <c r="J247" i="1"/>
  <c r="J239" i="1"/>
  <c r="J509" i="1"/>
  <c r="J488" i="1"/>
  <c r="J350" i="1"/>
  <c r="J318" i="1"/>
  <c r="J310" i="1"/>
  <c r="J286" i="1"/>
  <c r="J270" i="1"/>
  <c r="J495" i="1"/>
  <c r="J478" i="1"/>
  <c r="J453" i="1"/>
  <c r="J445" i="1"/>
  <c r="J437" i="1"/>
  <c r="J373" i="1"/>
  <c r="J333" i="1"/>
  <c r="J325" i="1"/>
  <c r="J301" i="1"/>
  <c r="J285" i="1"/>
  <c r="J261" i="1"/>
  <c r="J456" i="1"/>
  <c r="J414" i="1"/>
  <c r="J404" i="1"/>
  <c r="J388" i="1"/>
  <c r="J300" i="1"/>
  <c r="J260" i="1"/>
  <c r="J512" i="1"/>
  <c r="J272" i="1"/>
  <c r="J256" i="1"/>
  <c r="J462" i="1"/>
  <c r="J460" i="1"/>
  <c r="J436" i="1"/>
  <c r="J420" i="1"/>
  <c r="J412" i="1"/>
  <c r="J396" i="1"/>
  <c r="J380" i="1"/>
  <c r="J234" i="1"/>
  <c r="J451" i="1"/>
  <c r="J443" i="1"/>
  <c r="J411" i="1"/>
  <c r="J403" i="1"/>
  <c r="J395" i="1"/>
  <c r="J371" i="1"/>
  <c r="J363" i="1"/>
  <c r="J347" i="1"/>
  <c r="J331" i="1"/>
  <c r="J307" i="1"/>
  <c r="J283" i="1"/>
  <c r="J267" i="1"/>
  <c r="J259" i="1"/>
  <c r="J251" i="1"/>
  <c r="J243" i="1"/>
  <c r="J235" i="1"/>
  <c r="J493" i="1"/>
  <c r="J524" i="1"/>
  <c r="J368" i="1"/>
  <c r="J454" i="1"/>
  <c r="J466" i="1"/>
  <c r="J450" i="1"/>
  <c r="J394" i="1"/>
  <c r="J386" i="1"/>
  <c r="J370" i="1"/>
  <c r="J354" i="1"/>
  <c r="J346" i="1"/>
  <c r="J330" i="1"/>
  <c r="J314" i="1"/>
  <c r="J298" i="1"/>
  <c r="J290" i="1"/>
  <c r="J282" i="1"/>
  <c r="J242" i="1"/>
  <c r="J492" i="1"/>
  <c r="J424" i="1"/>
  <c r="J376" i="1"/>
  <c r="J500" i="1"/>
  <c r="J438" i="1"/>
  <c r="J484" i="1"/>
  <c r="J474" i="1"/>
  <c r="J458" i="1"/>
  <c r="J434" i="1"/>
  <c r="J489" i="1"/>
  <c r="J465" i="1"/>
  <c r="J441" i="1"/>
  <c r="J433" i="1"/>
  <c r="J425" i="1"/>
  <c r="J409" i="1"/>
  <c r="J337" i="1"/>
  <c r="J329" i="1"/>
  <c r="J321" i="1"/>
  <c r="J313" i="1"/>
  <c r="J297" i="1"/>
  <c r="J289" i="1"/>
  <c r="J281" i="1"/>
  <c r="J257" i="1"/>
  <c r="J249" i="1"/>
  <c r="J501" i="1"/>
  <c r="J511" i="1"/>
  <c r="J516" i="1"/>
  <c r="J507" i="1"/>
  <c r="AT689" i="1" l="1"/>
  <c r="AT788" i="1" s="1"/>
  <c r="AT789" i="1" s="1"/>
  <c r="I789" i="1"/>
  <c r="J689" i="1"/>
  <c r="J56" i="1"/>
  <c r="J218" i="1"/>
  <c r="J188" i="1"/>
  <c r="J106" i="1"/>
  <c r="J89" i="1"/>
  <c r="J73" i="1"/>
  <c r="J369" i="1"/>
  <c r="J442" i="1"/>
  <c r="J266" i="1"/>
  <c r="J306" i="1"/>
  <c r="J355" i="1"/>
  <c r="J244" i="1"/>
  <c r="J356" i="1"/>
  <c r="J309" i="1"/>
  <c r="J357" i="1"/>
  <c r="J389" i="1"/>
  <c r="J344" i="1"/>
  <c r="J262" i="1"/>
  <c r="J302" i="1"/>
  <c r="J334" i="1"/>
  <c r="J398" i="1"/>
  <c r="J255" i="1"/>
  <c r="J132" i="1"/>
  <c r="J217" i="1"/>
  <c r="J171" i="1"/>
  <c r="J105" i="1"/>
  <c r="J88" i="1"/>
  <c r="J28" i="1"/>
  <c r="J219" i="1"/>
  <c r="J189" i="1"/>
  <c r="J157" i="1"/>
  <c r="J10" i="1"/>
  <c r="J202" i="1"/>
  <c r="J187" i="1"/>
  <c r="J138" i="1"/>
  <c r="J72" i="1"/>
  <c r="J53" i="1"/>
  <c r="J44" i="1"/>
  <c r="J36" i="1"/>
  <c r="J224" i="1"/>
  <c r="J208" i="1"/>
  <c r="J170" i="1"/>
  <c r="J154" i="1"/>
  <c r="J137" i="1"/>
  <c r="J120" i="1"/>
  <c r="J104" i="1"/>
  <c r="J87" i="1"/>
  <c r="J52" i="1"/>
  <c r="J43" i="1"/>
  <c r="J35" i="1"/>
  <c r="J481" i="1"/>
  <c r="J477" i="1"/>
  <c r="J482" i="1"/>
  <c r="J252" i="1"/>
  <c r="J308" i="1"/>
  <c r="J470" i="1"/>
  <c r="J494" i="1"/>
  <c r="J269" i="1"/>
  <c r="J365" i="1"/>
  <c r="J421" i="1"/>
  <c r="J461" i="1"/>
  <c r="J440" i="1"/>
  <c r="J406" i="1"/>
  <c r="J271" i="1"/>
  <c r="J327" i="1"/>
  <c r="J336" i="1"/>
  <c r="J70" i="1"/>
  <c r="J42" i="1"/>
  <c r="J34" i="1"/>
  <c r="J30" i="1"/>
  <c r="J153" i="1"/>
  <c r="J86" i="1"/>
  <c r="J60" i="1"/>
  <c r="J222" i="1"/>
  <c r="J206" i="1"/>
  <c r="J192" i="1"/>
  <c r="J152" i="1"/>
  <c r="J135" i="1"/>
  <c r="J118" i="1"/>
  <c r="J85" i="1"/>
  <c r="J59" i="1"/>
  <c r="J393" i="1"/>
  <c r="J322" i="1"/>
  <c r="J362" i="1"/>
  <c r="J410" i="1"/>
  <c r="J485" i="1"/>
  <c r="J475" i="1"/>
  <c r="J324" i="1"/>
  <c r="J366" i="1"/>
  <c r="J446" i="1"/>
  <c r="J295" i="1"/>
  <c r="J343" i="1"/>
  <c r="J423" i="1"/>
  <c r="J223" i="1"/>
  <c r="J205" i="1"/>
  <c r="J191" i="1"/>
  <c r="J151" i="1"/>
  <c r="J93" i="1"/>
  <c r="J58" i="1"/>
  <c r="J240" i="1"/>
  <c r="J498" i="1"/>
  <c r="J124" i="1"/>
  <c r="J38" i="1"/>
  <c r="J103" i="1"/>
  <c r="J213" i="1"/>
  <c r="J199" i="1"/>
  <c r="J167" i="1"/>
  <c r="J134" i="1"/>
  <c r="J101" i="1"/>
  <c r="J84" i="1"/>
  <c r="J68" i="1"/>
  <c r="J40" i="1"/>
  <c r="J220" i="1"/>
  <c r="J212" i="1"/>
  <c r="J204" i="1"/>
  <c r="J190" i="1"/>
  <c r="J158" i="1"/>
  <c r="J150" i="1"/>
  <c r="J142" i="1"/>
  <c r="J133" i="1"/>
  <c r="J116" i="1"/>
  <c r="J109" i="1"/>
  <c r="J91" i="1"/>
  <c r="J67" i="1"/>
  <c r="J57" i="1"/>
  <c r="J48" i="1"/>
  <c r="J31" i="1"/>
  <c r="J14" i="1"/>
  <c r="J265" i="1"/>
  <c r="J305" i="1"/>
  <c r="J457" i="1"/>
  <c r="J490" i="1"/>
  <c r="J387" i="1"/>
  <c r="J427" i="1"/>
  <c r="J236" i="1"/>
  <c r="J284" i="1"/>
  <c r="J332" i="1"/>
  <c r="J428" i="1"/>
  <c r="J384" i="1"/>
  <c r="J253" i="1"/>
  <c r="J349" i="1"/>
  <c r="J381" i="1"/>
  <c r="J238" i="1"/>
  <c r="J294" i="1"/>
  <c r="J326" i="1"/>
  <c r="J374" i="1"/>
  <c r="J248" i="1"/>
  <c r="J530" i="1" l="1"/>
  <c r="J32" i="1"/>
  <c r="J71" i="1"/>
  <c r="J41" i="1"/>
  <c r="J13" i="1"/>
  <c r="J24" i="1"/>
  <c r="J201" i="1"/>
  <c r="J90" i="1"/>
  <c r="J16" i="1"/>
  <c r="J50" i="1"/>
  <c r="J94" i="1"/>
  <c r="J149" i="1"/>
  <c r="J51" i="1"/>
  <c r="J141" i="1"/>
  <c r="J29" i="1"/>
  <c r="J193" i="1"/>
  <c r="J39" i="1"/>
  <c r="J166" i="1"/>
  <c r="J49" i="1"/>
  <c r="J110" i="1"/>
  <c r="J136" i="1"/>
  <c r="J25" i="1"/>
  <c r="J102" i="1"/>
  <c r="J168" i="1"/>
  <c r="J214" i="1"/>
  <c r="J17" i="1"/>
  <c r="J37" i="1"/>
  <c r="J221" i="1"/>
  <c r="J15" i="1"/>
  <c r="J117" i="1"/>
  <c r="J169" i="1"/>
  <c r="J33" i="1"/>
  <c r="J69" i="1"/>
  <c r="J207" i="1"/>
  <c r="J119" i="1"/>
  <c r="J18" i="1"/>
  <c r="J61" i="1"/>
  <c r="J11" i="1"/>
  <c r="J47" i="1"/>
  <c r="J46" i="1"/>
  <c r="J123" i="1"/>
  <c r="J23" i="1" l="1"/>
  <c r="J227" i="1" s="1"/>
  <c r="J788" i="1" s="1"/>
  <c r="AV789" i="1" l="1"/>
  <c r="J789" i="1"/>
  <c r="AV788" i="1" s="1"/>
</calcChain>
</file>

<file path=xl/sharedStrings.xml><?xml version="1.0" encoding="utf-8"?>
<sst xmlns="http://schemas.openxmlformats.org/spreadsheetml/2006/main" count="5829" uniqueCount="577">
  <si>
    <t>п/п</t>
  </si>
  <si>
    <t>130-23-ОВ1 Отопление, вентиляция и кондиционирование . АБК</t>
  </si>
  <si>
    <t>ОТОПЛЕНИЕ</t>
  </si>
  <si>
    <t>Система отопления С1</t>
  </si>
  <si>
    <t>BILUX RT</t>
  </si>
  <si>
    <t>комп</t>
  </si>
  <si>
    <t>BILUX RT500/14</t>
  </si>
  <si>
    <t>шт</t>
  </si>
  <si>
    <t>BILUX RT500/12</t>
  </si>
  <si>
    <t>BILUX RT500/10</t>
  </si>
  <si>
    <t>BILUX RT500/8</t>
  </si>
  <si>
    <t>Монтажный присоединительный комплект 1/2" и комплект креплений</t>
  </si>
  <si>
    <t>Комплект для бокового подключения радиатора (термостатический клапан прямой ф15, вентиль на обратную подводку запорный прямой ф15, термостатический элемент 8-32С)</t>
  </si>
  <si>
    <t xml:space="preserve"> Giacomini R470FX012</t>
  </si>
  <si>
    <t>шт.</t>
  </si>
  <si>
    <t>Кран шаровый муфтовый Ду=15мм LD Pride, полнопроходной</t>
  </si>
  <si>
    <t>Кран шаровый муфтовый Ду=20мм LD Pride, полнопроходной</t>
  </si>
  <si>
    <t>Кран шаровый муфтовый Ду=25мм LD Pride, полнопроходной</t>
  </si>
  <si>
    <t>Кран шаровый фланцевый Ду=65мм КШ.Ц.Ф LD полнопроходной</t>
  </si>
  <si>
    <t>Автоматический воздухоотводчик Ду=15мм</t>
  </si>
  <si>
    <t>Труба стальная э/св Ø76х4</t>
  </si>
  <si>
    <t>п.м.</t>
  </si>
  <si>
    <t>Труба стальная ВГП Ø50</t>
  </si>
  <si>
    <t>Труба стальная ВГП Ø40</t>
  </si>
  <si>
    <t>Труба стальная ВГП Ø32</t>
  </si>
  <si>
    <t>Труба стальная ВГПØ25</t>
  </si>
  <si>
    <t>Труба стальная ВГП Ø20</t>
  </si>
  <si>
    <t>Труба стальная ВГП Ø15</t>
  </si>
  <si>
    <t>∅32х5.4</t>
  </si>
  <si>
    <t>∅25х4,2</t>
  </si>
  <si>
    <t>∅20х3,4</t>
  </si>
  <si>
    <t xml:space="preserve">Фиттинги </t>
  </si>
  <si>
    <t>к-т</t>
  </si>
  <si>
    <t>Гильза стальная</t>
  </si>
  <si>
    <t>∅108х3,0</t>
  </si>
  <si>
    <t>м</t>
  </si>
  <si>
    <t>∅50</t>
  </si>
  <si>
    <t>∅32</t>
  </si>
  <si>
    <t>∅25</t>
  </si>
  <si>
    <t>13х76</t>
  </si>
  <si>
    <t xml:space="preserve">Крепеж и расходные материалы </t>
  </si>
  <si>
    <t>кмп.</t>
  </si>
  <si>
    <t>Теплоснабжение установки П1</t>
  </si>
  <si>
    <t>Труба стальная ВГП Ø25</t>
  </si>
  <si>
    <t>Вентиляция</t>
  </si>
  <si>
    <t>Система П1</t>
  </si>
  <si>
    <t xml:space="preserve">Вставка гибкая </t>
  </si>
  <si>
    <t xml:space="preserve">Воздухонагреватель водяной </t>
  </si>
  <si>
    <t>Комплект автоматики П1 (шкаф управления, датчики, реле, частотный преобразователь)</t>
  </si>
  <si>
    <t xml:space="preserve">Узел терморегулирования </t>
  </si>
  <si>
    <t>Решетка наружная</t>
  </si>
  <si>
    <t>Диффузор приточный</t>
  </si>
  <si>
    <t>ДП-Ø200</t>
  </si>
  <si>
    <t>ДП-Ø125</t>
  </si>
  <si>
    <t>Решетка вентиляционная</t>
  </si>
  <si>
    <t>Воздуховоды из оц. Стали  б=0,5мм</t>
  </si>
  <si>
    <t>м2</t>
  </si>
  <si>
    <t>Воздуховоды из оцинкованной стали толщ. 0.7 мм</t>
  </si>
  <si>
    <t>Фасонные части воздуховодов прямоугольного сечения из оцинкованной стали б=0,7мм</t>
  </si>
  <si>
    <t>Фасонные изделия  б=0,5мм</t>
  </si>
  <si>
    <t>Расходный материал для креплений и монтажа</t>
  </si>
  <si>
    <t>Система В1</t>
  </si>
  <si>
    <t>Канальный шумоглушитель</t>
  </si>
  <si>
    <t>Диффузор вытяжной</t>
  </si>
  <si>
    <t>ДВ-Ø125</t>
  </si>
  <si>
    <t>Фасонные изделия  Ø125 б=0,5мм</t>
  </si>
  <si>
    <t>Система В2</t>
  </si>
  <si>
    <t>ДВ-Ø160</t>
  </si>
  <si>
    <t>Система В3</t>
  </si>
  <si>
    <t>Система В4</t>
  </si>
  <si>
    <t>Система В5</t>
  </si>
  <si>
    <t>ДВ-Ø200</t>
  </si>
  <si>
    <t>Воздуховод  Ø200, Ø160 б=0,5мм</t>
  </si>
  <si>
    <t>Фасонные изделия  Ø200, Ø160 б=0,5мм</t>
  </si>
  <si>
    <t>Воздуховод  Ø125 б=0,5мм</t>
  </si>
  <si>
    <t>Система ПД1</t>
  </si>
  <si>
    <t xml:space="preserve">Вентилятор осевой: L=12600м3, Р=500Па </t>
  </si>
  <si>
    <t xml:space="preserve">Гибкая вставка </t>
  </si>
  <si>
    <t>Ø500</t>
  </si>
  <si>
    <t xml:space="preserve">Защитное ограждение </t>
  </si>
  <si>
    <t>Декоративная решетка</t>
  </si>
  <si>
    <t>600х400</t>
  </si>
  <si>
    <t>Огнезащитное комбинированное покрытие воздуховодов EI 60 δ=5 мм</t>
  </si>
  <si>
    <t>ОСМ Air duct 60</t>
  </si>
  <si>
    <t>Система ДУ1</t>
  </si>
  <si>
    <t>Вентилятор дымоудаления осевой: L=18000м3, Р=600Па</t>
  </si>
  <si>
    <t>Гибкая вставка термостойкая ф800</t>
  </si>
  <si>
    <t>Ø900</t>
  </si>
  <si>
    <t>Зонт вентиляционный 800х500</t>
  </si>
  <si>
    <t>Фасонные детали воздуховодов из черной стали  800х600, 800х500, Ø800</t>
  </si>
  <si>
    <t>Воздуховод из черной стали б=1,2 мм 800х500</t>
  </si>
  <si>
    <t>Кондиционирование воздуха</t>
  </si>
  <si>
    <t>Система К1</t>
  </si>
  <si>
    <t>Внутренний блок</t>
  </si>
  <si>
    <t>Наружный блок</t>
  </si>
  <si>
    <t>ИК-пульт управления</t>
  </si>
  <si>
    <t>п.м</t>
  </si>
  <si>
    <t>∅12,7мм (газ)</t>
  </si>
  <si>
    <t>Помпа дренажная для кондиционера</t>
  </si>
  <si>
    <t>Mini Flowatch 2</t>
  </si>
  <si>
    <t xml:space="preserve">Дренажный трубопровод из труб PPRC </t>
  </si>
  <si>
    <t>Комплект крепежа и расходных материалов</t>
  </si>
  <si>
    <t>Система К2</t>
  </si>
  <si>
    <t>Система К3</t>
  </si>
  <si>
    <t>Исполнительная документация</t>
  </si>
  <si>
    <t>130-23-ОВ2 Цех № 8. Отопление и вентиляция</t>
  </si>
  <si>
    <t>Оборудование</t>
  </si>
  <si>
    <t>Вентиляционные установки</t>
  </si>
  <si>
    <t>П1</t>
  </si>
  <si>
    <t xml:space="preserve">Установка приточная П1 </t>
  </si>
  <si>
    <t xml:space="preserve">Автоматика </t>
  </si>
  <si>
    <t xml:space="preserve">Преобразователь частоты </t>
  </si>
  <si>
    <t>П2</t>
  </si>
  <si>
    <t xml:space="preserve">Установка приточная П2 </t>
  </si>
  <si>
    <t>П3</t>
  </si>
  <si>
    <t xml:space="preserve">Установка приточная П3 </t>
  </si>
  <si>
    <t>П4</t>
  </si>
  <si>
    <t xml:space="preserve">Установка приточная П4 </t>
  </si>
  <si>
    <t>П5</t>
  </si>
  <si>
    <t>Установка приточная П5</t>
  </si>
  <si>
    <t>П6</t>
  </si>
  <si>
    <t xml:space="preserve">Установка приточная П6 </t>
  </si>
  <si>
    <t>П7В5</t>
  </si>
  <si>
    <t>Установка приточно-вытяжная П7В5</t>
  </si>
  <si>
    <t>В1, В2</t>
  </si>
  <si>
    <t xml:space="preserve">Вентилятор </t>
  </si>
  <si>
    <t xml:space="preserve">Стакан монтажный  </t>
  </si>
  <si>
    <t>В3, В4</t>
  </si>
  <si>
    <t xml:space="preserve">Автоматика  </t>
  </si>
  <si>
    <t>Материалы</t>
  </si>
  <si>
    <t>Решетка наружная металлическая 800х800</t>
  </si>
  <si>
    <t>АРН 800х800</t>
  </si>
  <si>
    <t>Диффузор вихревой ф500</t>
  </si>
  <si>
    <t>ДКВ-500</t>
  </si>
  <si>
    <t>Дроссель-клапан круглый ф500</t>
  </si>
  <si>
    <t>Воздуховод из оц. Стали круглого сечения толщ. 0,7мм</t>
  </si>
  <si>
    <t>ф500</t>
  </si>
  <si>
    <t>мп</t>
  </si>
  <si>
    <t>ф710</t>
  </si>
  <si>
    <t>Фасонные изделия из оц. Стали круглого сечения толщ. 0,7мм</t>
  </si>
  <si>
    <t>Воздуховод из оц. Стали круглого сечения толщ. 1мм</t>
  </si>
  <si>
    <t>ф900</t>
  </si>
  <si>
    <t>ф1120</t>
  </si>
  <si>
    <t>ф1250</t>
  </si>
  <si>
    <t>Фасонные изделия из оц. Стали круглого сечения толщ. 1мм</t>
  </si>
  <si>
    <t>Воздуховод из оц. Стали прямоугольного сечения толщ. 0,7мм</t>
  </si>
  <si>
    <t>800х800</t>
  </si>
  <si>
    <t>Фасонные изделия из оц. Стали прямоугольного сечения толщ. 0,7мм</t>
  </si>
  <si>
    <t>Воздуховод из оц. Стали прямоугольного сечения толщ. 1мм</t>
  </si>
  <si>
    <t>1800х700</t>
  </si>
  <si>
    <t>Фасонные изделия из оц. Стали прямоугольного сечения толщ. 1мм</t>
  </si>
  <si>
    <t>Маты базальтовые кашированные алюминиевой фольгой ROCKWOOL Техмат толщ. 50мм</t>
  </si>
  <si>
    <t>ROCKWOOL</t>
  </si>
  <si>
    <t>Сетка металлическая , ячейкой 10х10мм</t>
  </si>
  <si>
    <t>Решетка однорядная регулируемая 200х200</t>
  </si>
  <si>
    <t>АМР 200х200</t>
  </si>
  <si>
    <t>Дроссель-клапан круглый ф160</t>
  </si>
  <si>
    <t>Воздуховоды круглого сечения толщ. б=0,5мм</t>
  </si>
  <si>
    <t>ф160</t>
  </si>
  <si>
    <t>Фасонные изделия круглого сечения толщ. б=0,5мм</t>
  </si>
  <si>
    <t>ф560</t>
  </si>
  <si>
    <t>ф630</t>
  </si>
  <si>
    <t>ф800</t>
  </si>
  <si>
    <t>ф1000</t>
  </si>
  <si>
    <t>1300х800</t>
  </si>
  <si>
    <t>Решетка однорядная регулируемая 150х150</t>
  </si>
  <si>
    <t>АМР 150х150</t>
  </si>
  <si>
    <t>Дроссель-клапан круглый ф125</t>
  </si>
  <si>
    <t>ф125</t>
  </si>
  <si>
    <t>В1</t>
  </si>
  <si>
    <t>1200х800</t>
  </si>
  <si>
    <t>Сетка металлическая , ячейкой 20х20мм</t>
  </si>
  <si>
    <t>квм</t>
  </si>
  <si>
    <t>В2</t>
  </si>
  <si>
    <t>В3</t>
  </si>
  <si>
    <t>Решетка однорядная нерегулируемая 200х200</t>
  </si>
  <si>
    <t>АМН 200х200</t>
  </si>
  <si>
    <t>Дроссель-клапан круглый ф630</t>
  </si>
  <si>
    <t>1300х1000</t>
  </si>
  <si>
    <t>В4</t>
  </si>
  <si>
    <t>Решетка однорядная нерегулируемая 150х150</t>
  </si>
  <si>
    <t>АМН 150х150</t>
  </si>
  <si>
    <t>Решетка наружная металлическая 1000х500</t>
  </si>
  <si>
    <t>АРН 1000х500</t>
  </si>
  <si>
    <t>800х500</t>
  </si>
  <si>
    <t>1000х500</t>
  </si>
  <si>
    <t>Фильтрационные установки</t>
  </si>
  <si>
    <t>Фильтр самоочищающийся с теплоизоляцией, пульт слева</t>
  </si>
  <si>
    <t>Вентилятор радиальный в шумопоглощающем кожухе</t>
  </si>
  <si>
    <t>SIF-2000/LI</t>
  </si>
  <si>
    <t>Решетка напорная</t>
  </si>
  <si>
    <t>BG-1300</t>
  </si>
  <si>
    <t>Решетка вытяжная</t>
  </si>
  <si>
    <t>SG-1300</t>
  </si>
  <si>
    <t>Теплоснабжение</t>
  </si>
  <si>
    <t>Обвязка тепловых завес</t>
  </si>
  <si>
    <t>Кран шаровый муфтовый Ду=40мм LD Pride, полнопроходной</t>
  </si>
  <si>
    <t>Сильфонная подводка Ду32 L=500мм</t>
  </si>
  <si>
    <t>Труба стальная электросварная ф89х4,0</t>
  </si>
  <si>
    <t>Изоляция CUTWOOL®CL-Protect толщ. 50мм</t>
  </si>
  <si>
    <t>50х89</t>
  </si>
  <si>
    <t>Эмаль КО-8101 (Грунтовка ГФ-021 выдерживает максимальную температуру на поверхности до 60С)</t>
  </si>
  <si>
    <t>кг</t>
  </si>
  <si>
    <t>Обвязка приточных установок</t>
  </si>
  <si>
    <t>Гибкие вставки фланцевые Ду50 Ру 10/16 пр-ва Китай</t>
  </si>
  <si>
    <t>Кабельная продукция</t>
  </si>
  <si>
    <t>Пуско-наладочные работы</t>
  </si>
  <si>
    <t>копл.</t>
  </si>
  <si>
    <t>ВСЕГО по разделу 130-23-ОВ2 "Цех № 8. Отопление и вентиляция", в том числе НДС 20%</t>
  </si>
  <si>
    <t>130-23-УА1. Здание АБК. Устройства автоматики</t>
  </si>
  <si>
    <t>Пост кнопочный</t>
  </si>
  <si>
    <t>ПКУ 15-21.121-54 У2</t>
  </si>
  <si>
    <t>Реле</t>
  </si>
  <si>
    <t>PT570730</t>
  </si>
  <si>
    <t>Коробка клеммная</t>
  </si>
  <si>
    <t>RD9125</t>
  </si>
  <si>
    <t xml:space="preserve">Дин-рейка </t>
  </si>
  <si>
    <t>Клемма</t>
  </si>
  <si>
    <t>UT 2,5-TWIN</t>
  </si>
  <si>
    <t>Труба гофр. ПВХ</t>
  </si>
  <si>
    <t>ф20</t>
  </si>
  <si>
    <t>ф25</t>
  </si>
  <si>
    <t>Кабель КВВГнг(А)-LS</t>
  </si>
  <si>
    <t>4х2,5</t>
  </si>
  <si>
    <t>Кабель КВВГэнг(А)-LS</t>
  </si>
  <si>
    <t>4х1,5</t>
  </si>
  <si>
    <t>Кабель ВВГнг(А)-LS</t>
  </si>
  <si>
    <t>5х2,5</t>
  </si>
  <si>
    <t>Провод ПВЗ-1,5</t>
  </si>
  <si>
    <t>1х1,5</t>
  </si>
  <si>
    <t>Провод ПуВнг(А)-1,5</t>
  </si>
  <si>
    <t>Крепеж, комплектующие, расходные материалы</t>
  </si>
  <si>
    <t>ВСЕГО по разделу '130-23-УА1. "Здание АБК. Устройства автоматики", в том числе НДС 20%</t>
  </si>
  <si>
    <t xml:space="preserve">Насос циркуляционный </t>
  </si>
  <si>
    <t xml:space="preserve">UPS 65-180 F 400В </t>
  </si>
  <si>
    <t>Фильтр-грязевик</t>
  </si>
  <si>
    <t>Ду65</t>
  </si>
  <si>
    <t>Огнезадерживающий клапан НО 800х800, ЕI90 220В</t>
  </si>
  <si>
    <t>Канальный фильтр G4</t>
  </si>
  <si>
    <t>Клапан воздушный с электроприводом</t>
  </si>
  <si>
    <t>Гибкая вставка</t>
  </si>
  <si>
    <t>Канальный воздухонагреватель N=126кВт (теплоноситель T=95-70°С)</t>
  </si>
  <si>
    <t>Узел регулирующий</t>
  </si>
  <si>
    <t>Решетка вентиляционная 300х100</t>
  </si>
  <si>
    <t>Решетка вентиляционная 100х100</t>
  </si>
  <si>
    <t>Медные трубки в изоляции</t>
  </si>
  <si>
    <t>Маты минераловатные толщиной 50 мм</t>
  </si>
  <si>
    <t>Система К4</t>
  </si>
  <si>
    <t>Система К5</t>
  </si>
  <si>
    <t>Дренажный трубопровод из PPR труб ∅15 мм</t>
  </si>
  <si>
    <t>Дренажный трубопровод из PPR труб ∅20 мм</t>
  </si>
  <si>
    <t>Дренажный трубопровод из PPR труб ∅25 мм</t>
  </si>
  <si>
    <t>Дренажный трубопровод из PPR труб ∅32 мм</t>
  </si>
  <si>
    <t>ВСЕГО по разделу 130-23-ОВ3 "Цех № 8. АБК. Отопление и вентиляция", в том числе НДС 20%</t>
  </si>
  <si>
    <t>130-23-УА2. Цех №8. Устройства автоматики</t>
  </si>
  <si>
    <t>Преобразователь частоты</t>
  </si>
  <si>
    <t>VF-51 7,5кВт</t>
  </si>
  <si>
    <t>VF-51 5,5кВт</t>
  </si>
  <si>
    <t>VF-51 4,0кВт</t>
  </si>
  <si>
    <t>Настенный датчик температуры наружного воздуха</t>
  </si>
  <si>
    <t>ДТС125Л-РТ1000</t>
  </si>
  <si>
    <t>Стакан монтажный</t>
  </si>
  <si>
    <t>СТАМ 610-71-Н</t>
  </si>
  <si>
    <t>Шкаф автоматики МСАУ-ВЕРСА 120-Ф133-АЗН00 160-Д1-М</t>
  </si>
  <si>
    <t>ШСАУ-ВЕРСА 120</t>
  </si>
  <si>
    <t>Шкаф ШСАУ-Aeroblast-2-2.2(3)-2R-0-X-0-0</t>
  </si>
  <si>
    <t>Комплект автоматики КА231018270-ЧХВ</t>
  </si>
  <si>
    <t>Комплект автоматики КА231018271-ЧХВ</t>
  </si>
  <si>
    <t>Комплект автоматики КА231018272-ЧХВ</t>
  </si>
  <si>
    <t>Комплект автоматики КА231018273-ЧХВ</t>
  </si>
  <si>
    <t>Комплект автоматики КА231018274-ЧХВ</t>
  </si>
  <si>
    <t>Комплект автоматики КА231018275-ЧХВ</t>
  </si>
  <si>
    <t>Комплект автоматики КА237804245-ЧХВ</t>
  </si>
  <si>
    <t>ф16</t>
  </si>
  <si>
    <t>Держатель с защелкой и дюбелем</t>
  </si>
  <si>
    <t>7х1,5</t>
  </si>
  <si>
    <t>7х2,5</t>
  </si>
  <si>
    <t>5х4</t>
  </si>
  <si>
    <t>4х4</t>
  </si>
  <si>
    <t>ВСЕГО по разделу '130-23-УА2. "Цех №8. Устройства автоматики", в том числе НДС 20%</t>
  </si>
  <si>
    <t>130-23-УА3. Здание АБК. Устройства автоматики</t>
  </si>
  <si>
    <t>Кабель КВВГнг(А)-FRLS</t>
  </si>
  <si>
    <t>ВСЕГО по разделу '130-23-УА3. "Цех №8. Устройства автоматики", в том числе НДС 20%</t>
  </si>
  <si>
    <t>Подрядчик:</t>
  </si>
  <si>
    <t>м.п.</t>
  </si>
  <si>
    <t>Клапан противопожарный универсальный нормально закрытый 600x400</t>
  </si>
  <si>
    <t>Клапан противопожарный универсальный нормально закрытый ф500</t>
  </si>
  <si>
    <t>Клапан противопожарный универсальный нормально закрытый ф800</t>
  </si>
  <si>
    <t>Огнезадерживающий клапан НО ф1400, ЕI90 220В</t>
  </si>
  <si>
    <t>Огнезадерживающий клапан НО ф1000, ЕI90 220В</t>
  </si>
  <si>
    <t>Канальный вентилятор: L=4025м3/ч, Р=300Па</t>
  </si>
  <si>
    <t>Труба полипропиленовая PN25</t>
  </si>
  <si>
    <t>Канальный фильтр</t>
  </si>
  <si>
    <t>200х100</t>
  </si>
  <si>
    <t>Канальный вентилятор: L=580м3, Р=160Па</t>
  </si>
  <si>
    <t>Зонт вентиляционный</t>
  </si>
  <si>
    <t>ф200</t>
  </si>
  <si>
    <t>Канальный вентилятор: L=300м3, Р=150Па</t>
  </si>
  <si>
    <t>ф250</t>
  </si>
  <si>
    <t>Воздуховод  Ø250, Ø200, Ø160, Ø125 б=0,5мм</t>
  </si>
  <si>
    <t>Фасонные изделия  Ø250, Ø200, Ø160, Ø125 б=0,5мм</t>
  </si>
  <si>
    <t>Канальный вентилятор: L=7690м3, Р=400Па</t>
  </si>
  <si>
    <t>Решетка наружная 900х500</t>
  </si>
  <si>
    <t>Канальный вентилятор: L=2240м3, Р=450Па</t>
  </si>
  <si>
    <t>Зонт вентиляционный 600х350</t>
  </si>
  <si>
    <t>Канальный вентилятор: L=5460м3, Р=500Па</t>
  </si>
  <si>
    <t>HENSEL</t>
  </si>
  <si>
    <t>∅6,4 мм</t>
  </si>
  <si>
    <t>∅9,5 мм</t>
  </si>
  <si>
    <t>∅19мм (газ)</t>
  </si>
  <si>
    <t>Поставка под наружный блок</t>
  </si>
  <si>
    <t>∅15,9мм (газ)</t>
  </si>
  <si>
    <t>VRV Сплит-система производства MDV, с настенным внутренним блоком в составе</t>
  </si>
  <si>
    <t>MDV-D18G/N1-M(At) MDV</t>
  </si>
  <si>
    <t>MDV-D12G/N1-M(At) MDV</t>
  </si>
  <si>
    <t>MDV-V48W/DHN1(At) MDV</t>
  </si>
  <si>
    <t>MDV-D09G/N1-M(At) MDV</t>
  </si>
  <si>
    <t>MDV-V42W/DHN1(At) MDV</t>
  </si>
  <si>
    <t xml:space="preserve"> MDV-D18G/N1-M(At) MDV</t>
  </si>
  <si>
    <t>13х63</t>
  </si>
  <si>
    <t>Изоляция d=13мм Трубки ТЕПЛОФЛЕКС</t>
  </si>
  <si>
    <t>13х50</t>
  </si>
  <si>
    <t>13х40</t>
  </si>
  <si>
    <t>13х32</t>
  </si>
  <si>
    <t>13х25</t>
  </si>
  <si>
    <t>13х20</t>
  </si>
  <si>
    <t>Airvent-R</t>
  </si>
  <si>
    <t>Изоляция d=13мм Трубки  ТЕПЛОФЛЕКС 13х32</t>
  </si>
  <si>
    <t>Радиатор секционный биметаллический высотой 500 мм с кронштейнами и комплектом крепления</t>
  </si>
  <si>
    <t>VKG 800х500</t>
  </si>
  <si>
    <t>VKZ(А) 800х500 BFN230</t>
  </si>
  <si>
    <t>VK(К) 800х500 F4,  VKF(K) 800х500</t>
  </si>
  <si>
    <t>VKH-W 800х500/3</t>
  </si>
  <si>
    <t>VKV 800х500 4.3/380</t>
  </si>
  <si>
    <t>VKRGS-4(24)/60-3</t>
  </si>
  <si>
    <t>VKVR(P) ф200</t>
  </si>
  <si>
    <t>VKN ф200 L600</t>
  </si>
  <si>
    <t>VKN ф125 L600</t>
  </si>
  <si>
    <t>VKVR(P) ф125</t>
  </si>
  <si>
    <t>VKN ф250 L600</t>
  </si>
  <si>
    <t xml:space="preserve"> VKVR(P) ф250</t>
  </si>
  <si>
    <t>VKVR(P) ф250</t>
  </si>
  <si>
    <t>НАПОР-5-5,5х3000-3Д38-02</t>
  </si>
  <si>
    <t>КПС-1м(60)-НЗ-MBE(220)-600x400</t>
  </si>
  <si>
    <t>КПС-1м(60)-НЗ-MBE(220)-ф500-(ф)</t>
  </si>
  <si>
    <t xml:space="preserve">Канальный вентилятор: L=980м3, Р=200Па </t>
  </si>
  <si>
    <t xml:space="preserve">Канальный вентилятор: L=1200м3, Р=210Па </t>
  </si>
  <si>
    <t xml:space="preserve">Канальный вентилятор: L=910м3, Р=180Па </t>
  </si>
  <si>
    <t>ВО-090-ДУ-600°C-11/1435-04-26</t>
  </si>
  <si>
    <t>КПС-1м(60)-НЗ-MBE(220)-ф800-(ф)</t>
  </si>
  <si>
    <t>VKC-S-20-GSSMF4H1VsNGK-L</t>
  </si>
  <si>
    <t>VAC-W-SLD1D3D35D125T123T123D14</t>
  </si>
  <si>
    <t>11,0 кВт 380В</t>
  </si>
  <si>
    <t>VKC-S-20-GSSMF4H1VsNGK-R</t>
  </si>
  <si>
    <t xml:space="preserve"> VAC-W-SLD1D3D35D125T123T123D14</t>
  </si>
  <si>
    <t>VKC-S-16-GSMF4H1VsNG-R</t>
  </si>
  <si>
    <t>5,5 кВт 380В</t>
  </si>
  <si>
    <t>VKC-S-16-GSMF4H1VsNG-L</t>
  </si>
  <si>
    <t xml:space="preserve"> VKC-S-16-GSMF4H1VsNG-R</t>
  </si>
  <si>
    <t xml:space="preserve"> VKV 900х500 6.3/380</t>
  </si>
  <si>
    <t>VAK-SL</t>
  </si>
  <si>
    <t>4,0 кВт 380В</t>
  </si>
  <si>
    <t>ВКР-8-ДУ-C-2ч/400°C-5,5/1000</t>
  </si>
  <si>
    <t>СТКВ-М для ВКР-В(С) 7,1-9</t>
  </si>
  <si>
    <t>5,5 кВт/380В</t>
  </si>
  <si>
    <t xml:space="preserve"> VAK-Sh (5,5 КВт)</t>
  </si>
  <si>
    <t>КПС-1м(90)-НО-MB(220)-800x800</t>
  </si>
  <si>
    <t>КПС-1м(90)-НО-MB(220)-ф1000</t>
  </si>
  <si>
    <t>VKV-Vb 900x500 40/2.3</t>
  </si>
  <si>
    <t>VK(К) 900х500 F4, VKF(K) 900х500</t>
  </si>
  <si>
    <t>VKZ(А) 900х500 BFN230</t>
  </si>
  <si>
    <t>VKG 900х500</t>
  </si>
  <si>
    <t>VKH-W 900х500/3</t>
  </si>
  <si>
    <t xml:space="preserve"> VKRGS-10(24)/80-3</t>
  </si>
  <si>
    <t>VKV 600х350 4.3/380</t>
  </si>
  <si>
    <t>VKV 900х500 6.3/380</t>
  </si>
  <si>
    <t>КПС-1м(90)-НО-MB(220)-1500x1000</t>
  </si>
  <si>
    <t>Комплект автоматики и частотный преобразователь 2,2кВт, 380В для системы В1</t>
  </si>
  <si>
    <t>Комплект автоматики и частотный преобразователь 4,0кВт, 380В для системы В2</t>
  </si>
  <si>
    <t>VAK-W-SL, 5,5 кВт 380В</t>
  </si>
  <si>
    <t>VKRGS-25(24)/110-2</t>
  </si>
  <si>
    <t>VKRGS-16(24)/110-2</t>
  </si>
  <si>
    <t>ИТОГО с НДС 20%</t>
  </si>
  <si>
    <t>в том числе НДС 20%</t>
  </si>
  <si>
    <t>Клапан балансировочный Ду50</t>
  </si>
  <si>
    <t>Кран шаровый муфтовый Ду=50мм LD Pride, полнопроходной</t>
  </si>
  <si>
    <t>Клапан балансировочный Ду40</t>
  </si>
  <si>
    <t>Противопожарный клапан с электроприводом</t>
  </si>
  <si>
    <t>КПС-1м(90)-НО-MB(220)-800х500</t>
  </si>
  <si>
    <t>КПС-1м(90)-НО-MB(220)-500х250</t>
  </si>
  <si>
    <t>Люк вентиляционный 200х100</t>
  </si>
  <si>
    <t>ЛВ1-ПРВ-21</t>
  </si>
  <si>
    <t>Люк для замера параметров воздуха</t>
  </si>
  <si>
    <t>ЛП1-А1К151.000</t>
  </si>
  <si>
    <t>Дроссель-клапан</t>
  </si>
  <si>
    <t>500х250</t>
  </si>
  <si>
    <t>Узел прохода УП1</t>
  </si>
  <si>
    <t>КПС-1м(90)-НО-MB(220)-ф200</t>
  </si>
  <si>
    <t>Люк вентиляционный ЛВ2</t>
  </si>
  <si>
    <t>КРВ-25/200</t>
  </si>
  <si>
    <t>КПС-1м(90)-НО-MB(220)-ф125</t>
  </si>
  <si>
    <t>КРВ-18/125</t>
  </si>
  <si>
    <t>Узел прохода УП1-01</t>
  </si>
  <si>
    <t>КПС-1м(90)-НО-MB(220)-ф250</t>
  </si>
  <si>
    <t>КРВ-25/250</t>
  </si>
  <si>
    <t>Система В6</t>
  </si>
  <si>
    <t>Клапан противопожарный универсальный нормально закрытый 400х500</t>
  </si>
  <si>
    <t>КПС-1м(60)-НЗ-MBE(220)-400x500</t>
  </si>
  <si>
    <t>400х500</t>
  </si>
  <si>
    <t>В3.1, В4.1</t>
  </si>
  <si>
    <t>Входной патрубок Ф560</t>
  </si>
  <si>
    <t>DC-MDV-SE-0-560</t>
  </si>
  <si>
    <t>Соединительный патрубок 0 град. Ф560</t>
  </si>
  <si>
    <t>DC-MDV-0-560</t>
  </si>
  <si>
    <t>Шумоглушитель 900х500 L1000мм</t>
  </si>
  <si>
    <t>КПС-1м(90)-НО-MB(220)-400х250</t>
  </si>
  <si>
    <t>КПС-1м(90)-НО-MB(220)-300х400</t>
  </si>
  <si>
    <t>КПС-1м(90)-НО-MB(220)-300х200</t>
  </si>
  <si>
    <t>КПС-1м(90)-НО-MB(220)-200х200</t>
  </si>
  <si>
    <t>КПС-1м(90)-НО-MB(220)-200х150</t>
  </si>
  <si>
    <t>КПС-1м(90)-НО-MB(220)-200х100</t>
  </si>
  <si>
    <t>КПС-1м(90)-НО-MB(220)-100х100</t>
  </si>
  <si>
    <t>200х200</t>
  </si>
  <si>
    <t>200х150</t>
  </si>
  <si>
    <t>100х100</t>
  </si>
  <si>
    <t>Шумоглушитель 600х350 L1000мм</t>
  </si>
  <si>
    <t>КПС-1м(90)-НО-MB(220)-600х350</t>
  </si>
  <si>
    <t>КПС-1м(90)-НО-MB(220)-900х500</t>
  </si>
  <si>
    <t>300х200</t>
  </si>
  <si>
    <t>Воздуховоды из оцинкованной стали толщ. 0.8 мм</t>
  </si>
  <si>
    <t>Фасонные части воздуховодов прямоугольного сечения из оцинкованной стали б=0,8мм</t>
  </si>
  <si>
    <t>Фасонные части воздуховодов прямоугольного сечения из оцинкованной стали б=0,8 мм</t>
  </si>
  <si>
    <t xml:space="preserve">Пуско-наладочные работы </t>
  </si>
  <si>
    <t>MVT-R</t>
  </si>
  <si>
    <t>монтаж учтен в ОВ2</t>
  </si>
  <si>
    <t>монтаж учтен в УА2</t>
  </si>
  <si>
    <t>ИТОГО по разделу 130-23-ОВ1 "Отопление, вентиляция и кондиционирование . АБК", в том числе НДС 20%</t>
  </si>
  <si>
    <t>КЭВ 230П7021W (оцинкованная сталь)</t>
  </si>
  <si>
    <t>Автоматика воздушно-тепловых завес (Смесительный узел УТМ-6.3,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</si>
  <si>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Тепломаш</t>
  </si>
  <si>
    <t>Фасонные детали воздуховодов из оцинкованой стали  Ø500, 600х400</t>
  </si>
  <si>
    <t>Воздуховод из оцинкованой стали б=0,8 мм Ø500, 600х400</t>
  </si>
  <si>
    <t>Субподрядчик:</t>
  </si>
  <si>
    <t xml:space="preserve"> </t>
  </si>
  <si>
    <t>СТОИМОСТЬ РАБОТ, РУБ С НДС</t>
  </si>
  <si>
    <t>СТОИМОСТЬ МАТЕРИАЛОВ, РУБ С НДС</t>
  </si>
  <si>
    <t>ИТОГО, РУБ С НДС:</t>
  </si>
  <si>
    <t>№</t>
  </si>
  <si>
    <t>Един.</t>
  </si>
  <si>
    <t>Кол-</t>
  </si>
  <si>
    <t>За ед.</t>
  </si>
  <si>
    <t>Итого</t>
  </si>
  <si>
    <t>"Матер."</t>
  </si>
  <si>
    <t>Н А И М Е Н О В А Н И Е</t>
  </si>
  <si>
    <t>изм.</t>
  </si>
  <si>
    <t>во</t>
  </si>
  <si>
    <t xml:space="preserve"> ( 4*6 )</t>
  </si>
  <si>
    <t xml:space="preserve"> ( 8+9 )</t>
  </si>
  <si>
    <t>CONT-PP MDV-SE-8L-F18-T25-CONT-PP</t>
  </si>
  <si>
    <t>Завеса воздушная У1-У14 Тепломаш</t>
  </si>
  <si>
    <t>Металлоконструкции для монтажа тепловых завес над воротами</t>
  </si>
  <si>
    <t>ВКР-8-ДУ-C-2ч/400°C-18,5/1500</t>
  </si>
  <si>
    <t>СТКУ-М для ВКР-В(С) 7,1-9</t>
  </si>
  <si>
    <t>VAK-Sh (18,5 кВт)</t>
  </si>
  <si>
    <t>18,5 кВт/380В</t>
  </si>
  <si>
    <t>483/дав.</t>
  </si>
  <si>
    <t>484/дав.</t>
  </si>
  <si>
    <t>485/дав.</t>
  </si>
  <si>
    <t>486/дав.</t>
  </si>
  <si>
    <t>487/дав.</t>
  </si>
  <si>
    <t>488/дав.</t>
  </si>
  <si>
    <t>518/дав.</t>
  </si>
  <si>
    <t>519/дав.</t>
  </si>
  <si>
    <t>618/дав.</t>
  </si>
  <si>
    <t>631/дав.</t>
  </si>
  <si>
    <t>644/дав.</t>
  </si>
  <si>
    <t>656/дав.</t>
  </si>
  <si>
    <t>676/дав.</t>
  </si>
  <si>
    <t>677/дав.</t>
  </si>
  <si>
    <t>705/дав.</t>
  </si>
  <si>
    <t>706/дав.</t>
  </si>
  <si>
    <t>707/дав.</t>
  </si>
  <si>
    <t>711/дав.</t>
  </si>
  <si>
    <t>718/дав.</t>
  </si>
  <si>
    <t>719/дав.</t>
  </si>
  <si>
    <t>720/дав.</t>
  </si>
  <si>
    <t>721/дав.</t>
  </si>
  <si>
    <t>722/дав.</t>
  </si>
  <si>
    <t>723/дав.</t>
  </si>
  <si>
    <t>724/дав.</t>
  </si>
  <si>
    <t>725/дав.</t>
  </si>
  <si>
    <t>726/дав.</t>
  </si>
  <si>
    <t>727/дав.</t>
  </si>
  <si>
    <t>747/дав.</t>
  </si>
  <si>
    <t>748/дав.</t>
  </si>
  <si>
    <t>774/дав.</t>
  </si>
  <si>
    <t>775/дав.</t>
  </si>
  <si>
    <t>ОСТАТОК</t>
  </si>
  <si>
    <t>МАРТ 24г.</t>
  </si>
  <si>
    <t>Унифицированная форма № КС-2</t>
  </si>
  <si>
    <t>Утверждена постановлением Госкомстата России от 11.11.99 № 100</t>
  </si>
  <si>
    <t>код</t>
  </si>
  <si>
    <t>Форма по ОКУД</t>
  </si>
  <si>
    <t>0322005</t>
  </si>
  <si>
    <t>Подрядчик</t>
  </si>
  <si>
    <t>ООО «ШЕЛЛРОКК», 117535, г.Москва, вн.тер.г. Муниципальный округ Чертаново Южное, проезд 3-ий Дорожный, д.6, к.2, кв.54</t>
  </si>
  <si>
    <t>по ОКПО</t>
  </si>
  <si>
    <t>58306175</t>
  </si>
  <si>
    <t>(организация, адрес, телефон, факс)</t>
  </si>
  <si>
    <t>Субподрядчик</t>
  </si>
  <si>
    <t>ООО «ИНЖСОЛЮШН», 115162, г. Москва, ул. Хавская, д. 11, этаж 6, пом. 1, ком. 7</t>
  </si>
  <si>
    <t>47569575</t>
  </si>
  <si>
    <t>Стройка:</t>
  </si>
  <si>
    <t>Вид деятельности по ОКПД</t>
  </si>
  <si>
    <t>Договор подряда (контракта)</t>
  </si>
  <si>
    <t>номер</t>
  </si>
  <si>
    <t>МВМ/19-07-СП1</t>
  </si>
  <si>
    <t>дата</t>
  </si>
  <si>
    <t>Вид операции</t>
  </si>
  <si>
    <t>Номер  документа</t>
  </si>
  <si>
    <t>Дата  составления</t>
  </si>
  <si>
    <t>Отчетный период</t>
  </si>
  <si>
    <t>с</t>
  </si>
  <si>
    <t>по</t>
  </si>
  <si>
    <t>АКТ</t>
  </si>
  <si>
    <t>О ПРИЕМКЕ ВЫПОЛНЕННЫХ РАБОТ</t>
  </si>
  <si>
    <t>Унифицированная форма № КС-3</t>
  </si>
  <si>
    <t>Утверждена постановлением Госкомстата России</t>
  </si>
  <si>
    <t>от 11.11.99. № 100</t>
  </si>
  <si>
    <t>Коды</t>
  </si>
  <si>
    <t>ООО "Инжсолюшн", 115162, Россия, г. Москва, Улица Хавская, д. 11, квартира/офис этаж 6 помещение 1 комната 7</t>
  </si>
  <si>
    <t>(наименование)</t>
  </si>
  <si>
    <t>Вид деятельности  по ОКВЭД</t>
  </si>
  <si>
    <t>Договор подряда (контракт)</t>
  </si>
  <si>
    <t>Номер документа</t>
  </si>
  <si>
    <t>Дата составления</t>
  </si>
  <si>
    <t>СПРАВКА О СТОИМОСТИ ВЫПОЛНЕННЫХ РАБОТ И ЗАТРАТ</t>
  </si>
  <si>
    <t>Номер по порядку</t>
  </si>
  <si>
    <t>Наименование видов работ, оборудования, затрат</t>
  </si>
  <si>
    <t>Код</t>
  </si>
  <si>
    <t>Стоимость выполненных работ и затрат, руб.</t>
  </si>
  <si>
    <t>с начала строительства</t>
  </si>
  <si>
    <t>с начала года</t>
  </si>
  <si>
    <t>в том числе за отчетный период</t>
  </si>
  <si>
    <t>Всего работ и затрат, включаемых в стоимость работ, в том числе:</t>
  </si>
  <si>
    <t>Итого:</t>
  </si>
  <si>
    <t>НДС 20%:</t>
  </si>
  <si>
    <t>Всего с учетом НДС :</t>
  </si>
  <si>
    <t>Итого к оплате</t>
  </si>
  <si>
    <t>Сдал:</t>
  </si>
  <si>
    <t>Генеральный директор 
Общества с ограниченной ответственностью "Инжсолюшн"</t>
  </si>
  <si>
    <t>А.В. Гусенков</t>
  </si>
  <si>
    <t>[должность, подпись (инициалы, фамилия)]</t>
  </si>
  <si>
    <t>М.П.</t>
  </si>
  <si>
    <t>Принял:</t>
  </si>
  <si>
    <t>Генеральный директор 
Общества с ограниченной ответственностью "ШЕЛЛРОКК"</t>
  </si>
  <si>
    <t>Е.А. Бусел</t>
  </si>
  <si>
    <t>Стройка</t>
  </si>
  <si>
    <t>Объект:</t>
  </si>
  <si>
    <t>Цех №8, расположенный по адресу: Московская область, г.о. Мытищи, ул.Колонцова, д.4</t>
  </si>
  <si>
    <t>Ремонт цеха №8, расположенного по адресу: Московская область, г.о. Мытищи, ул.Колонцова, д.4</t>
  </si>
  <si>
    <t>Генеральный директор ООО «ШЕЛЛРОКК»</t>
  </si>
  <si>
    <t>(Ю.Ф. Кесслер)</t>
  </si>
  <si>
    <t/>
  </si>
  <si>
    <t>()</t>
  </si>
  <si>
    <t>(А.Б. Степнов)</t>
  </si>
  <si>
    <t>/ Гусенков А.В. /</t>
  </si>
  <si>
    <t>/ Е.А. Бусел /</t>
  </si>
  <si>
    <t>Генеральный директор ООО "Инжсолюшн"</t>
  </si>
  <si>
    <t>Зачет аванса 54,98%</t>
  </si>
  <si>
    <t>Акты о приёмке выполненных работ №4</t>
  </si>
  <si>
    <t>АПРЕЛЬ 24г.</t>
  </si>
  <si>
    <t>МАЙ 24г.</t>
  </si>
  <si>
    <t>ИЮНЬ 24г.</t>
  </si>
  <si>
    <t>5</t>
  </si>
  <si>
    <t>Дополнительное соглашение</t>
  </si>
  <si>
    <t>Акты о приёмке выполненных работ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</si>
</sst>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_-* #,##0.00_р_._-;\-* #,##0.00_р_._-;_-* &quot;-&quot;??_р_._-;_-@_-"/>
    <numFmt numFmtId="167" formatCode="#,##0.00_р_."/>
    <numFmt numFmtId="168" formatCode="#,##0.00;[Red]\-\ #,##0.00"/>
    <numFmt numFmtId="169" formatCode="* #,##0.00;* \-#,##0.00;* &quot;-&quot;??;@"/>
  </numFmts>
  <fonts count="45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b/>
      <i/>
      <sz val="10"/>
      <name val="Times New Roman Cyr"/>
      <charset val="204"/>
    </font>
    <font>
      <b/>
      <sz val="10"/>
      <name val="Times New Roman Cyr"/>
      <charset val="204"/>
    </font>
    <font>
      <b/>
      <sz val="10"/>
      <color indexed="8"/>
      <name val="Times New Roman Cyr"/>
      <charset val="204"/>
    </font>
    <font>
      <b/>
      <i/>
      <u/>
      <sz val="10"/>
      <name val="Times New Roman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i/>
      <u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i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sz val="10"/>
      <name val="Arial Cyr"/>
      <charset val="204"/>
    </font>
    <font>
      <b/>
      <sz val="14"/>
      <name val="Arial Cyr"/>
      <charset val="204"/>
    </font>
    <font>
      <sz val="10"/>
      <color rgb="FFFF0000"/>
      <name val="Arial Cyr"/>
      <charset val="204"/>
    </font>
    <font>
      <sz val="10"/>
      <color rgb="FFFF0000"/>
      <name val="Arial Cyr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8"/>
      <name val="Arial Cyr"/>
      <charset val="204"/>
    </font>
    <font>
      <b/>
      <sz val="14"/>
      <color rgb="FFFF0000"/>
      <name val="Arial Cyr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12" fillId="0" borderId="0"/>
    <xf numFmtId="169" fontId="35" fillId="0" borderId="0" applyFont="0" applyFill="0" applyBorder="0" applyAlignment="0" applyProtection="0"/>
  </cellStyleXfs>
  <cellXfs count="902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quotePrefix="1" applyFont="1" applyFill="1" applyBorder="1" applyAlignment="1">
      <alignment horizontal="center" wrapText="1"/>
    </xf>
    <xf numFmtId="0" fontId="0" fillId="0" borderId="2" xfId="0" applyFill="1" applyBorder="1" applyAlignment="1">
      <alignment horizontal="left" wrapText="1"/>
    </xf>
    <xf numFmtId="0" fontId="9" fillId="0" borderId="2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2" fillId="0" borderId="2" xfId="0" applyFont="1" applyFill="1" applyBorder="1" applyAlignment="1">
      <alignment horizontal="left" wrapText="1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left" wrapText="1"/>
    </xf>
    <xf numFmtId="0" fontId="9" fillId="0" borderId="6" xfId="0" applyFont="1" applyFill="1" applyBorder="1" applyAlignment="1">
      <alignment horizontal="right" wrapText="1"/>
    </xf>
    <xf numFmtId="0" fontId="9" fillId="0" borderId="6" xfId="0" applyFont="1" applyFill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3" fillId="0" borderId="8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 wrapText="1"/>
    </xf>
    <xf numFmtId="0" fontId="10" fillId="0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quotePrefix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" fontId="0" fillId="0" borderId="2" xfId="0" applyNumberFormat="1" applyFill="1" applyBorder="1" applyAlignment="1">
      <alignment horizontal="right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4" fontId="0" fillId="0" borderId="6" xfId="0" applyNumberFormat="1" applyFill="1" applyBorder="1" applyAlignment="1">
      <alignment horizontal="right"/>
    </xf>
    <xf numFmtId="4" fontId="3" fillId="0" borderId="6" xfId="0" applyNumberFormat="1" applyFont="1" applyFill="1" applyBorder="1" applyAlignment="1">
      <alignment horizontal="right"/>
    </xf>
    <xf numFmtId="4" fontId="3" fillId="0" borderId="11" xfId="0" applyNumberFormat="1" applyFont="1" applyFill="1" applyBorder="1" applyAlignment="1">
      <alignment horizontal="right"/>
    </xf>
    <xf numFmtId="4" fontId="0" fillId="0" borderId="8" xfId="0" applyNumberFormat="1" applyFill="1" applyBorder="1" applyAlignment="1">
      <alignment horizontal="right"/>
    </xf>
    <xf numFmtId="4" fontId="3" fillId="0" borderId="12" xfId="0" applyNumberFormat="1" applyFont="1" applyFill="1" applyBorder="1" applyAlignment="1">
      <alignment horizontal="right"/>
    </xf>
    <xf numFmtId="4" fontId="0" fillId="0" borderId="0" xfId="0" applyNumberFormat="1" applyFill="1"/>
    <xf numFmtId="0" fontId="5" fillId="0" borderId="2" xfId="0" quotePrefix="1" applyFont="1" applyFill="1" applyBorder="1" applyAlignment="1">
      <alignment horizontal="center" wrapText="1"/>
    </xf>
    <xf numFmtId="0" fontId="5" fillId="0" borderId="2" xfId="0" quotePrefix="1" applyFont="1" applyFill="1" applyBorder="1" applyAlignment="1">
      <alignment horizontal="left" wrapText="1"/>
    </xf>
    <xf numFmtId="0" fontId="0" fillId="0" borderId="2" xfId="0" applyFill="1" applyBorder="1" applyAlignment="1">
      <alignment horizontal="right" wrapText="1"/>
    </xf>
    <xf numFmtId="0" fontId="2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2" xfId="0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4" fontId="0" fillId="0" borderId="10" xfId="0" applyNumberFormat="1" applyFill="1" applyBorder="1" applyAlignment="1">
      <alignment horizontal="right"/>
    </xf>
    <xf numFmtId="0" fontId="0" fillId="0" borderId="16" xfId="0" applyFill="1" applyBorder="1" applyAlignment="1">
      <alignment horizontal="left" wrapText="1"/>
    </xf>
    <xf numFmtId="0" fontId="9" fillId="0" borderId="16" xfId="0" applyFon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right"/>
    </xf>
    <xf numFmtId="0" fontId="3" fillId="0" borderId="14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center" wrapText="1"/>
    </xf>
    <xf numFmtId="0" fontId="10" fillId="0" borderId="14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right"/>
    </xf>
    <xf numFmtId="4" fontId="3" fillId="0" borderId="15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 wrapText="1"/>
    </xf>
    <xf numFmtId="4" fontId="0" fillId="0" borderId="4" xfId="0" applyNumberFormat="1" applyFill="1" applyBorder="1" applyAlignment="1">
      <alignment horizontal="right"/>
    </xf>
    <xf numFmtId="0" fontId="0" fillId="0" borderId="4" xfId="0" applyFill="1" applyBorder="1"/>
    <xf numFmtId="0" fontId="11" fillId="0" borderId="2" xfId="0" applyFont="1" applyFill="1" applyBorder="1" applyAlignment="1">
      <alignment horizontal="center"/>
    </xf>
    <xf numFmtId="165" fontId="9" fillId="0" borderId="2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right"/>
    </xf>
    <xf numFmtId="0" fontId="3" fillId="0" borderId="13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 wrapText="1"/>
    </xf>
    <xf numFmtId="0" fontId="10" fillId="0" borderId="13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4" fontId="0" fillId="0" borderId="13" xfId="0" applyNumberFormat="1" applyFill="1" applyBorder="1" applyAlignment="1">
      <alignment horizontal="right"/>
    </xf>
    <xf numFmtId="4" fontId="3" fillId="0" borderId="13" xfId="0" applyNumberFormat="1" applyFont="1" applyFill="1" applyBorder="1" applyAlignment="1">
      <alignment horizontal="right"/>
    </xf>
    <xf numFmtId="4" fontId="0" fillId="0" borderId="2" xfId="0" applyNumberForma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right"/>
    </xf>
    <xf numFmtId="0" fontId="1" fillId="0" borderId="0" xfId="0" applyFont="1" applyAlignment="1">
      <alignment horizontal="centerContinuous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 wrapText="1"/>
    </xf>
    <xf numFmtId="0" fontId="9" fillId="2" borderId="2" xfId="0" applyFont="1" applyFill="1" applyBorder="1" applyAlignment="1">
      <alignment horizontal="center" wrapText="1"/>
    </xf>
    <xf numFmtId="4" fontId="0" fillId="2" borderId="2" xfId="0" applyNumberFormat="1" applyFill="1" applyBorder="1" applyAlignment="1">
      <alignment horizontal="right"/>
    </xf>
    <xf numFmtId="0" fontId="9" fillId="2" borderId="2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wrapText="1"/>
    </xf>
    <xf numFmtId="4" fontId="0" fillId="2" borderId="2" xfId="0" applyNumberFormat="1" applyFill="1" applyBorder="1" applyAlignment="1">
      <alignment horizontal="left"/>
    </xf>
    <xf numFmtId="0" fontId="6" fillId="3" borderId="2" xfId="0" applyFont="1" applyFill="1" applyBorder="1" applyAlignment="1">
      <alignment horizontal="center" vertical="center"/>
    </xf>
    <xf numFmtId="0" fontId="0" fillId="3" borderId="2" xfId="0" applyFill="1" applyBorder="1"/>
    <xf numFmtId="0" fontId="9" fillId="3" borderId="2" xfId="0" applyFont="1" applyFill="1" applyBorder="1" applyAlignment="1">
      <alignment horizontal="center" wrapText="1"/>
    </xf>
    <xf numFmtId="4" fontId="0" fillId="3" borderId="2" xfId="0" applyNumberFormat="1" applyFill="1" applyBorder="1" applyAlignment="1">
      <alignment horizontal="right"/>
    </xf>
    <xf numFmtId="4" fontId="0" fillId="3" borderId="9" xfId="0" applyNumberFormat="1" applyFill="1" applyBorder="1" applyAlignment="1">
      <alignment horizontal="right"/>
    </xf>
    <xf numFmtId="4" fontId="0" fillId="3" borderId="2" xfId="0" applyNumberFormat="1" applyFill="1" applyBorder="1" applyAlignment="1">
      <alignment horizontal="right" vertical="center"/>
    </xf>
    <xf numFmtId="4" fontId="0" fillId="3" borderId="9" xfId="0" applyNumberFormat="1" applyFill="1" applyBorder="1" applyAlignment="1">
      <alignment horizontal="right" vertical="center"/>
    </xf>
    <xf numFmtId="4" fontId="0" fillId="3" borderId="16" xfId="0" applyNumberFormat="1" applyFill="1" applyBorder="1" applyAlignment="1">
      <alignment horizontal="right"/>
    </xf>
    <xf numFmtId="4" fontId="0" fillId="3" borderId="18" xfId="0" applyNumberFormat="1" applyFill="1" applyBorder="1" applyAlignment="1">
      <alignment horizontal="right"/>
    </xf>
    <xf numFmtId="4" fontId="0" fillId="3" borderId="14" xfId="0" applyNumberFormat="1" applyFill="1" applyBorder="1" applyAlignment="1">
      <alignment horizontal="right"/>
    </xf>
    <xf numFmtId="4" fontId="3" fillId="3" borderId="15" xfId="0" applyNumberFormat="1" applyFont="1" applyFill="1" applyBorder="1" applyAlignment="1">
      <alignment horizontal="right"/>
    </xf>
    <xf numFmtId="0" fontId="0" fillId="3" borderId="4" xfId="0" applyFill="1" applyBorder="1" applyAlignment="1">
      <alignment horizontal="center"/>
    </xf>
    <xf numFmtId="4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0" fontId="0" fillId="3" borderId="0" xfId="0" applyFill="1"/>
    <xf numFmtId="4" fontId="0" fillId="3" borderId="0" xfId="0" applyNumberFormat="1" applyFill="1"/>
    <xf numFmtId="3" fontId="0" fillId="3" borderId="2" xfId="0" applyNumberFormat="1" applyFill="1" applyBorder="1" applyAlignment="1">
      <alignment horizontal="right"/>
    </xf>
    <xf numFmtId="3" fontId="0" fillId="3" borderId="9" xfId="0" applyNumberFormat="1" applyFill="1" applyBorder="1" applyAlignment="1">
      <alignment horizontal="right"/>
    </xf>
    <xf numFmtId="4" fontId="0" fillId="3" borderId="13" xfId="0" applyNumberFormat="1" applyFill="1" applyBorder="1" applyAlignment="1">
      <alignment horizontal="right"/>
    </xf>
    <xf numFmtId="4" fontId="3" fillId="3" borderId="13" xfId="0" applyNumberFormat="1" applyFont="1" applyFill="1" applyBorder="1" applyAlignment="1">
      <alignment horizontal="right"/>
    </xf>
    <xf numFmtId="4" fontId="0" fillId="3" borderId="6" xfId="0" applyNumberFormat="1" applyFill="1" applyBorder="1" applyAlignment="1">
      <alignment horizontal="right"/>
    </xf>
    <xf numFmtId="4" fontId="3" fillId="3" borderId="11" xfId="0" applyNumberFormat="1" applyFont="1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right"/>
    </xf>
    <xf numFmtId="4" fontId="0" fillId="3" borderId="2" xfId="0" applyNumberFormat="1" applyFill="1" applyBorder="1" applyAlignment="1">
      <alignment horizontal="left"/>
    </xf>
    <xf numFmtId="0" fontId="9" fillId="3" borderId="6" xfId="0" applyFont="1" applyFill="1" applyBorder="1" applyAlignment="1">
      <alignment horizontal="center" wrapText="1"/>
    </xf>
    <xf numFmtId="4" fontId="0" fillId="3" borderId="8" xfId="0" applyNumberFormat="1" applyFill="1" applyBorder="1" applyAlignment="1">
      <alignment horizontal="right"/>
    </xf>
    <xf numFmtId="4" fontId="3" fillId="3" borderId="12" xfId="0" applyNumberFormat="1" applyFont="1" applyFill="1" applyBorder="1" applyAlignment="1">
      <alignment horizontal="right"/>
    </xf>
    <xf numFmtId="0" fontId="6" fillId="3" borderId="0" xfId="0" applyFont="1" applyFill="1" applyBorder="1" applyAlignment="1">
      <alignment horizontal="center" vertical="center"/>
    </xf>
    <xf numFmtId="0" fontId="0" fillId="0" borderId="10" xfId="0" applyFill="1" applyBorder="1"/>
    <xf numFmtId="4" fontId="0" fillId="0" borderId="10" xfId="0" applyNumberForma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/>
    </xf>
    <xf numFmtId="0" fontId="0" fillId="0" borderId="25" xfId="0" applyFill="1" applyBorder="1"/>
    <xf numFmtId="3" fontId="0" fillId="0" borderId="10" xfId="0" applyNumberFormat="1" applyFill="1" applyBorder="1" applyAlignment="1">
      <alignment horizontal="right"/>
    </xf>
    <xf numFmtId="4" fontId="0" fillId="2" borderId="10" xfId="0" applyNumberFormat="1" applyFill="1" applyBorder="1" applyAlignment="1">
      <alignment horizontal="right"/>
    </xf>
    <xf numFmtId="4" fontId="3" fillId="0" borderId="28" xfId="0" applyNumberFormat="1" applyFont="1" applyFill="1" applyBorder="1" applyAlignment="1">
      <alignment horizontal="right"/>
    </xf>
    <xf numFmtId="4" fontId="3" fillId="0" borderId="29" xfId="0" applyNumberFormat="1" applyFont="1" applyFill="1" applyBorder="1" applyAlignment="1">
      <alignment horizontal="right"/>
    </xf>
    <xf numFmtId="4" fontId="3" fillId="0" borderId="30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0" fontId="0" fillId="3" borderId="9" xfId="0" applyFill="1" applyBorder="1"/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wrapText="1"/>
    </xf>
    <xf numFmtId="0" fontId="9" fillId="3" borderId="32" xfId="0" applyFont="1" applyFill="1" applyBorder="1" applyAlignment="1">
      <alignment horizontal="center" wrapText="1"/>
    </xf>
    <xf numFmtId="0" fontId="0" fillId="3" borderId="24" xfId="0" applyFill="1" applyBorder="1" applyAlignment="1">
      <alignment horizontal="center"/>
    </xf>
    <xf numFmtId="0" fontId="0" fillId="3" borderId="26" xfId="0" applyFill="1" applyBorder="1"/>
    <xf numFmtId="0" fontId="0" fillId="3" borderId="33" xfId="0" applyFill="1" applyBorder="1"/>
    <xf numFmtId="4" fontId="0" fillId="3" borderId="0" xfId="0" applyNumberFormat="1" applyFill="1" applyBorder="1"/>
    <xf numFmtId="4" fontId="0" fillId="3" borderId="34" xfId="0" applyNumberFormat="1" applyFill="1" applyBorder="1"/>
    <xf numFmtId="165" fontId="9" fillId="3" borderId="1" xfId="0" applyNumberFormat="1" applyFont="1" applyFill="1" applyBorder="1" applyAlignment="1">
      <alignment horizontal="center" wrapText="1"/>
    </xf>
    <xf numFmtId="0" fontId="0" fillId="3" borderId="35" xfId="0" applyFill="1" applyBorder="1" applyAlignment="1">
      <alignment horizontal="center"/>
    </xf>
    <xf numFmtId="4" fontId="3" fillId="3" borderId="36" xfId="0" applyNumberFormat="1" applyFont="1" applyFill="1" applyBorder="1" applyAlignment="1">
      <alignment horizontal="right"/>
    </xf>
    <xf numFmtId="0" fontId="9" fillId="3" borderId="37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/>
    </xf>
    <xf numFmtId="0" fontId="9" fillId="3" borderId="5" xfId="0" applyFont="1" applyFill="1" applyBorder="1" applyAlignment="1">
      <alignment horizontal="center" wrapText="1"/>
    </xf>
    <xf numFmtId="0" fontId="0" fillId="3" borderId="7" xfId="0" applyFill="1" applyBorder="1" applyAlignment="1">
      <alignment horizontal="center"/>
    </xf>
    <xf numFmtId="0" fontId="0" fillId="0" borderId="2" xfId="0" applyBorder="1"/>
    <xf numFmtId="0" fontId="15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5" fillId="0" borderId="2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9" fillId="0" borderId="2" xfId="0" quotePrefix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9" xfId="0" applyFont="1" applyBorder="1"/>
    <xf numFmtId="0" fontId="6" fillId="0" borderId="1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/>
    </xf>
    <xf numFmtId="0" fontId="20" fillId="0" borderId="2" xfId="0" applyFont="1" applyBorder="1"/>
    <xf numFmtId="0" fontId="21" fillId="0" borderId="2" xfId="0" quotePrefix="1" applyFont="1" applyBorder="1" applyAlignment="1">
      <alignment horizontal="center"/>
    </xf>
    <xf numFmtId="0" fontId="21" fillId="0" borderId="9" xfId="0" quotePrefix="1" applyFont="1" applyBorder="1" applyAlignment="1">
      <alignment horizontal="center"/>
    </xf>
    <xf numFmtId="0" fontId="6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0" fillId="4" borderId="0" xfId="0" applyFill="1"/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0" fillId="4" borderId="2" xfId="0" applyFill="1" applyBorder="1"/>
    <xf numFmtId="0" fontId="0" fillId="4" borderId="9" xfId="0" applyFill="1" applyBorder="1"/>
    <xf numFmtId="0" fontId="9" fillId="4" borderId="1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center" wrapText="1"/>
    </xf>
    <xf numFmtId="4" fontId="0" fillId="4" borderId="2" xfId="0" applyNumberFormat="1" applyFill="1" applyBorder="1" applyAlignment="1">
      <alignment horizontal="right"/>
    </xf>
    <xf numFmtId="4" fontId="0" fillId="4" borderId="9" xfId="0" applyNumberFormat="1" applyFill="1" applyBorder="1" applyAlignment="1">
      <alignment horizontal="right"/>
    </xf>
    <xf numFmtId="0" fontId="9" fillId="4" borderId="1" xfId="0" applyFon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right" vertical="center"/>
    </xf>
    <xf numFmtId="4" fontId="0" fillId="4" borderId="9" xfId="0" applyNumberFormat="1" applyFill="1" applyBorder="1" applyAlignment="1">
      <alignment horizontal="right" vertical="center"/>
    </xf>
    <xf numFmtId="0" fontId="0" fillId="4" borderId="1" xfId="0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wrapText="1"/>
    </xf>
    <xf numFmtId="4" fontId="0" fillId="4" borderId="16" xfId="0" applyNumberFormat="1" applyFill="1" applyBorder="1" applyAlignment="1">
      <alignment horizontal="right"/>
    </xf>
    <xf numFmtId="4" fontId="0" fillId="4" borderId="18" xfId="0" applyNumberFormat="1" applyFill="1" applyBorder="1" applyAlignment="1">
      <alignment horizontal="right"/>
    </xf>
    <xf numFmtId="0" fontId="9" fillId="4" borderId="32" xfId="0" applyFont="1" applyFill="1" applyBorder="1" applyAlignment="1">
      <alignment horizontal="center" wrapText="1"/>
    </xf>
    <xf numFmtId="4" fontId="0" fillId="4" borderId="14" xfId="0" applyNumberFormat="1" applyFill="1" applyBorder="1" applyAlignment="1">
      <alignment horizontal="right"/>
    </xf>
    <xf numFmtId="4" fontId="3" fillId="4" borderId="15" xfId="0" applyNumberFormat="1" applyFont="1" applyFill="1" applyBorder="1" applyAlignment="1">
      <alignment horizontal="right"/>
    </xf>
    <xf numFmtId="0" fontId="0" fillId="4" borderId="2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4" fontId="0" fillId="4" borderId="4" xfId="0" applyNumberFormat="1" applyFill="1" applyBorder="1" applyAlignment="1">
      <alignment horizontal="right"/>
    </xf>
    <xf numFmtId="0" fontId="0" fillId="4" borderId="4" xfId="0" applyFill="1" applyBorder="1"/>
    <xf numFmtId="0" fontId="0" fillId="4" borderId="26" xfId="0" applyFill="1" applyBorder="1"/>
    <xf numFmtId="0" fontId="0" fillId="4" borderId="33" xfId="0" applyFill="1" applyBorder="1"/>
    <xf numFmtId="4" fontId="0" fillId="4" borderId="0" xfId="0" applyNumberFormat="1" applyFill="1" applyBorder="1"/>
    <xf numFmtId="4" fontId="0" fillId="4" borderId="34" xfId="0" applyNumberFormat="1" applyFill="1" applyBorder="1"/>
    <xf numFmtId="3" fontId="0" fillId="4" borderId="2" xfId="0" applyNumberFormat="1" applyFill="1" applyBorder="1" applyAlignment="1">
      <alignment horizontal="right"/>
    </xf>
    <xf numFmtId="3" fontId="0" fillId="4" borderId="9" xfId="0" applyNumberFormat="1" applyFill="1" applyBorder="1" applyAlignment="1">
      <alignment horizontal="right"/>
    </xf>
    <xf numFmtId="165" fontId="9" fillId="4" borderId="1" xfId="0" applyNumberFormat="1" applyFont="1" applyFill="1" applyBorder="1" applyAlignment="1">
      <alignment horizontal="center" wrapText="1"/>
    </xf>
    <xf numFmtId="0" fontId="0" fillId="4" borderId="35" xfId="0" applyFill="1" applyBorder="1" applyAlignment="1">
      <alignment horizontal="center"/>
    </xf>
    <xf numFmtId="4" fontId="0" fillId="4" borderId="13" xfId="0" applyNumberFormat="1" applyFill="1" applyBorder="1" applyAlignment="1">
      <alignment horizontal="right"/>
    </xf>
    <xf numFmtId="4" fontId="3" fillId="4" borderId="13" xfId="0" applyNumberFormat="1" applyFont="1" applyFill="1" applyBorder="1" applyAlignment="1">
      <alignment horizontal="right"/>
    </xf>
    <xf numFmtId="4" fontId="3" fillId="4" borderId="36" xfId="0" applyNumberFormat="1" applyFont="1" applyFill="1" applyBorder="1" applyAlignment="1">
      <alignment horizontal="right"/>
    </xf>
    <xf numFmtId="0" fontId="9" fillId="4" borderId="37" xfId="0" applyFont="1" applyFill="1" applyBorder="1" applyAlignment="1">
      <alignment horizontal="center" wrapText="1"/>
    </xf>
    <xf numFmtId="0" fontId="0" fillId="4" borderId="5" xfId="0" applyFill="1" applyBorder="1" applyAlignment="1">
      <alignment horizontal="center"/>
    </xf>
    <xf numFmtId="4" fontId="0" fillId="4" borderId="6" xfId="0" applyNumberFormat="1" applyFill="1" applyBorder="1" applyAlignment="1">
      <alignment horizontal="right"/>
    </xf>
    <xf numFmtId="4" fontId="3" fillId="4" borderId="11" xfId="0" applyNumberFormat="1" applyFont="1" applyFill="1" applyBorder="1" applyAlignment="1">
      <alignment horizontal="right"/>
    </xf>
    <xf numFmtId="0" fontId="0" fillId="4" borderId="2" xfId="0" applyFill="1" applyBorder="1" applyAlignment="1">
      <alignment horizontal="center"/>
    </xf>
    <xf numFmtId="4" fontId="3" fillId="4" borderId="6" xfId="0" applyNumberFormat="1" applyFont="1" applyFill="1" applyBorder="1" applyAlignment="1">
      <alignment horizontal="right"/>
    </xf>
    <xf numFmtId="4" fontId="0" fillId="4" borderId="2" xfId="0" applyNumberFormat="1" applyFill="1" applyBorder="1" applyAlignment="1">
      <alignment horizontal="left"/>
    </xf>
    <xf numFmtId="0" fontId="9" fillId="4" borderId="5" xfId="0" applyFont="1" applyFill="1" applyBorder="1" applyAlignment="1">
      <alignment horizontal="center" wrapText="1"/>
    </xf>
    <xf numFmtId="0" fontId="0" fillId="4" borderId="7" xfId="0" applyFill="1" applyBorder="1" applyAlignment="1">
      <alignment horizontal="center"/>
    </xf>
    <xf numFmtId="4" fontId="0" fillId="4" borderId="8" xfId="0" applyNumberFormat="1" applyFill="1" applyBorder="1" applyAlignment="1">
      <alignment horizontal="right"/>
    </xf>
    <xf numFmtId="4" fontId="3" fillId="4" borderId="12" xfId="0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center" vertical="center"/>
    </xf>
    <xf numFmtId="4" fontId="0" fillId="4" borderId="0" xfId="0" applyNumberFormat="1" applyFill="1"/>
    <xf numFmtId="0" fontId="0" fillId="5" borderId="0" xfId="0" applyFill="1"/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0" fillId="5" borderId="2" xfId="0" applyFill="1" applyBorder="1"/>
    <xf numFmtId="0" fontId="0" fillId="5" borderId="9" xfId="0" applyFill="1" applyBorder="1"/>
    <xf numFmtId="0" fontId="9" fillId="5" borderId="1" xfId="0" applyFont="1" applyFill="1" applyBorder="1" applyAlignment="1">
      <alignment horizontal="center" wrapText="1"/>
    </xf>
    <xf numFmtId="0" fontId="9" fillId="5" borderId="2" xfId="0" applyFont="1" applyFill="1" applyBorder="1" applyAlignment="1">
      <alignment horizontal="center" wrapText="1"/>
    </xf>
    <xf numFmtId="4" fontId="0" fillId="5" borderId="2" xfId="0" applyNumberFormat="1" applyFill="1" applyBorder="1" applyAlignment="1">
      <alignment horizontal="right"/>
    </xf>
    <xf numFmtId="4" fontId="0" fillId="5" borderId="9" xfId="0" applyNumberFormat="1" applyFill="1" applyBorder="1" applyAlignment="1">
      <alignment horizontal="right"/>
    </xf>
    <xf numFmtId="0" fontId="9" fillId="5" borderId="1" xfId="0" applyFont="1" applyFill="1" applyBorder="1" applyAlignment="1">
      <alignment horizontal="center" vertical="center" wrapText="1"/>
    </xf>
    <xf numFmtId="4" fontId="0" fillId="5" borderId="2" xfId="0" applyNumberFormat="1" applyFill="1" applyBorder="1" applyAlignment="1">
      <alignment horizontal="right" vertical="center"/>
    </xf>
    <xf numFmtId="4" fontId="0" fillId="5" borderId="9" xfId="0" applyNumberFormat="1" applyFill="1" applyBorder="1" applyAlignment="1">
      <alignment horizontal="right" vertical="center"/>
    </xf>
    <xf numFmtId="0" fontId="0" fillId="5" borderId="1" xfId="0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wrapText="1"/>
    </xf>
    <xf numFmtId="4" fontId="0" fillId="5" borderId="16" xfId="0" applyNumberFormat="1" applyFill="1" applyBorder="1" applyAlignment="1">
      <alignment horizontal="right"/>
    </xf>
    <xf numFmtId="4" fontId="0" fillId="5" borderId="18" xfId="0" applyNumberFormat="1" applyFill="1" applyBorder="1" applyAlignment="1">
      <alignment horizontal="right"/>
    </xf>
    <xf numFmtId="0" fontId="9" fillId="5" borderId="32" xfId="0" applyFont="1" applyFill="1" applyBorder="1" applyAlignment="1">
      <alignment horizontal="center" wrapText="1"/>
    </xf>
    <xf numFmtId="4" fontId="0" fillId="5" borderId="14" xfId="0" applyNumberFormat="1" applyFill="1" applyBorder="1" applyAlignment="1">
      <alignment horizontal="right"/>
    </xf>
    <xf numFmtId="4" fontId="3" fillId="5" borderId="15" xfId="0" applyNumberFormat="1" applyFont="1" applyFill="1" applyBorder="1" applyAlignment="1">
      <alignment horizontal="right"/>
    </xf>
    <xf numFmtId="0" fontId="0" fillId="5" borderId="24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4" fontId="0" fillId="5" borderId="4" xfId="0" applyNumberFormat="1" applyFill="1" applyBorder="1" applyAlignment="1">
      <alignment horizontal="right"/>
    </xf>
    <xf numFmtId="0" fontId="0" fillId="5" borderId="4" xfId="0" applyFill="1" applyBorder="1"/>
    <xf numFmtId="0" fontId="0" fillId="5" borderId="26" xfId="0" applyFill="1" applyBorder="1"/>
    <xf numFmtId="0" fontId="0" fillId="5" borderId="33" xfId="0" applyFill="1" applyBorder="1"/>
    <xf numFmtId="4" fontId="0" fillId="5" borderId="0" xfId="0" applyNumberFormat="1" applyFill="1" applyBorder="1"/>
    <xf numFmtId="4" fontId="0" fillId="5" borderId="34" xfId="0" applyNumberFormat="1" applyFill="1" applyBorder="1"/>
    <xf numFmtId="3" fontId="0" fillId="5" borderId="2" xfId="0" applyNumberFormat="1" applyFill="1" applyBorder="1" applyAlignment="1">
      <alignment horizontal="right"/>
    </xf>
    <xf numFmtId="3" fontId="0" fillId="5" borderId="9" xfId="0" applyNumberFormat="1" applyFill="1" applyBorder="1" applyAlignment="1">
      <alignment horizontal="right"/>
    </xf>
    <xf numFmtId="165" fontId="9" fillId="5" borderId="1" xfId="0" applyNumberFormat="1" applyFont="1" applyFill="1" applyBorder="1" applyAlignment="1">
      <alignment horizontal="center" wrapText="1"/>
    </xf>
    <xf numFmtId="0" fontId="0" fillId="5" borderId="35" xfId="0" applyFill="1" applyBorder="1" applyAlignment="1">
      <alignment horizontal="center"/>
    </xf>
    <xf numFmtId="4" fontId="0" fillId="5" borderId="13" xfId="0" applyNumberFormat="1" applyFill="1" applyBorder="1" applyAlignment="1">
      <alignment horizontal="right"/>
    </xf>
    <xf numFmtId="4" fontId="3" fillId="5" borderId="13" xfId="0" applyNumberFormat="1" applyFont="1" applyFill="1" applyBorder="1" applyAlignment="1">
      <alignment horizontal="right"/>
    </xf>
    <xf numFmtId="4" fontId="3" fillId="5" borderId="36" xfId="0" applyNumberFormat="1" applyFont="1" applyFill="1" applyBorder="1" applyAlignment="1">
      <alignment horizontal="right"/>
    </xf>
    <xf numFmtId="0" fontId="9" fillId="5" borderId="37" xfId="0" applyFont="1" applyFill="1" applyBorder="1" applyAlignment="1">
      <alignment horizontal="center" wrapText="1"/>
    </xf>
    <xf numFmtId="0" fontId="0" fillId="5" borderId="5" xfId="0" applyFill="1" applyBorder="1" applyAlignment="1">
      <alignment horizontal="center"/>
    </xf>
    <xf numFmtId="4" fontId="0" fillId="5" borderId="6" xfId="0" applyNumberFormat="1" applyFill="1" applyBorder="1" applyAlignment="1">
      <alignment horizontal="right"/>
    </xf>
    <xf numFmtId="4" fontId="3" fillId="5" borderId="11" xfId="0" applyNumberFormat="1" applyFont="1" applyFill="1" applyBorder="1" applyAlignment="1">
      <alignment horizontal="right"/>
    </xf>
    <xf numFmtId="0" fontId="0" fillId="5" borderId="2" xfId="0" applyFill="1" applyBorder="1" applyAlignment="1">
      <alignment horizontal="center"/>
    </xf>
    <xf numFmtId="4" fontId="3" fillId="5" borderId="6" xfId="0" applyNumberFormat="1" applyFont="1" applyFill="1" applyBorder="1" applyAlignment="1">
      <alignment horizontal="right"/>
    </xf>
    <xf numFmtId="4" fontId="0" fillId="5" borderId="2" xfId="0" applyNumberFormat="1" applyFill="1" applyBorder="1" applyAlignment="1">
      <alignment horizontal="left"/>
    </xf>
    <xf numFmtId="0" fontId="9" fillId="5" borderId="5" xfId="0" applyFont="1" applyFill="1" applyBorder="1" applyAlignment="1">
      <alignment horizontal="center" wrapText="1"/>
    </xf>
    <xf numFmtId="0" fontId="0" fillId="5" borderId="7" xfId="0" applyFill="1" applyBorder="1" applyAlignment="1">
      <alignment horizontal="center"/>
    </xf>
    <xf numFmtId="4" fontId="0" fillId="5" borderId="8" xfId="0" applyNumberFormat="1" applyFill="1" applyBorder="1" applyAlignment="1">
      <alignment horizontal="right"/>
    </xf>
    <xf numFmtId="4" fontId="3" fillId="5" borderId="12" xfId="0" applyNumberFormat="1" applyFont="1" applyFill="1" applyBorder="1" applyAlignment="1">
      <alignment horizontal="right"/>
    </xf>
    <xf numFmtId="0" fontId="6" fillId="5" borderId="0" xfId="0" applyFont="1" applyFill="1" applyBorder="1" applyAlignment="1">
      <alignment horizontal="center" vertical="center"/>
    </xf>
    <xf numFmtId="4" fontId="0" fillId="5" borderId="0" xfId="0" applyNumberFormat="1" applyFill="1"/>
    <xf numFmtId="0" fontId="0" fillId="6" borderId="0" xfId="0" applyFill="1"/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0" fillId="6" borderId="2" xfId="0" applyFill="1" applyBorder="1"/>
    <xf numFmtId="0" fontId="0" fillId="6" borderId="9" xfId="0" applyFill="1" applyBorder="1"/>
    <xf numFmtId="0" fontId="9" fillId="6" borderId="1" xfId="0" applyFont="1" applyFill="1" applyBorder="1" applyAlignment="1">
      <alignment horizontal="center" wrapText="1"/>
    </xf>
    <xf numFmtId="0" fontId="9" fillId="6" borderId="2" xfId="0" applyFont="1" applyFill="1" applyBorder="1" applyAlignment="1">
      <alignment horizontal="center" wrapText="1"/>
    </xf>
    <xf numFmtId="4" fontId="0" fillId="6" borderId="2" xfId="0" applyNumberFormat="1" applyFill="1" applyBorder="1" applyAlignment="1">
      <alignment horizontal="right"/>
    </xf>
    <xf numFmtId="4" fontId="0" fillId="6" borderId="9" xfId="0" applyNumberFormat="1" applyFill="1" applyBorder="1" applyAlignment="1">
      <alignment horizontal="right"/>
    </xf>
    <xf numFmtId="0" fontId="9" fillId="6" borderId="1" xfId="0" applyFont="1" applyFill="1" applyBorder="1" applyAlignment="1">
      <alignment horizontal="center" vertical="center" wrapText="1"/>
    </xf>
    <xf numFmtId="4" fontId="0" fillId="6" borderId="2" xfId="0" applyNumberFormat="1" applyFill="1" applyBorder="1" applyAlignment="1">
      <alignment horizontal="right" vertical="center"/>
    </xf>
    <xf numFmtId="4" fontId="0" fillId="6" borderId="9" xfId="0" applyNumberFormat="1" applyFill="1" applyBorder="1" applyAlignment="1">
      <alignment horizontal="right" vertical="center"/>
    </xf>
    <xf numFmtId="0" fontId="0" fillId="6" borderId="1" xfId="0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wrapText="1"/>
    </xf>
    <xf numFmtId="4" fontId="0" fillId="6" borderId="16" xfId="0" applyNumberFormat="1" applyFill="1" applyBorder="1" applyAlignment="1">
      <alignment horizontal="right"/>
    </xf>
    <xf numFmtId="4" fontId="0" fillId="6" borderId="18" xfId="0" applyNumberFormat="1" applyFill="1" applyBorder="1" applyAlignment="1">
      <alignment horizontal="right"/>
    </xf>
    <xf numFmtId="0" fontId="9" fillId="6" borderId="32" xfId="0" applyFont="1" applyFill="1" applyBorder="1" applyAlignment="1">
      <alignment horizontal="center" wrapText="1"/>
    </xf>
    <xf numFmtId="4" fontId="0" fillId="6" borderId="14" xfId="0" applyNumberFormat="1" applyFill="1" applyBorder="1" applyAlignment="1">
      <alignment horizontal="right"/>
    </xf>
    <xf numFmtId="4" fontId="3" fillId="6" borderId="15" xfId="0" applyNumberFormat="1" applyFont="1" applyFill="1" applyBorder="1" applyAlignment="1">
      <alignment horizontal="right"/>
    </xf>
    <xf numFmtId="0" fontId="0" fillId="6" borderId="24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4" fontId="0" fillId="6" borderId="4" xfId="0" applyNumberFormat="1" applyFill="1" applyBorder="1" applyAlignment="1">
      <alignment horizontal="right"/>
    </xf>
    <xf numFmtId="0" fontId="0" fillId="6" borderId="4" xfId="0" applyFill="1" applyBorder="1"/>
    <xf numFmtId="0" fontId="0" fillId="6" borderId="26" xfId="0" applyFill="1" applyBorder="1"/>
    <xf numFmtId="0" fontId="0" fillId="6" borderId="33" xfId="0" applyFill="1" applyBorder="1"/>
    <xf numFmtId="4" fontId="0" fillId="6" borderId="0" xfId="0" applyNumberFormat="1" applyFill="1" applyBorder="1"/>
    <xf numFmtId="4" fontId="0" fillId="6" borderId="34" xfId="0" applyNumberFormat="1" applyFill="1" applyBorder="1"/>
    <xf numFmtId="3" fontId="0" fillId="6" borderId="2" xfId="0" applyNumberFormat="1" applyFill="1" applyBorder="1" applyAlignment="1">
      <alignment horizontal="right"/>
    </xf>
    <xf numFmtId="3" fontId="0" fillId="6" borderId="9" xfId="0" applyNumberFormat="1" applyFill="1" applyBorder="1" applyAlignment="1">
      <alignment horizontal="right"/>
    </xf>
    <xf numFmtId="165" fontId="9" fillId="6" borderId="1" xfId="0" applyNumberFormat="1" applyFont="1" applyFill="1" applyBorder="1" applyAlignment="1">
      <alignment horizontal="center" wrapText="1"/>
    </xf>
    <xf numFmtId="0" fontId="0" fillId="6" borderId="35" xfId="0" applyFill="1" applyBorder="1" applyAlignment="1">
      <alignment horizontal="center"/>
    </xf>
    <xf numFmtId="4" fontId="0" fillId="6" borderId="13" xfId="0" applyNumberFormat="1" applyFill="1" applyBorder="1" applyAlignment="1">
      <alignment horizontal="right"/>
    </xf>
    <xf numFmtId="4" fontId="3" fillId="6" borderId="13" xfId="0" applyNumberFormat="1" applyFont="1" applyFill="1" applyBorder="1" applyAlignment="1">
      <alignment horizontal="right"/>
    </xf>
    <xf numFmtId="4" fontId="3" fillId="6" borderId="36" xfId="0" applyNumberFormat="1" applyFont="1" applyFill="1" applyBorder="1" applyAlignment="1">
      <alignment horizontal="right"/>
    </xf>
    <xf numFmtId="0" fontId="9" fillId="6" borderId="37" xfId="0" applyFont="1" applyFill="1" applyBorder="1" applyAlignment="1">
      <alignment horizontal="center" wrapText="1"/>
    </xf>
    <xf numFmtId="0" fontId="0" fillId="6" borderId="5" xfId="0" applyFill="1" applyBorder="1" applyAlignment="1">
      <alignment horizontal="center"/>
    </xf>
    <xf numFmtId="4" fontId="0" fillId="6" borderId="6" xfId="0" applyNumberFormat="1" applyFill="1" applyBorder="1" applyAlignment="1">
      <alignment horizontal="right"/>
    </xf>
    <xf numFmtId="4" fontId="3" fillId="6" borderId="11" xfId="0" applyNumberFormat="1" applyFont="1" applyFill="1" applyBorder="1" applyAlignment="1">
      <alignment horizontal="right"/>
    </xf>
    <xf numFmtId="0" fontId="0" fillId="6" borderId="2" xfId="0" applyFill="1" applyBorder="1" applyAlignment="1">
      <alignment horizontal="center"/>
    </xf>
    <xf numFmtId="4" fontId="3" fillId="6" borderId="6" xfId="0" applyNumberFormat="1" applyFont="1" applyFill="1" applyBorder="1" applyAlignment="1">
      <alignment horizontal="right"/>
    </xf>
    <xf numFmtId="4" fontId="0" fillId="6" borderId="2" xfId="0" applyNumberFormat="1" applyFill="1" applyBorder="1" applyAlignment="1">
      <alignment horizontal="left"/>
    </xf>
    <xf numFmtId="0" fontId="9" fillId="6" borderId="5" xfId="0" applyFont="1" applyFill="1" applyBorder="1" applyAlignment="1">
      <alignment horizontal="center" wrapText="1"/>
    </xf>
    <xf numFmtId="0" fontId="0" fillId="6" borderId="7" xfId="0" applyFill="1" applyBorder="1" applyAlignment="1">
      <alignment horizontal="center"/>
    </xf>
    <xf numFmtId="4" fontId="0" fillId="6" borderId="8" xfId="0" applyNumberFormat="1" applyFill="1" applyBorder="1" applyAlignment="1">
      <alignment horizontal="right"/>
    </xf>
    <xf numFmtId="4" fontId="3" fillId="6" borderId="12" xfId="0" applyNumberFormat="1" applyFont="1" applyFill="1" applyBorder="1" applyAlignment="1">
      <alignment horizontal="right"/>
    </xf>
    <xf numFmtId="0" fontId="6" fillId="6" borderId="0" xfId="0" applyFont="1" applyFill="1" applyBorder="1" applyAlignment="1">
      <alignment horizontal="center" vertical="center"/>
    </xf>
    <xf numFmtId="4" fontId="0" fillId="6" borderId="0" xfId="0" applyNumberFormat="1" applyFill="1"/>
    <xf numFmtId="0" fontId="0" fillId="7" borderId="0" xfId="0" applyFill="1"/>
    <xf numFmtId="0" fontId="6" fillId="7" borderId="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0" fillId="7" borderId="2" xfId="0" applyFill="1" applyBorder="1"/>
    <xf numFmtId="0" fontId="0" fillId="7" borderId="9" xfId="0" applyFill="1" applyBorder="1"/>
    <xf numFmtId="0" fontId="9" fillId="7" borderId="1" xfId="0" applyFont="1" applyFill="1" applyBorder="1" applyAlignment="1">
      <alignment horizontal="center" wrapText="1"/>
    </xf>
    <xf numFmtId="0" fontId="9" fillId="7" borderId="2" xfId="0" applyFont="1" applyFill="1" applyBorder="1" applyAlignment="1">
      <alignment horizontal="center" wrapText="1"/>
    </xf>
    <xf numFmtId="4" fontId="0" fillId="7" borderId="2" xfId="0" applyNumberFormat="1" applyFill="1" applyBorder="1" applyAlignment="1">
      <alignment horizontal="right"/>
    </xf>
    <xf numFmtId="4" fontId="0" fillId="7" borderId="9" xfId="0" applyNumberFormat="1" applyFill="1" applyBorder="1" applyAlignment="1">
      <alignment horizontal="right"/>
    </xf>
    <xf numFmtId="0" fontId="9" fillId="7" borderId="1" xfId="0" applyFont="1" applyFill="1" applyBorder="1" applyAlignment="1">
      <alignment horizontal="center" vertical="center" wrapText="1"/>
    </xf>
    <xf numFmtId="4" fontId="0" fillId="7" borderId="2" xfId="0" applyNumberFormat="1" applyFill="1" applyBorder="1" applyAlignment="1">
      <alignment horizontal="right" vertical="center"/>
    </xf>
    <xf numFmtId="4" fontId="0" fillId="7" borderId="9" xfId="0" applyNumberFormat="1" applyFill="1" applyBorder="1" applyAlignment="1">
      <alignment horizontal="right" vertical="center"/>
    </xf>
    <xf numFmtId="0" fontId="0" fillId="7" borderId="1" xfId="0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wrapText="1"/>
    </xf>
    <xf numFmtId="4" fontId="0" fillId="7" borderId="16" xfId="0" applyNumberFormat="1" applyFill="1" applyBorder="1" applyAlignment="1">
      <alignment horizontal="right"/>
    </xf>
    <xf numFmtId="4" fontId="0" fillId="7" borderId="18" xfId="0" applyNumberFormat="1" applyFill="1" applyBorder="1" applyAlignment="1">
      <alignment horizontal="right"/>
    </xf>
    <xf numFmtId="0" fontId="9" fillId="7" borderId="32" xfId="0" applyFont="1" applyFill="1" applyBorder="1" applyAlignment="1">
      <alignment horizontal="center" wrapText="1"/>
    </xf>
    <xf numFmtId="4" fontId="0" fillId="7" borderId="14" xfId="0" applyNumberFormat="1" applyFill="1" applyBorder="1" applyAlignment="1">
      <alignment horizontal="right"/>
    </xf>
    <xf numFmtId="4" fontId="3" fillId="7" borderId="15" xfId="0" applyNumberFormat="1" applyFont="1" applyFill="1" applyBorder="1" applyAlignment="1">
      <alignment horizontal="right"/>
    </xf>
    <xf numFmtId="0" fontId="0" fillId="7" borderId="24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4" fontId="0" fillId="7" borderId="4" xfId="0" applyNumberFormat="1" applyFill="1" applyBorder="1" applyAlignment="1">
      <alignment horizontal="right"/>
    </xf>
    <xf numFmtId="0" fontId="0" fillId="7" borderId="4" xfId="0" applyFill="1" applyBorder="1"/>
    <xf numFmtId="0" fontId="0" fillId="7" borderId="26" xfId="0" applyFill="1" applyBorder="1"/>
    <xf numFmtId="0" fontId="0" fillId="7" borderId="33" xfId="0" applyFill="1" applyBorder="1"/>
    <xf numFmtId="4" fontId="0" fillId="7" borderId="0" xfId="0" applyNumberFormat="1" applyFill="1" applyBorder="1"/>
    <xf numFmtId="4" fontId="0" fillId="7" borderId="34" xfId="0" applyNumberFormat="1" applyFill="1" applyBorder="1"/>
    <xf numFmtId="3" fontId="0" fillId="7" borderId="2" xfId="0" applyNumberFormat="1" applyFill="1" applyBorder="1" applyAlignment="1">
      <alignment horizontal="right"/>
    </xf>
    <xf numFmtId="3" fontId="0" fillId="7" borderId="9" xfId="0" applyNumberFormat="1" applyFill="1" applyBorder="1" applyAlignment="1">
      <alignment horizontal="right"/>
    </xf>
    <xf numFmtId="165" fontId="9" fillId="7" borderId="1" xfId="0" applyNumberFormat="1" applyFont="1" applyFill="1" applyBorder="1" applyAlignment="1">
      <alignment horizontal="center" wrapText="1"/>
    </xf>
    <xf numFmtId="0" fontId="0" fillId="7" borderId="35" xfId="0" applyFill="1" applyBorder="1" applyAlignment="1">
      <alignment horizontal="center"/>
    </xf>
    <xf numFmtId="4" fontId="0" fillId="7" borderId="13" xfId="0" applyNumberFormat="1" applyFill="1" applyBorder="1" applyAlignment="1">
      <alignment horizontal="right"/>
    </xf>
    <xf numFmtId="4" fontId="3" fillId="7" borderId="13" xfId="0" applyNumberFormat="1" applyFont="1" applyFill="1" applyBorder="1" applyAlignment="1">
      <alignment horizontal="right"/>
    </xf>
    <xf numFmtId="4" fontId="3" fillId="7" borderId="36" xfId="0" applyNumberFormat="1" applyFont="1" applyFill="1" applyBorder="1" applyAlignment="1">
      <alignment horizontal="right"/>
    </xf>
    <xf numFmtId="0" fontId="9" fillId="7" borderId="37" xfId="0" applyFont="1" applyFill="1" applyBorder="1" applyAlignment="1">
      <alignment horizontal="center" wrapText="1"/>
    </xf>
    <xf numFmtId="0" fontId="0" fillId="7" borderId="5" xfId="0" applyFill="1" applyBorder="1" applyAlignment="1">
      <alignment horizontal="center"/>
    </xf>
    <xf numFmtId="4" fontId="0" fillId="7" borderId="6" xfId="0" applyNumberFormat="1" applyFill="1" applyBorder="1" applyAlignment="1">
      <alignment horizontal="right"/>
    </xf>
    <xf numFmtId="4" fontId="3" fillId="7" borderId="11" xfId="0" applyNumberFormat="1" applyFont="1" applyFill="1" applyBorder="1" applyAlignment="1">
      <alignment horizontal="right"/>
    </xf>
    <xf numFmtId="0" fontId="0" fillId="7" borderId="2" xfId="0" applyFill="1" applyBorder="1" applyAlignment="1">
      <alignment horizontal="center"/>
    </xf>
    <xf numFmtId="4" fontId="3" fillId="7" borderId="6" xfId="0" applyNumberFormat="1" applyFont="1" applyFill="1" applyBorder="1" applyAlignment="1">
      <alignment horizontal="right"/>
    </xf>
    <xf numFmtId="4" fontId="0" fillId="7" borderId="2" xfId="0" applyNumberFormat="1" applyFill="1" applyBorder="1" applyAlignment="1">
      <alignment horizontal="left"/>
    </xf>
    <xf numFmtId="0" fontId="9" fillId="7" borderId="5" xfId="0" applyFont="1" applyFill="1" applyBorder="1" applyAlignment="1">
      <alignment horizontal="center" wrapText="1"/>
    </xf>
    <xf numFmtId="0" fontId="0" fillId="7" borderId="7" xfId="0" applyFill="1" applyBorder="1" applyAlignment="1">
      <alignment horizontal="center"/>
    </xf>
    <xf numFmtId="4" fontId="0" fillId="7" borderId="8" xfId="0" applyNumberFormat="1" applyFill="1" applyBorder="1" applyAlignment="1">
      <alignment horizontal="right"/>
    </xf>
    <xf numFmtId="4" fontId="3" fillId="7" borderId="12" xfId="0" applyNumberFormat="1" applyFont="1" applyFill="1" applyBorder="1" applyAlignment="1">
      <alignment horizontal="right"/>
    </xf>
    <xf numFmtId="0" fontId="6" fillId="7" borderId="0" xfId="0" applyFont="1" applyFill="1" applyBorder="1" applyAlignment="1">
      <alignment horizontal="center" vertical="center"/>
    </xf>
    <xf numFmtId="4" fontId="0" fillId="7" borderId="0" xfId="0" applyNumberFormat="1" applyFill="1"/>
    <xf numFmtId="0" fontId="0" fillId="8" borderId="0" xfId="0" applyFill="1"/>
    <xf numFmtId="0" fontId="6" fillId="8" borderId="1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0" fillId="8" borderId="2" xfId="0" applyFill="1" applyBorder="1"/>
    <xf numFmtId="0" fontId="0" fillId="8" borderId="9" xfId="0" applyFill="1" applyBorder="1"/>
    <xf numFmtId="0" fontId="9" fillId="8" borderId="1" xfId="0" applyFont="1" applyFill="1" applyBorder="1" applyAlignment="1">
      <alignment horizontal="center" wrapText="1"/>
    </xf>
    <xf numFmtId="0" fontId="9" fillId="8" borderId="2" xfId="0" applyFont="1" applyFill="1" applyBorder="1" applyAlignment="1">
      <alignment horizontal="center" wrapText="1"/>
    </xf>
    <xf numFmtId="4" fontId="0" fillId="8" borderId="2" xfId="0" applyNumberFormat="1" applyFill="1" applyBorder="1" applyAlignment="1">
      <alignment horizontal="right"/>
    </xf>
    <xf numFmtId="4" fontId="0" fillId="8" borderId="9" xfId="0" applyNumberFormat="1" applyFill="1" applyBorder="1" applyAlignment="1">
      <alignment horizontal="right"/>
    </xf>
    <xf numFmtId="4" fontId="0" fillId="8" borderId="2" xfId="0" applyNumberFormat="1" applyFill="1" applyBorder="1" applyAlignment="1">
      <alignment horizontal="right" vertical="center"/>
    </xf>
    <xf numFmtId="4" fontId="0" fillId="8" borderId="9" xfId="0" applyNumberFormat="1" applyFill="1" applyBorder="1" applyAlignment="1">
      <alignment horizontal="right" vertical="center"/>
    </xf>
    <xf numFmtId="4" fontId="0" fillId="8" borderId="16" xfId="0" applyNumberFormat="1" applyFill="1" applyBorder="1" applyAlignment="1">
      <alignment horizontal="right"/>
    </xf>
    <xf numFmtId="4" fontId="0" fillId="8" borderId="18" xfId="0" applyNumberFormat="1" applyFill="1" applyBorder="1" applyAlignment="1">
      <alignment horizontal="right"/>
    </xf>
    <xf numFmtId="4" fontId="0" fillId="8" borderId="14" xfId="0" applyNumberFormat="1" applyFill="1" applyBorder="1" applyAlignment="1">
      <alignment horizontal="right"/>
    </xf>
    <xf numFmtId="4" fontId="3" fillId="8" borderId="15" xfId="0" applyNumberFormat="1" applyFont="1" applyFill="1" applyBorder="1" applyAlignment="1">
      <alignment horizontal="right"/>
    </xf>
    <xf numFmtId="0" fontId="0" fillId="8" borderId="4" xfId="0" applyFill="1" applyBorder="1" applyAlignment="1">
      <alignment horizontal="center"/>
    </xf>
    <xf numFmtId="4" fontId="0" fillId="8" borderId="4" xfId="0" applyNumberFormat="1" applyFill="1" applyBorder="1" applyAlignment="1">
      <alignment horizontal="right"/>
    </xf>
    <xf numFmtId="0" fontId="0" fillId="8" borderId="4" xfId="0" applyFill="1" applyBorder="1"/>
    <xf numFmtId="0" fontId="0" fillId="8" borderId="26" xfId="0" applyFill="1" applyBorder="1"/>
    <xf numFmtId="4" fontId="0" fillId="8" borderId="0" xfId="0" applyNumberFormat="1" applyFill="1" applyBorder="1"/>
    <xf numFmtId="4" fontId="0" fillId="8" borderId="34" xfId="0" applyNumberFormat="1" applyFill="1" applyBorder="1"/>
    <xf numFmtId="3" fontId="0" fillId="8" borderId="2" xfId="0" applyNumberFormat="1" applyFill="1" applyBorder="1" applyAlignment="1">
      <alignment horizontal="right"/>
    </xf>
    <xf numFmtId="3" fontId="0" fillId="8" borderId="9" xfId="0" applyNumberFormat="1" applyFill="1" applyBorder="1" applyAlignment="1">
      <alignment horizontal="right"/>
    </xf>
    <xf numFmtId="4" fontId="0" fillId="8" borderId="13" xfId="0" applyNumberFormat="1" applyFill="1" applyBorder="1" applyAlignment="1">
      <alignment horizontal="right"/>
    </xf>
    <xf numFmtId="4" fontId="3" fillId="8" borderId="13" xfId="0" applyNumberFormat="1" applyFont="1" applyFill="1" applyBorder="1" applyAlignment="1">
      <alignment horizontal="right"/>
    </xf>
    <xf numFmtId="4" fontId="3" fillId="8" borderId="36" xfId="0" applyNumberFormat="1" applyFont="1" applyFill="1" applyBorder="1" applyAlignment="1">
      <alignment horizontal="right"/>
    </xf>
    <xf numFmtId="0" fontId="0" fillId="8" borderId="5" xfId="0" applyFill="1" applyBorder="1" applyAlignment="1">
      <alignment horizontal="center"/>
    </xf>
    <xf numFmtId="4" fontId="0" fillId="8" borderId="6" xfId="0" applyNumberFormat="1" applyFill="1" applyBorder="1" applyAlignment="1">
      <alignment horizontal="right"/>
    </xf>
    <xf numFmtId="4" fontId="3" fillId="8" borderId="11" xfId="0" applyNumberFormat="1" applyFont="1" applyFill="1" applyBorder="1" applyAlignment="1">
      <alignment horizontal="right"/>
    </xf>
    <xf numFmtId="0" fontId="0" fillId="8" borderId="2" xfId="0" applyFill="1" applyBorder="1" applyAlignment="1">
      <alignment horizontal="center"/>
    </xf>
    <xf numFmtId="4" fontId="3" fillId="8" borderId="6" xfId="0" applyNumberFormat="1" applyFont="1" applyFill="1" applyBorder="1" applyAlignment="1">
      <alignment horizontal="right"/>
    </xf>
    <xf numFmtId="4" fontId="0" fillId="8" borderId="2" xfId="0" applyNumberFormat="1" applyFill="1" applyBorder="1" applyAlignment="1">
      <alignment horizontal="left"/>
    </xf>
    <xf numFmtId="0" fontId="9" fillId="8" borderId="5" xfId="0" applyFont="1" applyFill="1" applyBorder="1" applyAlignment="1">
      <alignment horizontal="center" wrapText="1"/>
    </xf>
    <xf numFmtId="0" fontId="0" fillId="8" borderId="7" xfId="0" applyFill="1" applyBorder="1" applyAlignment="1">
      <alignment horizontal="center"/>
    </xf>
    <xf numFmtId="4" fontId="0" fillId="8" borderId="8" xfId="0" applyNumberFormat="1" applyFill="1" applyBorder="1" applyAlignment="1">
      <alignment horizontal="right"/>
    </xf>
    <xf numFmtId="4" fontId="3" fillId="8" borderId="12" xfId="0" applyNumberFormat="1" applyFont="1" applyFill="1" applyBorder="1" applyAlignment="1">
      <alignment horizontal="right"/>
    </xf>
    <xf numFmtId="0" fontId="6" fillId="8" borderId="0" xfId="0" applyFont="1" applyFill="1" applyBorder="1" applyAlignment="1">
      <alignment horizontal="center" vertical="center"/>
    </xf>
    <xf numFmtId="4" fontId="0" fillId="8" borderId="0" xfId="0" applyNumberFormat="1" applyFill="1"/>
    <xf numFmtId="0" fontId="23" fillId="0" borderId="0" xfId="0" applyFont="1" applyFill="1" applyAlignment="1">
      <alignment horizontal="center" vertical="center"/>
    </xf>
    <xf numFmtId="0" fontId="23" fillId="7" borderId="0" xfId="0" applyFont="1" applyFill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left" wrapText="1"/>
    </xf>
    <xf numFmtId="0" fontId="24" fillId="0" borderId="2" xfId="0" applyFont="1" applyFill="1" applyBorder="1" applyAlignment="1">
      <alignment horizontal="right" wrapText="1"/>
    </xf>
    <xf numFmtId="0" fontId="24" fillId="0" borderId="2" xfId="0" applyFont="1" applyFill="1" applyBorder="1" applyAlignment="1">
      <alignment horizontal="center" wrapText="1"/>
    </xf>
    <xf numFmtId="4" fontId="24" fillId="0" borderId="2" xfId="0" applyNumberFormat="1" applyFont="1" applyFill="1" applyBorder="1" applyAlignment="1">
      <alignment horizontal="right"/>
    </xf>
    <xf numFmtId="0" fontId="24" fillId="0" borderId="2" xfId="0" applyFont="1" applyFill="1" applyBorder="1"/>
    <xf numFmtId="0" fontId="24" fillId="0" borderId="10" xfId="0" applyFont="1" applyFill="1" applyBorder="1"/>
    <xf numFmtId="0" fontId="24" fillId="3" borderId="1" xfId="0" applyFont="1" applyFill="1" applyBorder="1" applyAlignment="1">
      <alignment horizontal="center" wrapText="1"/>
    </xf>
    <xf numFmtId="0" fontId="24" fillId="3" borderId="2" xfId="0" applyFont="1" applyFill="1" applyBorder="1" applyAlignment="1">
      <alignment horizontal="center" wrapText="1"/>
    </xf>
    <xf numFmtId="4" fontId="24" fillId="3" borderId="2" xfId="0" applyNumberFormat="1" applyFont="1" applyFill="1" applyBorder="1" applyAlignment="1">
      <alignment horizontal="right"/>
    </xf>
    <xf numFmtId="0" fontId="24" fillId="3" borderId="2" xfId="0" applyFont="1" applyFill="1" applyBorder="1"/>
    <xf numFmtId="0" fontId="24" fillId="3" borderId="9" xfId="0" applyFont="1" applyFill="1" applyBorder="1"/>
    <xf numFmtId="0" fontId="24" fillId="4" borderId="1" xfId="0" applyFont="1" applyFill="1" applyBorder="1" applyAlignment="1">
      <alignment horizontal="center" wrapText="1"/>
    </xf>
    <xf numFmtId="0" fontId="24" fillId="4" borderId="2" xfId="0" applyFont="1" applyFill="1" applyBorder="1" applyAlignment="1">
      <alignment horizontal="center" wrapText="1"/>
    </xf>
    <xf numFmtId="4" fontId="24" fillId="4" borderId="2" xfId="0" applyNumberFormat="1" applyFont="1" applyFill="1" applyBorder="1" applyAlignment="1">
      <alignment horizontal="right"/>
    </xf>
    <xf numFmtId="0" fontId="24" fillId="4" borderId="2" xfId="0" applyFont="1" applyFill="1" applyBorder="1"/>
    <xf numFmtId="0" fontId="24" fillId="4" borderId="9" xfId="0" applyFont="1" applyFill="1" applyBorder="1"/>
    <xf numFmtId="0" fontId="24" fillId="5" borderId="1" xfId="0" applyFont="1" applyFill="1" applyBorder="1" applyAlignment="1">
      <alignment horizontal="center" wrapText="1"/>
    </xf>
    <xf numFmtId="0" fontId="24" fillId="5" borderId="2" xfId="0" applyFont="1" applyFill="1" applyBorder="1" applyAlignment="1">
      <alignment horizontal="center" wrapText="1"/>
    </xf>
    <xf numFmtId="4" fontId="24" fillId="5" borderId="2" xfId="0" applyNumberFormat="1" applyFont="1" applyFill="1" applyBorder="1" applyAlignment="1">
      <alignment horizontal="right"/>
    </xf>
    <xf numFmtId="0" fontId="24" fillId="5" borderId="2" xfId="0" applyFont="1" applyFill="1" applyBorder="1"/>
    <xf numFmtId="0" fontId="24" fillId="5" borderId="9" xfId="0" applyFont="1" applyFill="1" applyBorder="1"/>
    <xf numFmtId="0" fontId="24" fillId="6" borderId="1" xfId="0" applyFont="1" applyFill="1" applyBorder="1" applyAlignment="1">
      <alignment horizontal="center" wrapText="1"/>
    </xf>
    <xf numFmtId="0" fontId="24" fillId="6" borderId="2" xfId="0" applyFont="1" applyFill="1" applyBorder="1" applyAlignment="1">
      <alignment horizontal="center" wrapText="1"/>
    </xf>
    <xf numFmtId="4" fontId="24" fillId="6" borderId="2" xfId="0" applyNumberFormat="1" applyFont="1" applyFill="1" applyBorder="1" applyAlignment="1">
      <alignment horizontal="right"/>
    </xf>
    <xf numFmtId="0" fontId="24" fillId="6" borderId="2" xfId="0" applyFont="1" applyFill="1" applyBorder="1"/>
    <xf numFmtId="0" fontId="24" fillId="6" borderId="9" xfId="0" applyFont="1" applyFill="1" applyBorder="1"/>
    <xf numFmtId="0" fontId="24" fillId="7" borderId="1" xfId="0" applyFont="1" applyFill="1" applyBorder="1" applyAlignment="1">
      <alignment horizontal="center" wrapText="1"/>
    </xf>
    <xf numFmtId="0" fontId="24" fillId="7" borderId="2" xfId="0" applyFont="1" applyFill="1" applyBorder="1" applyAlignment="1">
      <alignment horizontal="center" wrapText="1"/>
    </xf>
    <xf numFmtId="4" fontId="24" fillId="7" borderId="2" xfId="0" applyNumberFormat="1" applyFont="1" applyFill="1" applyBorder="1" applyAlignment="1">
      <alignment horizontal="right"/>
    </xf>
    <xf numFmtId="0" fontId="24" fillId="7" borderId="2" xfId="0" applyFont="1" applyFill="1" applyBorder="1"/>
    <xf numFmtId="0" fontId="24" fillId="7" borderId="9" xfId="0" applyFont="1" applyFill="1" applyBorder="1"/>
    <xf numFmtId="0" fontId="24" fillId="8" borderId="1" xfId="0" applyFont="1" applyFill="1" applyBorder="1" applyAlignment="1">
      <alignment horizontal="center" wrapText="1"/>
    </xf>
    <xf numFmtId="0" fontId="24" fillId="8" borderId="2" xfId="0" applyFont="1" applyFill="1" applyBorder="1" applyAlignment="1">
      <alignment horizontal="center" wrapText="1"/>
    </xf>
    <xf numFmtId="4" fontId="24" fillId="8" borderId="2" xfId="0" applyNumberFormat="1" applyFont="1" applyFill="1" applyBorder="1" applyAlignment="1">
      <alignment horizontal="right"/>
    </xf>
    <xf numFmtId="0" fontId="24" fillId="8" borderId="2" xfId="0" applyFont="1" applyFill="1" applyBorder="1"/>
    <xf numFmtId="0" fontId="24" fillId="8" borderId="9" xfId="0" applyFont="1" applyFill="1" applyBorder="1"/>
    <xf numFmtId="0" fontId="24" fillId="0" borderId="0" xfId="0" applyFont="1" applyFill="1"/>
    <xf numFmtId="0" fontId="25" fillId="3" borderId="1" xfId="0" applyFont="1" applyFill="1" applyBorder="1" applyAlignment="1">
      <alignment horizontal="center" wrapText="1"/>
    </xf>
    <xf numFmtId="4" fontId="24" fillId="3" borderId="9" xfId="0" applyNumberFormat="1" applyFont="1" applyFill="1" applyBorder="1" applyAlignment="1">
      <alignment horizontal="right"/>
    </xf>
    <xf numFmtId="0" fontId="0" fillId="0" borderId="24" xfId="0" applyFill="1" applyBorder="1" applyAlignment="1">
      <alignment horizontal="center" vertical="center"/>
    </xf>
    <xf numFmtId="0" fontId="0" fillId="0" borderId="4" xfId="0" applyFill="1" applyBorder="1" applyAlignment="1">
      <alignment horizontal="left" wrapText="1"/>
    </xf>
    <xf numFmtId="0" fontId="9" fillId="0" borderId="4" xfId="0" applyFont="1" applyFill="1" applyBorder="1" applyAlignment="1">
      <alignment horizontal="right" wrapText="1"/>
    </xf>
    <xf numFmtId="0" fontId="9" fillId="0" borderId="4" xfId="0" applyFont="1" applyFill="1" applyBorder="1" applyAlignment="1">
      <alignment horizontal="center" wrapText="1"/>
    </xf>
    <xf numFmtId="4" fontId="0" fillId="0" borderId="25" xfId="0" applyNumberFormat="1" applyFill="1" applyBorder="1" applyAlignment="1">
      <alignment horizontal="right"/>
    </xf>
    <xf numFmtId="0" fontId="9" fillId="3" borderId="24" xfId="0" applyFont="1" applyFill="1" applyBorder="1" applyAlignment="1">
      <alignment horizontal="center" wrapText="1"/>
    </xf>
    <xf numFmtId="4" fontId="0" fillId="3" borderId="26" xfId="0" applyNumberFormat="1" applyFill="1" applyBorder="1" applyAlignment="1">
      <alignment horizontal="right"/>
    </xf>
    <xf numFmtId="0" fontId="9" fillId="4" borderId="24" xfId="0" applyFont="1" applyFill="1" applyBorder="1" applyAlignment="1">
      <alignment horizontal="center" wrapText="1"/>
    </xf>
    <xf numFmtId="4" fontId="0" fillId="4" borderId="26" xfId="0" applyNumberFormat="1" applyFill="1" applyBorder="1" applyAlignment="1">
      <alignment horizontal="right"/>
    </xf>
    <xf numFmtId="0" fontId="9" fillId="5" borderId="24" xfId="0" applyFont="1" applyFill="1" applyBorder="1" applyAlignment="1">
      <alignment horizontal="center" wrapText="1"/>
    </xf>
    <xf numFmtId="4" fontId="0" fillId="5" borderId="26" xfId="0" applyNumberFormat="1" applyFill="1" applyBorder="1" applyAlignment="1">
      <alignment horizontal="right"/>
    </xf>
    <xf numFmtId="0" fontId="9" fillId="6" borderId="24" xfId="0" applyFont="1" applyFill="1" applyBorder="1" applyAlignment="1">
      <alignment horizontal="center" wrapText="1"/>
    </xf>
    <xf numFmtId="4" fontId="0" fillId="6" borderId="26" xfId="0" applyNumberFormat="1" applyFill="1" applyBorder="1" applyAlignment="1">
      <alignment horizontal="right"/>
    </xf>
    <xf numFmtId="0" fontId="9" fillId="7" borderId="24" xfId="0" applyFont="1" applyFill="1" applyBorder="1" applyAlignment="1">
      <alignment horizontal="center" wrapText="1"/>
    </xf>
    <xf numFmtId="4" fontId="0" fillId="7" borderId="26" xfId="0" applyNumberFormat="1" applyFill="1" applyBorder="1" applyAlignment="1">
      <alignment horizontal="right"/>
    </xf>
    <xf numFmtId="0" fontId="9" fillId="8" borderId="24" xfId="0" applyFont="1" applyFill="1" applyBorder="1" applyAlignment="1">
      <alignment horizontal="center" wrapText="1"/>
    </xf>
    <xf numFmtId="4" fontId="0" fillId="8" borderId="26" xfId="0" applyNumberFormat="1" applyFill="1" applyBorder="1" applyAlignment="1">
      <alignment horizontal="right"/>
    </xf>
    <xf numFmtId="0" fontId="9" fillId="3" borderId="38" xfId="0" applyFont="1" applyFill="1" applyBorder="1" applyAlignment="1">
      <alignment horizontal="center" wrapText="1"/>
    </xf>
    <xf numFmtId="4" fontId="0" fillId="3" borderId="39" xfId="0" applyNumberFormat="1" applyFill="1" applyBorder="1" applyAlignment="1">
      <alignment horizontal="right"/>
    </xf>
    <xf numFmtId="4" fontId="0" fillId="3" borderId="40" xfId="0" applyNumberFormat="1" applyFill="1" applyBorder="1" applyAlignment="1">
      <alignment horizontal="right"/>
    </xf>
    <xf numFmtId="0" fontId="9" fillId="4" borderId="38" xfId="0" applyFont="1" applyFill="1" applyBorder="1" applyAlignment="1">
      <alignment horizontal="center" wrapText="1"/>
    </xf>
    <xf numFmtId="4" fontId="0" fillId="4" borderId="39" xfId="0" applyNumberFormat="1" applyFill="1" applyBorder="1" applyAlignment="1">
      <alignment horizontal="right"/>
    </xf>
    <xf numFmtId="4" fontId="0" fillId="4" borderId="40" xfId="0" applyNumberFormat="1" applyFill="1" applyBorder="1" applyAlignment="1">
      <alignment horizontal="right"/>
    </xf>
    <xf numFmtId="0" fontId="9" fillId="5" borderId="38" xfId="0" applyFont="1" applyFill="1" applyBorder="1" applyAlignment="1">
      <alignment horizontal="center" wrapText="1"/>
    </xf>
    <xf numFmtId="4" fontId="0" fillId="5" borderId="39" xfId="0" applyNumberFormat="1" applyFill="1" applyBorder="1" applyAlignment="1">
      <alignment horizontal="right"/>
    </xf>
    <xf numFmtId="4" fontId="0" fillId="5" borderId="40" xfId="0" applyNumberFormat="1" applyFill="1" applyBorder="1" applyAlignment="1">
      <alignment horizontal="right"/>
    </xf>
    <xf numFmtId="0" fontId="9" fillId="6" borderId="38" xfId="0" applyFont="1" applyFill="1" applyBorder="1" applyAlignment="1">
      <alignment horizontal="center" wrapText="1"/>
    </xf>
    <xf numFmtId="4" fontId="0" fillId="6" borderId="39" xfId="0" applyNumberFormat="1" applyFill="1" applyBorder="1" applyAlignment="1">
      <alignment horizontal="right"/>
    </xf>
    <xf numFmtId="4" fontId="0" fillId="6" borderId="40" xfId="0" applyNumberFormat="1" applyFill="1" applyBorder="1" applyAlignment="1">
      <alignment horizontal="right"/>
    </xf>
    <xf numFmtId="0" fontId="9" fillId="7" borderId="38" xfId="0" applyFont="1" applyFill="1" applyBorder="1" applyAlignment="1">
      <alignment horizontal="center" wrapText="1"/>
    </xf>
    <xf numFmtId="4" fontId="0" fillId="7" borderId="39" xfId="0" applyNumberFormat="1" applyFill="1" applyBorder="1" applyAlignment="1">
      <alignment horizontal="right"/>
    </xf>
    <xf numFmtId="4" fontId="0" fillId="7" borderId="40" xfId="0" applyNumberFormat="1" applyFill="1" applyBorder="1" applyAlignment="1">
      <alignment horizontal="right"/>
    </xf>
    <xf numFmtId="0" fontId="9" fillId="8" borderId="38" xfId="0" applyFont="1" applyFill="1" applyBorder="1" applyAlignment="1">
      <alignment horizontal="center" wrapText="1"/>
    </xf>
    <xf numFmtId="4" fontId="0" fillId="8" borderId="39" xfId="0" applyNumberFormat="1" applyFill="1" applyBorder="1" applyAlignment="1">
      <alignment horizontal="right"/>
    </xf>
    <xf numFmtId="4" fontId="0" fillId="8" borderId="40" xfId="0" applyNumberFormat="1" applyFill="1" applyBorder="1" applyAlignment="1">
      <alignment horizontal="right"/>
    </xf>
    <xf numFmtId="0" fontId="0" fillId="0" borderId="6" xfId="0" applyFill="1" applyBorder="1"/>
    <xf numFmtId="0" fontId="0" fillId="0" borderId="29" xfId="0" applyFill="1" applyBorder="1"/>
    <xf numFmtId="0" fontId="0" fillId="3" borderId="6" xfId="0" applyFill="1" applyBorder="1"/>
    <xf numFmtId="0" fontId="0" fillId="3" borderId="11" xfId="0" applyFill="1" applyBorder="1"/>
    <xf numFmtId="0" fontId="9" fillId="4" borderId="6" xfId="0" applyFont="1" applyFill="1" applyBorder="1" applyAlignment="1">
      <alignment horizontal="center" wrapText="1"/>
    </xf>
    <xf numFmtId="0" fontId="0" fillId="4" borderId="6" xfId="0" applyFill="1" applyBorder="1"/>
    <xf numFmtId="0" fontId="0" fillId="4" borderId="11" xfId="0" applyFill="1" applyBorder="1"/>
    <xf numFmtId="0" fontId="9" fillId="5" borderId="6" xfId="0" applyFont="1" applyFill="1" applyBorder="1" applyAlignment="1">
      <alignment horizontal="center" wrapText="1"/>
    </xf>
    <xf numFmtId="0" fontId="0" fillId="5" borderId="6" xfId="0" applyFill="1" applyBorder="1"/>
    <xf numFmtId="0" fontId="0" fillId="5" borderId="11" xfId="0" applyFill="1" applyBorder="1"/>
    <xf numFmtId="0" fontId="9" fillId="6" borderId="6" xfId="0" applyFont="1" applyFill="1" applyBorder="1" applyAlignment="1">
      <alignment horizontal="center" wrapText="1"/>
    </xf>
    <xf numFmtId="0" fontId="0" fillId="6" borderId="6" xfId="0" applyFill="1" applyBorder="1"/>
    <xf numFmtId="0" fontId="0" fillId="6" borderId="11" xfId="0" applyFill="1" applyBorder="1"/>
    <xf numFmtId="0" fontId="9" fillId="7" borderId="6" xfId="0" applyFont="1" applyFill="1" applyBorder="1" applyAlignment="1">
      <alignment horizontal="center" wrapText="1"/>
    </xf>
    <xf numFmtId="0" fontId="0" fillId="7" borderId="6" xfId="0" applyFill="1" applyBorder="1"/>
    <xf numFmtId="0" fontId="0" fillId="7" borderId="11" xfId="0" applyFill="1" applyBorder="1"/>
    <xf numFmtId="0" fontId="9" fillId="8" borderId="6" xfId="0" applyFont="1" applyFill="1" applyBorder="1" applyAlignment="1">
      <alignment horizontal="center" wrapText="1"/>
    </xf>
    <xf numFmtId="0" fontId="0" fillId="8" borderId="6" xfId="0" applyFill="1" applyBorder="1"/>
    <xf numFmtId="0" fontId="0" fillId="8" borderId="11" xfId="0" applyFill="1" applyBorder="1"/>
    <xf numFmtId="0" fontId="0" fillId="9" borderId="1" xfId="0" applyFill="1" applyBorder="1" applyAlignment="1">
      <alignment horizontal="center" vertical="center"/>
    </xf>
    <xf numFmtId="0" fontId="0" fillId="9" borderId="2" xfId="0" applyFill="1" applyBorder="1" applyAlignment="1">
      <alignment horizontal="left" wrapText="1"/>
    </xf>
    <xf numFmtId="0" fontId="9" fillId="9" borderId="2" xfId="0" applyFont="1" applyFill="1" applyBorder="1" applyAlignment="1">
      <alignment horizontal="center" wrapText="1"/>
    </xf>
    <xf numFmtId="4" fontId="0" fillId="9" borderId="2" xfId="0" applyNumberFormat="1" applyFill="1" applyBorder="1" applyAlignment="1">
      <alignment horizontal="right"/>
    </xf>
    <xf numFmtId="4" fontId="0" fillId="9" borderId="10" xfId="0" applyNumberFormat="1" applyFill="1" applyBorder="1" applyAlignment="1">
      <alignment horizontal="right"/>
    </xf>
    <xf numFmtId="0" fontId="9" fillId="9" borderId="2" xfId="0" applyFont="1" applyFill="1" applyBorder="1" applyAlignment="1">
      <alignment horizontal="right" wrapText="1"/>
    </xf>
    <xf numFmtId="165" fontId="9" fillId="9" borderId="2" xfId="0" applyNumberFormat="1" applyFont="1" applyFill="1" applyBorder="1" applyAlignment="1">
      <alignment horizontal="center" wrapText="1"/>
    </xf>
    <xf numFmtId="0" fontId="0" fillId="9" borderId="38" xfId="0" applyFill="1" applyBorder="1" applyAlignment="1">
      <alignment horizontal="center" vertical="center"/>
    </xf>
    <xf numFmtId="0" fontId="0" fillId="9" borderId="39" xfId="0" applyFill="1" applyBorder="1" applyAlignment="1">
      <alignment horizontal="left" wrapText="1"/>
    </xf>
    <xf numFmtId="0" fontId="9" fillId="9" borderId="39" xfId="0" applyFont="1" applyFill="1" applyBorder="1" applyAlignment="1">
      <alignment horizontal="center" wrapText="1"/>
    </xf>
    <xf numFmtId="4" fontId="0" fillId="9" borderId="39" xfId="0" applyNumberFormat="1" applyFill="1" applyBorder="1" applyAlignment="1">
      <alignment horizontal="right"/>
    </xf>
    <xf numFmtId="4" fontId="0" fillId="9" borderId="42" xfId="0" applyNumberFormat="1" applyFill="1" applyBorder="1" applyAlignment="1">
      <alignment horizontal="right"/>
    </xf>
    <xf numFmtId="0" fontId="8" fillId="9" borderId="2" xfId="0" quotePrefix="1" applyFont="1" applyFill="1" applyBorder="1" applyAlignment="1">
      <alignment horizontal="center" wrapText="1"/>
    </xf>
    <xf numFmtId="0" fontId="7" fillId="9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0" fillId="9" borderId="2" xfId="0" applyFill="1" applyBorder="1"/>
    <xf numFmtId="0" fontId="0" fillId="9" borderId="10" xfId="0" applyFill="1" applyBorder="1"/>
    <xf numFmtId="0" fontId="11" fillId="9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 wrapText="1"/>
    </xf>
    <xf numFmtId="1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4" fontId="26" fillId="0" borderId="0" xfId="2" applyNumberFormat="1" applyFont="1" applyFill="1" applyBorder="1" applyAlignment="1">
      <alignment horizontal="center" vertical="center"/>
    </xf>
    <xf numFmtId="166" fontId="12" fillId="0" borderId="0" xfId="0" applyNumberFormat="1" applyFont="1" applyAlignment="1">
      <alignment horizontal="right" vertical="center"/>
    </xf>
    <xf numFmtId="166" fontId="26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" fontId="27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right" vertical="center"/>
    </xf>
    <xf numFmtId="1" fontId="27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vertical="top"/>
    </xf>
    <xf numFmtId="0" fontId="26" fillId="0" borderId="43" xfId="0" applyFont="1" applyBorder="1" applyAlignment="1">
      <alignment vertical="center"/>
    </xf>
    <xf numFmtId="49" fontId="26" fillId="0" borderId="0" xfId="2" applyNumberFormat="1" applyFont="1" applyFill="1" applyBorder="1" applyAlignment="1">
      <alignment horizontal="center" vertical="center"/>
    </xf>
    <xf numFmtId="14" fontId="26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1" fontId="29" fillId="0" borderId="0" xfId="0" applyNumberFormat="1" applyFont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quotePrefix="1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5" fillId="0" borderId="2" xfId="0" quotePrefix="1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4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top" wrapText="1"/>
    </xf>
    <xf numFmtId="0" fontId="0" fillId="0" borderId="16" xfId="0" applyBorder="1" applyAlignment="1">
      <alignment horizontal="left" wrapText="1"/>
    </xf>
    <xf numFmtId="0" fontId="9" fillId="0" borderId="16" xfId="0" applyFont="1" applyBorder="1" applyAlignment="1">
      <alignment horizontal="center" wrapText="1"/>
    </xf>
    <xf numFmtId="4" fontId="0" fillId="0" borderId="16" xfId="0" applyNumberFormat="1" applyBorder="1" applyAlignment="1">
      <alignment horizontal="right"/>
    </xf>
    <xf numFmtId="0" fontId="3" fillId="0" borderId="14" xfId="0" applyFont="1" applyBorder="1" applyAlignment="1">
      <alignment horizontal="left"/>
    </xf>
    <xf numFmtId="0" fontId="2" fillId="0" borderId="14" xfId="0" applyFont="1" applyBorder="1" applyAlignment="1">
      <alignment horizontal="center" wrapText="1"/>
    </xf>
    <xf numFmtId="0" fontId="10" fillId="0" borderId="14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4" fontId="0" fillId="0" borderId="14" xfId="0" applyNumberFormat="1" applyBorder="1" applyAlignment="1">
      <alignment horizontal="right"/>
    </xf>
    <xf numFmtId="4" fontId="3" fillId="0" borderId="15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right"/>
    </xf>
    <xf numFmtId="0" fontId="0" fillId="0" borderId="4" xfId="0" applyBorder="1"/>
    <xf numFmtId="0" fontId="1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3" fontId="0" fillId="0" borderId="2" xfId="0" applyNumberFormat="1" applyBorder="1" applyAlignment="1">
      <alignment horizontal="right"/>
    </xf>
    <xf numFmtId="165" fontId="9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10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right"/>
    </xf>
    <xf numFmtId="4" fontId="3" fillId="0" borderId="11" xfId="0" applyNumberFormat="1" applyFont="1" applyBorder="1" applyAlignment="1">
      <alignment horizontal="right"/>
    </xf>
    <xf numFmtId="0" fontId="0" fillId="0" borderId="2" xfId="0" applyBorder="1" applyAlignment="1">
      <alignment horizontal="center"/>
    </xf>
    <xf numFmtId="0" fontId="12" fillId="0" borderId="2" xfId="0" applyFont="1" applyBorder="1" applyAlignment="1">
      <alignment horizontal="left" wrapText="1"/>
    </xf>
    <xf numFmtId="4" fontId="3" fillId="0" borderId="6" xfId="0" applyNumberFormat="1" applyFont="1" applyBorder="1" applyAlignment="1">
      <alignment horizontal="right"/>
    </xf>
    <xf numFmtId="4" fontId="0" fillId="0" borderId="2" xfId="0" applyNumberForma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left" wrapText="1"/>
    </xf>
    <xf numFmtId="0" fontId="9" fillId="0" borderId="49" xfId="0" applyFont="1" applyBorder="1" applyAlignment="1">
      <alignment horizontal="right" wrapText="1"/>
    </xf>
    <xf numFmtId="0" fontId="9" fillId="0" borderId="49" xfId="0" applyFont="1" applyBorder="1" applyAlignment="1">
      <alignment horizontal="center" wrapText="1"/>
    </xf>
    <xf numFmtId="0" fontId="0" fillId="0" borderId="3" xfId="0" applyBorder="1"/>
    <xf numFmtId="0" fontId="6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31" fillId="10" borderId="0" xfId="3" applyFont="1" applyFill="1"/>
    <xf numFmtId="0" fontId="31" fillId="0" borderId="0" xfId="3" applyFont="1"/>
    <xf numFmtId="0" fontId="31" fillId="10" borderId="0" xfId="3" applyFont="1" applyFill="1" applyAlignment="1">
      <alignment horizontal="right"/>
    </xf>
    <xf numFmtId="0" fontId="31" fillId="10" borderId="52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center"/>
    </xf>
    <xf numFmtId="0" fontId="31" fillId="10" borderId="0" xfId="3" applyFont="1" applyFill="1" applyAlignment="1">
      <alignment horizontal="left" wrapText="1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 applyAlignment="1">
      <alignment horizontal="center" wrapText="1"/>
    </xf>
    <xf numFmtId="0" fontId="32" fillId="10" borderId="0" xfId="3" applyFont="1" applyFill="1" applyAlignment="1">
      <alignment horizontal="center"/>
    </xf>
    <xf numFmtId="0" fontId="33" fillId="10" borderId="0" xfId="3" applyFont="1" applyFill="1" applyAlignment="1">
      <alignment horizontal="center"/>
    </xf>
    <xf numFmtId="0" fontId="31" fillId="10" borderId="0" xfId="3" applyFont="1" applyFill="1" applyAlignment="1">
      <alignment horizontal="center" vertical="center"/>
    </xf>
    <xf numFmtId="0" fontId="31" fillId="0" borderId="0" xfId="3" applyFont="1" applyAlignment="1">
      <alignment horizontal="center" vertical="center"/>
    </xf>
    <xf numFmtId="0" fontId="34" fillId="0" borderId="0" xfId="3" applyFont="1"/>
    <xf numFmtId="0" fontId="31" fillId="10" borderId="2" xfId="3" applyFont="1" applyFill="1" applyBorder="1" applyAlignment="1">
      <alignment horizontal="center"/>
    </xf>
    <xf numFmtId="0" fontId="31" fillId="0" borderId="0" xfId="3" applyFont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4" fillId="10" borderId="2" xfId="3" applyFont="1" applyFill="1" applyBorder="1" applyAlignment="1">
      <alignment horizontal="center" vertical="center" wrapText="1" shrinkToFit="1"/>
    </xf>
    <xf numFmtId="0" fontId="31" fillId="0" borderId="0" xfId="3" applyFont="1" applyAlignment="1">
      <alignment horizontal="justify" vertical="center" wrapText="1" shrinkToFit="1"/>
    </xf>
    <xf numFmtId="169" fontId="31" fillId="0" borderId="0" xfId="4" applyFont="1" applyAlignment="1">
      <alignment vertical="center"/>
    </xf>
    <xf numFmtId="166" fontId="31" fillId="0" borderId="0" xfId="3" applyNumberFormat="1" applyFont="1" applyAlignment="1">
      <alignment vertical="center"/>
    </xf>
    <xf numFmtId="0" fontId="31" fillId="0" borderId="0" xfId="3" applyFont="1" applyAlignment="1">
      <alignment vertical="center"/>
    </xf>
    <xf numFmtId="169" fontId="34" fillId="0" borderId="0" xfId="4" applyFont="1" applyAlignment="1">
      <alignment vertical="center"/>
    </xf>
    <xf numFmtId="0" fontId="34" fillId="10" borderId="0" xfId="3" applyFont="1" applyFill="1" applyAlignment="1">
      <alignment vertical="center" wrapText="1" shrinkToFit="1"/>
    </xf>
    <xf numFmtId="0" fontId="31" fillId="10" borderId="0" xfId="3" applyFont="1" applyFill="1" applyAlignment="1">
      <alignment vertical="center"/>
    </xf>
    <xf numFmtId="0" fontId="34" fillId="10" borderId="0" xfId="3" applyFont="1" applyFill="1" applyAlignment="1">
      <alignment wrapText="1" shrinkToFit="1"/>
    </xf>
    <xf numFmtId="168" fontId="31" fillId="0" borderId="0" xfId="3" applyNumberFormat="1" applyFont="1" applyAlignment="1">
      <alignment wrapText="1" shrinkToFit="1"/>
    </xf>
    <xf numFmtId="0" fontId="31" fillId="10" borderId="0" xfId="3" applyFont="1" applyFill="1" applyAlignment="1">
      <alignment horizontal="center" wrapText="1" shrinkToFit="1"/>
    </xf>
    <xf numFmtId="168" fontId="31" fillId="10" borderId="0" xfId="3" applyNumberFormat="1" applyFont="1" applyFill="1"/>
    <xf numFmtId="0" fontId="30" fillId="10" borderId="0" xfId="3" applyFont="1" applyFill="1" applyAlignment="1">
      <alignment horizontal="center" wrapText="1" shrinkToFit="1"/>
    </xf>
    <xf numFmtId="0" fontId="30" fillId="10" borderId="0" xfId="3" applyFont="1" applyFill="1"/>
    <xf numFmtId="0" fontId="30" fillId="0" borderId="0" xfId="3" applyFont="1"/>
    <xf numFmtId="0" fontId="30" fillId="10" borderId="44" xfId="3" applyFont="1" applyFill="1" applyBorder="1"/>
    <xf numFmtId="0" fontId="31" fillId="10" borderId="45" xfId="3" applyFont="1" applyFill="1" applyBorder="1" applyAlignment="1">
      <alignment shrinkToFit="1"/>
    </xf>
    <xf numFmtId="0" fontId="31" fillId="0" borderId="0" xfId="3" applyFont="1" applyAlignment="1">
      <alignment horizontal="right"/>
    </xf>
    <xf numFmtId="169" fontId="34" fillId="0" borderId="0" xfId="4" applyFont="1"/>
    <xf numFmtId="0" fontId="8" fillId="0" borderId="0" xfId="0" quotePrefix="1" applyFont="1" applyAlignment="1">
      <alignment horizontal="left" wrapText="1"/>
    </xf>
    <xf numFmtId="0" fontId="39" fillId="0" borderId="0" xfId="0" applyFont="1"/>
    <xf numFmtId="0" fontId="40" fillId="0" borderId="0" xfId="0" applyFont="1"/>
    <xf numFmtId="43" fontId="40" fillId="10" borderId="0" xfId="1" applyFont="1" applyFill="1"/>
    <xf numFmtId="0" fontId="39" fillId="10" borderId="0" xfId="0" applyFont="1" applyFill="1" applyAlignment="1">
      <alignment wrapText="1"/>
    </xf>
    <xf numFmtId="0" fontId="39" fillId="0" borderId="0" xfId="0" applyFont="1" applyAlignment="1">
      <alignment wrapText="1"/>
    </xf>
    <xf numFmtId="0" fontId="39" fillId="0" borderId="0" xfId="0" applyFont="1" applyAlignment="1">
      <alignment vertical="top"/>
    </xf>
    <xf numFmtId="43" fontId="39" fillId="10" borderId="0" xfId="1" applyFont="1" applyFill="1" applyAlignment="1">
      <alignment vertical="top"/>
    </xf>
    <xf numFmtId="0" fontId="39" fillId="10" borderId="0" xfId="0" applyFont="1" applyFill="1" applyAlignment="1">
      <alignment vertical="top" wrapText="1"/>
    </xf>
    <xf numFmtId="43" fontId="39" fillId="0" borderId="0" xfId="1" applyFont="1" applyAlignment="1">
      <alignment vertical="top" wrapText="1"/>
    </xf>
    <xf numFmtId="0" fontId="39" fillId="0" borderId="0" xfId="0" applyFont="1" applyAlignment="1">
      <alignment vertical="top" wrapText="1"/>
    </xf>
    <xf numFmtId="49" fontId="39" fillId="0" borderId="0" xfId="0" applyNumberFormat="1" applyFont="1" applyAlignment="1">
      <alignment vertical="top"/>
    </xf>
    <xf numFmtId="4" fontId="0" fillId="0" borderId="0" xfId="0" applyNumberFormat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4" fillId="0" borderId="8" xfId="0" applyFont="1" applyBorder="1" applyAlignment="1">
      <alignment horizontal="left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4" fillId="0" borderId="8" xfId="0" applyNumberFormat="1" applyFont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31" fillId="0" borderId="0" xfId="3" applyNumberFormat="1" applyFont="1" applyAlignment="1">
      <alignment horizontal="justify" vertical="center" wrapText="1" shrinkToFit="1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center"/>
    </xf>
    <xf numFmtId="4" fontId="3" fillId="0" borderId="2" xfId="0" applyNumberFormat="1" applyFont="1" applyBorder="1" applyAlignment="1">
      <alignment horizontal="right"/>
    </xf>
    <xf numFmtId="2" fontId="39" fillId="0" borderId="0" xfId="0" applyNumberFormat="1" applyFont="1" applyAlignment="1">
      <alignment horizontal="center" vertical="top"/>
    </xf>
    <xf numFmtId="2" fontId="42" fillId="0" borderId="0" xfId="0" applyNumberFormat="1" applyFont="1" applyAlignment="1">
      <alignment horizontal="center"/>
    </xf>
    <xf numFmtId="0" fontId="39" fillId="0" borderId="44" xfId="0" applyFont="1" applyBorder="1" applyAlignment="1">
      <alignment horizontal="left" wrapText="1"/>
    </xf>
    <xf numFmtId="0" fontId="39" fillId="0" borderId="0" xfId="0" applyFont="1" applyAlignment="1"/>
    <xf numFmtId="0" fontId="0" fillId="0" borderId="0" xfId="0" applyFill="1" applyBorder="1"/>
    <xf numFmtId="0" fontId="9" fillId="10" borderId="2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wrapText="1"/>
    </xf>
    <xf numFmtId="166" fontId="26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14" fontId="26" fillId="0" borderId="0" xfId="0" applyNumberFormat="1" applyFont="1" applyFill="1" applyBorder="1" applyAlignment="1">
      <alignment horizontal="center" vertical="center"/>
    </xf>
    <xf numFmtId="4" fontId="6" fillId="0" borderId="26" xfId="0" applyNumberFormat="1" applyFont="1" applyBorder="1" applyAlignment="1">
      <alignment horizontal="center" vertical="center"/>
    </xf>
    <xf numFmtId="0" fontId="0" fillId="0" borderId="9" xfId="0" applyBorder="1"/>
    <xf numFmtId="4" fontId="0" fillId="0" borderId="9" xfId="0" applyNumberFormat="1" applyBorder="1" applyAlignment="1">
      <alignment horizontal="right"/>
    </xf>
    <xf numFmtId="4" fontId="0" fillId="0" borderId="9" xfId="0" applyNumberFormat="1" applyBorder="1" applyAlignment="1">
      <alignment horizontal="right" vertical="center"/>
    </xf>
    <xf numFmtId="4" fontId="0" fillId="0" borderId="18" xfId="0" applyNumberFormat="1" applyBorder="1" applyAlignment="1">
      <alignment horizontal="right"/>
    </xf>
    <xf numFmtId="0" fontId="0" fillId="0" borderId="26" xfId="0" applyBorder="1"/>
    <xf numFmtId="0" fontId="0" fillId="0" borderId="0" xfId="0" applyBorder="1" applyAlignment="1">
      <alignment horizontal="center"/>
    </xf>
    <xf numFmtId="4" fontId="0" fillId="0" borderId="34" xfId="0" applyNumberFormat="1" applyBorder="1"/>
    <xf numFmtId="3" fontId="0" fillId="0" borderId="9" xfId="0" applyNumberFormat="1" applyBorder="1" applyAlignment="1">
      <alignment horizontal="right"/>
    </xf>
    <xf numFmtId="4" fontId="0" fillId="0" borderId="9" xfId="0" applyNumberFormat="1" applyFill="1" applyBorder="1" applyAlignment="1">
      <alignment horizontal="right"/>
    </xf>
    <xf numFmtId="4" fontId="3" fillId="0" borderId="9" xfId="0" applyNumberFormat="1" applyFont="1" applyBorder="1" applyAlignment="1">
      <alignment horizontal="right"/>
    </xf>
    <xf numFmtId="0" fontId="0" fillId="0" borderId="54" xfId="0" applyBorder="1"/>
    <xf numFmtId="49" fontId="26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vertical="center"/>
    </xf>
    <xf numFmtId="166" fontId="26" fillId="0" borderId="3" xfId="0" applyNumberFormat="1" applyFont="1" applyBorder="1" applyAlignment="1">
      <alignment horizontal="center" vertical="center"/>
    </xf>
    <xf numFmtId="166" fontId="26" fillId="0" borderId="4" xfId="0" applyNumberFormat="1" applyFont="1" applyBorder="1" applyAlignment="1">
      <alignment horizontal="center" vertical="center"/>
    </xf>
    <xf numFmtId="166" fontId="26" fillId="0" borderId="2" xfId="0" applyNumberFormat="1" applyFont="1" applyBorder="1" applyAlignment="1">
      <alignment vertical="center"/>
    </xf>
    <xf numFmtId="49" fontId="26" fillId="0" borderId="2" xfId="0" applyNumberFormat="1" applyFont="1" applyBorder="1" applyAlignment="1">
      <alignment horizontal="center" vertical="center" wrapText="1"/>
    </xf>
    <xf numFmtId="165" fontId="9" fillId="10" borderId="2" xfId="0" applyNumberFormat="1" applyFont="1" applyFill="1" applyBorder="1" applyAlignment="1">
      <alignment horizontal="center" wrapText="1"/>
    </xf>
    <xf numFmtId="0" fontId="31" fillId="10" borderId="0" xfId="3" applyFont="1" applyFill="1"/>
    <xf numFmtId="0" fontId="26" fillId="0" borderId="0" xfId="0" applyFont="1" applyAlignment="1">
      <alignment horizontal="right" vertical="center"/>
    </xf>
    <xf numFmtId="49" fontId="26" fillId="2" borderId="2" xfId="0" applyNumberFormat="1" applyFont="1" applyFill="1" applyBorder="1" applyAlignment="1">
      <alignment horizontal="center" vertical="center" wrapText="1"/>
    </xf>
    <xf numFmtId="14" fontId="26" fillId="2" borderId="2" xfId="0" applyNumberFormat="1" applyFont="1" applyFill="1" applyBorder="1" applyAlignment="1">
      <alignment horizontal="center" vertical="center"/>
    </xf>
    <xf numFmtId="0" fontId="26" fillId="2" borderId="0" xfId="0" applyFont="1" applyFill="1" applyAlignment="1">
      <alignment horizontal="right" vertical="center"/>
    </xf>
    <xf numFmtId="0" fontId="31" fillId="2" borderId="0" xfId="3" applyFont="1" applyFill="1"/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2" xfId="3" applyFont="1" applyFill="1" applyBorder="1" applyAlignment="1">
      <alignment horizontal="center"/>
    </xf>
    <xf numFmtId="0" fontId="26" fillId="0" borderId="2" xfId="0" applyFont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10" borderId="45" xfId="3" applyFont="1" applyFill="1" applyBorder="1" applyAlignment="1">
      <alignment horizontal="center" shrinkToFit="1"/>
    </xf>
    <xf numFmtId="0" fontId="30" fillId="10" borderId="44" xfId="3" applyFont="1" applyFill="1" applyBorder="1" applyAlignment="1">
      <alignment horizontal="left" wrapText="1" shrinkToFit="1"/>
    </xf>
    <xf numFmtId="0" fontId="38" fillId="10" borderId="44" xfId="3" applyFont="1" applyFill="1" applyBorder="1" applyAlignment="1">
      <alignment horizontal="center" shrinkToFit="1"/>
    </xf>
    <xf numFmtId="0" fontId="34" fillId="10" borderId="0" xfId="3" applyFont="1" applyFill="1" applyAlignment="1">
      <alignment horizontal="right" vertical="center"/>
    </xf>
    <xf numFmtId="167" fontId="34" fillId="10" borderId="2" xfId="3" applyNumberFormat="1" applyFont="1" applyFill="1" applyBorder="1" applyAlignment="1">
      <alignment horizontal="right" vertical="center" wrapText="1" shrinkToFit="1"/>
    </xf>
    <xf numFmtId="0" fontId="31" fillId="10" borderId="0" xfId="3" applyFont="1" applyFill="1" applyAlignment="1">
      <alignment horizontal="right" vertical="center"/>
    </xf>
    <xf numFmtId="167" fontId="36" fillId="10" borderId="2" xfId="3" applyNumberFormat="1" applyFont="1" applyFill="1" applyBorder="1" applyAlignment="1">
      <alignment horizontal="right" vertical="center" wrapText="1" shrinkToFit="1"/>
    </xf>
    <xf numFmtId="167" fontId="31" fillId="10" borderId="2" xfId="3" applyNumberFormat="1" applyFont="1" applyFill="1" applyBorder="1" applyAlignment="1">
      <alignment horizontal="right" vertical="center" wrapText="1" shrinkToFit="1"/>
    </xf>
    <xf numFmtId="168" fontId="37" fillId="10" borderId="2" xfId="3" applyNumberFormat="1" applyFont="1" applyFill="1" applyBorder="1" applyAlignment="1">
      <alignment horizontal="right" vertical="center"/>
    </xf>
    <xf numFmtId="0" fontId="37" fillId="10" borderId="2" xfId="3" applyFont="1" applyFill="1" applyBorder="1" applyAlignment="1">
      <alignment horizontal="right" vertical="center"/>
    </xf>
    <xf numFmtId="168" fontId="34" fillId="10" borderId="2" xfId="3" applyNumberFormat="1" applyFont="1" applyFill="1" applyBorder="1" applyAlignment="1">
      <alignment horizontal="right" vertical="center"/>
    </xf>
    <xf numFmtId="0" fontId="34" fillId="10" borderId="2" xfId="3" applyFont="1" applyFill="1" applyBorder="1" applyAlignment="1">
      <alignment horizontal="right" vertical="center"/>
    </xf>
    <xf numFmtId="167" fontId="37" fillId="10" borderId="2" xfId="3" applyNumberFormat="1" applyFont="1" applyFill="1" applyBorder="1" applyAlignment="1">
      <alignment horizontal="right" vertical="center" wrapText="1" shrinkToFit="1"/>
    </xf>
    <xf numFmtId="168" fontId="31" fillId="10" borderId="2" xfId="3" applyNumberFormat="1" applyFont="1" applyFill="1" applyBorder="1" applyAlignment="1">
      <alignment horizontal="right" vertical="center" wrapText="1" shrinkToFit="1"/>
    </xf>
    <xf numFmtId="0" fontId="31" fillId="10" borderId="2" xfId="3" applyFont="1" applyFill="1" applyBorder="1" applyAlignment="1">
      <alignment horizontal="center"/>
    </xf>
    <xf numFmtId="0" fontId="34" fillId="10" borderId="2" xfId="3" applyFont="1" applyFill="1" applyBorder="1" applyAlignment="1">
      <alignment horizontal="justify" vertical="center" wrapText="1" shrinkToFit="1"/>
    </xf>
    <xf numFmtId="168" fontId="37" fillId="10" borderId="10" xfId="3" applyNumberFormat="1" applyFont="1" applyFill="1" applyBorder="1" applyAlignment="1">
      <alignment horizontal="right" vertical="center" wrapText="1" shrinkToFit="1"/>
    </xf>
    <xf numFmtId="168" fontId="37" fillId="10" borderId="47" xfId="3" applyNumberFormat="1" applyFont="1" applyFill="1" applyBorder="1" applyAlignment="1">
      <alignment horizontal="right" vertical="center" wrapText="1" shrinkToFit="1"/>
    </xf>
    <xf numFmtId="168" fontId="34" fillId="10" borderId="2" xfId="3" applyNumberFormat="1" applyFont="1" applyFill="1" applyBorder="1" applyAlignment="1">
      <alignment horizontal="right" vertical="center" wrapText="1" shrinkToFit="1"/>
    </xf>
    <xf numFmtId="0" fontId="31" fillId="10" borderId="2" xfId="3" applyFont="1" applyFill="1" applyBorder="1" applyAlignment="1">
      <alignment horizontal="justify" vertical="center" wrapText="1" shrinkToFit="1"/>
    </xf>
    <xf numFmtId="168" fontId="36" fillId="10" borderId="2" xfId="3" applyNumberFormat="1" applyFont="1" applyFill="1" applyBorder="1" applyAlignment="1">
      <alignment horizontal="right" vertical="center" wrapText="1" shrinkToFit="1"/>
    </xf>
    <xf numFmtId="0" fontId="31" fillId="10" borderId="10" xfId="3" applyFont="1" applyFill="1" applyBorder="1" applyAlignment="1">
      <alignment horizontal="center"/>
    </xf>
    <xf numFmtId="0" fontId="31" fillId="10" borderId="53" xfId="3" applyFont="1" applyFill="1" applyBorder="1" applyAlignment="1">
      <alignment horizontal="center"/>
    </xf>
    <xf numFmtId="14" fontId="31" fillId="10" borderId="10" xfId="3" applyNumberFormat="1" applyFont="1" applyFill="1" applyBorder="1" applyAlignment="1">
      <alignment horizontal="center"/>
    </xf>
    <xf numFmtId="14" fontId="31" fillId="10" borderId="47" xfId="3" applyNumberFormat="1" applyFont="1" applyFill="1" applyBorder="1" applyAlignment="1">
      <alignment horizontal="center"/>
    </xf>
    <xf numFmtId="14" fontId="31" fillId="10" borderId="53" xfId="3" applyNumberFormat="1" applyFont="1" applyFill="1" applyBorder="1" applyAlignment="1">
      <alignment horizontal="center"/>
    </xf>
    <xf numFmtId="0" fontId="34" fillId="10" borderId="0" xfId="3" applyFont="1" applyFill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10" xfId="3" applyFont="1" applyFill="1" applyBorder="1" applyAlignment="1">
      <alignment horizontal="right"/>
    </xf>
    <xf numFmtId="0" fontId="31" fillId="10" borderId="53" xfId="3" applyFont="1" applyFill="1" applyBorder="1" applyAlignment="1">
      <alignment horizontal="right"/>
    </xf>
    <xf numFmtId="0" fontId="31" fillId="10" borderId="50" xfId="3" applyFont="1" applyFill="1" applyBorder="1" applyAlignment="1">
      <alignment horizontal="center" vertical="center" wrapText="1"/>
    </xf>
    <xf numFmtId="0" fontId="31" fillId="10" borderId="45" xfId="3" applyFont="1" applyFill="1" applyBorder="1" applyAlignment="1">
      <alignment horizontal="center" vertical="center" wrapText="1"/>
    </xf>
    <xf numFmtId="0" fontId="31" fillId="10" borderId="52" xfId="3" applyFont="1" applyFill="1" applyBorder="1" applyAlignment="1">
      <alignment horizontal="center" vertical="center" wrapText="1"/>
    </xf>
    <xf numFmtId="0" fontId="31" fillId="10" borderId="0" xfId="3" applyFont="1" applyFill="1" applyAlignment="1">
      <alignment horizontal="center" vertical="center" wrapText="1"/>
    </xf>
    <xf numFmtId="0" fontId="31" fillId="10" borderId="51" xfId="3" applyFont="1" applyFill="1" applyBorder="1" applyAlignment="1">
      <alignment horizontal="center" vertical="center" wrapText="1"/>
    </xf>
    <xf numFmtId="0" fontId="31" fillId="10" borderId="43" xfId="3" applyFont="1" applyFill="1" applyBorder="1" applyAlignment="1">
      <alignment horizontal="center" vertical="center" wrapText="1"/>
    </xf>
    <xf numFmtId="0" fontId="31" fillId="10" borderId="50" xfId="3" applyFont="1" applyFill="1" applyBorder="1" applyAlignment="1">
      <alignment horizontal="center" vertical="center"/>
    </xf>
    <xf numFmtId="0" fontId="31" fillId="10" borderId="45" xfId="3" applyFont="1" applyFill="1" applyBorder="1" applyAlignment="1">
      <alignment horizontal="center" vertical="center"/>
    </xf>
    <xf numFmtId="0" fontId="31" fillId="10" borderId="51" xfId="3" applyFont="1" applyFill="1" applyBorder="1" applyAlignment="1">
      <alignment horizontal="center" vertical="center"/>
    </xf>
    <xf numFmtId="0" fontId="31" fillId="2" borderId="0" xfId="3" applyFont="1" applyFill="1" applyAlignment="1">
      <alignment horizontal="right"/>
    </xf>
    <xf numFmtId="0" fontId="31" fillId="2" borderId="50" xfId="3" applyFont="1" applyFill="1" applyBorder="1" applyAlignment="1">
      <alignment horizontal="right"/>
    </xf>
    <xf numFmtId="0" fontId="31" fillId="2" borderId="45" xfId="3" applyFont="1" applyFill="1" applyBorder="1" applyAlignment="1">
      <alignment horizontal="right"/>
    </xf>
    <xf numFmtId="49" fontId="31" fillId="2" borderId="10" xfId="3" applyNumberFormat="1" applyFont="1" applyFill="1" applyBorder="1" applyAlignment="1">
      <alignment horizontal="center"/>
    </xf>
    <xf numFmtId="49" fontId="31" fillId="2" borderId="47" xfId="3" applyNumberFormat="1" applyFont="1" applyFill="1" applyBorder="1" applyAlignment="1">
      <alignment horizontal="center"/>
    </xf>
    <xf numFmtId="0" fontId="31" fillId="2" borderId="10" xfId="3" applyFont="1" applyFill="1" applyBorder="1" applyAlignment="1">
      <alignment horizontal="right"/>
    </xf>
    <xf numFmtId="0" fontId="31" fillId="2" borderId="53" xfId="3" applyFont="1" applyFill="1" applyBorder="1" applyAlignment="1">
      <alignment horizontal="right"/>
    </xf>
    <xf numFmtId="14" fontId="31" fillId="2" borderId="10" xfId="3" applyNumberFormat="1" applyFont="1" applyFill="1" applyBorder="1" applyAlignment="1">
      <alignment horizontal="center"/>
    </xf>
    <xf numFmtId="14" fontId="31" fillId="2" borderId="47" xfId="3" applyNumberFormat="1" applyFont="1" applyFill="1" applyBorder="1" applyAlignment="1">
      <alignment horizontal="center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right"/>
    </xf>
    <xf numFmtId="0" fontId="31" fillId="10" borderId="45" xfId="3" applyFont="1" applyFill="1" applyBorder="1" applyAlignment="1">
      <alignment horizontal="right"/>
    </xf>
    <xf numFmtId="49" fontId="31" fillId="10" borderId="10" xfId="3" applyNumberFormat="1" applyFont="1" applyFill="1" applyBorder="1" applyAlignment="1">
      <alignment horizontal="center"/>
    </xf>
    <xf numFmtId="49" fontId="31" fillId="10" borderId="47" xfId="3" applyNumberFormat="1" applyFont="1" applyFill="1" applyBorder="1" applyAlignment="1">
      <alignment horizontal="center"/>
    </xf>
    <xf numFmtId="0" fontId="31" fillId="10" borderId="44" xfId="3" applyFont="1" applyFill="1" applyBorder="1" applyAlignment="1">
      <alignment horizontal="left" wrapText="1"/>
    </xf>
    <xf numFmtId="0" fontId="31" fillId="10" borderId="47" xfId="3" applyFont="1" applyFill="1" applyBorder="1" applyAlignment="1">
      <alignment horizontal="center"/>
    </xf>
    <xf numFmtId="0" fontId="26" fillId="10" borderId="0" xfId="3" applyFont="1" applyFill="1" applyAlignment="1">
      <alignment horizontal="center"/>
    </xf>
    <xf numFmtId="0" fontId="31" fillId="10" borderId="25" xfId="3" applyFont="1" applyFill="1" applyBorder="1" applyAlignment="1">
      <alignment horizontal="center"/>
    </xf>
    <xf numFmtId="0" fontId="31" fillId="10" borderId="46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49" fontId="39" fillId="0" borderId="44" xfId="0" applyNumberFormat="1" applyFont="1" applyBorder="1" applyAlignment="1">
      <alignment horizontal="right" vertical="center" wrapText="1"/>
    </xf>
    <xf numFmtId="49" fontId="39" fillId="0" borderId="44" xfId="0" applyNumberFormat="1" applyFont="1" applyBorder="1" applyAlignment="1">
      <alignment horizontal="center" wrapText="1"/>
    </xf>
    <xf numFmtId="49" fontId="41" fillId="0" borderId="45" xfId="0" applyNumberFormat="1" applyFont="1" applyBorder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26" fillId="0" borderId="44" xfId="0" applyFont="1" applyBorder="1" applyAlignment="1">
      <alignment horizontal="left" vertical="center" wrapText="1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5" fillId="0" borderId="21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26" fillId="0" borderId="45" xfId="0" applyFont="1" applyBorder="1" applyAlignment="1">
      <alignment horizontal="center" vertical="center"/>
    </xf>
    <xf numFmtId="167" fontId="26" fillId="0" borderId="0" xfId="0" applyNumberFormat="1" applyFont="1" applyAlignment="1">
      <alignment horizontal="right" vertical="center"/>
    </xf>
    <xf numFmtId="0" fontId="26" fillId="0" borderId="44" xfId="0" applyFont="1" applyBorder="1" applyAlignment="1">
      <alignment horizontal="right" vertical="center"/>
    </xf>
    <xf numFmtId="0" fontId="26" fillId="0" borderId="46" xfId="0" applyFont="1" applyBorder="1" applyAlignment="1">
      <alignment horizontal="right" vertical="center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66" fontId="26" fillId="0" borderId="3" xfId="0" applyNumberFormat="1" applyFont="1" applyBorder="1" applyAlignment="1">
      <alignment horizontal="center" vertical="center" wrapText="1"/>
    </xf>
    <xf numFmtId="166" fontId="26" fillId="0" borderId="4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43" xfId="0" applyFont="1" applyBorder="1" applyAlignment="1">
      <alignment horizontal="right" vertical="center"/>
    </xf>
    <xf numFmtId="0" fontId="26" fillId="0" borderId="45" xfId="0" applyFont="1" applyBorder="1" applyAlignment="1">
      <alignment horizontal="center" vertical="top"/>
    </xf>
    <xf numFmtId="167" fontId="26" fillId="2" borderId="0" xfId="0" applyNumberFormat="1" applyFont="1" applyFill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9" fontId="44" fillId="0" borderId="41" xfId="0" applyNumberFormat="1" applyFont="1" applyFill="1" applyBorder="1" applyAlignment="1">
      <alignment horizontal="center" vertical="center"/>
    </xf>
    <xf numFmtId="0" fontId="44" fillId="0" borderId="41" xfId="0" applyFont="1" applyFill="1" applyBorder="1" applyAlignment="1">
      <alignment horizontal="center" vertical="center"/>
    </xf>
    <xf numFmtId="0" fontId="23" fillId="8" borderId="41" xfId="0" applyFont="1" applyFill="1" applyBorder="1" applyAlignment="1">
      <alignment horizontal="center" vertical="center"/>
    </xf>
    <xf numFmtId="14" fontId="36" fillId="10" borderId="10" xfId="3" applyNumberFormat="1" applyFont="1" applyFill="1" applyBorder="1" applyAlignment="1">
      <alignment horizontal="center"/>
    </xf>
    <xf numFmtId="14" fontId="36" fillId="10" borderId="47" xfId="3" applyNumberFormat="1" applyFont="1" applyFill="1" applyBorder="1" applyAlignment="1">
      <alignment horizontal="center"/>
    </xf>
    <xf numFmtId="14" fontId="36" fillId="10" borderId="53" xfId="3" applyNumberFormat="1" applyFont="1" applyFill="1" applyBorder="1" applyAlignment="1">
      <alignment horizontal="center"/>
    </xf>
    <xf numFmtId="0" fontId="12" fillId="0" borderId="0" xfId="0" applyFont="1" applyAlignment="1">
      <alignment horizontal="right" vertical="center"/>
    </xf>
    <xf numFmtId="166" fontId="26" fillId="0" borderId="10" xfId="0" applyNumberFormat="1" applyFont="1" applyBorder="1" applyAlignment="1">
      <alignment horizontal="center" vertical="center"/>
    </xf>
    <xf numFmtId="49" fontId="26" fillId="0" borderId="10" xfId="0" applyNumberFormat="1" applyFont="1" applyBorder="1" applyAlignment="1">
      <alignment horizontal="center" vertical="center"/>
    </xf>
    <xf numFmtId="0" fontId="26" fillId="0" borderId="10" xfId="0" applyFont="1" applyBorder="1" applyAlignment="1">
      <alignment vertical="center"/>
    </xf>
    <xf numFmtId="166" fontId="26" fillId="0" borderId="50" xfId="0" applyNumberFormat="1" applyFont="1" applyBorder="1" applyAlignment="1">
      <alignment horizontal="center" vertical="center"/>
    </xf>
    <xf numFmtId="166" fontId="26" fillId="0" borderId="25" xfId="0" applyNumberFormat="1" applyFont="1" applyBorder="1" applyAlignment="1">
      <alignment horizontal="center" vertical="center"/>
    </xf>
    <xf numFmtId="166" fontId="26" fillId="0" borderId="10" xfId="0" applyNumberFormat="1" applyFont="1" applyBorder="1" applyAlignment="1">
      <alignment vertical="center"/>
    </xf>
    <xf numFmtId="49" fontId="26" fillId="0" borderId="10" xfId="0" applyNumberFormat="1" applyFont="1" applyBorder="1" applyAlignment="1">
      <alignment horizontal="center" vertical="center" wrapText="1"/>
    </xf>
    <xf numFmtId="14" fontId="26" fillId="0" borderId="10" xfId="0" applyNumberFormat="1" applyFont="1" applyBorder="1" applyAlignment="1">
      <alignment horizontal="center" vertical="center"/>
    </xf>
    <xf numFmtId="14" fontId="26" fillId="10" borderId="2" xfId="0" applyNumberFormat="1" applyFont="1" applyFill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9" fillId="0" borderId="2" xfId="0" quotePrefix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0" fontId="5" fillId="0" borderId="2" xfId="0" quotePrefix="1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0" fontId="21" fillId="0" borderId="2" xfId="0" quotePrefix="1" applyFont="1" applyBorder="1" applyAlignment="1">
      <alignment horizontal="center" vertical="center"/>
    </xf>
    <xf numFmtId="0" fontId="21" fillId="0" borderId="10" xfId="0" quotePrefix="1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4" fontId="6" fillId="0" borderId="25" xfId="0" applyNumberFormat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10" xfId="0" applyBorder="1" applyAlignment="1">
      <alignment vertical="center"/>
    </xf>
    <xf numFmtId="0" fontId="5" fillId="0" borderId="2" xfId="0" quotePrefix="1" applyFont="1" applyBorder="1" applyAlignment="1">
      <alignment horizontal="center" vertical="center" wrapText="1"/>
    </xf>
    <xf numFmtId="0" fontId="5" fillId="0" borderId="2" xfId="0" quotePrefix="1" applyFont="1" applyBorder="1" applyAlignment="1">
      <alignment horizontal="left" vertical="center" wrapText="1"/>
    </xf>
    <xf numFmtId="4" fontId="0" fillId="0" borderId="10" xfId="0" applyNumberFormat="1" applyBorder="1" applyAlignment="1">
      <alignment horizontal="right" vertical="center"/>
    </xf>
    <xf numFmtId="0" fontId="0" fillId="0" borderId="2" xfId="0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6" xfId="0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4" fontId="0" fillId="0" borderId="16" xfId="0" applyNumberFormat="1" applyBorder="1" applyAlignment="1">
      <alignment horizontal="right" vertical="center"/>
    </xf>
    <xf numFmtId="4" fontId="0" fillId="0" borderId="17" xfId="0" applyNumberFormat="1" applyBorder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4" fontId="0" fillId="0" borderId="14" xfId="0" applyNumberFormat="1" applyBorder="1" applyAlignment="1">
      <alignment horizontal="right" vertical="center"/>
    </xf>
    <xf numFmtId="4" fontId="3" fillId="0" borderId="15" xfId="0" applyNumberFormat="1" applyFont="1" applyBorder="1" applyAlignment="1">
      <alignment horizontal="right" vertical="center"/>
    </xf>
    <xf numFmtId="4" fontId="3" fillId="0" borderId="27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" fontId="0" fillId="0" borderId="4" xfId="0" applyNumberFormat="1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0" fillId="0" borderId="25" xfId="0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4" fontId="0" fillId="0" borderId="0" xfId="0" applyNumberFormat="1" applyAlignment="1">
      <alignment vertical="center"/>
    </xf>
    <xf numFmtId="3" fontId="0" fillId="0" borderId="2" xfId="0" applyNumberFormat="1" applyBorder="1" applyAlignment="1">
      <alignment horizontal="right" vertical="center"/>
    </xf>
    <xf numFmtId="3" fontId="0" fillId="0" borderId="10" xfId="0" applyNumberFormat="1" applyBorder="1" applyAlignment="1">
      <alignment horizontal="right" vertical="center"/>
    </xf>
    <xf numFmtId="165" fontId="9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3" fillId="0" borderId="2" xfId="0" applyNumberFormat="1" applyFont="1" applyBorder="1" applyAlignment="1">
      <alignment horizontal="right" vertical="center"/>
    </xf>
    <xf numFmtId="4" fontId="3" fillId="0" borderId="10" xfId="0" applyNumberFormat="1" applyFont="1" applyBorder="1" applyAlignment="1">
      <alignment horizontal="right" vertical="center"/>
    </xf>
    <xf numFmtId="4" fontId="0" fillId="0" borderId="0" xfId="0" applyNumberFormat="1"/>
    <xf numFmtId="0" fontId="0" fillId="0" borderId="3" xfId="0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6" xfId="0" applyNumberFormat="1" applyBorder="1" applyAlignment="1">
      <alignment horizontal="right" vertical="center"/>
    </xf>
    <xf numFmtId="4" fontId="3" fillId="0" borderId="11" xfId="0" applyNumberFormat="1" applyFont="1" applyBorder="1" applyAlignment="1">
      <alignment horizontal="right" vertical="center"/>
    </xf>
    <xf numFmtId="4" fontId="3" fillId="0" borderId="29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4" fontId="3" fillId="0" borderId="6" xfId="0" applyNumberFormat="1" applyFont="1" applyBorder="1" applyAlignment="1">
      <alignment horizontal="right" vertical="center"/>
    </xf>
    <xf numFmtId="4" fontId="0" fillId="0" borderId="2" xfId="0" applyNumberForma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49" xfId="0" applyBorder="1" applyAlignment="1">
      <alignment horizontal="left" vertical="center" wrapText="1"/>
    </xf>
    <xf numFmtId="0" fontId="9" fillId="0" borderId="49" xfId="0" applyFont="1" applyBorder="1" applyAlignment="1">
      <alignment horizontal="right" vertical="center" wrapText="1"/>
    </xf>
    <xf numFmtId="0" fontId="9" fillId="0" borderId="49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50" xfId="0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4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4" fontId="4" fillId="0" borderId="12" xfId="0" applyNumberFormat="1" applyFont="1" applyBorder="1" applyAlignment="1">
      <alignment horizontal="right" vertical="center"/>
    </xf>
    <xf numFmtId="4" fontId="4" fillId="0" borderId="30" xfId="0" applyNumberFormat="1" applyFont="1" applyBorder="1" applyAlignment="1">
      <alignment horizontal="right" vertical="center"/>
    </xf>
    <xf numFmtId="0" fontId="8" fillId="0" borderId="0" xfId="0" quotePrefix="1" applyFont="1" applyAlignment="1">
      <alignment horizontal="center" vertical="center" wrapText="1"/>
    </xf>
    <xf numFmtId="2" fontId="42" fillId="0" borderId="0" xfId="0" applyNumberFormat="1" applyFont="1" applyAlignment="1">
      <alignment horizontal="center" vertical="center"/>
    </xf>
    <xf numFmtId="0" fontId="39" fillId="0" borderId="44" xfId="0" applyFont="1" applyBorder="1" applyAlignment="1">
      <alignment horizontal="left" vertical="center" wrapText="1"/>
    </xf>
    <xf numFmtId="49" fontId="39" fillId="0" borderId="44" xfId="0" applyNumberFormat="1" applyFont="1" applyBorder="1" applyAlignment="1">
      <alignment horizontal="center" vertical="center" wrapText="1"/>
    </xf>
    <xf numFmtId="0" fontId="39" fillId="0" borderId="0" xfId="0" applyFont="1" applyAlignment="1">
      <alignment vertical="center"/>
    </xf>
    <xf numFmtId="2" fontId="39" fillId="0" borderId="0" xfId="0" applyNumberFormat="1" applyFont="1" applyAlignment="1">
      <alignment horizontal="center" vertical="center"/>
    </xf>
    <xf numFmtId="49" fontId="41" fillId="0" borderId="45" xfId="0" applyNumberFormat="1" applyFont="1" applyBorder="1" applyAlignment="1">
      <alignment horizontal="center" vertical="center"/>
    </xf>
    <xf numFmtId="0" fontId="8" fillId="0" borderId="0" xfId="0" quotePrefix="1" applyFont="1" applyAlignment="1">
      <alignment horizontal="left" vertical="center" wrapText="1"/>
    </xf>
  </cellXfs>
  <cellStyles count="5">
    <cellStyle name="Обычный" xfId="0" builtinId="0"/>
    <cellStyle name="Обычный 2 2" xfId="3" xr:uid="{00000000-0005-0000-0000-000001000000}"/>
    <cellStyle name="Финансовый" xfId="1" builtinId="3"/>
    <cellStyle name="Финансовый 2" xfId="2" xr:uid="{00000000-0005-0000-0000-000003000000}"/>
    <cellStyle name="Финансовый 4 4" xfId="4" xr:uid="{00000000-0005-0000-0000-000004000000}"/>
  </cellStyles>
  <dxfs count="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53;&#1086;&#1074;&#1086;&#1075;&#1086;&#1088;&#1089;%20&#1040;&#1074;&#1075;&#1091;&#1089;&#1090;(&#1074;&#1099;&#1087;)/&#8470;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05.24%20&#1050;&#1057;2,3%20&#1084;&#1072;&#1081;%20&#1088;&#1077;&#1076;.23.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 №3"/>
      <sheetName val="вдц+кс-6 (кс-3)"/>
    </sheetNames>
    <sheetDataSet>
      <sheetData sheetId="0"/>
      <sheetData sheetId="1">
        <row r="548">
          <cell r="J548">
            <v>9710417.9439999983</v>
          </cell>
        </row>
        <row r="806">
          <cell r="J806">
            <v>15473118.755230768</v>
          </cell>
        </row>
      </sheetData>
      <sheetData sheetId="2">
        <row r="788">
          <cell r="P788">
            <v>14309357.718854373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1A4F3-56D7-477F-A864-32BCD0F28480}">
  <sheetPr>
    <tabColor rgb="FFFFFF00"/>
    <pageSetUpPr fitToPage="1"/>
  </sheetPr>
  <dimension ref="A1:AD53"/>
  <sheetViews>
    <sheetView view="pageBreakPreview" topLeftCell="D8" zoomScaleNormal="100" zoomScaleSheetLayoutView="100" workbookViewId="0">
      <selection activeCell="A23" sqref="A23:L23"/>
    </sheetView>
  </sheetViews>
  <sheetFormatPr defaultRowHeight="15.75" x14ac:dyDescent="0.25"/>
  <cols>
    <col min="1" max="1" width="19.42578125" style="599" customWidth="1"/>
    <col min="2" max="2" width="18.42578125" style="599" customWidth="1"/>
    <col min="3" max="4" width="9.140625" style="599"/>
    <col min="5" max="5" width="31.5703125" style="599" customWidth="1"/>
    <col min="6" max="6" width="7.28515625" style="599" customWidth="1"/>
    <col min="7" max="7" width="9.140625" style="599"/>
    <col min="8" max="8" width="10.7109375" style="599" customWidth="1"/>
    <col min="9" max="9" width="9.7109375" style="599" customWidth="1"/>
    <col min="10" max="10" width="10.7109375" style="599" customWidth="1"/>
    <col min="11" max="11" width="12.42578125" style="599" bestFit="1" customWidth="1"/>
    <col min="12" max="12" width="14.42578125" style="599" customWidth="1"/>
    <col min="13" max="13" width="16.28515625" style="599" customWidth="1"/>
    <col min="14" max="14" width="14.85546875" style="599" customWidth="1"/>
    <col min="15" max="30" width="18.85546875" style="599" customWidth="1"/>
    <col min="31" max="249" width="9.140625" style="599"/>
    <col min="250" max="250" width="19.42578125" style="599" customWidth="1"/>
    <col min="251" max="251" width="18.42578125" style="599" customWidth="1"/>
    <col min="252" max="253" width="9.140625" style="599"/>
    <col min="254" max="254" width="31.5703125" style="599" customWidth="1"/>
    <col min="255" max="255" width="7.28515625" style="599" customWidth="1"/>
    <col min="256" max="256" width="9.140625" style="599"/>
    <col min="257" max="257" width="10.7109375" style="599" customWidth="1"/>
    <col min="258" max="258" width="9.7109375" style="599" customWidth="1"/>
    <col min="259" max="259" width="10.7109375" style="599" customWidth="1"/>
    <col min="260" max="260" width="12.42578125" style="599" bestFit="1" customWidth="1"/>
    <col min="261" max="261" width="7.42578125" style="599" customWidth="1"/>
    <col min="262" max="262" width="0" style="599" hidden="1" customWidth="1"/>
    <col min="263" max="263" width="16" style="599" customWidth="1"/>
    <col min="264" max="264" width="17.28515625" style="599" customWidth="1"/>
    <col min="265" max="270" width="14.85546875" style="599" customWidth="1"/>
    <col min="271" max="286" width="18.85546875" style="599" customWidth="1"/>
    <col min="287" max="505" width="9.140625" style="599"/>
    <col min="506" max="506" width="19.42578125" style="599" customWidth="1"/>
    <col min="507" max="507" width="18.42578125" style="599" customWidth="1"/>
    <col min="508" max="509" width="9.140625" style="599"/>
    <col min="510" max="510" width="31.5703125" style="599" customWidth="1"/>
    <col min="511" max="511" width="7.28515625" style="599" customWidth="1"/>
    <col min="512" max="512" width="9.140625" style="599"/>
    <col min="513" max="513" width="10.7109375" style="599" customWidth="1"/>
    <col min="514" max="514" width="9.7109375" style="599" customWidth="1"/>
    <col min="515" max="515" width="10.7109375" style="599" customWidth="1"/>
    <col min="516" max="516" width="12.42578125" style="599" bestFit="1" customWidth="1"/>
    <col min="517" max="517" width="7.42578125" style="599" customWidth="1"/>
    <col min="518" max="518" width="0" style="599" hidden="1" customWidth="1"/>
    <col min="519" max="519" width="16" style="599" customWidth="1"/>
    <col min="520" max="520" width="17.28515625" style="599" customWidth="1"/>
    <col min="521" max="526" width="14.85546875" style="599" customWidth="1"/>
    <col min="527" max="542" width="18.85546875" style="599" customWidth="1"/>
    <col min="543" max="761" width="9.140625" style="599"/>
    <col min="762" max="762" width="19.42578125" style="599" customWidth="1"/>
    <col min="763" max="763" width="18.42578125" style="599" customWidth="1"/>
    <col min="764" max="765" width="9.140625" style="599"/>
    <col min="766" max="766" width="31.5703125" style="599" customWidth="1"/>
    <col min="767" max="767" width="7.28515625" style="599" customWidth="1"/>
    <col min="768" max="768" width="9.140625" style="599"/>
    <col min="769" max="769" width="10.7109375" style="599" customWidth="1"/>
    <col min="770" max="770" width="9.7109375" style="599" customWidth="1"/>
    <col min="771" max="771" width="10.7109375" style="599" customWidth="1"/>
    <col min="772" max="772" width="12.42578125" style="599" bestFit="1" customWidth="1"/>
    <col min="773" max="773" width="7.42578125" style="599" customWidth="1"/>
    <col min="774" max="774" width="0" style="599" hidden="1" customWidth="1"/>
    <col min="775" max="775" width="16" style="599" customWidth="1"/>
    <col min="776" max="776" width="17.28515625" style="599" customWidth="1"/>
    <col min="777" max="782" width="14.85546875" style="599" customWidth="1"/>
    <col min="783" max="798" width="18.85546875" style="599" customWidth="1"/>
    <col min="799" max="1017" width="9.140625" style="599"/>
    <col min="1018" max="1018" width="19.42578125" style="599" customWidth="1"/>
    <col min="1019" max="1019" width="18.42578125" style="599" customWidth="1"/>
    <col min="1020" max="1021" width="9.140625" style="599"/>
    <col min="1022" max="1022" width="31.5703125" style="599" customWidth="1"/>
    <col min="1023" max="1023" width="7.28515625" style="599" customWidth="1"/>
    <col min="1024" max="1024" width="9.140625" style="599"/>
    <col min="1025" max="1025" width="10.7109375" style="599" customWidth="1"/>
    <col min="1026" max="1026" width="9.7109375" style="599" customWidth="1"/>
    <col min="1027" max="1027" width="10.7109375" style="599" customWidth="1"/>
    <col min="1028" max="1028" width="12.42578125" style="599" bestFit="1" customWidth="1"/>
    <col min="1029" max="1029" width="7.42578125" style="599" customWidth="1"/>
    <col min="1030" max="1030" width="0" style="599" hidden="1" customWidth="1"/>
    <col min="1031" max="1031" width="16" style="599" customWidth="1"/>
    <col min="1032" max="1032" width="17.28515625" style="599" customWidth="1"/>
    <col min="1033" max="1038" width="14.85546875" style="599" customWidth="1"/>
    <col min="1039" max="1054" width="18.85546875" style="599" customWidth="1"/>
    <col min="1055" max="1273" width="9.140625" style="599"/>
    <col min="1274" max="1274" width="19.42578125" style="599" customWidth="1"/>
    <col min="1275" max="1275" width="18.42578125" style="599" customWidth="1"/>
    <col min="1276" max="1277" width="9.140625" style="599"/>
    <col min="1278" max="1278" width="31.5703125" style="599" customWidth="1"/>
    <col min="1279" max="1279" width="7.28515625" style="599" customWidth="1"/>
    <col min="1280" max="1280" width="9.140625" style="599"/>
    <col min="1281" max="1281" width="10.7109375" style="599" customWidth="1"/>
    <col min="1282" max="1282" width="9.7109375" style="599" customWidth="1"/>
    <col min="1283" max="1283" width="10.7109375" style="599" customWidth="1"/>
    <col min="1284" max="1284" width="12.42578125" style="599" bestFit="1" customWidth="1"/>
    <col min="1285" max="1285" width="7.42578125" style="599" customWidth="1"/>
    <col min="1286" max="1286" width="0" style="599" hidden="1" customWidth="1"/>
    <col min="1287" max="1287" width="16" style="599" customWidth="1"/>
    <col min="1288" max="1288" width="17.28515625" style="599" customWidth="1"/>
    <col min="1289" max="1294" width="14.85546875" style="599" customWidth="1"/>
    <col min="1295" max="1310" width="18.85546875" style="599" customWidth="1"/>
    <col min="1311" max="1529" width="9.140625" style="599"/>
    <col min="1530" max="1530" width="19.42578125" style="599" customWidth="1"/>
    <col min="1531" max="1531" width="18.42578125" style="599" customWidth="1"/>
    <col min="1532" max="1533" width="9.140625" style="599"/>
    <col min="1534" max="1534" width="31.5703125" style="599" customWidth="1"/>
    <col min="1535" max="1535" width="7.28515625" style="599" customWidth="1"/>
    <col min="1536" max="1536" width="9.140625" style="599"/>
    <col min="1537" max="1537" width="10.7109375" style="599" customWidth="1"/>
    <col min="1538" max="1538" width="9.7109375" style="599" customWidth="1"/>
    <col min="1539" max="1539" width="10.7109375" style="599" customWidth="1"/>
    <col min="1540" max="1540" width="12.42578125" style="599" bestFit="1" customWidth="1"/>
    <col min="1541" max="1541" width="7.42578125" style="599" customWidth="1"/>
    <col min="1542" max="1542" width="0" style="599" hidden="1" customWidth="1"/>
    <col min="1543" max="1543" width="16" style="599" customWidth="1"/>
    <col min="1544" max="1544" width="17.28515625" style="599" customWidth="1"/>
    <col min="1545" max="1550" width="14.85546875" style="599" customWidth="1"/>
    <col min="1551" max="1566" width="18.85546875" style="599" customWidth="1"/>
    <col min="1567" max="1785" width="9.140625" style="599"/>
    <col min="1786" max="1786" width="19.42578125" style="599" customWidth="1"/>
    <col min="1787" max="1787" width="18.42578125" style="599" customWidth="1"/>
    <col min="1788" max="1789" width="9.140625" style="599"/>
    <col min="1790" max="1790" width="31.5703125" style="599" customWidth="1"/>
    <col min="1791" max="1791" width="7.28515625" style="599" customWidth="1"/>
    <col min="1792" max="1792" width="9.140625" style="599"/>
    <col min="1793" max="1793" width="10.7109375" style="599" customWidth="1"/>
    <col min="1794" max="1794" width="9.7109375" style="599" customWidth="1"/>
    <col min="1795" max="1795" width="10.7109375" style="599" customWidth="1"/>
    <col min="1796" max="1796" width="12.42578125" style="599" bestFit="1" customWidth="1"/>
    <col min="1797" max="1797" width="7.42578125" style="599" customWidth="1"/>
    <col min="1798" max="1798" width="0" style="599" hidden="1" customWidth="1"/>
    <col min="1799" max="1799" width="16" style="599" customWidth="1"/>
    <col min="1800" max="1800" width="17.28515625" style="599" customWidth="1"/>
    <col min="1801" max="1806" width="14.85546875" style="599" customWidth="1"/>
    <col min="1807" max="1822" width="18.85546875" style="599" customWidth="1"/>
    <col min="1823" max="2041" width="9.140625" style="599"/>
    <col min="2042" max="2042" width="19.42578125" style="599" customWidth="1"/>
    <col min="2043" max="2043" width="18.42578125" style="599" customWidth="1"/>
    <col min="2044" max="2045" width="9.140625" style="599"/>
    <col min="2046" max="2046" width="31.5703125" style="599" customWidth="1"/>
    <col min="2047" max="2047" width="7.28515625" style="599" customWidth="1"/>
    <col min="2048" max="2048" width="9.140625" style="599"/>
    <col min="2049" max="2049" width="10.7109375" style="599" customWidth="1"/>
    <col min="2050" max="2050" width="9.7109375" style="599" customWidth="1"/>
    <col min="2051" max="2051" width="10.7109375" style="599" customWidth="1"/>
    <col min="2052" max="2052" width="12.42578125" style="599" bestFit="1" customWidth="1"/>
    <col min="2053" max="2053" width="7.42578125" style="599" customWidth="1"/>
    <col min="2054" max="2054" width="0" style="599" hidden="1" customWidth="1"/>
    <col min="2055" max="2055" width="16" style="599" customWidth="1"/>
    <col min="2056" max="2056" width="17.28515625" style="599" customWidth="1"/>
    <col min="2057" max="2062" width="14.85546875" style="599" customWidth="1"/>
    <col min="2063" max="2078" width="18.85546875" style="599" customWidth="1"/>
    <col min="2079" max="2297" width="9.140625" style="599"/>
    <col min="2298" max="2298" width="19.42578125" style="599" customWidth="1"/>
    <col min="2299" max="2299" width="18.42578125" style="599" customWidth="1"/>
    <col min="2300" max="2301" width="9.140625" style="599"/>
    <col min="2302" max="2302" width="31.5703125" style="599" customWidth="1"/>
    <col min="2303" max="2303" width="7.28515625" style="599" customWidth="1"/>
    <col min="2304" max="2304" width="9.140625" style="599"/>
    <col min="2305" max="2305" width="10.7109375" style="599" customWidth="1"/>
    <col min="2306" max="2306" width="9.7109375" style="599" customWidth="1"/>
    <col min="2307" max="2307" width="10.7109375" style="599" customWidth="1"/>
    <col min="2308" max="2308" width="12.42578125" style="599" bestFit="1" customWidth="1"/>
    <col min="2309" max="2309" width="7.42578125" style="599" customWidth="1"/>
    <col min="2310" max="2310" width="0" style="599" hidden="1" customWidth="1"/>
    <col min="2311" max="2311" width="16" style="599" customWidth="1"/>
    <col min="2312" max="2312" width="17.28515625" style="599" customWidth="1"/>
    <col min="2313" max="2318" width="14.85546875" style="599" customWidth="1"/>
    <col min="2319" max="2334" width="18.85546875" style="599" customWidth="1"/>
    <col min="2335" max="2553" width="9.140625" style="599"/>
    <col min="2554" max="2554" width="19.42578125" style="599" customWidth="1"/>
    <col min="2555" max="2555" width="18.42578125" style="599" customWidth="1"/>
    <col min="2556" max="2557" width="9.140625" style="599"/>
    <col min="2558" max="2558" width="31.5703125" style="599" customWidth="1"/>
    <col min="2559" max="2559" width="7.28515625" style="599" customWidth="1"/>
    <col min="2560" max="2560" width="9.140625" style="599"/>
    <col min="2561" max="2561" width="10.7109375" style="599" customWidth="1"/>
    <col min="2562" max="2562" width="9.7109375" style="599" customWidth="1"/>
    <col min="2563" max="2563" width="10.7109375" style="599" customWidth="1"/>
    <col min="2564" max="2564" width="12.42578125" style="599" bestFit="1" customWidth="1"/>
    <col min="2565" max="2565" width="7.42578125" style="599" customWidth="1"/>
    <col min="2566" max="2566" width="0" style="599" hidden="1" customWidth="1"/>
    <col min="2567" max="2567" width="16" style="599" customWidth="1"/>
    <col min="2568" max="2568" width="17.28515625" style="599" customWidth="1"/>
    <col min="2569" max="2574" width="14.85546875" style="599" customWidth="1"/>
    <col min="2575" max="2590" width="18.85546875" style="599" customWidth="1"/>
    <col min="2591" max="2809" width="9.140625" style="599"/>
    <col min="2810" max="2810" width="19.42578125" style="599" customWidth="1"/>
    <col min="2811" max="2811" width="18.42578125" style="599" customWidth="1"/>
    <col min="2812" max="2813" width="9.140625" style="599"/>
    <col min="2814" max="2814" width="31.5703125" style="599" customWidth="1"/>
    <col min="2815" max="2815" width="7.28515625" style="599" customWidth="1"/>
    <col min="2816" max="2816" width="9.140625" style="599"/>
    <col min="2817" max="2817" width="10.7109375" style="599" customWidth="1"/>
    <col min="2818" max="2818" width="9.7109375" style="599" customWidth="1"/>
    <col min="2819" max="2819" width="10.7109375" style="599" customWidth="1"/>
    <col min="2820" max="2820" width="12.42578125" style="599" bestFit="1" customWidth="1"/>
    <col min="2821" max="2821" width="7.42578125" style="599" customWidth="1"/>
    <col min="2822" max="2822" width="0" style="599" hidden="1" customWidth="1"/>
    <col min="2823" max="2823" width="16" style="599" customWidth="1"/>
    <col min="2824" max="2824" width="17.28515625" style="599" customWidth="1"/>
    <col min="2825" max="2830" width="14.85546875" style="599" customWidth="1"/>
    <col min="2831" max="2846" width="18.85546875" style="599" customWidth="1"/>
    <col min="2847" max="3065" width="9.140625" style="599"/>
    <col min="3066" max="3066" width="19.42578125" style="599" customWidth="1"/>
    <col min="3067" max="3067" width="18.42578125" style="599" customWidth="1"/>
    <col min="3068" max="3069" width="9.140625" style="599"/>
    <col min="3070" max="3070" width="31.5703125" style="599" customWidth="1"/>
    <col min="3071" max="3071" width="7.28515625" style="599" customWidth="1"/>
    <col min="3072" max="3072" width="9.140625" style="599"/>
    <col min="3073" max="3073" width="10.7109375" style="599" customWidth="1"/>
    <col min="3074" max="3074" width="9.7109375" style="599" customWidth="1"/>
    <col min="3075" max="3075" width="10.7109375" style="599" customWidth="1"/>
    <col min="3076" max="3076" width="12.42578125" style="599" bestFit="1" customWidth="1"/>
    <col min="3077" max="3077" width="7.42578125" style="599" customWidth="1"/>
    <col min="3078" max="3078" width="0" style="599" hidden="1" customWidth="1"/>
    <col min="3079" max="3079" width="16" style="599" customWidth="1"/>
    <col min="3080" max="3080" width="17.28515625" style="599" customWidth="1"/>
    <col min="3081" max="3086" width="14.85546875" style="599" customWidth="1"/>
    <col min="3087" max="3102" width="18.85546875" style="599" customWidth="1"/>
    <col min="3103" max="3321" width="9.140625" style="599"/>
    <col min="3322" max="3322" width="19.42578125" style="599" customWidth="1"/>
    <col min="3323" max="3323" width="18.42578125" style="599" customWidth="1"/>
    <col min="3324" max="3325" width="9.140625" style="599"/>
    <col min="3326" max="3326" width="31.5703125" style="599" customWidth="1"/>
    <col min="3327" max="3327" width="7.28515625" style="599" customWidth="1"/>
    <col min="3328" max="3328" width="9.140625" style="599"/>
    <col min="3329" max="3329" width="10.7109375" style="599" customWidth="1"/>
    <col min="3330" max="3330" width="9.7109375" style="599" customWidth="1"/>
    <col min="3331" max="3331" width="10.7109375" style="599" customWidth="1"/>
    <col min="3332" max="3332" width="12.42578125" style="599" bestFit="1" customWidth="1"/>
    <col min="3333" max="3333" width="7.42578125" style="599" customWidth="1"/>
    <col min="3334" max="3334" width="0" style="599" hidden="1" customWidth="1"/>
    <col min="3335" max="3335" width="16" style="599" customWidth="1"/>
    <col min="3336" max="3336" width="17.28515625" style="599" customWidth="1"/>
    <col min="3337" max="3342" width="14.85546875" style="599" customWidth="1"/>
    <col min="3343" max="3358" width="18.85546875" style="599" customWidth="1"/>
    <col min="3359" max="3577" width="9.140625" style="599"/>
    <col min="3578" max="3578" width="19.42578125" style="599" customWidth="1"/>
    <col min="3579" max="3579" width="18.42578125" style="599" customWidth="1"/>
    <col min="3580" max="3581" width="9.140625" style="599"/>
    <col min="3582" max="3582" width="31.5703125" style="599" customWidth="1"/>
    <col min="3583" max="3583" width="7.28515625" style="599" customWidth="1"/>
    <col min="3584" max="3584" width="9.140625" style="599"/>
    <col min="3585" max="3585" width="10.7109375" style="599" customWidth="1"/>
    <col min="3586" max="3586" width="9.7109375" style="599" customWidth="1"/>
    <col min="3587" max="3587" width="10.7109375" style="599" customWidth="1"/>
    <col min="3588" max="3588" width="12.42578125" style="599" bestFit="1" customWidth="1"/>
    <col min="3589" max="3589" width="7.42578125" style="599" customWidth="1"/>
    <col min="3590" max="3590" width="0" style="599" hidden="1" customWidth="1"/>
    <col min="3591" max="3591" width="16" style="599" customWidth="1"/>
    <col min="3592" max="3592" width="17.28515625" style="599" customWidth="1"/>
    <col min="3593" max="3598" width="14.85546875" style="599" customWidth="1"/>
    <col min="3599" max="3614" width="18.85546875" style="599" customWidth="1"/>
    <col min="3615" max="3833" width="9.140625" style="599"/>
    <col min="3834" max="3834" width="19.42578125" style="599" customWidth="1"/>
    <col min="3835" max="3835" width="18.42578125" style="599" customWidth="1"/>
    <col min="3836" max="3837" width="9.140625" style="599"/>
    <col min="3838" max="3838" width="31.5703125" style="599" customWidth="1"/>
    <col min="3839" max="3839" width="7.28515625" style="599" customWidth="1"/>
    <col min="3840" max="3840" width="9.140625" style="599"/>
    <col min="3841" max="3841" width="10.7109375" style="599" customWidth="1"/>
    <col min="3842" max="3842" width="9.7109375" style="599" customWidth="1"/>
    <col min="3843" max="3843" width="10.7109375" style="599" customWidth="1"/>
    <col min="3844" max="3844" width="12.42578125" style="599" bestFit="1" customWidth="1"/>
    <col min="3845" max="3845" width="7.42578125" style="599" customWidth="1"/>
    <col min="3846" max="3846" width="0" style="599" hidden="1" customWidth="1"/>
    <col min="3847" max="3847" width="16" style="599" customWidth="1"/>
    <col min="3848" max="3848" width="17.28515625" style="599" customWidth="1"/>
    <col min="3849" max="3854" width="14.85546875" style="599" customWidth="1"/>
    <col min="3855" max="3870" width="18.85546875" style="599" customWidth="1"/>
    <col min="3871" max="4089" width="9.140625" style="599"/>
    <col min="4090" max="4090" width="19.42578125" style="599" customWidth="1"/>
    <col min="4091" max="4091" width="18.42578125" style="599" customWidth="1"/>
    <col min="4092" max="4093" width="9.140625" style="599"/>
    <col min="4094" max="4094" width="31.5703125" style="599" customWidth="1"/>
    <col min="4095" max="4095" width="7.28515625" style="599" customWidth="1"/>
    <col min="4096" max="4096" width="9.140625" style="599"/>
    <col min="4097" max="4097" width="10.7109375" style="599" customWidth="1"/>
    <col min="4098" max="4098" width="9.7109375" style="599" customWidth="1"/>
    <col min="4099" max="4099" width="10.7109375" style="599" customWidth="1"/>
    <col min="4100" max="4100" width="12.42578125" style="599" bestFit="1" customWidth="1"/>
    <col min="4101" max="4101" width="7.42578125" style="599" customWidth="1"/>
    <col min="4102" max="4102" width="0" style="599" hidden="1" customWidth="1"/>
    <col min="4103" max="4103" width="16" style="599" customWidth="1"/>
    <col min="4104" max="4104" width="17.28515625" style="599" customWidth="1"/>
    <col min="4105" max="4110" width="14.85546875" style="599" customWidth="1"/>
    <col min="4111" max="4126" width="18.85546875" style="599" customWidth="1"/>
    <col min="4127" max="4345" width="9.140625" style="599"/>
    <col min="4346" max="4346" width="19.42578125" style="599" customWidth="1"/>
    <col min="4347" max="4347" width="18.42578125" style="599" customWidth="1"/>
    <col min="4348" max="4349" width="9.140625" style="599"/>
    <col min="4350" max="4350" width="31.5703125" style="599" customWidth="1"/>
    <col min="4351" max="4351" width="7.28515625" style="599" customWidth="1"/>
    <col min="4352" max="4352" width="9.140625" style="599"/>
    <col min="4353" max="4353" width="10.7109375" style="599" customWidth="1"/>
    <col min="4354" max="4354" width="9.7109375" style="599" customWidth="1"/>
    <col min="4355" max="4355" width="10.7109375" style="599" customWidth="1"/>
    <col min="4356" max="4356" width="12.42578125" style="599" bestFit="1" customWidth="1"/>
    <col min="4357" max="4357" width="7.42578125" style="599" customWidth="1"/>
    <col min="4358" max="4358" width="0" style="599" hidden="1" customWidth="1"/>
    <col min="4359" max="4359" width="16" style="599" customWidth="1"/>
    <col min="4360" max="4360" width="17.28515625" style="599" customWidth="1"/>
    <col min="4361" max="4366" width="14.85546875" style="599" customWidth="1"/>
    <col min="4367" max="4382" width="18.85546875" style="599" customWidth="1"/>
    <col min="4383" max="4601" width="9.140625" style="599"/>
    <col min="4602" max="4602" width="19.42578125" style="599" customWidth="1"/>
    <col min="4603" max="4603" width="18.42578125" style="599" customWidth="1"/>
    <col min="4604" max="4605" width="9.140625" style="599"/>
    <col min="4606" max="4606" width="31.5703125" style="599" customWidth="1"/>
    <col min="4607" max="4607" width="7.28515625" style="599" customWidth="1"/>
    <col min="4608" max="4608" width="9.140625" style="599"/>
    <col min="4609" max="4609" width="10.7109375" style="599" customWidth="1"/>
    <col min="4610" max="4610" width="9.7109375" style="599" customWidth="1"/>
    <col min="4611" max="4611" width="10.7109375" style="599" customWidth="1"/>
    <col min="4612" max="4612" width="12.42578125" style="599" bestFit="1" customWidth="1"/>
    <col min="4613" max="4613" width="7.42578125" style="599" customWidth="1"/>
    <col min="4614" max="4614" width="0" style="599" hidden="1" customWidth="1"/>
    <col min="4615" max="4615" width="16" style="599" customWidth="1"/>
    <col min="4616" max="4616" width="17.28515625" style="599" customWidth="1"/>
    <col min="4617" max="4622" width="14.85546875" style="599" customWidth="1"/>
    <col min="4623" max="4638" width="18.85546875" style="599" customWidth="1"/>
    <col min="4639" max="4857" width="9.140625" style="599"/>
    <col min="4858" max="4858" width="19.42578125" style="599" customWidth="1"/>
    <col min="4859" max="4859" width="18.42578125" style="599" customWidth="1"/>
    <col min="4860" max="4861" width="9.140625" style="599"/>
    <col min="4862" max="4862" width="31.5703125" style="599" customWidth="1"/>
    <col min="4863" max="4863" width="7.28515625" style="599" customWidth="1"/>
    <col min="4864" max="4864" width="9.140625" style="599"/>
    <col min="4865" max="4865" width="10.7109375" style="599" customWidth="1"/>
    <col min="4866" max="4866" width="9.7109375" style="599" customWidth="1"/>
    <col min="4867" max="4867" width="10.7109375" style="599" customWidth="1"/>
    <col min="4868" max="4868" width="12.42578125" style="599" bestFit="1" customWidth="1"/>
    <col min="4869" max="4869" width="7.42578125" style="599" customWidth="1"/>
    <col min="4870" max="4870" width="0" style="599" hidden="1" customWidth="1"/>
    <col min="4871" max="4871" width="16" style="599" customWidth="1"/>
    <col min="4872" max="4872" width="17.28515625" style="599" customWidth="1"/>
    <col min="4873" max="4878" width="14.85546875" style="599" customWidth="1"/>
    <col min="4879" max="4894" width="18.85546875" style="599" customWidth="1"/>
    <col min="4895" max="5113" width="9.140625" style="599"/>
    <col min="5114" max="5114" width="19.42578125" style="599" customWidth="1"/>
    <col min="5115" max="5115" width="18.42578125" style="599" customWidth="1"/>
    <col min="5116" max="5117" width="9.140625" style="599"/>
    <col min="5118" max="5118" width="31.5703125" style="599" customWidth="1"/>
    <col min="5119" max="5119" width="7.28515625" style="599" customWidth="1"/>
    <col min="5120" max="5120" width="9.140625" style="599"/>
    <col min="5121" max="5121" width="10.7109375" style="599" customWidth="1"/>
    <col min="5122" max="5122" width="9.7109375" style="599" customWidth="1"/>
    <col min="5123" max="5123" width="10.7109375" style="599" customWidth="1"/>
    <col min="5124" max="5124" width="12.42578125" style="599" bestFit="1" customWidth="1"/>
    <col min="5125" max="5125" width="7.42578125" style="599" customWidth="1"/>
    <col min="5126" max="5126" width="0" style="599" hidden="1" customWidth="1"/>
    <col min="5127" max="5127" width="16" style="599" customWidth="1"/>
    <col min="5128" max="5128" width="17.28515625" style="599" customWidth="1"/>
    <col min="5129" max="5134" width="14.85546875" style="599" customWidth="1"/>
    <col min="5135" max="5150" width="18.85546875" style="599" customWidth="1"/>
    <col min="5151" max="5369" width="9.140625" style="599"/>
    <col min="5370" max="5370" width="19.42578125" style="599" customWidth="1"/>
    <col min="5371" max="5371" width="18.42578125" style="599" customWidth="1"/>
    <col min="5372" max="5373" width="9.140625" style="599"/>
    <col min="5374" max="5374" width="31.5703125" style="599" customWidth="1"/>
    <col min="5375" max="5375" width="7.28515625" style="599" customWidth="1"/>
    <col min="5376" max="5376" width="9.140625" style="599"/>
    <col min="5377" max="5377" width="10.7109375" style="599" customWidth="1"/>
    <col min="5378" max="5378" width="9.7109375" style="599" customWidth="1"/>
    <col min="5379" max="5379" width="10.7109375" style="599" customWidth="1"/>
    <col min="5380" max="5380" width="12.42578125" style="599" bestFit="1" customWidth="1"/>
    <col min="5381" max="5381" width="7.42578125" style="599" customWidth="1"/>
    <col min="5382" max="5382" width="0" style="599" hidden="1" customWidth="1"/>
    <col min="5383" max="5383" width="16" style="599" customWidth="1"/>
    <col min="5384" max="5384" width="17.28515625" style="599" customWidth="1"/>
    <col min="5385" max="5390" width="14.85546875" style="599" customWidth="1"/>
    <col min="5391" max="5406" width="18.85546875" style="599" customWidth="1"/>
    <col min="5407" max="5625" width="9.140625" style="599"/>
    <col min="5626" max="5626" width="19.42578125" style="599" customWidth="1"/>
    <col min="5627" max="5627" width="18.42578125" style="599" customWidth="1"/>
    <col min="5628" max="5629" width="9.140625" style="599"/>
    <col min="5630" max="5630" width="31.5703125" style="599" customWidth="1"/>
    <col min="5631" max="5631" width="7.28515625" style="599" customWidth="1"/>
    <col min="5632" max="5632" width="9.140625" style="599"/>
    <col min="5633" max="5633" width="10.7109375" style="599" customWidth="1"/>
    <col min="5634" max="5634" width="9.7109375" style="599" customWidth="1"/>
    <col min="5635" max="5635" width="10.7109375" style="599" customWidth="1"/>
    <col min="5636" max="5636" width="12.42578125" style="599" bestFit="1" customWidth="1"/>
    <col min="5637" max="5637" width="7.42578125" style="599" customWidth="1"/>
    <col min="5638" max="5638" width="0" style="599" hidden="1" customWidth="1"/>
    <col min="5639" max="5639" width="16" style="599" customWidth="1"/>
    <col min="5640" max="5640" width="17.28515625" style="599" customWidth="1"/>
    <col min="5641" max="5646" width="14.85546875" style="599" customWidth="1"/>
    <col min="5647" max="5662" width="18.85546875" style="599" customWidth="1"/>
    <col min="5663" max="5881" width="9.140625" style="599"/>
    <col min="5882" max="5882" width="19.42578125" style="599" customWidth="1"/>
    <col min="5883" max="5883" width="18.42578125" style="599" customWidth="1"/>
    <col min="5884" max="5885" width="9.140625" style="599"/>
    <col min="5886" max="5886" width="31.5703125" style="599" customWidth="1"/>
    <col min="5887" max="5887" width="7.28515625" style="599" customWidth="1"/>
    <col min="5888" max="5888" width="9.140625" style="599"/>
    <col min="5889" max="5889" width="10.7109375" style="599" customWidth="1"/>
    <col min="5890" max="5890" width="9.7109375" style="599" customWidth="1"/>
    <col min="5891" max="5891" width="10.7109375" style="599" customWidth="1"/>
    <col min="5892" max="5892" width="12.42578125" style="599" bestFit="1" customWidth="1"/>
    <col min="5893" max="5893" width="7.42578125" style="599" customWidth="1"/>
    <col min="5894" max="5894" width="0" style="599" hidden="1" customWidth="1"/>
    <col min="5895" max="5895" width="16" style="599" customWidth="1"/>
    <col min="5896" max="5896" width="17.28515625" style="599" customWidth="1"/>
    <col min="5897" max="5902" width="14.85546875" style="599" customWidth="1"/>
    <col min="5903" max="5918" width="18.85546875" style="599" customWidth="1"/>
    <col min="5919" max="6137" width="9.140625" style="599"/>
    <col min="6138" max="6138" width="19.42578125" style="599" customWidth="1"/>
    <col min="6139" max="6139" width="18.42578125" style="599" customWidth="1"/>
    <col min="6140" max="6141" width="9.140625" style="599"/>
    <col min="6142" max="6142" width="31.5703125" style="599" customWidth="1"/>
    <col min="6143" max="6143" width="7.28515625" style="599" customWidth="1"/>
    <col min="6144" max="6144" width="9.140625" style="599"/>
    <col min="6145" max="6145" width="10.7109375" style="599" customWidth="1"/>
    <col min="6146" max="6146" width="9.7109375" style="599" customWidth="1"/>
    <col min="6147" max="6147" width="10.7109375" style="599" customWidth="1"/>
    <col min="6148" max="6148" width="12.42578125" style="599" bestFit="1" customWidth="1"/>
    <col min="6149" max="6149" width="7.42578125" style="599" customWidth="1"/>
    <col min="6150" max="6150" width="0" style="599" hidden="1" customWidth="1"/>
    <col min="6151" max="6151" width="16" style="599" customWidth="1"/>
    <col min="6152" max="6152" width="17.28515625" style="599" customWidth="1"/>
    <col min="6153" max="6158" width="14.85546875" style="599" customWidth="1"/>
    <col min="6159" max="6174" width="18.85546875" style="599" customWidth="1"/>
    <col min="6175" max="6393" width="9.140625" style="599"/>
    <col min="6394" max="6394" width="19.42578125" style="599" customWidth="1"/>
    <col min="6395" max="6395" width="18.42578125" style="599" customWidth="1"/>
    <col min="6396" max="6397" width="9.140625" style="599"/>
    <col min="6398" max="6398" width="31.5703125" style="599" customWidth="1"/>
    <col min="6399" max="6399" width="7.28515625" style="599" customWidth="1"/>
    <col min="6400" max="6400" width="9.140625" style="599"/>
    <col min="6401" max="6401" width="10.7109375" style="599" customWidth="1"/>
    <col min="6402" max="6402" width="9.7109375" style="599" customWidth="1"/>
    <col min="6403" max="6403" width="10.7109375" style="599" customWidth="1"/>
    <col min="6404" max="6404" width="12.42578125" style="599" bestFit="1" customWidth="1"/>
    <col min="6405" max="6405" width="7.42578125" style="599" customWidth="1"/>
    <col min="6406" max="6406" width="0" style="599" hidden="1" customWidth="1"/>
    <col min="6407" max="6407" width="16" style="599" customWidth="1"/>
    <col min="6408" max="6408" width="17.28515625" style="599" customWidth="1"/>
    <col min="6409" max="6414" width="14.85546875" style="599" customWidth="1"/>
    <col min="6415" max="6430" width="18.85546875" style="599" customWidth="1"/>
    <col min="6431" max="6649" width="9.140625" style="599"/>
    <col min="6650" max="6650" width="19.42578125" style="599" customWidth="1"/>
    <col min="6651" max="6651" width="18.42578125" style="599" customWidth="1"/>
    <col min="6652" max="6653" width="9.140625" style="599"/>
    <col min="6654" max="6654" width="31.5703125" style="599" customWidth="1"/>
    <col min="6655" max="6655" width="7.28515625" style="599" customWidth="1"/>
    <col min="6656" max="6656" width="9.140625" style="599"/>
    <col min="6657" max="6657" width="10.7109375" style="599" customWidth="1"/>
    <col min="6658" max="6658" width="9.7109375" style="599" customWidth="1"/>
    <col min="6659" max="6659" width="10.7109375" style="599" customWidth="1"/>
    <col min="6660" max="6660" width="12.42578125" style="599" bestFit="1" customWidth="1"/>
    <col min="6661" max="6661" width="7.42578125" style="599" customWidth="1"/>
    <col min="6662" max="6662" width="0" style="599" hidden="1" customWidth="1"/>
    <col min="6663" max="6663" width="16" style="599" customWidth="1"/>
    <col min="6664" max="6664" width="17.28515625" style="599" customWidth="1"/>
    <col min="6665" max="6670" width="14.85546875" style="599" customWidth="1"/>
    <col min="6671" max="6686" width="18.85546875" style="599" customWidth="1"/>
    <col min="6687" max="6905" width="9.140625" style="599"/>
    <col min="6906" max="6906" width="19.42578125" style="599" customWidth="1"/>
    <col min="6907" max="6907" width="18.42578125" style="599" customWidth="1"/>
    <col min="6908" max="6909" width="9.140625" style="599"/>
    <col min="6910" max="6910" width="31.5703125" style="599" customWidth="1"/>
    <col min="6911" max="6911" width="7.28515625" style="599" customWidth="1"/>
    <col min="6912" max="6912" width="9.140625" style="599"/>
    <col min="6913" max="6913" width="10.7109375" style="599" customWidth="1"/>
    <col min="6914" max="6914" width="9.7109375" style="599" customWidth="1"/>
    <col min="6915" max="6915" width="10.7109375" style="599" customWidth="1"/>
    <col min="6916" max="6916" width="12.42578125" style="599" bestFit="1" customWidth="1"/>
    <col min="6917" max="6917" width="7.42578125" style="599" customWidth="1"/>
    <col min="6918" max="6918" width="0" style="599" hidden="1" customWidth="1"/>
    <col min="6919" max="6919" width="16" style="599" customWidth="1"/>
    <col min="6920" max="6920" width="17.28515625" style="599" customWidth="1"/>
    <col min="6921" max="6926" width="14.85546875" style="599" customWidth="1"/>
    <col min="6927" max="6942" width="18.85546875" style="599" customWidth="1"/>
    <col min="6943" max="7161" width="9.140625" style="599"/>
    <col min="7162" max="7162" width="19.42578125" style="599" customWidth="1"/>
    <col min="7163" max="7163" width="18.42578125" style="599" customWidth="1"/>
    <col min="7164" max="7165" width="9.140625" style="599"/>
    <col min="7166" max="7166" width="31.5703125" style="599" customWidth="1"/>
    <col min="7167" max="7167" width="7.28515625" style="599" customWidth="1"/>
    <col min="7168" max="7168" width="9.140625" style="599"/>
    <col min="7169" max="7169" width="10.7109375" style="599" customWidth="1"/>
    <col min="7170" max="7170" width="9.7109375" style="599" customWidth="1"/>
    <col min="7171" max="7171" width="10.7109375" style="599" customWidth="1"/>
    <col min="7172" max="7172" width="12.42578125" style="599" bestFit="1" customWidth="1"/>
    <col min="7173" max="7173" width="7.42578125" style="599" customWidth="1"/>
    <col min="7174" max="7174" width="0" style="599" hidden="1" customWidth="1"/>
    <col min="7175" max="7175" width="16" style="599" customWidth="1"/>
    <col min="7176" max="7176" width="17.28515625" style="599" customWidth="1"/>
    <col min="7177" max="7182" width="14.85546875" style="599" customWidth="1"/>
    <col min="7183" max="7198" width="18.85546875" style="599" customWidth="1"/>
    <col min="7199" max="7417" width="9.140625" style="599"/>
    <col min="7418" max="7418" width="19.42578125" style="599" customWidth="1"/>
    <col min="7419" max="7419" width="18.42578125" style="599" customWidth="1"/>
    <col min="7420" max="7421" width="9.140625" style="599"/>
    <col min="7422" max="7422" width="31.5703125" style="599" customWidth="1"/>
    <col min="7423" max="7423" width="7.28515625" style="599" customWidth="1"/>
    <col min="7424" max="7424" width="9.140625" style="599"/>
    <col min="7425" max="7425" width="10.7109375" style="599" customWidth="1"/>
    <col min="7426" max="7426" width="9.7109375" style="599" customWidth="1"/>
    <col min="7427" max="7427" width="10.7109375" style="599" customWidth="1"/>
    <col min="7428" max="7428" width="12.42578125" style="599" bestFit="1" customWidth="1"/>
    <col min="7429" max="7429" width="7.42578125" style="599" customWidth="1"/>
    <col min="7430" max="7430" width="0" style="599" hidden="1" customWidth="1"/>
    <col min="7431" max="7431" width="16" style="599" customWidth="1"/>
    <col min="7432" max="7432" width="17.28515625" style="599" customWidth="1"/>
    <col min="7433" max="7438" width="14.85546875" style="599" customWidth="1"/>
    <col min="7439" max="7454" width="18.85546875" style="599" customWidth="1"/>
    <col min="7455" max="7673" width="9.140625" style="599"/>
    <col min="7674" max="7674" width="19.42578125" style="599" customWidth="1"/>
    <col min="7675" max="7675" width="18.42578125" style="599" customWidth="1"/>
    <col min="7676" max="7677" width="9.140625" style="599"/>
    <col min="7678" max="7678" width="31.5703125" style="599" customWidth="1"/>
    <col min="7679" max="7679" width="7.28515625" style="599" customWidth="1"/>
    <col min="7680" max="7680" width="9.140625" style="599"/>
    <col min="7681" max="7681" width="10.7109375" style="599" customWidth="1"/>
    <col min="7682" max="7682" width="9.7109375" style="599" customWidth="1"/>
    <col min="7683" max="7683" width="10.7109375" style="599" customWidth="1"/>
    <col min="7684" max="7684" width="12.42578125" style="599" bestFit="1" customWidth="1"/>
    <col min="7685" max="7685" width="7.42578125" style="599" customWidth="1"/>
    <col min="7686" max="7686" width="0" style="599" hidden="1" customWidth="1"/>
    <col min="7687" max="7687" width="16" style="599" customWidth="1"/>
    <col min="7688" max="7688" width="17.28515625" style="599" customWidth="1"/>
    <col min="7689" max="7694" width="14.85546875" style="599" customWidth="1"/>
    <col min="7695" max="7710" width="18.85546875" style="599" customWidth="1"/>
    <col min="7711" max="7929" width="9.140625" style="599"/>
    <col min="7930" max="7930" width="19.42578125" style="599" customWidth="1"/>
    <col min="7931" max="7931" width="18.42578125" style="599" customWidth="1"/>
    <col min="7932" max="7933" width="9.140625" style="599"/>
    <col min="7934" max="7934" width="31.5703125" style="599" customWidth="1"/>
    <col min="7935" max="7935" width="7.28515625" style="599" customWidth="1"/>
    <col min="7936" max="7936" width="9.140625" style="599"/>
    <col min="7937" max="7937" width="10.7109375" style="599" customWidth="1"/>
    <col min="7938" max="7938" width="9.7109375" style="599" customWidth="1"/>
    <col min="7939" max="7939" width="10.7109375" style="599" customWidth="1"/>
    <col min="7940" max="7940" width="12.42578125" style="599" bestFit="1" customWidth="1"/>
    <col min="7941" max="7941" width="7.42578125" style="599" customWidth="1"/>
    <col min="7942" max="7942" width="0" style="599" hidden="1" customWidth="1"/>
    <col min="7943" max="7943" width="16" style="599" customWidth="1"/>
    <col min="7944" max="7944" width="17.28515625" style="599" customWidth="1"/>
    <col min="7945" max="7950" width="14.85546875" style="599" customWidth="1"/>
    <col min="7951" max="7966" width="18.85546875" style="599" customWidth="1"/>
    <col min="7967" max="8185" width="9.140625" style="599"/>
    <col min="8186" max="8186" width="19.42578125" style="599" customWidth="1"/>
    <col min="8187" max="8187" width="18.42578125" style="599" customWidth="1"/>
    <col min="8188" max="8189" width="9.140625" style="599"/>
    <col min="8190" max="8190" width="31.5703125" style="599" customWidth="1"/>
    <col min="8191" max="8191" width="7.28515625" style="599" customWidth="1"/>
    <col min="8192" max="8192" width="9.140625" style="599"/>
    <col min="8193" max="8193" width="10.7109375" style="599" customWidth="1"/>
    <col min="8194" max="8194" width="9.7109375" style="599" customWidth="1"/>
    <col min="8195" max="8195" width="10.7109375" style="599" customWidth="1"/>
    <col min="8196" max="8196" width="12.42578125" style="599" bestFit="1" customWidth="1"/>
    <col min="8197" max="8197" width="7.42578125" style="599" customWidth="1"/>
    <col min="8198" max="8198" width="0" style="599" hidden="1" customWidth="1"/>
    <col min="8199" max="8199" width="16" style="599" customWidth="1"/>
    <col min="8200" max="8200" width="17.28515625" style="599" customWidth="1"/>
    <col min="8201" max="8206" width="14.85546875" style="599" customWidth="1"/>
    <col min="8207" max="8222" width="18.85546875" style="599" customWidth="1"/>
    <col min="8223" max="8441" width="9.140625" style="599"/>
    <col min="8442" max="8442" width="19.42578125" style="599" customWidth="1"/>
    <col min="8443" max="8443" width="18.42578125" style="599" customWidth="1"/>
    <col min="8444" max="8445" width="9.140625" style="599"/>
    <col min="8446" max="8446" width="31.5703125" style="599" customWidth="1"/>
    <col min="8447" max="8447" width="7.28515625" style="599" customWidth="1"/>
    <col min="8448" max="8448" width="9.140625" style="599"/>
    <col min="8449" max="8449" width="10.7109375" style="599" customWidth="1"/>
    <col min="8450" max="8450" width="9.7109375" style="599" customWidth="1"/>
    <col min="8451" max="8451" width="10.7109375" style="599" customWidth="1"/>
    <col min="8452" max="8452" width="12.42578125" style="599" bestFit="1" customWidth="1"/>
    <col min="8453" max="8453" width="7.42578125" style="599" customWidth="1"/>
    <col min="8454" max="8454" width="0" style="599" hidden="1" customWidth="1"/>
    <col min="8455" max="8455" width="16" style="599" customWidth="1"/>
    <col min="8456" max="8456" width="17.28515625" style="599" customWidth="1"/>
    <col min="8457" max="8462" width="14.85546875" style="599" customWidth="1"/>
    <col min="8463" max="8478" width="18.85546875" style="599" customWidth="1"/>
    <col min="8479" max="8697" width="9.140625" style="599"/>
    <col min="8698" max="8698" width="19.42578125" style="599" customWidth="1"/>
    <col min="8699" max="8699" width="18.42578125" style="599" customWidth="1"/>
    <col min="8700" max="8701" width="9.140625" style="599"/>
    <col min="8702" max="8702" width="31.5703125" style="599" customWidth="1"/>
    <col min="8703" max="8703" width="7.28515625" style="599" customWidth="1"/>
    <col min="8704" max="8704" width="9.140625" style="599"/>
    <col min="8705" max="8705" width="10.7109375" style="599" customWidth="1"/>
    <col min="8706" max="8706" width="9.7109375" style="599" customWidth="1"/>
    <col min="8707" max="8707" width="10.7109375" style="599" customWidth="1"/>
    <col min="8708" max="8708" width="12.42578125" style="599" bestFit="1" customWidth="1"/>
    <col min="8709" max="8709" width="7.42578125" style="599" customWidth="1"/>
    <col min="8710" max="8710" width="0" style="599" hidden="1" customWidth="1"/>
    <col min="8711" max="8711" width="16" style="599" customWidth="1"/>
    <col min="8712" max="8712" width="17.28515625" style="599" customWidth="1"/>
    <col min="8713" max="8718" width="14.85546875" style="599" customWidth="1"/>
    <col min="8719" max="8734" width="18.85546875" style="599" customWidth="1"/>
    <col min="8735" max="8953" width="9.140625" style="599"/>
    <col min="8954" max="8954" width="19.42578125" style="599" customWidth="1"/>
    <col min="8955" max="8955" width="18.42578125" style="599" customWidth="1"/>
    <col min="8956" max="8957" width="9.140625" style="599"/>
    <col min="8958" max="8958" width="31.5703125" style="599" customWidth="1"/>
    <col min="8959" max="8959" width="7.28515625" style="599" customWidth="1"/>
    <col min="8960" max="8960" width="9.140625" style="599"/>
    <col min="8961" max="8961" width="10.7109375" style="599" customWidth="1"/>
    <col min="8962" max="8962" width="9.7109375" style="599" customWidth="1"/>
    <col min="8963" max="8963" width="10.7109375" style="599" customWidth="1"/>
    <col min="8964" max="8964" width="12.42578125" style="599" bestFit="1" customWidth="1"/>
    <col min="8965" max="8965" width="7.42578125" style="599" customWidth="1"/>
    <col min="8966" max="8966" width="0" style="599" hidden="1" customWidth="1"/>
    <col min="8967" max="8967" width="16" style="599" customWidth="1"/>
    <col min="8968" max="8968" width="17.28515625" style="599" customWidth="1"/>
    <col min="8969" max="8974" width="14.85546875" style="599" customWidth="1"/>
    <col min="8975" max="8990" width="18.85546875" style="599" customWidth="1"/>
    <col min="8991" max="9209" width="9.140625" style="599"/>
    <col min="9210" max="9210" width="19.42578125" style="599" customWidth="1"/>
    <col min="9211" max="9211" width="18.42578125" style="599" customWidth="1"/>
    <col min="9212" max="9213" width="9.140625" style="599"/>
    <col min="9214" max="9214" width="31.5703125" style="599" customWidth="1"/>
    <col min="9215" max="9215" width="7.28515625" style="599" customWidth="1"/>
    <col min="9216" max="9216" width="9.140625" style="599"/>
    <col min="9217" max="9217" width="10.7109375" style="599" customWidth="1"/>
    <col min="9218" max="9218" width="9.7109375" style="599" customWidth="1"/>
    <col min="9219" max="9219" width="10.7109375" style="599" customWidth="1"/>
    <col min="9220" max="9220" width="12.42578125" style="599" bestFit="1" customWidth="1"/>
    <col min="9221" max="9221" width="7.42578125" style="599" customWidth="1"/>
    <col min="9222" max="9222" width="0" style="599" hidden="1" customWidth="1"/>
    <col min="9223" max="9223" width="16" style="599" customWidth="1"/>
    <col min="9224" max="9224" width="17.28515625" style="599" customWidth="1"/>
    <col min="9225" max="9230" width="14.85546875" style="599" customWidth="1"/>
    <col min="9231" max="9246" width="18.85546875" style="599" customWidth="1"/>
    <col min="9247" max="9465" width="9.140625" style="599"/>
    <col min="9466" max="9466" width="19.42578125" style="599" customWidth="1"/>
    <col min="9467" max="9467" width="18.42578125" style="599" customWidth="1"/>
    <col min="9468" max="9469" width="9.140625" style="599"/>
    <col min="9470" max="9470" width="31.5703125" style="599" customWidth="1"/>
    <col min="9471" max="9471" width="7.28515625" style="599" customWidth="1"/>
    <col min="9472" max="9472" width="9.140625" style="599"/>
    <col min="9473" max="9473" width="10.7109375" style="599" customWidth="1"/>
    <col min="9474" max="9474" width="9.7109375" style="599" customWidth="1"/>
    <col min="9475" max="9475" width="10.7109375" style="599" customWidth="1"/>
    <col min="9476" max="9476" width="12.42578125" style="599" bestFit="1" customWidth="1"/>
    <col min="9477" max="9477" width="7.42578125" style="599" customWidth="1"/>
    <col min="9478" max="9478" width="0" style="599" hidden="1" customWidth="1"/>
    <col min="9479" max="9479" width="16" style="599" customWidth="1"/>
    <col min="9480" max="9480" width="17.28515625" style="599" customWidth="1"/>
    <col min="9481" max="9486" width="14.85546875" style="599" customWidth="1"/>
    <col min="9487" max="9502" width="18.85546875" style="599" customWidth="1"/>
    <col min="9503" max="9721" width="9.140625" style="599"/>
    <col min="9722" max="9722" width="19.42578125" style="599" customWidth="1"/>
    <col min="9723" max="9723" width="18.42578125" style="599" customWidth="1"/>
    <col min="9724" max="9725" width="9.140625" style="599"/>
    <col min="9726" max="9726" width="31.5703125" style="599" customWidth="1"/>
    <col min="9727" max="9727" width="7.28515625" style="599" customWidth="1"/>
    <col min="9728" max="9728" width="9.140625" style="599"/>
    <col min="9729" max="9729" width="10.7109375" style="599" customWidth="1"/>
    <col min="9730" max="9730" width="9.7109375" style="599" customWidth="1"/>
    <col min="9731" max="9731" width="10.7109375" style="599" customWidth="1"/>
    <col min="9732" max="9732" width="12.42578125" style="599" bestFit="1" customWidth="1"/>
    <col min="9733" max="9733" width="7.42578125" style="599" customWidth="1"/>
    <col min="9734" max="9734" width="0" style="599" hidden="1" customWidth="1"/>
    <col min="9735" max="9735" width="16" style="599" customWidth="1"/>
    <col min="9736" max="9736" width="17.28515625" style="599" customWidth="1"/>
    <col min="9737" max="9742" width="14.85546875" style="599" customWidth="1"/>
    <col min="9743" max="9758" width="18.85546875" style="599" customWidth="1"/>
    <col min="9759" max="9977" width="9.140625" style="599"/>
    <col min="9978" max="9978" width="19.42578125" style="599" customWidth="1"/>
    <col min="9979" max="9979" width="18.42578125" style="599" customWidth="1"/>
    <col min="9980" max="9981" width="9.140625" style="599"/>
    <col min="9982" max="9982" width="31.5703125" style="599" customWidth="1"/>
    <col min="9983" max="9983" width="7.28515625" style="599" customWidth="1"/>
    <col min="9984" max="9984" width="9.140625" style="599"/>
    <col min="9985" max="9985" width="10.7109375" style="599" customWidth="1"/>
    <col min="9986" max="9986" width="9.7109375" style="599" customWidth="1"/>
    <col min="9987" max="9987" width="10.7109375" style="599" customWidth="1"/>
    <col min="9988" max="9988" width="12.42578125" style="599" bestFit="1" customWidth="1"/>
    <col min="9989" max="9989" width="7.42578125" style="599" customWidth="1"/>
    <col min="9990" max="9990" width="0" style="599" hidden="1" customWidth="1"/>
    <col min="9991" max="9991" width="16" style="599" customWidth="1"/>
    <col min="9992" max="9992" width="17.28515625" style="599" customWidth="1"/>
    <col min="9993" max="9998" width="14.85546875" style="599" customWidth="1"/>
    <col min="9999" max="10014" width="18.85546875" style="599" customWidth="1"/>
    <col min="10015" max="10233" width="9.140625" style="599"/>
    <col min="10234" max="10234" width="19.42578125" style="599" customWidth="1"/>
    <col min="10235" max="10235" width="18.42578125" style="599" customWidth="1"/>
    <col min="10236" max="10237" width="9.140625" style="599"/>
    <col min="10238" max="10238" width="31.5703125" style="599" customWidth="1"/>
    <col min="10239" max="10239" width="7.28515625" style="599" customWidth="1"/>
    <col min="10240" max="10240" width="9.140625" style="599"/>
    <col min="10241" max="10241" width="10.7109375" style="599" customWidth="1"/>
    <col min="10242" max="10242" width="9.7109375" style="599" customWidth="1"/>
    <col min="10243" max="10243" width="10.7109375" style="599" customWidth="1"/>
    <col min="10244" max="10244" width="12.42578125" style="599" bestFit="1" customWidth="1"/>
    <col min="10245" max="10245" width="7.42578125" style="599" customWidth="1"/>
    <col min="10246" max="10246" width="0" style="599" hidden="1" customWidth="1"/>
    <col min="10247" max="10247" width="16" style="599" customWidth="1"/>
    <col min="10248" max="10248" width="17.28515625" style="599" customWidth="1"/>
    <col min="10249" max="10254" width="14.85546875" style="599" customWidth="1"/>
    <col min="10255" max="10270" width="18.85546875" style="599" customWidth="1"/>
    <col min="10271" max="10489" width="9.140625" style="599"/>
    <col min="10490" max="10490" width="19.42578125" style="599" customWidth="1"/>
    <col min="10491" max="10491" width="18.42578125" style="599" customWidth="1"/>
    <col min="10492" max="10493" width="9.140625" style="599"/>
    <col min="10494" max="10494" width="31.5703125" style="599" customWidth="1"/>
    <col min="10495" max="10495" width="7.28515625" style="599" customWidth="1"/>
    <col min="10496" max="10496" width="9.140625" style="599"/>
    <col min="10497" max="10497" width="10.7109375" style="599" customWidth="1"/>
    <col min="10498" max="10498" width="9.7109375" style="599" customWidth="1"/>
    <col min="10499" max="10499" width="10.7109375" style="599" customWidth="1"/>
    <col min="10500" max="10500" width="12.42578125" style="599" bestFit="1" customWidth="1"/>
    <col min="10501" max="10501" width="7.42578125" style="599" customWidth="1"/>
    <col min="10502" max="10502" width="0" style="599" hidden="1" customWidth="1"/>
    <col min="10503" max="10503" width="16" style="599" customWidth="1"/>
    <col min="10504" max="10504" width="17.28515625" style="599" customWidth="1"/>
    <col min="10505" max="10510" width="14.85546875" style="599" customWidth="1"/>
    <col min="10511" max="10526" width="18.85546875" style="599" customWidth="1"/>
    <col min="10527" max="10745" width="9.140625" style="599"/>
    <col min="10746" max="10746" width="19.42578125" style="599" customWidth="1"/>
    <col min="10747" max="10747" width="18.42578125" style="599" customWidth="1"/>
    <col min="10748" max="10749" width="9.140625" style="599"/>
    <col min="10750" max="10750" width="31.5703125" style="599" customWidth="1"/>
    <col min="10751" max="10751" width="7.28515625" style="599" customWidth="1"/>
    <col min="10752" max="10752" width="9.140625" style="599"/>
    <col min="10753" max="10753" width="10.7109375" style="599" customWidth="1"/>
    <col min="10754" max="10754" width="9.7109375" style="599" customWidth="1"/>
    <col min="10755" max="10755" width="10.7109375" style="599" customWidth="1"/>
    <col min="10756" max="10756" width="12.42578125" style="599" bestFit="1" customWidth="1"/>
    <col min="10757" max="10757" width="7.42578125" style="599" customWidth="1"/>
    <col min="10758" max="10758" width="0" style="599" hidden="1" customWidth="1"/>
    <col min="10759" max="10759" width="16" style="599" customWidth="1"/>
    <col min="10760" max="10760" width="17.28515625" style="599" customWidth="1"/>
    <col min="10761" max="10766" width="14.85546875" style="599" customWidth="1"/>
    <col min="10767" max="10782" width="18.85546875" style="599" customWidth="1"/>
    <col min="10783" max="11001" width="9.140625" style="599"/>
    <col min="11002" max="11002" width="19.42578125" style="599" customWidth="1"/>
    <col min="11003" max="11003" width="18.42578125" style="599" customWidth="1"/>
    <col min="11004" max="11005" width="9.140625" style="599"/>
    <col min="11006" max="11006" width="31.5703125" style="599" customWidth="1"/>
    <col min="11007" max="11007" width="7.28515625" style="599" customWidth="1"/>
    <col min="11008" max="11008" width="9.140625" style="599"/>
    <col min="11009" max="11009" width="10.7109375" style="599" customWidth="1"/>
    <col min="11010" max="11010" width="9.7109375" style="599" customWidth="1"/>
    <col min="11011" max="11011" width="10.7109375" style="599" customWidth="1"/>
    <col min="11012" max="11012" width="12.42578125" style="599" bestFit="1" customWidth="1"/>
    <col min="11013" max="11013" width="7.42578125" style="599" customWidth="1"/>
    <col min="11014" max="11014" width="0" style="599" hidden="1" customWidth="1"/>
    <col min="11015" max="11015" width="16" style="599" customWidth="1"/>
    <col min="11016" max="11016" width="17.28515625" style="599" customWidth="1"/>
    <col min="11017" max="11022" width="14.85546875" style="599" customWidth="1"/>
    <col min="11023" max="11038" width="18.85546875" style="599" customWidth="1"/>
    <col min="11039" max="11257" width="9.140625" style="599"/>
    <col min="11258" max="11258" width="19.42578125" style="599" customWidth="1"/>
    <col min="11259" max="11259" width="18.42578125" style="599" customWidth="1"/>
    <col min="11260" max="11261" width="9.140625" style="599"/>
    <col min="11262" max="11262" width="31.5703125" style="599" customWidth="1"/>
    <col min="11263" max="11263" width="7.28515625" style="599" customWidth="1"/>
    <col min="11264" max="11264" width="9.140625" style="599"/>
    <col min="11265" max="11265" width="10.7109375" style="599" customWidth="1"/>
    <col min="11266" max="11266" width="9.7109375" style="599" customWidth="1"/>
    <col min="11267" max="11267" width="10.7109375" style="599" customWidth="1"/>
    <col min="11268" max="11268" width="12.42578125" style="599" bestFit="1" customWidth="1"/>
    <col min="11269" max="11269" width="7.42578125" style="599" customWidth="1"/>
    <col min="11270" max="11270" width="0" style="599" hidden="1" customWidth="1"/>
    <col min="11271" max="11271" width="16" style="599" customWidth="1"/>
    <col min="11272" max="11272" width="17.28515625" style="599" customWidth="1"/>
    <col min="11273" max="11278" width="14.85546875" style="599" customWidth="1"/>
    <col min="11279" max="11294" width="18.85546875" style="599" customWidth="1"/>
    <col min="11295" max="11513" width="9.140625" style="599"/>
    <col min="11514" max="11514" width="19.42578125" style="599" customWidth="1"/>
    <col min="11515" max="11515" width="18.42578125" style="599" customWidth="1"/>
    <col min="11516" max="11517" width="9.140625" style="599"/>
    <col min="11518" max="11518" width="31.5703125" style="599" customWidth="1"/>
    <col min="11519" max="11519" width="7.28515625" style="599" customWidth="1"/>
    <col min="11520" max="11520" width="9.140625" style="599"/>
    <col min="11521" max="11521" width="10.7109375" style="599" customWidth="1"/>
    <col min="11522" max="11522" width="9.7109375" style="599" customWidth="1"/>
    <col min="11523" max="11523" width="10.7109375" style="599" customWidth="1"/>
    <col min="11524" max="11524" width="12.42578125" style="599" bestFit="1" customWidth="1"/>
    <col min="11525" max="11525" width="7.42578125" style="599" customWidth="1"/>
    <col min="11526" max="11526" width="0" style="599" hidden="1" customWidth="1"/>
    <col min="11527" max="11527" width="16" style="599" customWidth="1"/>
    <col min="11528" max="11528" width="17.28515625" style="599" customWidth="1"/>
    <col min="11529" max="11534" width="14.85546875" style="599" customWidth="1"/>
    <col min="11535" max="11550" width="18.85546875" style="599" customWidth="1"/>
    <col min="11551" max="11769" width="9.140625" style="599"/>
    <col min="11770" max="11770" width="19.42578125" style="599" customWidth="1"/>
    <col min="11771" max="11771" width="18.42578125" style="599" customWidth="1"/>
    <col min="11772" max="11773" width="9.140625" style="599"/>
    <col min="11774" max="11774" width="31.5703125" style="599" customWidth="1"/>
    <col min="11775" max="11775" width="7.28515625" style="599" customWidth="1"/>
    <col min="11776" max="11776" width="9.140625" style="599"/>
    <col min="11777" max="11777" width="10.7109375" style="599" customWidth="1"/>
    <col min="11778" max="11778" width="9.7109375" style="599" customWidth="1"/>
    <col min="11779" max="11779" width="10.7109375" style="599" customWidth="1"/>
    <col min="11780" max="11780" width="12.42578125" style="599" bestFit="1" customWidth="1"/>
    <col min="11781" max="11781" width="7.42578125" style="599" customWidth="1"/>
    <col min="11782" max="11782" width="0" style="599" hidden="1" customWidth="1"/>
    <col min="11783" max="11783" width="16" style="599" customWidth="1"/>
    <col min="11784" max="11784" width="17.28515625" style="599" customWidth="1"/>
    <col min="11785" max="11790" width="14.85546875" style="599" customWidth="1"/>
    <col min="11791" max="11806" width="18.85546875" style="599" customWidth="1"/>
    <col min="11807" max="12025" width="9.140625" style="599"/>
    <col min="12026" max="12026" width="19.42578125" style="599" customWidth="1"/>
    <col min="12027" max="12027" width="18.42578125" style="599" customWidth="1"/>
    <col min="12028" max="12029" width="9.140625" style="599"/>
    <col min="12030" max="12030" width="31.5703125" style="599" customWidth="1"/>
    <col min="12031" max="12031" width="7.28515625" style="599" customWidth="1"/>
    <col min="12032" max="12032" width="9.140625" style="599"/>
    <col min="12033" max="12033" width="10.7109375" style="599" customWidth="1"/>
    <col min="12034" max="12034" width="9.7109375" style="599" customWidth="1"/>
    <col min="12035" max="12035" width="10.7109375" style="599" customWidth="1"/>
    <col min="12036" max="12036" width="12.42578125" style="599" bestFit="1" customWidth="1"/>
    <col min="12037" max="12037" width="7.42578125" style="599" customWidth="1"/>
    <col min="12038" max="12038" width="0" style="599" hidden="1" customWidth="1"/>
    <col min="12039" max="12039" width="16" style="599" customWidth="1"/>
    <col min="12040" max="12040" width="17.28515625" style="599" customWidth="1"/>
    <col min="12041" max="12046" width="14.85546875" style="599" customWidth="1"/>
    <col min="12047" max="12062" width="18.85546875" style="599" customWidth="1"/>
    <col min="12063" max="12281" width="9.140625" style="599"/>
    <col min="12282" max="12282" width="19.42578125" style="599" customWidth="1"/>
    <col min="12283" max="12283" width="18.42578125" style="599" customWidth="1"/>
    <col min="12284" max="12285" width="9.140625" style="599"/>
    <col min="12286" max="12286" width="31.5703125" style="599" customWidth="1"/>
    <col min="12287" max="12287" width="7.28515625" style="599" customWidth="1"/>
    <col min="12288" max="12288" width="9.140625" style="599"/>
    <col min="12289" max="12289" width="10.7109375" style="599" customWidth="1"/>
    <col min="12290" max="12290" width="9.7109375" style="599" customWidth="1"/>
    <col min="12291" max="12291" width="10.7109375" style="599" customWidth="1"/>
    <col min="12292" max="12292" width="12.42578125" style="599" bestFit="1" customWidth="1"/>
    <col min="12293" max="12293" width="7.42578125" style="599" customWidth="1"/>
    <col min="12294" max="12294" width="0" style="599" hidden="1" customWidth="1"/>
    <col min="12295" max="12295" width="16" style="599" customWidth="1"/>
    <col min="12296" max="12296" width="17.28515625" style="599" customWidth="1"/>
    <col min="12297" max="12302" width="14.85546875" style="599" customWidth="1"/>
    <col min="12303" max="12318" width="18.85546875" style="599" customWidth="1"/>
    <col min="12319" max="12537" width="9.140625" style="599"/>
    <col min="12538" max="12538" width="19.42578125" style="599" customWidth="1"/>
    <col min="12539" max="12539" width="18.42578125" style="599" customWidth="1"/>
    <col min="12540" max="12541" width="9.140625" style="599"/>
    <col min="12542" max="12542" width="31.5703125" style="599" customWidth="1"/>
    <col min="12543" max="12543" width="7.28515625" style="599" customWidth="1"/>
    <col min="12544" max="12544" width="9.140625" style="599"/>
    <col min="12545" max="12545" width="10.7109375" style="599" customWidth="1"/>
    <col min="12546" max="12546" width="9.7109375" style="599" customWidth="1"/>
    <col min="12547" max="12547" width="10.7109375" style="599" customWidth="1"/>
    <col min="12548" max="12548" width="12.42578125" style="599" bestFit="1" customWidth="1"/>
    <col min="12549" max="12549" width="7.42578125" style="599" customWidth="1"/>
    <col min="12550" max="12550" width="0" style="599" hidden="1" customWidth="1"/>
    <col min="12551" max="12551" width="16" style="599" customWidth="1"/>
    <col min="12552" max="12552" width="17.28515625" style="599" customWidth="1"/>
    <col min="12553" max="12558" width="14.85546875" style="599" customWidth="1"/>
    <col min="12559" max="12574" width="18.85546875" style="599" customWidth="1"/>
    <col min="12575" max="12793" width="9.140625" style="599"/>
    <col min="12794" max="12794" width="19.42578125" style="599" customWidth="1"/>
    <col min="12795" max="12795" width="18.42578125" style="599" customWidth="1"/>
    <col min="12796" max="12797" width="9.140625" style="599"/>
    <col min="12798" max="12798" width="31.5703125" style="599" customWidth="1"/>
    <col min="12799" max="12799" width="7.28515625" style="599" customWidth="1"/>
    <col min="12800" max="12800" width="9.140625" style="599"/>
    <col min="12801" max="12801" width="10.7109375" style="599" customWidth="1"/>
    <col min="12802" max="12802" width="9.7109375" style="599" customWidth="1"/>
    <col min="12803" max="12803" width="10.7109375" style="599" customWidth="1"/>
    <col min="12804" max="12804" width="12.42578125" style="599" bestFit="1" customWidth="1"/>
    <col min="12805" max="12805" width="7.42578125" style="599" customWidth="1"/>
    <col min="12806" max="12806" width="0" style="599" hidden="1" customWidth="1"/>
    <col min="12807" max="12807" width="16" style="599" customWidth="1"/>
    <col min="12808" max="12808" width="17.28515625" style="599" customWidth="1"/>
    <col min="12809" max="12814" width="14.85546875" style="599" customWidth="1"/>
    <col min="12815" max="12830" width="18.85546875" style="599" customWidth="1"/>
    <col min="12831" max="13049" width="9.140625" style="599"/>
    <col min="13050" max="13050" width="19.42578125" style="599" customWidth="1"/>
    <col min="13051" max="13051" width="18.42578125" style="599" customWidth="1"/>
    <col min="13052" max="13053" width="9.140625" style="599"/>
    <col min="13054" max="13054" width="31.5703125" style="599" customWidth="1"/>
    <col min="13055" max="13055" width="7.28515625" style="599" customWidth="1"/>
    <col min="13056" max="13056" width="9.140625" style="599"/>
    <col min="13057" max="13057" width="10.7109375" style="599" customWidth="1"/>
    <col min="13058" max="13058" width="9.7109375" style="599" customWidth="1"/>
    <col min="13059" max="13059" width="10.7109375" style="599" customWidth="1"/>
    <col min="13060" max="13060" width="12.42578125" style="599" bestFit="1" customWidth="1"/>
    <col min="13061" max="13061" width="7.42578125" style="599" customWidth="1"/>
    <col min="13062" max="13062" width="0" style="599" hidden="1" customWidth="1"/>
    <col min="13063" max="13063" width="16" style="599" customWidth="1"/>
    <col min="13064" max="13064" width="17.28515625" style="599" customWidth="1"/>
    <col min="13065" max="13070" width="14.85546875" style="599" customWidth="1"/>
    <col min="13071" max="13086" width="18.85546875" style="599" customWidth="1"/>
    <col min="13087" max="13305" width="9.140625" style="599"/>
    <col min="13306" max="13306" width="19.42578125" style="599" customWidth="1"/>
    <col min="13307" max="13307" width="18.42578125" style="599" customWidth="1"/>
    <col min="13308" max="13309" width="9.140625" style="599"/>
    <col min="13310" max="13310" width="31.5703125" style="599" customWidth="1"/>
    <col min="13311" max="13311" width="7.28515625" style="599" customWidth="1"/>
    <col min="13312" max="13312" width="9.140625" style="599"/>
    <col min="13313" max="13313" width="10.7109375" style="599" customWidth="1"/>
    <col min="13314" max="13314" width="9.7109375" style="599" customWidth="1"/>
    <col min="13315" max="13315" width="10.7109375" style="599" customWidth="1"/>
    <col min="13316" max="13316" width="12.42578125" style="599" bestFit="1" customWidth="1"/>
    <col min="13317" max="13317" width="7.42578125" style="599" customWidth="1"/>
    <col min="13318" max="13318" width="0" style="599" hidden="1" customWidth="1"/>
    <col min="13319" max="13319" width="16" style="599" customWidth="1"/>
    <col min="13320" max="13320" width="17.28515625" style="599" customWidth="1"/>
    <col min="13321" max="13326" width="14.85546875" style="599" customWidth="1"/>
    <col min="13327" max="13342" width="18.85546875" style="599" customWidth="1"/>
    <col min="13343" max="13561" width="9.140625" style="599"/>
    <col min="13562" max="13562" width="19.42578125" style="599" customWidth="1"/>
    <col min="13563" max="13563" width="18.42578125" style="599" customWidth="1"/>
    <col min="13564" max="13565" width="9.140625" style="599"/>
    <col min="13566" max="13566" width="31.5703125" style="599" customWidth="1"/>
    <col min="13567" max="13567" width="7.28515625" style="599" customWidth="1"/>
    <col min="13568" max="13568" width="9.140625" style="599"/>
    <col min="13569" max="13569" width="10.7109375" style="599" customWidth="1"/>
    <col min="13570" max="13570" width="9.7109375" style="599" customWidth="1"/>
    <col min="13571" max="13571" width="10.7109375" style="599" customWidth="1"/>
    <col min="13572" max="13572" width="12.42578125" style="599" bestFit="1" customWidth="1"/>
    <col min="13573" max="13573" width="7.42578125" style="599" customWidth="1"/>
    <col min="13574" max="13574" width="0" style="599" hidden="1" customWidth="1"/>
    <col min="13575" max="13575" width="16" style="599" customWidth="1"/>
    <col min="13576" max="13576" width="17.28515625" style="599" customWidth="1"/>
    <col min="13577" max="13582" width="14.85546875" style="599" customWidth="1"/>
    <col min="13583" max="13598" width="18.85546875" style="599" customWidth="1"/>
    <col min="13599" max="13817" width="9.140625" style="599"/>
    <col min="13818" max="13818" width="19.42578125" style="599" customWidth="1"/>
    <col min="13819" max="13819" width="18.42578125" style="599" customWidth="1"/>
    <col min="13820" max="13821" width="9.140625" style="599"/>
    <col min="13822" max="13822" width="31.5703125" style="599" customWidth="1"/>
    <col min="13823" max="13823" width="7.28515625" style="599" customWidth="1"/>
    <col min="13824" max="13824" width="9.140625" style="599"/>
    <col min="13825" max="13825" width="10.7109375" style="599" customWidth="1"/>
    <col min="13826" max="13826" width="9.7109375" style="599" customWidth="1"/>
    <col min="13827" max="13827" width="10.7109375" style="599" customWidth="1"/>
    <col min="13828" max="13828" width="12.42578125" style="599" bestFit="1" customWidth="1"/>
    <col min="13829" max="13829" width="7.42578125" style="599" customWidth="1"/>
    <col min="13830" max="13830" width="0" style="599" hidden="1" customWidth="1"/>
    <col min="13831" max="13831" width="16" style="599" customWidth="1"/>
    <col min="13832" max="13832" width="17.28515625" style="599" customWidth="1"/>
    <col min="13833" max="13838" width="14.85546875" style="599" customWidth="1"/>
    <col min="13839" max="13854" width="18.85546875" style="599" customWidth="1"/>
    <col min="13855" max="14073" width="9.140625" style="599"/>
    <col min="14074" max="14074" width="19.42578125" style="599" customWidth="1"/>
    <col min="14075" max="14075" width="18.42578125" style="599" customWidth="1"/>
    <col min="14076" max="14077" width="9.140625" style="599"/>
    <col min="14078" max="14078" width="31.5703125" style="599" customWidth="1"/>
    <col min="14079" max="14079" width="7.28515625" style="599" customWidth="1"/>
    <col min="14080" max="14080" width="9.140625" style="599"/>
    <col min="14081" max="14081" width="10.7109375" style="599" customWidth="1"/>
    <col min="14082" max="14082" width="9.7109375" style="599" customWidth="1"/>
    <col min="14083" max="14083" width="10.7109375" style="599" customWidth="1"/>
    <col min="14084" max="14084" width="12.42578125" style="599" bestFit="1" customWidth="1"/>
    <col min="14085" max="14085" width="7.42578125" style="599" customWidth="1"/>
    <col min="14086" max="14086" width="0" style="599" hidden="1" customWidth="1"/>
    <col min="14087" max="14087" width="16" style="599" customWidth="1"/>
    <col min="14088" max="14088" width="17.28515625" style="599" customWidth="1"/>
    <col min="14089" max="14094" width="14.85546875" style="599" customWidth="1"/>
    <col min="14095" max="14110" width="18.85546875" style="599" customWidth="1"/>
    <col min="14111" max="14329" width="9.140625" style="599"/>
    <col min="14330" max="14330" width="19.42578125" style="599" customWidth="1"/>
    <col min="14331" max="14331" width="18.42578125" style="599" customWidth="1"/>
    <col min="14332" max="14333" width="9.140625" style="599"/>
    <col min="14334" max="14334" width="31.5703125" style="599" customWidth="1"/>
    <col min="14335" max="14335" width="7.28515625" style="599" customWidth="1"/>
    <col min="14336" max="14336" width="9.140625" style="599"/>
    <col min="14337" max="14337" width="10.7109375" style="599" customWidth="1"/>
    <col min="14338" max="14338" width="9.7109375" style="599" customWidth="1"/>
    <col min="14339" max="14339" width="10.7109375" style="599" customWidth="1"/>
    <col min="14340" max="14340" width="12.42578125" style="599" bestFit="1" customWidth="1"/>
    <col min="14341" max="14341" width="7.42578125" style="599" customWidth="1"/>
    <col min="14342" max="14342" width="0" style="599" hidden="1" customWidth="1"/>
    <col min="14343" max="14343" width="16" style="599" customWidth="1"/>
    <col min="14344" max="14344" width="17.28515625" style="599" customWidth="1"/>
    <col min="14345" max="14350" width="14.85546875" style="599" customWidth="1"/>
    <col min="14351" max="14366" width="18.85546875" style="599" customWidth="1"/>
    <col min="14367" max="14585" width="9.140625" style="599"/>
    <col min="14586" max="14586" width="19.42578125" style="599" customWidth="1"/>
    <col min="14587" max="14587" width="18.42578125" style="599" customWidth="1"/>
    <col min="14588" max="14589" width="9.140625" style="599"/>
    <col min="14590" max="14590" width="31.5703125" style="599" customWidth="1"/>
    <col min="14591" max="14591" width="7.28515625" style="599" customWidth="1"/>
    <col min="14592" max="14592" width="9.140625" style="599"/>
    <col min="14593" max="14593" width="10.7109375" style="599" customWidth="1"/>
    <col min="14594" max="14594" width="9.7109375" style="599" customWidth="1"/>
    <col min="14595" max="14595" width="10.7109375" style="599" customWidth="1"/>
    <col min="14596" max="14596" width="12.42578125" style="599" bestFit="1" customWidth="1"/>
    <col min="14597" max="14597" width="7.42578125" style="599" customWidth="1"/>
    <col min="14598" max="14598" width="0" style="599" hidden="1" customWidth="1"/>
    <col min="14599" max="14599" width="16" style="599" customWidth="1"/>
    <col min="14600" max="14600" width="17.28515625" style="599" customWidth="1"/>
    <col min="14601" max="14606" width="14.85546875" style="599" customWidth="1"/>
    <col min="14607" max="14622" width="18.85546875" style="599" customWidth="1"/>
    <col min="14623" max="14841" width="9.140625" style="599"/>
    <col min="14842" max="14842" width="19.42578125" style="599" customWidth="1"/>
    <col min="14843" max="14843" width="18.42578125" style="599" customWidth="1"/>
    <col min="14844" max="14845" width="9.140625" style="599"/>
    <col min="14846" max="14846" width="31.5703125" style="599" customWidth="1"/>
    <col min="14847" max="14847" width="7.28515625" style="599" customWidth="1"/>
    <col min="14848" max="14848" width="9.140625" style="599"/>
    <col min="14849" max="14849" width="10.7109375" style="599" customWidth="1"/>
    <col min="14850" max="14850" width="9.7109375" style="599" customWidth="1"/>
    <col min="14851" max="14851" width="10.7109375" style="599" customWidth="1"/>
    <col min="14852" max="14852" width="12.42578125" style="599" bestFit="1" customWidth="1"/>
    <col min="14853" max="14853" width="7.42578125" style="599" customWidth="1"/>
    <col min="14854" max="14854" width="0" style="599" hidden="1" customWidth="1"/>
    <col min="14855" max="14855" width="16" style="599" customWidth="1"/>
    <col min="14856" max="14856" width="17.28515625" style="599" customWidth="1"/>
    <col min="14857" max="14862" width="14.85546875" style="599" customWidth="1"/>
    <col min="14863" max="14878" width="18.85546875" style="599" customWidth="1"/>
    <col min="14879" max="15097" width="9.140625" style="599"/>
    <col min="15098" max="15098" width="19.42578125" style="599" customWidth="1"/>
    <col min="15099" max="15099" width="18.42578125" style="599" customWidth="1"/>
    <col min="15100" max="15101" width="9.140625" style="599"/>
    <col min="15102" max="15102" width="31.5703125" style="599" customWidth="1"/>
    <col min="15103" max="15103" width="7.28515625" style="599" customWidth="1"/>
    <col min="15104" max="15104" width="9.140625" style="599"/>
    <col min="15105" max="15105" width="10.7109375" style="599" customWidth="1"/>
    <col min="15106" max="15106" width="9.7109375" style="599" customWidth="1"/>
    <col min="15107" max="15107" width="10.7109375" style="599" customWidth="1"/>
    <col min="15108" max="15108" width="12.42578125" style="599" bestFit="1" customWidth="1"/>
    <col min="15109" max="15109" width="7.42578125" style="599" customWidth="1"/>
    <col min="15110" max="15110" width="0" style="599" hidden="1" customWidth="1"/>
    <col min="15111" max="15111" width="16" style="599" customWidth="1"/>
    <col min="15112" max="15112" width="17.28515625" style="599" customWidth="1"/>
    <col min="15113" max="15118" width="14.85546875" style="599" customWidth="1"/>
    <col min="15119" max="15134" width="18.85546875" style="599" customWidth="1"/>
    <col min="15135" max="15353" width="9.140625" style="599"/>
    <col min="15354" max="15354" width="19.42578125" style="599" customWidth="1"/>
    <col min="15355" max="15355" width="18.42578125" style="599" customWidth="1"/>
    <col min="15356" max="15357" width="9.140625" style="599"/>
    <col min="15358" max="15358" width="31.5703125" style="599" customWidth="1"/>
    <col min="15359" max="15359" width="7.28515625" style="599" customWidth="1"/>
    <col min="15360" max="15360" width="9.140625" style="599"/>
    <col min="15361" max="15361" width="10.7109375" style="599" customWidth="1"/>
    <col min="15362" max="15362" width="9.7109375" style="599" customWidth="1"/>
    <col min="15363" max="15363" width="10.7109375" style="599" customWidth="1"/>
    <col min="15364" max="15364" width="12.42578125" style="599" bestFit="1" customWidth="1"/>
    <col min="15365" max="15365" width="7.42578125" style="599" customWidth="1"/>
    <col min="15366" max="15366" width="0" style="599" hidden="1" customWidth="1"/>
    <col min="15367" max="15367" width="16" style="599" customWidth="1"/>
    <col min="15368" max="15368" width="17.28515625" style="599" customWidth="1"/>
    <col min="15369" max="15374" width="14.85546875" style="599" customWidth="1"/>
    <col min="15375" max="15390" width="18.85546875" style="599" customWidth="1"/>
    <col min="15391" max="15609" width="9.140625" style="599"/>
    <col min="15610" max="15610" width="19.42578125" style="599" customWidth="1"/>
    <col min="15611" max="15611" width="18.42578125" style="599" customWidth="1"/>
    <col min="15612" max="15613" width="9.140625" style="599"/>
    <col min="15614" max="15614" width="31.5703125" style="599" customWidth="1"/>
    <col min="15615" max="15615" width="7.28515625" style="599" customWidth="1"/>
    <col min="15616" max="15616" width="9.140625" style="599"/>
    <col min="15617" max="15617" width="10.7109375" style="599" customWidth="1"/>
    <col min="15618" max="15618" width="9.7109375" style="599" customWidth="1"/>
    <col min="15619" max="15619" width="10.7109375" style="599" customWidth="1"/>
    <col min="15620" max="15620" width="12.42578125" style="599" bestFit="1" customWidth="1"/>
    <col min="15621" max="15621" width="7.42578125" style="599" customWidth="1"/>
    <col min="15622" max="15622" width="0" style="599" hidden="1" customWidth="1"/>
    <col min="15623" max="15623" width="16" style="599" customWidth="1"/>
    <col min="15624" max="15624" width="17.28515625" style="599" customWidth="1"/>
    <col min="15625" max="15630" width="14.85546875" style="599" customWidth="1"/>
    <col min="15631" max="15646" width="18.85546875" style="599" customWidth="1"/>
    <col min="15647" max="15865" width="9.140625" style="599"/>
    <col min="15866" max="15866" width="19.42578125" style="599" customWidth="1"/>
    <col min="15867" max="15867" width="18.42578125" style="599" customWidth="1"/>
    <col min="15868" max="15869" width="9.140625" style="599"/>
    <col min="15870" max="15870" width="31.5703125" style="599" customWidth="1"/>
    <col min="15871" max="15871" width="7.28515625" style="599" customWidth="1"/>
    <col min="15872" max="15872" width="9.140625" style="599"/>
    <col min="15873" max="15873" width="10.7109375" style="599" customWidth="1"/>
    <col min="15874" max="15874" width="9.7109375" style="599" customWidth="1"/>
    <col min="15875" max="15875" width="10.7109375" style="599" customWidth="1"/>
    <col min="15876" max="15876" width="12.42578125" style="599" bestFit="1" customWidth="1"/>
    <col min="15877" max="15877" width="7.42578125" style="599" customWidth="1"/>
    <col min="15878" max="15878" width="0" style="599" hidden="1" customWidth="1"/>
    <col min="15879" max="15879" width="16" style="599" customWidth="1"/>
    <col min="15880" max="15880" width="17.28515625" style="599" customWidth="1"/>
    <col min="15881" max="15886" width="14.85546875" style="599" customWidth="1"/>
    <col min="15887" max="15902" width="18.85546875" style="599" customWidth="1"/>
    <col min="15903" max="16121" width="9.140625" style="599"/>
    <col min="16122" max="16122" width="19.42578125" style="599" customWidth="1"/>
    <col min="16123" max="16123" width="18.42578125" style="599" customWidth="1"/>
    <col min="16124" max="16125" width="9.140625" style="599"/>
    <col min="16126" max="16126" width="31.5703125" style="599" customWidth="1"/>
    <col min="16127" max="16127" width="7.28515625" style="599" customWidth="1"/>
    <col min="16128" max="16128" width="9.140625" style="599"/>
    <col min="16129" max="16129" width="10.7109375" style="599" customWidth="1"/>
    <col min="16130" max="16130" width="9.7109375" style="599" customWidth="1"/>
    <col min="16131" max="16131" width="10.7109375" style="599" customWidth="1"/>
    <col min="16132" max="16132" width="12.42578125" style="599" bestFit="1" customWidth="1"/>
    <col min="16133" max="16133" width="7.42578125" style="599" customWidth="1"/>
    <col min="16134" max="16134" width="0" style="599" hidden="1" customWidth="1"/>
    <col min="16135" max="16135" width="16" style="599" customWidth="1"/>
    <col min="16136" max="16136" width="17.28515625" style="599" customWidth="1"/>
    <col min="16137" max="16142" width="14.85546875" style="599" customWidth="1"/>
    <col min="16143" max="16158" width="18.85546875" style="599" customWidth="1"/>
    <col min="16159" max="16384" width="9.140625" style="599"/>
  </cols>
  <sheetData>
    <row r="1" spans="1:12" x14ac:dyDescent="0.25">
      <c r="A1" s="767"/>
      <c r="B1" s="767"/>
      <c r="C1" s="767"/>
      <c r="D1" s="767"/>
      <c r="E1" s="699"/>
      <c r="F1" s="699"/>
      <c r="G1" s="699"/>
      <c r="H1" s="754" t="s">
        <v>526</v>
      </c>
      <c r="I1" s="754"/>
      <c r="J1" s="754"/>
      <c r="K1" s="754"/>
      <c r="L1" s="754"/>
    </row>
    <row r="2" spans="1:12" x14ac:dyDescent="0.25">
      <c r="A2" s="699"/>
      <c r="B2" s="699"/>
      <c r="C2" s="699"/>
      <c r="D2" s="699"/>
      <c r="E2" s="699"/>
      <c r="F2" s="699"/>
      <c r="G2" s="699"/>
      <c r="H2" s="754" t="s">
        <v>527</v>
      </c>
      <c r="I2" s="754"/>
      <c r="J2" s="754"/>
      <c r="K2" s="754"/>
      <c r="L2" s="754"/>
    </row>
    <row r="3" spans="1:12" x14ac:dyDescent="0.25">
      <c r="A3" s="699"/>
      <c r="B3" s="699"/>
      <c r="C3" s="699"/>
      <c r="D3" s="699"/>
      <c r="E3" s="699"/>
      <c r="F3" s="699"/>
      <c r="G3" s="699"/>
      <c r="H3" s="754" t="s">
        <v>528</v>
      </c>
      <c r="I3" s="754"/>
      <c r="J3" s="754"/>
      <c r="K3" s="754"/>
      <c r="L3" s="754"/>
    </row>
    <row r="4" spans="1:12" x14ac:dyDescent="0.25">
      <c r="A4" s="699"/>
      <c r="B4" s="699"/>
      <c r="C4" s="699"/>
      <c r="D4" s="699"/>
      <c r="E4" s="699"/>
      <c r="F4" s="699"/>
      <c r="G4" s="699"/>
      <c r="H4" s="699"/>
      <c r="I4" s="699"/>
      <c r="J4" s="699"/>
      <c r="K4" s="765" t="s">
        <v>529</v>
      </c>
      <c r="L4" s="766"/>
    </row>
    <row r="5" spans="1:12" x14ac:dyDescent="0.25">
      <c r="A5" s="699"/>
      <c r="B5" s="699"/>
      <c r="C5" s="699"/>
      <c r="D5" s="699"/>
      <c r="E5" s="699"/>
      <c r="F5" s="699"/>
      <c r="G5" s="699"/>
      <c r="H5" s="699"/>
      <c r="I5" s="754" t="s">
        <v>502</v>
      </c>
      <c r="J5" s="754"/>
      <c r="K5" s="765">
        <v>322005</v>
      </c>
      <c r="L5" s="766"/>
    </row>
    <row r="6" spans="1:12" x14ac:dyDescent="0.25">
      <c r="A6" s="699"/>
      <c r="B6" s="699"/>
      <c r="C6" s="699"/>
      <c r="D6" s="699"/>
      <c r="E6" s="699"/>
      <c r="F6" s="699"/>
      <c r="G6" s="699"/>
      <c r="H6" s="699"/>
      <c r="I6" s="696"/>
      <c r="J6" s="696"/>
      <c r="K6" s="601"/>
      <c r="L6" s="602"/>
    </row>
    <row r="7" spans="1:12" ht="35.25" customHeight="1" x14ac:dyDescent="0.25">
      <c r="A7" s="603" t="s">
        <v>504</v>
      </c>
      <c r="B7" s="759" t="s">
        <v>505</v>
      </c>
      <c r="C7" s="759"/>
      <c r="D7" s="759"/>
      <c r="E7" s="759"/>
      <c r="F7" s="759"/>
      <c r="G7" s="759"/>
      <c r="H7" s="759"/>
      <c r="I7" s="759"/>
      <c r="J7" s="696" t="s">
        <v>506</v>
      </c>
      <c r="K7" s="727">
        <v>58306175</v>
      </c>
      <c r="L7" s="760"/>
    </row>
    <row r="8" spans="1:12" ht="15.75" customHeight="1" x14ac:dyDescent="0.25">
      <c r="A8" s="603"/>
      <c r="B8" s="761" t="s">
        <v>508</v>
      </c>
      <c r="C8" s="761"/>
      <c r="D8" s="761"/>
      <c r="E8" s="761"/>
      <c r="F8" s="761"/>
      <c r="G8" s="761"/>
      <c r="H8" s="761"/>
      <c r="I8" s="761"/>
      <c r="J8" s="699"/>
      <c r="K8" s="697"/>
      <c r="L8" s="698"/>
    </row>
    <row r="9" spans="1:12" ht="42.75" customHeight="1" x14ac:dyDescent="0.25">
      <c r="A9" s="603" t="s">
        <v>509</v>
      </c>
      <c r="B9" s="759" t="s">
        <v>530</v>
      </c>
      <c r="C9" s="759"/>
      <c r="D9" s="759"/>
      <c r="E9" s="759"/>
      <c r="F9" s="759"/>
      <c r="G9" s="759"/>
      <c r="H9" s="759"/>
      <c r="I9" s="759"/>
      <c r="J9" s="696" t="s">
        <v>506</v>
      </c>
      <c r="K9" s="762">
        <v>47569575</v>
      </c>
      <c r="L9" s="763"/>
    </row>
    <row r="10" spans="1:12" ht="12.75" customHeight="1" x14ac:dyDescent="0.25">
      <c r="A10" s="603"/>
      <c r="B10" s="761" t="s">
        <v>508</v>
      </c>
      <c r="C10" s="761"/>
      <c r="D10" s="761"/>
      <c r="E10" s="761"/>
      <c r="F10" s="761"/>
      <c r="G10" s="761"/>
      <c r="H10" s="761"/>
      <c r="I10" s="761"/>
      <c r="J10" s="699"/>
      <c r="K10" s="697"/>
      <c r="L10" s="698"/>
    </row>
    <row r="11" spans="1:12" ht="35.25" customHeight="1" x14ac:dyDescent="0.25">
      <c r="A11" s="603" t="s">
        <v>557</v>
      </c>
      <c r="B11" s="759" t="s">
        <v>559</v>
      </c>
      <c r="C11" s="759"/>
      <c r="D11" s="759"/>
      <c r="E11" s="759"/>
      <c r="F11" s="759"/>
      <c r="G11" s="759"/>
      <c r="H11" s="759"/>
      <c r="I11" s="759"/>
      <c r="J11" s="696"/>
      <c r="K11" s="762" t="str">
        <f>IF([1]Source!Y15&lt;&gt;"",[1]Source!Y15," ")</f>
        <v xml:space="preserve"> </v>
      </c>
      <c r="L11" s="763"/>
    </row>
    <row r="12" spans="1:12" x14ac:dyDescent="0.25">
      <c r="A12" s="606"/>
      <c r="B12" s="761" t="s">
        <v>531</v>
      </c>
      <c r="C12" s="761"/>
      <c r="D12" s="761"/>
      <c r="E12" s="761"/>
      <c r="F12" s="761"/>
      <c r="G12" s="761"/>
      <c r="H12" s="761"/>
      <c r="I12" s="761"/>
      <c r="J12" s="696"/>
      <c r="K12" s="601"/>
      <c r="L12" s="602"/>
    </row>
    <row r="13" spans="1:12" x14ac:dyDescent="0.25">
      <c r="A13" s="606"/>
      <c r="B13" s="607"/>
      <c r="C13" s="608"/>
      <c r="D13" s="608"/>
      <c r="E13" s="608"/>
      <c r="F13" s="608"/>
      <c r="G13" s="608"/>
      <c r="H13" s="608"/>
      <c r="I13" s="608"/>
      <c r="J13" s="696"/>
      <c r="K13" s="601"/>
      <c r="L13" s="602"/>
    </row>
    <row r="14" spans="1:12" x14ac:dyDescent="0.25">
      <c r="A14" s="699"/>
      <c r="B14" s="699"/>
      <c r="C14" s="699"/>
      <c r="D14" s="699"/>
      <c r="E14" s="699"/>
      <c r="F14" s="699"/>
      <c r="G14" s="699"/>
      <c r="H14" s="754" t="s">
        <v>532</v>
      </c>
      <c r="I14" s="754"/>
      <c r="J14" s="764"/>
      <c r="K14" s="765" t="str">
        <f>IF([1]Source!AC15&lt;&gt;"",[1]Source!AC15," ")</f>
        <v xml:space="preserve"> </v>
      </c>
      <c r="L14" s="766"/>
    </row>
    <row r="15" spans="1:12" x14ac:dyDescent="0.25">
      <c r="A15" s="699"/>
      <c r="B15" s="699"/>
      <c r="C15" s="699"/>
      <c r="D15" s="699"/>
      <c r="E15" s="754" t="s">
        <v>533</v>
      </c>
      <c r="F15" s="754"/>
      <c r="G15" s="754"/>
      <c r="H15" s="754"/>
      <c r="I15" s="755" t="s">
        <v>515</v>
      </c>
      <c r="J15" s="756"/>
      <c r="K15" s="757" t="s">
        <v>516</v>
      </c>
      <c r="L15" s="758"/>
    </row>
    <row r="16" spans="1:12" x14ac:dyDescent="0.25">
      <c r="A16" s="699"/>
      <c r="B16" s="699"/>
      <c r="C16" s="699"/>
      <c r="D16" s="699"/>
      <c r="E16" s="699"/>
      <c r="F16" s="699"/>
      <c r="G16" s="699"/>
      <c r="H16" s="699"/>
      <c r="I16" s="734" t="s">
        <v>517</v>
      </c>
      <c r="J16" s="735"/>
      <c r="K16" s="729">
        <v>45198</v>
      </c>
      <c r="L16" s="730"/>
    </row>
    <row r="17" spans="1:30" x14ac:dyDescent="0.25">
      <c r="A17" s="699"/>
      <c r="B17" s="699"/>
      <c r="C17" s="699"/>
      <c r="D17" s="699"/>
      <c r="E17" s="699"/>
      <c r="F17" s="699"/>
      <c r="G17" s="699"/>
      <c r="H17" s="699"/>
      <c r="I17" s="699"/>
      <c r="J17" s="699"/>
      <c r="K17" s="699"/>
      <c r="L17" s="699"/>
    </row>
    <row r="18" spans="1:30" s="610" customFormat="1" x14ac:dyDescent="0.2">
      <c r="A18" s="609"/>
      <c r="B18" s="609"/>
      <c r="C18" s="609"/>
      <c r="D18" s="609"/>
      <c r="E18" s="736" t="s">
        <v>534</v>
      </c>
      <c r="F18" s="737"/>
      <c r="G18" s="736" t="s">
        <v>535</v>
      </c>
      <c r="H18" s="740"/>
      <c r="I18" s="736" t="s">
        <v>521</v>
      </c>
      <c r="J18" s="737"/>
      <c r="K18" s="737"/>
      <c r="L18" s="740"/>
    </row>
    <row r="19" spans="1:30" s="610" customFormat="1" x14ac:dyDescent="0.2">
      <c r="A19" s="609"/>
      <c r="B19" s="609"/>
      <c r="C19" s="609"/>
      <c r="D19" s="609"/>
      <c r="E19" s="738"/>
      <c r="F19" s="739"/>
      <c r="G19" s="738"/>
      <c r="H19" s="741"/>
      <c r="I19" s="742" t="s">
        <v>522</v>
      </c>
      <c r="J19" s="743"/>
      <c r="K19" s="742" t="s">
        <v>523</v>
      </c>
      <c r="L19" s="744"/>
    </row>
    <row r="20" spans="1:30" x14ac:dyDescent="0.25">
      <c r="A20" s="699"/>
      <c r="B20" s="699"/>
      <c r="C20" s="699"/>
      <c r="D20" s="699"/>
      <c r="E20" s="727">
        <v>3</v>
      </c>
      <c r="F20" s="728"/>
      <c r="G20" s="797">
        <v>45435</v>
      </c>
      <c r="H20" s="798"/>
      <c r="I20" s="797">
        <v>45415</v>
      </c>
      <c r="J20" s="799"/>
      <c r="K20" s="729">
        <f>G20</f>
        <v>45435</v>
      </c>
      <c r="L20" s="730"/>
    </row>
    <row r="21" spans="1:30" x14ac:dyDescent="0.25">
      <c r="A21" s="699"/>
      <c r="B21" s="699"/>
      <c r="C21" s="699"/>
      <c r="D21" s="699"/>
      <c r="E21" s="699"/>
      <c r="F21" s="699"/>
      <c r="G21" s="699"/>
      <c r="H21" s="699"/>
      <c r="I21" s="699"/>
      <c r="J21" s="699"/>
      <c r="K21" s="699"/>
      <c r="L21" s="699"/>
    </row>
    <row r="22" spans="1:30" x14ac:dyDescent="0.25">
      <c r="A22" s="699"/>
      <c r="B22" s="699"/>
      <c r="C22" s="699"/>
      <c r="D22" s="699"/>
      <c r="E22" s="699"/>
      <c r="F22" s="699"/>
      <c r="G22" s="699"/>
      <c r="H22" s="699"/>
      <c r="I22" s="699"/>
      <c r="J22" s="699"/>
      <c r="K22" s="699"/>
      <c r="L22" s="699"/>
    </row>
    <row r="23" spans="1:30" s="611" customFormat="1" x14ac:dyDescent="0.25">
      <c r="A23" s="732" t="s">
        <v>536</v>
      </c>
      <c r="B23" s="732"/>
      <c r="C23" s="732"/>
      <c r="D23" s="732"/>
      <c r="E23" s="732"/>
      <c r="F23" s="732"/>
      <c r="G23" s="732"/>
      <c r="H23" s="732"/>
      <c r="I23" s="732"/>
      <c r="J23" s="732"/>
      <c r="K23" s="732"/>
      <c r="L23" s="732"/>
    </row>
    <row r="24" spans="1:30" x14ac:dyDescent="0.25">
      <c r="A24" s="699"/>
      <c r="B24" s="699"/>
      <c r="C24" s="699"/>
      <c r="D24" s="699"/>
      <c r="E24" s="699"/>
      <c r="F24" s="699"/>
      <c r="G24" s="699"/>
      <c r="H24" s="699"/>
      <c r="I24" s="699"/>
      <c r="J24" s="699"/>
      <c r="K24" s="699"/>
      <c r="L24" s="699"/>
    </row>
    <row r="25" spans="1:30" x14ac:dyDescent="0.25">
      <c r="A25" s="699"/>
      <c r="B25" s="699"/>
      <c r="C25" s="699"/>
      <c r="D25" s="699"/>
      <c r="E25" s="699"/>
      <c r="F25" s="699"/>
      <c r="G25" s="699"/>
      <c r="H25" s="699"/>
      <c r="I25" s="699"/>
      <c r="J25" s="699"/>
      <c r="K25" s="699"/>
      <c r="L25" s="699"/>
    </row>
    <row r="26" spans="1:30" ht="15" customHeight="1" x14ac:dyDescent="0.25">
      <c r="A26" s="733" t="s">
        <v>537</v>
      </c>
      <c r="B26" s="733" t="s">
        <v>538</v>
      </c>
      <c r="C26" s="733"/>
      <c r="D26" s="733"/>
      <c r="E26" s="733"/>
      <c r="F26" s="733" t="s">
        <v>539</v>
      </c>
      <c r="G26" s="733" t="s">
        <v>540</v>
      </c>
      <c r="H26" s="733"/>
      <c r="I26" s="733"/>
      <c r="J26" s="733"/>
      <c r="K26" s="733"/>
      <c r="L26" s="733"/>
    </row>
    <row r="27" spans="1:30" ht="15" customHeight="1" x14ac:dyDescent="0.25">
      <c r="A27" s="733"/>
      <c r="B27" s="733"/>
      <c r="C27" s="733"/>
      <c r="D27" s="733"/>
      <c r="E27" s="733"/>
      <c r="F27" s="733"/>
      <c r="G27" s="733" t="s">
        <v>541</v>
      </c>
      <c r="H27" s="733"/>
      <c r="I27" s="733" t="s">
        <v>542</v>
      </c>
      <c r="J27" s="733"/>
      <c r="K27" s="733" t="s">
        <v>543</v>
      </c>
      <c r="L27" s="733"/>
    </row>
    <row r="28" spans="1:30" ht="15" customHeight="1" x14ac:dyDescent="0.25">
      <c r="A28" s="733"/>
      <c r="B28" s="733"/>
      <c r="C28" s="733"/>
      <c r="D28" s="733"/>
      <c r="E28" s="733"/>
      <c r="F28" s="733"/>
      <c r="G28" s="733"/>
      <c r="H28" s="733"/>
      <c r="I28" s="733"/>
      <c r="J28" s="733"/>
      <c r="K28" s="733"/>
      <c r="L28" s="733"/>
    </row>
    <row r="29" spans="1:30" ht="15" customHeight="1" x14ac:dyDescent="0.25">
      <c r="A29" s="733"/>
      <c r="B29" s="733"/>
      <c r="C29" s="733"/>
      <c r="D29" s="733"/>
      <c r="E29" s="733"/>
      <c r="F29" s="733"/>
      <c r="G29" s="733"/>
      <c r="H29" s="733"/>
      <c r="I29" s="733"/>
      <c r="J29" s="733"/>
      <c r="K29" s="733"/>
      <c r="L29" s="733"/>
    </row>
    <row r="30" spans="1:30" ht="15.75" customHeight="1" x14ac:dyDescent="0.25">
      <c r="A30" s="701">
        <v>1</v>
      </c>
      <c r="B30" s="720">
        <v>2</v>
      </c>
      <c r="C30" s="720"/>
      <c r="D30" s="720"/>
      <c r="E30" s="720"/>
      <c r="F30" s="701">
        <v>3</v>
      </c>
      <c r="G30" s="720">
        <v>4</v>
      </c>
      <c r="H30" s="720"/>
      <c r="I30" s="720">
        <v>5</v>
      </c>
      <c r="J30" s="720"/>
      <c r="K30" s="720">
        <v>6</v>
      </c>
      <c r="L30" s="720"/>
      <c r="N30" s="613"/>
      <c r="O30" s="613"/>
      <c r="P30" s="613"/>
      <c r="Q30" s="613"/>
      <c r="R30" s="613"/>
      <c r="S30" s="613"/>
      <c r="T30" s="613"/>
      <c r="U30" s="613"/>
      <c r="V30" s="613"/>
      <c r="W30" s="613"/>
      <c r="X30" s="613"/>
      <c r="Y30" s="613"/>
      <c r="Z30" s="613"/>
      <c r="AA30" s="613"/>
      <c r="AB30" s="613"/>
      <c r="AC30" s="613"/>
      <c r="AD30" s="613"/>
    </row>
    <row r="31" spans="1:30" s="619" customFormat="1" ht="32.25" customHeight="1" x14ac:dyDescent="0.2">
      <c r="A31" s="700"/>
      <c r="B31" s="721" t="s">
        <v>544</v>
      </c>
      <c r="C31" s="721"/>
      <c r="D31" s="721"/>
      <c r="E31" s="721"/>
      <c r="F31" s="615"/>
      <c r="G31" s="722">
        <v>31332085.059999999</v>
      </c>
      <c r="H31" s="723"/>
      <c r="I31" s="722">
        <v>31332085.059999999</v>
      </c>
      <c r="J31" s="723"/>
      <c r="K31" s="724">
        <f>'[2]кс-2 №3'!J806/1.2</f>
        <v>12894265.629358973</v>
      </c>
      <c r="L31" s="724"/>
      <c r="M31" s="656">
        <f>'[2]кс-2 №3'!J548/1.2</f>
        <v>8092014.9533333322</v>
      </c>
      <c r="N31" s="617"/>
      <c r="O31" s="618"/>
      <c r="P31" s="618"/>
      <c r="Q31" s="618"/>
      <c r="R31" s="618"/>
      <c r="S31" s="618"/>
      <c r="T31" s="618"/>
      <c r="U31" s="618"/>
      <c r="V31" s="618"/>
      <c r="W31" s="618"/>
      <c r="X31" s="618"/>
      <c r="Y31" s="618"/>
      <c r="Z31" s="618"/>
      <c r="AA31" s="618"/>
      <c r="AB31" s="618"/>
      <c r="AC31" s="618"/>
      <c r="AD31" s="618"/>
    </row>
    <row r="32" spans="1:30" s="619" customFormat="1" ht="15.75" customHeight="1" x14ac:dyDescent="0.2">
      <c r="A32" s="700">
        <v>1</v>
      </c>
      <c r="B32" s="725" t="s">
        <v>576</v>
      </c>
      <c r="C32" s="725"/>
      <c r="D32" s="725"/>
      <c r="E32" s="725"/>
      <c r="F32" s="700"/>
      <c r="G32" s="726"/>
      <c r="H32" s="726"/>
      <c r="I32" s="726"/>
      <c r="J32" s="726"/>
      <c r="K32" s="719">
        <f>K31</f>
        <v>12894265.629358973</v>
      </c>
      <c r="L32" s="719"/>
      <c r="M32" s="616"/>
      <c r="N32" s="617"/>
      <c r="O32" s="617"/>
      <c r="P32" s="617"/>
      <c r="Q32" s="617"/>
      <c r="R32" s="617"/>
      <c r="S32" s="617"/>
      <c r="T32" s="617"/>
      <c r="U32" s="617"/>
      <c r="V32" s="617"/>
      <c r="W32" s="617"/>
      <c r="X32" s="617"/>
      <c r="Y32" s="617"/>
      <c r="Z32" s="617"/>
      <c r="AA32" s="617"/>
      <c r="AB32" s="617"/>
      <c r="AC32" s="617"/>
      <c r="AD32" s="617"/>
    </row>
    <row r="33" spans="1:30" s="619" customFormat="1" ht="15.75" customHeight="1" x14ac:dyDescent="0.2">
      <c r="A33" s="709" t="s">
        <v>545</v>
      </c>
      <c r="B33" s="709"/>
      <c r="C33" s="709"/>
      <c r="D33" s="709"/>
      <c r="E33" s="709"/>
      <c r="F33" s="709"/>
      <c r="G33" s="714">
        <f>G31</f>
        <v>31332085.059999999</v>
      </c>
      <c r="H33" s="715"/>
      <c r="I33" s="714">
        <f>I31</f>
        <v>31332085.059999999</v>
      </c>
      <c r="J33" s="715"/>
      <c r="K33" s="716">
        <f>K31</f>
        <v>12894265.629358973</v>
      </c>
      <c r="L33" s="717"/>
      <c r="N33" s="620"/>
      <c r="O33" s="618"/>
      <c r="P33" s="618"/>
      <c r="Q33" s="618"/>
      <c r="R33" s="618"/>
      <c r="S33" s="618"/>
      <c r="T33" s="618"/>
      <c r="U33" s="618"/>
      <c r="V33" s="618"/>
      <c r="W33" s="618"/>
      <c r="X33" s="618"/>
      <c r="Y33" s="618"/>
      <c r="Z33" s="618"/>
      <c r="AA33" s="618"/>
      <c r="AB33" s="618"/>
      <c r="AC33" s="618"/>
      <c r="AD33" s="618"/>
    </row>
    <row r="34" spans="1:30" s="619" customFormat="1" ht="15.75" customHeight="1" x14ac:dyDescent="0.2">
      <c r="A34" s="711" t="s">
        <v>546</v>
      </c>
      <c r="B34" s="711"/>
      <c r="C34" s="711"/>
      <c r="D34" s="711"/>
      <c r="E34" s="711"/>
      <c r="F34" s="711"/>
      <c r="G34" s="726"/>
      <c r="H34" s="726"/>
      <c r="I34" s="726"/>
      <c r="J34" s="726"/>
      <c r="K34" s="719">
        <f>0.2*K33</f>
        <v>2578853.1258717948</v>
      </c>
      <c r="L34" s="719"/>
      <c r="N34" s="617"/>
      <c r="O34" s="617"/>
      <c r="P34" s="617"/>
      <c r="Q34" s="617"/>
      <c r="R34" s="617"/>
      <c r="S34" s="617"/>
      <c r="T34" s="617"/>
      <c r="U34" s="617"/>
      <c r="V34" s="617"/>
      <c r="W34" s="617"/>
      <c r="X34" s="617"/>
      <c r="Y34" s="617"/>
      <c r="Z34" s="617"/>
      <c r="AA34" s="617"/>
      <c r="AB34" s="617"/>
      <c r="AC34" s="617"/>
      <c r="AD34" s="617"/>
    </row>
    <row r="35" spans="1:30" s="619" customFormat="1" ht="15.75" customHeight="1" x14ac:dyDescent="0.2">
      <c r="A35" s="709" t="s">
        <v>547</v>
      </c>
      <c r="B35" s="709"/>
      <c r="C35" s="709"/>
      <c r="D35" s="709"/>
      <c r="E35" s="709"/>
      <c r="F35" s="709"/>
      <c r="G35" s="718"/>
      <c r="H35" s="718"/>
      <c r="I35" s="718"/>
      <c r="J35" s="718"/>
      <c r="K35" s="710">
        <f>K33+K34</f>
        <v>15473118.755230768</v>
      </c>
      <c r="L35" s="710"/>
      <c r="N35" s="620"/>
      <c r="O35" s="620"/>
      <c r="P35" s="620"/>
      <c r="Q35" s="620"/>
      <c r="R35" s="620"/>
      <c r="S35" s="620"/>
      <c r="T35" s="620"/>
      <c r="U35" s="620"/>
      <c r="V35" s="620"/>
      <c r="W35" s="620"/>
      <c r="X35" s="620"/>
      <c r="Y35" s="620"/>
      <c r="Z35" s="620"/>
      <c r="AA35" s="620"/>
      <c r="AB35" s="620"/>
      <c r="AC35" s="620"/>
      <c r="AD35" s="620"/>
    </row>
    <row r="36" spans="1:30" s="619" customFormat="1" ht="15.75" customHeight="1" x14ac:dyDescent="0.2">
      <c r="A36" s="711" t="s">
        <v>569</v>
      </c>
      <c r="B36" s="711"/>
      <c r="C36" s="711"/>
      <c r="D36" s="711"/>
      <c r="E36" s="711"/>
      <c r="F36" s="711"/>
      <c r="G36" s="712">
        <v>20671656.43</v>
      </c>
      <c r="H36" s="712"/>
      <c r="I36" s="712">
        <v>20671656.43</v>
      </c>
      <c r="J36" s="712"/>
      <c r="K36" s="713">
        <f>0.5498*K35</f>
        <v>8507120.6916258745</v>
      </c>
      <c r="L36" s="713"/>
    </row>
    <row r="37" spans="1:30" s="619" customFormat="1" ht="15.75" customHeight="1" x14ac:dyDescent="0.2">
      <c r="A37" s="709" t="s">
        <v>548</v>
      </c>
      <c r="B37" s="709"/>
      <c r="C37" s="709"/>
      <c r="D37" s="709"/>
      <c r="E37" s="709"/>
      <c r="F37" s="709"/>
      <c r="G37" s="718"/>
      <c r="H37" s="718"/>
      <c r="I37" s="718"/>
      <c r="J37" s="718"/>
      <c r="K37" s="710">
        <f>K35-K36</f>
        <v>6965998.0636048932</v>
      </c>
      <c r="L37" s="710"/>
    </row>
    <row r="38" spans="1:30" s="619" customFormat="1" ht="15.75" customHeight="1" x14ac:dyDescent="0.2">
      <c r="A38" s="711" t="s">
        <v>383</v>
      </c>
      <c r="B38" s="711"/>
      <c r="C38" s="711"/>
      <c r="D38" s="711"/>
      <c r="E38" s="711"/>
      <c r="F38" s="711"/>
      <c r="G38" s="712"/>
      <c r="H38" s="712"/>
      <c r="I38" s="712"/>
      <c r="J38" s="712"/>
      <c r="K38" s="713">
        <f>K37/6</f>
        <v>1160999.6772674823</v>
      </c>
      <c r="L38" s="713"/>
    </row>
    <row r="39" spans="1:30" s="619" customFormat="1" x14ac:dyDescent="0.2">
      <c r="A39" s="621"/>
      <c r="B39" s="622"/>
      <c r="C39" s="622"/>
      <c r="D39" s="622"/>
      <c r="E39" s="622"/>
      <c r="F39" s="622"/>
      <c r="G39" s="622"/>
      <c r="H39" s="622"/>
      <c r="I39" s="622"/>
      <c r="J39" s="622"/>
      <c r="K39" s="622"/>
      <c r="L39" s="622"/>
    </row>
    <row r="40" spans="1:30" x14ac:dyDescent="0.25">
      <c r="A40" s="623"/>
      <c r="B40" s="699"/>
      <c r="C40" s="699"/>
      <c r="D40" s="699"/>
      <c r="E40" s="699"/>
      <c r="F40" s="699"/>
      <c r="G40" s="699"/>
      <c r="H40" s="699"/>
      <c r="I40" s="699"/>
      <c r="J40" s="699"/>
      <c r="K40" s="699"/>
      <c r="L40" s="699"/>
    </row>
    <row r="41" spans="1:30" x14ac:dyDescent="0.25">
      <c r="A41" s="623"/>
      <c r="B41" s="699"/>
      <c r="C41" s="699"/>
      <c r="D41" s="699"/>
      <c r="E41" s="699"/>
      <c r="F41" s="699"/>
      <c r="G41" s="699"/>
      <c r="H41" s="699"/>
      <c r="I41" s="699"/>
      <c r="J41" s="699"/>
      <c r="K41" s="699"/>
      <c r="L41" s="699"/>
    </row>
    <row r="42" spans="1:30" x14ac:dyDescent="0.25">
      <c r="A42" s="699"/>
      <c r="B42" s="699"/>
      <c r="C42" s="699"/>
      <c r="D42" s="699"/>
      <c r="E42" s="699"/>
      <c r="F42" s="699"/>
      <c r="G42" s="699"/>
      <c r="H42" s="699"/>
      <c r="I42" s="699"/>
      <c r="J42" s="699"/>
      <c r="K42" s="699"/>
      <c r="L42" s="699"/>
      <c r="N42" s="624"/>
    </row>
    <row r="43" spans="1:30" x14ac:dyDescent="0.25">
      <c r="A43" s="699"/>
      <c r="B43" s="699"/>
      <c r="C43" s="699"/>
      <c r="D43" s="699"/>
      <c r="E43" s="699"/>
      <c r="F43" s="699"/>
      <c r="G43" s="699"/>
      <c r="H43" s="699"/>
      <c r="I43" s="699"/>
      <c r="J43" s="699"/>
      <c r="K43" s="699"/>
      <c r="L43" s="699"/>
    </row>
    <row r="44" spans="1:30" s="629" customFormat="1" ht="18.75" x14ac:dyDescent="0.3">
      <c r="A44" s="627"/>
      <c r="B44" s="628"/>
      <c r="C44" s="628"/>
      <c r="D44" s="628"/>
      <c r="E44" s="628"/>
      <c r="F44" s="628"/>
      <c r="G44" s="628"/>
      <c r="H44" s="628"/>
      <c r="I44" s="628"/>
      <c r="J44" s="628"/>
      <c r="K44" s="628"/>
      <c r="L44" s="628"/>
    </row>
    <row r="45" spans="1:30" s="629" customFormat="1" ht="33.75" customHeight="1" x14ac:dyDescent="0.3">
      <c r="A45" s="627" t="s">
        <v>283</v>
      </c>
      <c r="B45" s="707" t="s">
        <v>555</v>
      </c>
      <c r="C45" s="707"/>
      <c r="D45" s="707"/>
      <c r="E45" s="707"/>
      <c r="F45" s="707"/>
      <c r="G45" s="707"/>
      <c r="H45" s="707"/>
      <c r="I45" s="630"/>
      <c r="J45" s="708" t="s">
        <v>556</v>
      </c>
      <c r="K45" s="708"/>
      <c r="L45" s="708"/>
    </row>
    <row r="46" spans="1:30" x14ac:dyDescent="0.25">
      <c r="A46" s="699"/>
      <c r="B46" s="699"/>
      <c r="C46" s="631"/>
      <c r="D46" s="631"/>
      <c r="E46" s="706" t="s">
        <v>552</v>
      </c>
      <c r="F46" s="706"/>
      <c r="G46" s="706"/>
      <c r="H46" s="706"/>
      <c r="I46" s="706"/>
      <c r="J46" s="706" t="s">
        <v>553</v>
      </c>
      <c r="K46" s="706"/>
      <c r="L46" s="706"/>
    </row>
    <row r="47" spans="1:30" x14ac:dyDescent="0.25">
      <c r="A47" s="625"/>
      <c r="B47" s="699"/>
      <c r="C47" s="699"/>
      <c r="D47" s="699"/>
      <c r="E47" s="699"/>
      <c r="F47" s="699"/>
      <c r="G47" s="699"/>
      <c r="H47" s="699"/>
      <c r="I47" s="699"/>
      <c r="J47" s="699"/>
      <c r="K47" s="626"/>
      <c r="L47" s="699"/>
    </row>
    <row r="48" spans="1:30" s="629" customFormat="1" ht="18.75" x14ac:dyDescent="0.3">
      <c r="A48" s="627"/>
      <c r="B48" s="628"/>
      <c r="C48" s="628"/>
      <c r="D48" s="628"/>
      <c r="E48" s="628"/>
      <c r="F48" s="628"/>
      <c r="G48" s="628"/>
      <c r="H48" s="628"/>
      <c r="I48" s="628"/>
      <c r="J48" s="628"/>
      <c r="K48" s="628"/>
      <c r="L48" s="628"/>
    </row>
    <row r="49" spans="1:12" s="629" customFormat="1" ht="33.75" customHeight="1" x14ac:dyDescent="0.3">
      <c r="A49" s="627" t="s">
        <v>442</v>
      </c>
      <c r="B49" s="707" t="s">
        <v>550</v>
      </c>
      <c r="C49" s="707"/>
      <c r="D49" s="707"/>
      <c r="E49" s="707"/>
      <c r="F49" s="707"/>
      <c r="G49" s="707"/>
      <c r="H49" s="707"/>
      <c r="I49" s="630"/>
      <c r="J49" s="708" t="s">
        <v>551</v>
      </c>
      <c r="K49" s="708"/>
      <c r="L49" s="708"/>
    </row>
    <row r="50" spans="1:12" x14ac:dyDescent="0.25">
      <c r="A50" s="699"/>
      <c r="B50" s="699"/>
      <c r="C50" s="631"/>
      <c r="D50" s="631"/>
      <c r="E50" s="706" t="s">
        <v>552</v>
      </c>
      <c r="F50" s="706"/>
      <c r="G50" s="706"/>
      <c r="H50" s="706"/>
      <c r="I50" s="706"/>
      <c r="J50" s="706" t="s">
        <v>553</v>
      </c>
      <c r="K50" s="706"/>
      <c r="L50" s="706"/>
    </row>
    <row r="51" spans="1:12" x14ac:dyDescent="0.25">
      <c r="A51" s="699"/>
      <c r="B51" s="699"/>
      <c r="C51" s="699"/>
      <c r="D51" s="699"/>
      <c r="E51" s="699"/>
      <c r="F51" s="699"/>
      <c r="G51" s="699"/>
      <c r="H51" s="699"/>
      <c r="I51" s="699"/>
      <c r="J51" s="699"/>
      <c r="K51" s="696"/>
      <c r="L51" s="699"/>
    </row>
    <row r="52" spans="1:12" x14ac:dyDescent="0.25">
      <c r="K52" s="632"/>
    </row>
    <row r="53" spans="1:12" x14ac:dyDescent="0.25">
      <c r="B53" s="633"/>
    </row>
  </sheetData>
  <mergeCells count="84">
    <mergeCell ref="E50:I50"/>
    <mergeCell ref="J50:L50"/>
    <mergeCell ref="B45:H45"/>
    <mergeCell ref="J45:L45"/>
    <mergeCell ref="E46:I46"/>
    <mergeCell ref="J46:L46"/>
    <mergeCell ref="B49:H49"/>
    <mergeCell ref="J49:L49"/>
    <mergeCell ref="A37:F37"/>
    <mergeCell ref="G37:H37"/>
    <mergeCell ref="I37:J37"/>
    <mergeCell ref="K37:L37"/>
    <mergeCell ref="A38:F38"/>
    <mergeCell ref="G38:H38"/>
    <mergeCell ref="I38:J38"/>
    <mergeCell ref="K38:L38"/>
    <mergeCell ref="A35:F35"/>
    <mergeCell ref="G35:H35"/>
    <mergeCell ref="I35:J35"/>
    <mergeCell ref="K35:L35"/>
    <mergeCell ref="A36:F36"/>
    <mergeCell ref="G36:H36"/>
    <mergeCell ref="I36:J36"/>
    <mergeCell ref="K36:L36"/>
    <mergeCell ref="A33:F33"/>
    <mergeCell ref="G33:H33"/>
    <mergeCell ref="I33:J33"/>
    <mergeCell ref="K33:L33"/>
    <mergeCell ref="A34:F34"/>
    <mergeCell ref="G34:H34"/>
    <mergeCell ref="I34:J34"/>
    <mergeCell ref="K34:L34"/>
    <mergeCell ref="B31:E31"/>
    <mergeCell ref="G31:H31"/>
    <mergeCell ref="I31:J31"/>
    <mergeCell ref="K31:L31"/>
    <mergeCell ref="B32:E32"/>
    <mergeCell ref="G32:H32"/>
    <mergeCell ref="I32:J32"/>
    <mergeCell ref="K32:L32"/>
    <mergeCell ref="I27:J29"/>
    <mergeCell ref="K27:L29"/>
    <mergeCell ref="B30:E30"/>
    <mergeCell ref="G30:H30"/>
    <mergeCell ref="I30:J30"/>
    <mergeCell ref="K30:L30"/>
    <mergeCell ref="E20:F20"/>
    <mergeCell ref="G20:H20"/>
    <mergeCell ref="I20:J20"/>
    <mergeCell ref="K20:L20"/>
    <mergeCell ref="A23:L23"/>
    <mergeCell ref="A26:A29"/>
    <mergeCell ref="B26:E29"/>
    <mergeCell ref="F26:F29"/>
    <mergeCell ref="G26:L26"/>
    <mergeCell ref="G27:H29"/>
    <mergeCell ref="I16:J16"/>
    <mergeCell ref="K16:L16"/>
    <mergeCell ref="E18:F19"/>
    <mergeCell ref="G18:H19"/>
    <mergeCell ref="I18:L18"/>
    <mergeCell ref="I19:J19"/>
    <mergeCell ref="K19:L19"/>
    <mergeCell ref="B11:I11"/>
    <mergeCell ref="K11:L11"/>
    <mergeCell ref="B12:I12"/>
    <mergeCell ref="H14:J14"/>
    <mergeCell ref="K14:L1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A1:D1"/>
    <mergeCell ref="H1:L1"/>
    <mergeCell ref="H2:L2"/>
    <mergeCell ref="H3:L3"/>
    <mergeCell ref="K4:L4"/>
    <mergeCell ref="I5:J5"/>
    <mergeCell ref="K5:L5"/>
  </mergeCells>
  <pageMargins left="1.1417322834645669" right="0.39370078740157483" top="0.39370078740157483" bottom="0.39370078740157483" header="0.11811023622047245" footer="0.11811023622047245"/>
  <pageSetup paperSize="9" scale="53" orientation="portrait" r:id="rId1"/>
  <headerFooter alignWithMargins="0">
    <oddHeader>&amp;L&amp;8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71830-BB43-423D-8266-4D7D60277183}">
  <sheetPr>
    <tabColor rgb="FFFFFF00"/>
    <pageSetUpPr fitToPage="1"/>
  </sheetPr>
  <dimension ref="A1:AW824"/>
  <sheetViews>
    <sheetView view="pageBreakPreview" topLeftCell="A683" zoomScale="80" zoomScaleNormal="80" zoomScaleSheetLayoutView="80" workbookViewId="0">
      <selection activeCell="G807" sqref="G807:I807"/>
    </sheetView>
  </sheetViews>
  <sheetFormatPr defaultColWidth="9.140625" defaultRowHeight="12.75" x14ac:dyDescent="0.2"/>
  <cols>
    <col min="1" max="1" width="14.28515625" style="705" customWidth="1"/>
    <col min="2" max="2" width="62" style="550" customWidth="1"/>
    <col min="3" max="3" width="16.140625" style="705" customWidth="1"/>
    <col min="4" max="4" width="7.7109375" style="550" customWidth="1"/>
    <col min="5" max="5" width="7.140625" style="550" customWidth="1"/>
    <col min="6" max="6" width="12.140625" style="550" customWidth="1"/>
    <col min="7" max="7" width="13.85546875" style="550" customWidth="1"/>
    <col min="8" max="8" width="14" style="550" customWidth="1"/>
    <col min="9" max="9" width="13.5703125" style="550" customWidth="1"/>
    <col min="10" max="10" width="18.42578125" style="550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5" x14ac:dyDescent="0.2">
      <c r="A1" s="509"/>
      <c r="B1" s="510"/>
      <c r="C1" s="510"/>
      <c r="D1" s="511"/>
      <c r="E1" s="511"/>
      <c r="F1" s="511"/>
      <c r="G1" s="512"/>
      <c r="H1" s="513"/>
      <c r="I1" s="511"/>
      <c r="J1" s="514" t="s">
        <v>499</v>
      </c>
    </row>
    <row r="2" spans="1:15" x14ac:dyDescent="0.2">
      <c r="A2" s="509"/>
      <c r="B2" s="510"/>
      <c r="C2" s="510"/>
      <c r="D2" s="511"/>
      <c r="E2" s="511"/>
      <c r="F2" s="511"/>
      <c r="G2" s="512"/>
      <c r="H2" s="800"/>
      <c r="I2" s="511"/>
      <c r="J2" s="514" t="s">
        <v>500</v>
      </c>
    </row>
    <row r="3" spans="1:15" x14ac:dyDescent="0.2">
      <c r="A3" s="509"/>
      <c r="B3" s="516"/>
      <c r="C3" s="516"/>
      <c r="D3" s="517"/>
      <c r="E3" s="517"/>
      <c r="F3" s="517"/>
      <c r="G3" s="512"/>
      <c r="H3" s="514"/>
      <c r="I3" s="517"/>
      <c r="J3" s="801" t="s">
        <v>501</v>
      </c>
    </row>
    <row r="4" spans="1:15" x14ac:dyDescent="0.2">
      <c r="A4" s="509"/>
      <c r="B4" s="516"/>
      <c r="C4" s="516"/>
      <c r="D4" s="517"/>
      <c r="E4" s="517"/>
      <c r="F4" s="517"/>
      <c r="G4" s="512"/>
      <c r="H4" s="789" t="s">
        <v>502</v>
      </c>
      <c r="I4" s="790"/>
      <c r="J4" s="801" t="s">
        <v>503</v>
      </c>
    </row>
    <row r="5" spans="1:15" ht="17.25" customHeight="1" x14ac:dyDescent="0.2">
      <c r="A5" s="518" t="s">
        <v>504</v>
      </c>
      <c r="B5" s="773" t="s">
        <v>505</v>
      </c>
      <c r="C5" s="773"/>
      <c r="D5" s="773"/>
      <c r="E5" s="773"/>
      <c r="F5" s="773"/>
      <c r="G5" s="773"/>
      <c r="H5" s="519"/>
      <c r="I5" s="703" t="s">
        <v>506</v>
      </c>
      <c r="J5" s="802" t="s">
        <v>507</v>
      </c>
    </row>
    <row r="6" spans="1:15" ht="17.25" customHeight="1" x14ac:dyDescent="0.2">
      <c r="A6" s="521"/>
      <c r="B6" s="779" t="s">
        <v>508</v>
      </c>
      <c r="C6" s="779"/>
      <c r="D6" s="779"/>
      <c r="E6" s="779"/>
      <c r="F6" s="779"/>
      <c r="G6" s="779"/>
      <c r="H6" s="516"/>
      <c r="I6" s="703"/>
      <c r="J6" s="803"/>
    </row>
    <row r="7" spans="1:15" ht="17.25" customHeight="1" x14ac:dyDescent="0.2">
      <c r="A7" s="518" t="s">
        <v>509</v>
      </c>
      <c r="B7" s="773" t="s">
        <v>510</v>
      </c>
      <c r="C7" s="773"/>
      <c r="D7" s="773"/>
      <c r="E7" s="773"/>
      <c r="F7" s="773"/>
      <c r="G7" s="773"/>
      <c r="H7" s="519"/>
      <c r="I7" s="703" t="s">
        <v>506</v>
      </c>
      <c r="J7" s="802" t="s">
        <v>511</v>
      </c>
    </row>
    <row r="8" spans="1:15" ht="15.75" customHeight="1" x14ac:dyDescent="0.2">
      <c r="A8" s="521"/>
      <c r="B8" s="779" t="s">
        <v>508</v>
      </c>
      <c r="C8" s="779"/>
      <c r="D8" s="779"/>
      <c r="E8" s="779"/>
      <c r="F8" s="779"/>
      <c r="G8" s="779"/>
      <c r="H8" s="514"/>
      <c r="I8" s="703"/>
      <c r="J8" s="804"/>
    </row>
    <row r="9" spans="1:15" ht="26.25" customHeight="1" x14ac:dyDescent="0.2">
      <c r="A9" s="518" t="s">
        <v>512</v>
      </c>
      <c r="B9" s="773" t="s">
        <v>559</v>
      </c>
      <c r="C9" s="773"/>
      <c r="D9" s="773"/>
      <c r="E9" s="773"/>
      <c r="F9" s="773"/>
      <c r="G9" s="773"/>
      <c r="H9" s="519"/>
      <c r="I9" s="517"/>
      <c r="J9" s="805"/>
    </row>
    <row r="10" spans="1:15" ht="24" customHeight="1" x14ac:dyDescent="0.2">
      <c r="A10" s="518" t="s">
        <v>558</v>
      </c>
      <c r="B10" s="773" t="s">
        <v>560</v>
      </c>
      <c r="C10" s="773"/>
      <c r="D10" s="773"/>
      <c r="E10" s="773"/>
      <c r="F10" s="773"/>
      <c r="G10" s="773"/>
      <c r="H10" s="519"/>
      <c r="I10" s="517"/>
      <c r="J10" s="805"/>
    </row>
    <row r="11" spans="1:15" x14ac:dyDescent="0.2">
      <c r="A11" s="509"/>
      <c r="B11" s="779" t="s">
        <v>508</v>
      </c>
      <c r="C11" s="779"/>
      <c r="D11" s="779"/>
      <c r="E11" s="779"/>
      <c r="F11" s="779"/>
      <c r="G11" s="779"/>
      <c r="H11" s="516" t="s">
        <v>513</v>
      </c>
      <c r="I11" s="523"/>
      <c r="J11" s="806"/>
    </row>
    <row r="12" spans="1:15" ht="16.5" customHeight="1" x14ac:dyDescent="0.2">
      <c r="A12" s="509"/>
      <c r="B12" s="516"/>
      <c r="C12" s="516"/>
      <c r="D12" s="517"/>
      <c r="E12" s="517"/>
      <c r="F12" s="780" t="s">
        <v>514</v>
      </c>
      <c r="G12" s="780"/>
      <c r="H12" s="780"/>
      <c r="I12" s="703" t="s">
        <v>515</v>
      </c>
      <c r="J12" s="807" t="s">
        <v>516</v>
      </c>
    </row>
    <row r="13" spans="1:15" x14ac:dyDescent="0.2">
      <c r="A13" s="509"/>
      <c r="B13" s="516"/>
      <c r="C13" s="516"/>
      <c r="D13" s="517"/>
      <c r="E13" s="517"/>
      <c r="F13" s="517"/>
      <c r="G13" s="524"/>
      <c r="H13" s="514"/>
      <c r="I13" s="703" t="s">
        <v>517</v>
      </c>
      <c r="J13" s="808">
        <v>45198</v>
      </c>
    </row>
    <row r="14" spans="1:15" x14ac:dyDescent="0.2">
      <c r="A14" s="509"/>
      <c r="B14" s="516"/>
      <c r="C14" s="516"/>
      <c r="D14" s="517"/>
      <c r="E14" s="517"/>
      <c r="F14" s="517"/>
      <c r="G14" s="524"/>
      <c r="H14" s="781" t="s">
        <v>518</v>
      </c>
      <c r="I14" s="782"/>
      <c r="J14" s="806"/>
    </row>
    <row r="15" spans="1:15" ht="18.75" customHeight="1" x14ac:dyDescent="0.2">
      <c r="A15" s="509"/>
      <c r="B15" s="510"/>
      <c r="C15" s="510"/>
      <c r="D15" s="511"/>
      <c r="E15" s="511"/>
      <c r="F15" s="511"/>
      <c r="G15" s="783" t="s">
        <v>519</v>
      </c>
      <c r="H15" s="785" t="s">
        <v>520</v>
      </c>
      <c r="I15" s="787" t="s">
        <v>521</v>
      </c>
      <c r="J15" s="788"/>
    </row>
    <row r="16" spans="1:15" x14ac:dyDescent="0.2">
      <c r="A16" s="509"/>
      <c r="B16" s="510"/>
      <c r="C16" s="510"/>
      <c r="D16" s="511"/>
      <c r="E16" s="511"/>
      <c r="F16" s="511"/>
      <c r="G16" s="784"/>
      <c r="H16" s="786"/>
      <c r="I16" s="702" t="s">
        <v>522</v>
      </c>
      <c r="J16" s="801" t="s">
        <v>523</v>
      </c>
      <c r="L16" s="783" t="s">
        <v>519</v>
      </c>
      <c r="M16" s="785" t="s">
        <v>520</v>
      </c>
      <c r="N16" s="793" t="s">
        <v>521</v>
      </c>
      <c r="O16" s="793"/>
    </row>
    <row r="17" spans="1:15" x14ac:dyDescent="0.2">
      <c r="A17" s="509"/>
      <c r="B17" s="704"/>
      <c r="C17" s="704"/>
      <c r="D17" s="704"/>
      <c r="E17" s="704"/>
      <c r="F17" s="704"/>
      <c r="G17" s="702">
        <v>3</v>
      </c>
      <c r="H17" s="809">
        <v>45435</v>
      </c>
      <c r="I17" s="809">
        <v>45415</v>
      </c>
      <c r="J17" s="809">
        <v>45435</v>
      </c>
      <c r="L17" s="784"/>
      <c r="M17" s="786"/>
      <c r="N17" s="702" t="s">
        <v>522</v>
      </c>
      <c r="O17" s="668" t="s">
        <v>523</v>
      </c>
    </row>
    <row r="18" spans="1:15" ht="15" customHeight="1" x14ac:dyDescent="0.2">
      <c r="A18" s="528"/>
      <c r="B18" s="774" t="s">
        <v>524</v>
      </c>
      <c r="C18" s="774"/>
      <c r="D18" s="774"/>
      <c r="E18" s="774"/>
      <c r="F18" s="774"/>
      <c r="G18" s="774"/>
      <c r="L18" s="702">
        <v>3</v>
      </c>
      <c r="M18" s="525">
        <v>45414</v>
      </c>
      <c r="N18" s="525">
        <v>45372</v>
      </c>
      <c r="O18" s="525">
        <v>45414</v>
      </c>
    </row>
    <row r="19" spans="1:15" ht="15" customHeight="1" thickBot="1" x14ac:dyDescent="0.25">
      <c r="A19" s="79"/>
      <c r="B19" s="774" t="s">
        <v>525</v>
      </c>
      <c r="C19" s="775"/>
      <c r="D19" s="775"/>
      <c r="E19" s="775"/>
      <c r="F19" s="775"/>
      <c r="G19" s="775"/>
      <c r="H19" s="776"/>
      <c r="I19" s="776"/>
      <c r="J19" s="776"/>
    </row>
    <row r="20" spans="1:15" ht="28.15" customHeight="1" x14ac:dyDescent="0.2">
      <c r="A20" s="148" t="s">
        <v>443</v>
      </c>
      <c r="B20" s="810" t="s">
        <v>443</v>
      </c>
      <c r="C20" s="810"/>
      <c r="D20" s="811"/>
      <c r="E20" s="811"/>
      <c r="F20" s="812" t="s">
        <v>444</v>
      </c>
      <c r="G20" s="813"/>
      <c r="H20" s="812" t="s">
        <v>445</v>
      </c>
      <c r="I20" s="813"/>
      <c r="J20" s="814" t="s">
        <v>446</v>
      </c>
    </row>
    <row r="21" spans="1:15" ht="13.5" x14ac:dyDescent="0.2">
      <c r="A21" s="152" t="s">
        <v>447</v>
      </c>
      <c r="B21" s="815" t="s">
        <v>443</v>
      </c>
      <c r="C21" s="816"/>
      <c r="D21" s="817" t="s">
        <v>448</v>
      </c>
      <c r="E21" s="817" t="s">
        <v>449</v>
      </c>
      <c r="F21" s="818" t="s">
        <v>450</v>
      </c>
      <c r="G21" s="818" t="s">
        <v>451</v>
      </c>
      <c r="H21" s="819" t="s">
        <v>452</v>
      </c>
      <c r="I21" s="818" t="s">
        <v>451</v>
      </c>
      <c r="J21" s="820"/>
    </row>
    <row r="22" spans="1:15" ht="13.5" x14ac:dyDescent="0.2">
      <c r="A22" s="159" t="s">
        <v>0</v>
      </c>
      <c r="B22" s="821" t="s">
        <v>453</v>
      </c>
      <c r="C22" s="821"/>
      <c r="D22" s="817" t="s">
        <v>454</v>
      </c>
      <c r="E22" s="817" t="s">
        <v>455</v>
      </c>
      <c r="F22" s="822"/>
      <c r="G22" s="823" t="s">
        <v>456</v>
      </c>
      <c r="H22" s="822"/>
      <c r="I22" s="823" t="s">
        <v>456</v>
      </c>
      <c r="J22" s="824" t="s">
        <v>457</v>
      </c>
      <c r="L22" s="783" t="s">
        <v>519</v>
      </c>
      <c r="M22" s="785" t="s">
        <v>520</v>
      </c>
      <c r="N22" s="793" t="s">
        <v>521</v>
      </c>
      <c r="O22" s="793"/>
    </row>
    <row r="23" spans="1:15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825">
        <v>9</v>
      </c>
      <c r="L23" s="784"/>
      <c r="M23" s="786"/>
      <c r="N23" s="702" t="s">
        <v>522</v>
      </c>
      <c r="O23" s="668" t="s">
        <v>523</v>
      </c>
    </row>
    <row r="24" spans="1:15" x14ac:dyDescent="0.2">
      <c r="A24" s="529"/>
      <c r="B24" s="530"/>
      <c r="C24" s="530"/>
      <c r="D24" s="531"/>
      <c r="E24" s="531"/>
      <c r="F24" s="532"/>
      <c r="G24" s="532"/>
      <c r="H24" s="532"/>
      <c r="I24" s="532"/>
      <c r="J24" s="826"/>
      <c r="L24" s="702">
        <v>3</v>
      </c>
      <c r="M24" s="525">
        <v>45435</v>
      </c>
      <c r="N24" s="525">
        <v>45415</v>
      </c>
      <c r="O24" s="525">
        <v>45435</v>
      </c>
    </row>
    <row r="25" spans="1:15" ht="13.5" x14ac:dyDescent="0.2">
      <c r="A25" s="159"/>
      <c r="B25" s="827" t="s">
        <v>1</v>
      </c>
      <c r="C25" s="534"/>
      <c r="D25" s="535"/>
      <c r="E25" s="535"/>
      <c r="F25" s="535"/>
      <c r="G25" s="828"/>
      <c r="H25" s="828"/>
      <c r="I25" s="828"/>
      <c r="J25" s="829"/>
    </row>
    <row r="26" spans="1:15" ht="13.5" x14ac:dyDescent="0.2">
      <c r="A26" s="536"/>
      <c r="B26" s="830" t="s">
        <v>2</v>
      </c>
      <c r="C26" s="547"/>
      <c r="D26" s="547"/>
      <c r="E26" s="547"/>
      <c r="F26" s="547"/>
      <c r="G26" s="828"/>
      <c r="H26" s="828"/>
      <c r="I26" s="828"/>
      <c r="J26" s="829"/>
    </row>
    <row r="27" spans="1:15" ht="13.5" x14ac:dyDescent="0.2">
      <c r="A27" s="536"/>
      <c r="B27" s="831" t="s">
        <v>3</v>
      </c>
      <c r="C27" s="547"/>
      <c r="D27" s="547"/>
      <c r="E27" s="547"/>
      <c r="F27" s="547"/>
      <c r="G27" s="828"/>
      <c r="H27" s="828"/>
      <c r="I27" s="828"/>
      <c r="J27" s="829"/>
    </row>
    <row r="28" spans="1:15" ht="25.5" hidden="1" x14ac:dyDescent="0.2">
      <c r="A28" s="536">
        <v>1</v>
      </c>
      <c r="B28" s="546" t="s">
        <v>233</v>
      </c>
      <c r="C28" s="547" t="s">
        <v>234</v>
      </c>
      <c r="D28" s="547" t="s">
        <v>7</v>
      </c>
      <c r="E28" s="547"/>
      <c r="F28" s="548">
        <v>29840</v>
      </c>
      <c r="G28" s="548">
        <f t="shared" ref="G28:G71" si="0">E28*F28</f>
        <v>0</v>
      </c>
      <c r="H28" s="548">
        <v>157054</v>
      </c>
      <c r="I28" s="548">
        <f t="shared" ref="I28:I71" si="1">E28*H28</f>
        <v>0</v>
      </c>
      <c r="J28" s="832">
        <f>G28+I28</f>
        <v>0</v>
      </c>
    </row>
    <row r="29" spans="1:15" hidden="1" x14ac:dyDescent="0.2">
      <c r="A29" s="536">
        <v>2</v>
      </c>
      <c r="B29" s="546" t="s">
        <v>235</v>
      </c>
      <c r="C29" s="547" t="s">
        <v>236</v>
      </c>
      <c r="D29" s="547" t="s">
        <v>7</v>
      </c>
      <c r="E29" s="547"/>
      <c r="F29" s="548">
        <v>2500</v>
      </c>
      <c r="G29" s="548">
        <f t="shared" si="0"/>
        <v>0</v>
      </c>
      <c r="H29" s="548">
        <v>11167</v>
      </c>
      <c r="I29" s="548">
        <f t="shared" si="1"/>
        <v>0</v>
      </c>
      <c r="J29" s="832">
        <f>G29+I29</f>
        <v>0</v>
      </c>
    </row>
    <row r="30" spans="1:15" ht="26.25" customHeight="1" x14ac:dyDescent="0.2">
      <c r="A30" s="536">
        <v>3</v>
      </c>
      <c r="B30" s="546" t="s">
        <v>328</v>
      </c>
      <c r="C30" s="547" t="s">
        <v>4</v>
      </c>
      <c r="D30" s="547" t="s">
        <v>5</v>
      </c>
      <c r="E30" s="547"/>
      <c r="F30" s="548"/>
      <c r="G30" s="548">
        <f t="shared" si="0"/>
        <v>0</v>
      </c>
      <c r="H30" s="548"/>
      <c r="I30" s="548">
        <f t="shared" si="1"/>
        <v>0</v>
      </c>
      <c r="J30" s="832"/>
    </row>
    <row r="31" spans="1:15" ht="12.75" customHeight="1" x14ac:dyDescent="0.2">
      <c r="A31" s="536">
        <v>4</v>
      </c>
      <c r="B31" s="833" t="s">
        <v>6</v>
      </c>
      <c r="C31" s="547"/>
      <c r="D31" s="547" t="s">
        <v>7</v>
      </c>
      <c r="E31" s="547">
        <v>7</v>
      </c>
      <c r="F31" s="548">
        <v>3500</v>
      </c>
      <c r="G31" s="548">
        <f t="shared" si="0"/>
        <v>24500</v>
      </c>
      <c r="H31" s="548">
        <v>12534</v>
      </c>
      <c r="I31" s="548">
        <f t="shared" si="1"/>
        <v>87738</v>
      </c>
      <c r="J31" s="832">
        <f>G31+I31</f>
        <v>112238</v>
      </c>
    </row>
    <row r="32" spans="1:15" ht="12.75" customHeight="1" x14ac:dyDescent="0.2">
      <c r="A32" s="536">
        <v>5</v>
      </c>
      <c r="B32" s="833" t="s">
        <v>8</v>
      </c>
      <c r="C32" s="547"/>
      <c r="D32" s="547" t="s">
        <v>7</v>
      </c>
      <c r="E32" s="547">
        <v>8</v>
      </c>
      <c r="F32" s="548">
        <v>3500</v>
      </c>
      <c r="G32" s="548">
        <f t="shared" si="0"/>
        <v>28000</v>
      </c>
      <c r="H32" s="548">
        <v>10744</v>
      </c>
      <c r="I32" s="548">
        <f t="shared" si="1"/>
        <v>85952</v>
      </c>
      <c r="J32" s="832">
        <f t="shared" ref="J32:J62" si="2">G32+I32</f>
        <v>113952</v>
      </c>
    </row>
    <row r="33" spans="1:10" ht="12.75" customHeight="1" x14ac:dyDescent="0.2">
      <c r="A33" s="536">
        <v>6</v>
      </c>
      <c r="B33" s="833" t="s">
        <v>9</v>
      </c>
      <c r="C33" s="547"/>
      <c r="D33" s="547" t="s">
        <v>7</v>
      </c>
      <c r="E33" s="547">
        <v>20</v>
      </c>
      <c r="F33" s="548">
        <v>3500</v>
      </c>
      <c r="G33" s="548">
        <f t="shared" si="0"/>
        <v>70000</v>
      </c>
      <c r="H33" s="548">
        <v>8953</v>
      </c>
      <c r="I33" s="548">
        <f t="shared" si="1"/>
        <v>179060</v>
      </c>
      <c r="J33" s="832">
        <f t="shared" si="2"/>
        <v>249060</v>
      </c>
    </row>
    <row r="34" spans="1:10" ht="12.75" customHeight="1" x14ac:dyDescent="0.2">
      <c r="A34" s="536">
        <v>7</v>
      </c>
      <c r="B34" s="833" t="s">
        <v>10</v>
      </c>
      <c r="C34" s="547"/>
      <c r="D34" s="547" t="s">
        <v>7</v>
      </c>
      <c r="E34" s="547">
        <v>15</v>
      </c>
      <c r="F34" s="548">
        <v>3500</v>
      </c>
      <c r="G34" s="548">
        <f t="shared" si="0"/>
        <v>52500</v>
      </c>
      <c r="H34" s="548">
        <v>7162</v>
      </c>
      <c r="I34" s="548">
        <f t="shared" si="1"/>
        <v>107430</v>
      </c>
      <c r="J34" s="832">
        <f t="shared" si="2"/>
        <v>159930</v>
      </c>
    </row>
    <row r="35" spans="1:10" x14ac:dyDescent="0.2">
      <c r="A35" s="536">
        <v>8</v>
      </c>
      <c r="B35" s="546" t="s">
        <v>11</v>
      </c>
      <c r="C35" s="547"/>
      <c r="D35" s="547" t="s">
        <v>5</v>
      </c>
      <c r="E35" s="547">
        <v>47</v>
      </c>
      <c r="F35" s="548">
        <v>0</v>
      </c>
      <c r="G35" s="548">
        <f t="shared" si="0"/>
        <v>0</v>
      </c>
      <c r="H35" s="548">
        <v>316</v>
      </c>
      <c r="I35" s="548">
        <f t="shared" si="1"/>
        <v>14852</v>
      </c>
      <c r="J35" s="832">
        <f t="shared" si="2"/>
        <v>14852</v>
      </c>
    </row>
    <row r="36" spans="1:10" ht="39" customHeight="1" x14ac:dyDescent="0.2">
      <c r="A36" s="536">
        <v>9</v>
      </c>
      <c r="B36" s="546" t="s">
        <v>12</v>
      </c>
      <c r="C36" s="547" t="s">
        <v>13</v>
      </c>
      <c r="D36" s="547" t="s">
        <v>14</v>
      </c>
      <c r="E36" s="547">
        <v>47</v>
      </c>
      <c r="F36" s="548">
        <v>2000</v>
      </c>
      <c r="G36" s="548">
        <f t="shared" si="0"/>
        <v>94000</v>
      </c>
      <c r="H36" s="548">
        <v>3793</v>
      </c>
      <c r="I36" s="548">
        <f t="shared" si="1"/>
        <v>178271</v>
      </c>
      <c r="J36" s="832">
        <f t="shared" si="2"/>
        <v>272271</v>
      </c>
    </row>
    <row r="37" spans="1:10" ht="14.25" hidden="1" customHeight="1" x14ac:dyDescent="0.2">
      <c r="A37" s="536">
        <v>10</v>
      </c>
      <c r="B37" s="546" t="s">
        <v>384</v>
      </c>
      <c r="C37" s="547" t="s">
        <v>433</v>
      </c>
      <c r="D37" s="547" t="s">
        <v>7</v>
      </c>
      <c r="E37" s="547"/>
      <c r="F37" s="548">
        <v>1350</v>
      </c>
      <c r="G37" s="548">
        <f t="shared" si="0"/>
        <v>0</v>
      </c>
      <c r="H37" s="548">
        <v>24267.599999999999</v>
      </c>
      <c r="I37" s="548">
        <f t="shared" si="1"/>
        <v>0</v>
      </c>
      <c r="J37" s="832">
        <f t="shared" si="2"/>
        <v>0</v>
      </c>
    </row>
    <row r="38" spans="1:10" ht="14.25" hidden="1" customHeight="1" x14ac:dyDescent="0.2">
      <c r="A38" s="536">
        <v>11</v>
      </c>
      <c r="B38" s="546" t="s">
        <v>385</v>
      </c>
      <c r="C38" s="547"/>
      <c r="D38" s="547" t="s">
        <v>7</v>
      </c>
      <c r="E38" s="547"/>
      <c r="F38" s="548">
        <v>1350</v>
      </c>
      <c r="G38" s="548">
        <f t="shared" si="0"/>
        <v>0</v>
      </c>
      <c r="H38" s="548">
        <v>3642</v>
      </c>
      <c r="I38" s="548">
        <f t="shared" si="1"/>
        <v>0</v>
      </c>
      <c r="J38" s="832">
        <f t="shared" si="2"/>
        <v>0</v>
      </c>
    </row>
    <row r="39" spans="1:10" ht="14.25" hidden="1" customHeight="1" x14ac:dyDescent="0.2">
      <c r="A39" s="536">
        <v>12</v>
      </c>
      <c r="B39" s="546" t="s">
        <v>386</v>
      </c>
      <c r="C39" s="547" t="s">
        <v>433</v>
      </c>
      <c r="D39" s="547" t="s">
        <v>7</v>
      </c>
      <c r="E39" s="547"/>
      <c r="F39" s="548">
        <v>1200</v>
      </c>
      <c r="G39" s="548">
        <f t="shared" si="0"/>
        <v>0</v>
      </c>
      <c r="H39" s="548">
        <v>14666.4</v>
      </c>
      <c r="I39" s="548">
        <f t="shared" si="1"/>
        <v>0</v>
      </c>
      <c r="J39" s="832">
        <f t="shared" si="2"/>
        <v>0</v>
      </c>
    </row>
    <row r="40" spans="1:10" ht="14.25" hidden="1" customHeight="1" x14ac:dyDescent="0.2">
      <c r="A40" s="536">
        <v>13</v>
      </c>
      <c r="B40" s="546" t="s">
        <v>196</v>
      </c>
      <c r="C40" s="547"/>
      <c r="D40" s="547" t="s">
        <v>7</v>
      </c>
      <c r="E40" s="547"/>
      <c r="F40" s="548">
        <v>1200</v>
      </c>
      <c r="G40" s="548">
        <f t="shared" si="0"/>
        <v>0</v>
      </c>
      <c r="H40" s="548">
        <v>2288.52</v>
      </c>
      <c r="I40" s="548">
        <f t="shared" si="1"/>
        <v>0</v>
      </c>
      <c r="J40" s="832">
        <f t="shared" si="2"/>
        <v>0</v>
      </c>
    </row>
    <row r="41" spans="1:10" ht="12.75" customHeight="1" x14ac:dyDescent="0.2">
      <c r="A41" s="536">
        <v>14</v>
      </c>
      <c r="B41" s="546" t="s">
        <v>15</v>
      </c>
      <c r="C41" s="547"/>
      <c r="D41" s="547" t="s">
        <v>7</v>
      </c>
      <c r="E41" s="547">
        <v>58</v>
      </c>
      <c r="F41" s="548">
        <v>600</v>
      </c>
      <c r="G41" s="548">
        <f t="shared" si="0"/>
        <v>34800</v>
      </c>
      <c r="H41" s="548">
        <v>335</v>
      </c>
      <c r="I41" s="548">
        <f t="shared" si="1"/>
        <v>19430</v>
      </c>
      <c r="J41" s="832">
        <f t="shared" si="2"/>
        <v>54230</v>
      </c>
    </row>
    <row r="42" spans="1:10" ht="15" customHeight="1" x14ac:dyDescent="0.2">
      <c r="A42" s="536">
        <v>15</v>
      </c>
      <c r="B42" s="546" t="s">
        <v>16</v>
      </c>
      <c r="C42" s="547"/>
      <c r="D42" s="547" t="s">
        <v>7</v>
      </c>
      <c r="E42" s="547">
        <v>12</v>
      </c>
      <c r="F42" s="548">
        <v>600</v>
      </c>
      <c r="G42" s="548">
        <f t="shared" si="0"/>
        <v>7200</v>
      </c>
      <c r="H42" s="548">
        <v>534</v>
      </c>
      <c r="I42" s="548">
        <f t="shared" si="1"/>
        <v>6408</v>
      </c>
      <c r="J42" s="832">
        <f t="shared" si="2"/>
        <v>13608</v>
      </c>
    </row>
    <row r="43" spans="1:10" ht="15" customHeight="1" x14ac:dyDescent="0.2">
      <c r="A43" s="536">
        <v>16</v>
      </c>
      <c r="B43" s="546" t="s">
        <v>17</v>
      </c>
      <c r="C43" s="547"/>
      <c r="D43" s="547" t="s">
        <v>7</v>
      </c>
      <c r="E43" s="547">
        <v>8</v>
      </c>
      <c r="F43" s="548">
        <v>600</v>
      </c>
      <c r="G43" s="548">
        <f t="shared" si="0"/>
        <v>4800</v>
      </c>
      <c r="H43" s="548">
        <v>1026</v>
      </c>
      <c r="I43" s="548">
        <f t="shared" si="1"/>
        <v>8208</v>
      </c>
      <c r="J43" s="832">
        <f t="shared" si="2"/>
        <v>13008</v>
      </c>
    </row>
    <row r="44" spans="1:10" ht="15" hidden="1" customHeight="1" x14ac:dyDescent="0.2">
      <c r="A44" s="536">
        <v>17</v>
      </c>
      <c r="B44" s="546" t="s">
        <v>196</v>
      </c>
      <c r="C44" s="547"/>
      <c r="D44" s="547" t="s">
        <v>7</v>
      </c>
      <c r="E44" s="547"/>
      <c r="F44" s="548">
        <v>1200</v>
      </c>
      <c r="G44" s="548">
        <f t="shared" si="0"/>
        <v>0</v>
      </c>
      <c r="H44" s="548">
        <v>2288.52</v>
      </c>
      <c r="I44" s="548">
        <f t="shared" si="1"/>
        <v>0</v>
      </c>
      <c r="J44" s="832">
        <f t="shared" si="2"/>
        <v>0</v>
      </c>
    </row>
    <row r="45" spans="1:10" ht="15" hidden="1" customHeight="1" x14ac:dyDescent="0.2">
      <c r="A45" s="536">
        <v>18</v>
      </c>
      <c r="B45" s="546" t="s">
        <v>385</v>
      </c>
      <c r="C45" s="547"/>
      <c r="D45" s="547" t="s">
        <v>7</v>
      </c>
      <c r="E45" s="547"/>
      <c r="F45" s="548">
        <v>1350</v>
      </c>
      <c r="G45" s="548">
        <f t="shared" si="0"/>
        <v>0</v>
      </c>
      <c r="H45" s="548">
        <v>3277.7999999999997</v>
      </c>
      <c r="I45" s="548">
        <f t="shared" si="1"/>
        <v>0</v>
      </c>
      <c r="J45" s="832">
        <f t="shared" si="2"/>
        <v>0</v>
      </c>
    </row>
    <row r="46" spans="1:10" ht="15" hidden="1" customHeight="1" x14ac:dyDescent="0.2">
      <c r="A46" s="536">
        <v>19</v>
      </c>
      <c r="B46" s="546" t="s">
        <v>18</v>
      </c>
      <c r="C46" s="547"/>
      <c r="D46" s="547" t="s">
        <v>7</v>
      </c>
      <c r="E46" s="547"/>
      <c r="F46" s="548">
        <v>1409</v>
      </c>
      <c r="G46" s="548">
        <f t="shared" si="0"/>
        <v>0</v>
      </c>
      <c r="H46" s="548">
        <v>7047</v>
      </c>
      <c r="I46" s="548">
        <f t="shared" si="1"/>
        <v>0</v>
      </c>
      <c r="J46" s="832">
        <f t="shared" si="2"/>
        <v>0</v>
      </c>
    </row>
    <row r="47" spans="1:10" ht="15" customHeight="1" x14ac:dyDescent="0.2">
      <c r="A47" s="536">
        <v>20</v>
      </c>
      <c r="B47" s="546" t="s">
        <v>19</v>
      </c>
      <c r="C47" s="547" t="s">
        <v>326</v>
      </c>
      <c r="D47" s="547" t="s">
        <v>7</v>
      </c>
      <c r="E47" s="547">
        <v>4</v>
      </c>
      <c r="F47" s="548">
        <v>600</v>
      </c>
      <c r="G47" s="548">
        <f t="shared" si="0"/>
        <v>2400</v>
      </c>
      <c r="H47" s="548">
        <v>928</v>
      </c>
      <c r="I47" s="548">
        <f t="shared" si="1"/>
        <v>3712</v>
      </c>
      <c r="J47" s="832">
        <f t="shared" si="2"/>
        <v>6112</v>
      </c>
    </row>
    <row r="48" spans="1:10" ht="15" customHeight="1" x14ac:dyDescent="0.2">
      <c r="A48" s="536">
        <v>21</v>
      </c>
      <c r="B48" s="546" t="s">
        <v>20</v>
      </c>
      <c r="C48" s="547"/>
      <c r="D48" s="547" t="s">
        <v>21</v>
      </c>
      <c r="E48" s="547">
        <v>300</v>
      </c>
      <c r="F48" s="548">
        <v>1150</v>
      </c>
      <c r="G48" s="548">
        <f t="shared" si="0"/>
        <v>345000</v>
      </c>
      <c r="H48" s="548">
        <v>755</v>
      </c>
      <c r="I48" s="548">
        <f t="shared" si="1"/>
        <v>226500</v>
      </c>
      <c r="J48" s="832">
        <f t="shared" si="2"/>
        <v>571500</v>
      </c>
    </row>
    <row r="49" spans="1:10" ht="15.75" hidden="1" customHeight="1" x14ac:dyDescent="0.2">
      <c r="A49" s="536">
        <v>22</v>
      </c>
      <c r="B49" s="546" t="s">
        <v>22</v>
      </c>
      <c r="C49" s="547"/>
      <c r="D49" s="547" t="s">
        <v>21</v>
      </c>
      <c r="E49" s="547"/>
      <c r="F49" s="548">
        <v>1000</v>
      </c>
      <c r="G49" s="548">
        <f t="shared" si="0"/>
        <v>0</v>
      </c>
      <c r="H49" s="548">
        <v>504</v>
      </c>
      <c r="I49" s="548">
        <f t="shared" si="1"/>
        <v>0</v>
      </c>
      <c r="J49" s="832">
        <f t="shared" si="2"/>
        <v>0</v>
      </c>
    </row>
    <row r="50" spans="1:10" ht="15.75" customHeight="1" x14ac:dyDescent="0.2">
      <c r="A50" s="536">
        <v>23</v>
      </c>
      <c r="B50" s="546" t="s">
        <v>23</v>
      </c>
      <c r="C50" s="547"/>
      <c r="D50" s="547" t="s">
        <v>21</v>
      </c>
      <c r="E50" s="547">
        <v>60</v>
      </c>
      <c r="F50" s="548">
        <v>700</v>
      </c>
      <c r="G50" s="548">
        <f t="shared" si="0"/>
        <v>42000</v>
      </c>
      <c r="H50" s="548">
        <v>421</v>
      </c>
      <c r="I50" s="548">
        <f t="shared" si="1"/>
        <v>25260</v>
      </c>
      <c r="J50" s="832">
        <f t="shared" si="2"/>
        <v>67260</v>
      </c>
    </row>
    <row r="51" spans="1:10" ht="15.75" customHeight="1" x14ac:dyDescent="0.2">
      <c r="A51" s="536">
        <v>24</v>
      </c>
      <c r="B51" s="546" t="s">
        <v>24</v>
      </c>
      <c r="C51" s="547"/>
      <c r="D51" s="547" t="s">
        <v>21</v>
      </c>
      <c r="E51" s="547">
        <v>42</v>
      </c>
      <c r="F51" s="548">
        <v>700</v>
      </c>
      <c r="G51" s="548">
        <f t="shared" si="0"/>
        <v>29400</v>
      </c>
      <c r="H51" s="548">
        <v>332</v>
      </c>
      <c r="I51" s="548">
        <f t="shared" si="1"/>
        <v>13944</v>
      </c>
      <c r="J51" s="832">
        <f t="shared" si="2"/>
        <v>43344</v>
      </c>
    </row>
    <row r="52" spans="1:10" ht="12.6" customHeight="1" x14ac:dyDescent="0.2">
      <c r="A52" s="536">
        <v>25</v>
      </c>
      <c r="B52" s="546" t="s">
        <v>25</v>
      </c>
      <c r="C52" s="547"/>
      <c r="D52" s="547" t="s">
        <v>21</v>
      </c>
      <c r="E52" s="547">
        <v>15</v>
      </c>
      <c r="F52" s="548">
        <v>650</v>
      </c>
      <c r="G52" s="548">
        <f t="shared" si="0"/>
        <v>9750</v>
      </c>
      <c r="H52" s="548">
        <v>237</v>
      </c>
      <c r="I52" s="548">
        <f t="shared" si="1"/>
        <v>3555</v>
      </c>
      <c r="J52" s="832">
        <f t="shared" si="2"/>
        <v>13305</v>
      </c>
    </row>
    <row r="53" spans="1:10" ht="12.6" customHeight="1" x14ac:dyDescent="0.2">
      <c r="A53" s="536">
        <v>26</v>
      </c>
      <c r="B53" s="546" t="s">
        <v>26</v>
      </c>
      <c r="C53" s="547"/>
      <c r="D53" s="547" t="s">
        <v>21</v>
      </c>
      <c r="E53" s="547">
        <v>40</v>
      </c>
      <c r="F53" s="548">
        <v>650</v>
      </c>
      <c r="G53" s="548">
        <f t="shared" si="0"/>
        <v>26000</v>
      </c>
      <c r="H53" s="548">
        <v>199</v>
      </c>
      <c r="I53" s="548">
        <f t="shared" si="1"/>
        <v>7960</v>
      </c>
      <c r="J53" s="832">
        <f t="shared" si="2"/>
        <v>33960</v>
      </c>
    </row>
    <row r="54" spans="1:10" ht="12.6" customHeight="1" x14ac:dyDescent="0.2">
      <c r="A54" s="536">
        <v>27</v>
      </c>
      <c r="B54" s="546" t="s">
        <v>27</v>
      </c>
      <c r="C54" s="547"/>
      <c r="D54" s="547" t="s">
        <v>21</v>
      </c>
      <c r="E54" s="547">
        <v>25</v>
      </c>
      <c r="F54" s="548">
        <v>650</v>
      </c>
      <c r="G54" s="548">
        <f t="shared" si="0"/>
        <v>16250</v>
      </c>
      <c r="H54" s="548">
        <v>153</v>
      </c>
      <c r="I54" s="548">
        <f t="shared" si="1"/>
        <v>3825</v>
      </c>
      <c r="J54" s="832">
        <f t="shared" si="2"/>
        <v>20075</v>
      </c>
    </row>
    <row r="55" spans="1:10" ht="12.6" customHeight="1" x14ac:dyDescent="0.2">
      <c r="A55" s="536">
        <v>28</v>
      </c>
      <c r="B55" s="546" t="s">
        <v>291</v>
      </c>
      <c r="C55" s="547" t="s">
        <v>28</v>
      </c>
      <c r="D55" s="547" t="s">
        <v>21</v>
      </c>
      <c r="E55" s="547">
        <v>20</v>
      </c>
      <c r="F55" s="548">
        <v>500</v>
      </c>
      <c r="G55" s="548">
        <f t="shared" si="0"/>
        <v>10000</v>
      </c>
      <c r="H55" s="548">
        <v>149</v>
      </c>
      <c r="I55" s="548">
        <f t="shared" si="1"/>
        <v>2980</v>
      </c>
      <c r="J55" s="832">
        <f t="shared" si="2"/>
        <v>12980</v>
      </c>
    </row>
    <row r="56" spans="1:10" ht="12.6" customHeight="1" x14ac:dyDescent="0.2">
      <c r="A56" s="536">
        <v>29</v>
      </c>
      <c r="B56" s="546" t="s">
        <v>291</v>
      </c>
      <c r="C56" s="547" t="s">
        <v>29</v>
      </c>
      <c r="D56" s="547" t="s">
        <v>21</v>
      </c>
      <c r="E56" s="547">
        <v>60</v>
      </c>
      <c r="F56" s="548">
        <v>500</v>
      </c>
      <c r="G56" s="548">
        <f t="shared" si="0"/>
        <v>30000</v>
      </c>
      <c r="H56" s="548">
        <v>88</v>
      </c>
      <c r="I56" s="548">
        <f t="shared" si="1"/>
        <v>5280</v>
      </c>
      <c r="J56" s="832">
        <f t="shared" si="2"/>
        <v>35280</v>
      </c>
    </row>
    <row r="57" spans="1:10" ht="12.6" customHeight="1" x14ac:dyDescent="0.2">
      <c r="A57" s="536">
        <v>30</v>
      </c>
      <c r="B57" s="546" t="s">
        <v>291</v>
      </c>
      <c r="C57" s="547" t="s">
        <v>30</v>
      </c>
      <c r="D57" s="547" t="s">
        <v>21</v>
      </c>
      <c r="E57" s="547">
        <v>138</v>
      </c>
      <c r="F57" s="548">
        <v>500</v>
      </c>
      <c r="G57" s="548">
        <f t="shared" si="0"/>
        <v>69000</v>
      </c>
      <c r="H57" s="548">
        <v>60</v>
      </c>
      <c r="I57" s="548">
        <f t="shared" si="1"/>
        <v>8280</v>
      </c>
      <c r="J57" s="832">
        <f t="shared" si="2"/>
        <v>77280</v>
      </c>
    </row>
    <row r="58" spans="1:10" ht="12.6" customHeight="1" x14ac:dyDescent="0.2">
      <c r="A58" s="536">
        <v>31</v>
      </c>
      <c r="B58" s="546" t="s">
        <v>31</v>
      </c>
      <c r="C58" s="834"/>
      <c r="D58" s="547" t="s">
        <v>32</v>
      </c>
      <c r="E58" s="547">
        <v>1</v>
      </c>
      <c r="F58" s="548">
        <v>143680</v>
      </c>
      <c r="G58" s="548">
        <f t="shared" si="0"/>
        <v>143680</v>
      </c>
      <c r="H58" s="548">
        <v>65776</v>
      </c>
      <c r="I58" s="548">
        <f t="shared" si="1"/>
        <v>65776</v>
      </c>
      <c r="J58" s="832">
        <f t="shared" si="2"/>
        <v>209456</v>
      </c>
    </row>
    <row r="59" spans="1:10" ht="12.6" hidden="1" customHeight="1" x14ac:dyDescent="0.2">
      <c r="A59" s="536">
        <v>32</v>
      </c>
      <c r="B59" s="546" t="s">
        <v>33</v>
      </c>
      <c r="C59" s="547" t="s">
        <v>34</v>
      </c>
      <c r="D59" s="547" t="s">
        <v>35</v>
      </c>
      <c r="E59" s="547"/>
      <c r="F59" s="548">
        <v>0</v>
      </c>
      <c r="G59" s="548">
        <f t="shared" si="0"/>
        <v>0</v>
      </c>
      <c r="H59" s="548">
        <v>844</v>
      </c>
      <c r="I59" s="548">
        <f t="shared" si="1"/>
        <v>0</v>
      </c>
      <c r="J59" s="832">
        <f t="shared" si="2"/>
        <v>0</v>
      </c>
    </row>
    <row r="60" spans="1:10" ht="12.6" hidden="1" customHeight="1" x14ac:dyDescent="0.2">
      <c r="A60" s="536">
        <v>33</v>
      </c>
      <c r="B60" s="546" t="s">
        <v>33</v>
      </c>
      <c r="C60" s="547" t="s">
        <v>36</v>
      </c>
      <c r="D60" s="547" t="s">
        <v>35</v>
      </c>
      <c r="E60" s="547"/>
      <c r="F60" s="548">
        <v>0</v>
      </c>
      <c r="G60" s="548">
        <f t="shared" si="0"/>
        <v>0</v>
      </c>
      <c r="H60" s="548">
        <v>471</v>
      </c>
      <c r="I60" s="548">
        <f t="shared" si="1"/>
        <v>0</v>
      </c>
      <c r="J60" s="832">
        <f t="shared" si="2"/>
        <v>0</v>
      </c>
    </row>
    <row r="61" spans="1:10" hidden="1" x14ac:dyDescent="0.2">
      <c r="A61" s="536">
        <v>34</v>
      </c>
      <c r="B61" s="546" t="s">
        <v>33</v>
      </c>
      <c r="C61" s="547" t="s">
        <v>37</v>
      </c>
      <c r="D61" s="547" t="s">
        <v>35</v>
      </c>
      <c r="E61" s="547"/>
      <c r="F61" s="548">
        <v>0</v>
      </c>
      <c r="G61" s="548">
        <f t="shared" si="0"/>
        <v>0</v>
      </c>
      <c r="H61" s="548">
        <v>305</v>
      </c>
      <c r="I61" s="548">
        <f t="shared" si="1"/>
        <v>0</v>
      </c>
      <c r="J61" s="832">
        <f t="shared" si="2"/>
        <v>0</v>
      </c>
    </row>
    <row r="62" spans="1:10" hidden="1" x14ac:dyDescent="0.2">
      <c r="A62" s="536">
        <v>35</v>
      </c>
      <c r="B62" s="546" t="s">
        <v>33</v>
      </c>
      <c r="C62" s="547" t="s">
        <v>38</v>
      </c>
      <c r="D62" s="547" t="s">
        <v>35</v>
      </c>
      <c r="E62" s="547"/>
      <c r="F62" s="548">
        <v>0</v>
      </c>
      <c r="G62" s="548">
        <f t="shared" si="0"/>
        <v>0</v>
      </c>
      <c r="H62" s="548">
        <v>237</v>
      </c>
      <c r="I62" s="548">
        <f t="shared" si="1"/>
        <v>0</v>
      </c>
      <c r="J62" s="832">
        <f t="shared" si="2"/>
        <v>0</v>
      </c>
    </row>
    <row r="63" spans="1:10" hidden="1" x14ac:dyDescent="0.2">
      <c r="A63" s="536">
        <v>36</v>
      </c>
      <c r="B63" s="546" t="s">
        <v>320</v>
      </c>
      <c r="C63" s="547"/>
      <c r="D63" s="547"/>
      <c r="E63" s="547"/>
      <c r="F63" s="547"/>
      <c r="G63" s="548">
        <f t="shared" si="0"/>
        <v>0</v>
      </c>
      <c r="H63" s="828"/>
      <c r="I63" s="548">
        <f t="shared" si="1"/>
        <v>0</v>
      </c>
      <c r="J63" s="829"/>
    </row>
    <row r="64" spans="1:10" hidden="1" x14ac:dyDescent="0.2">
      <c r="A64" s="536">
        <v>37</v>
      </c>
      <c r="B64" s="833" t="s">
        <v>39</v>
      </c>
      <c r="C64" s="547"/>
      <c r="D64" s="547" t="s">
        <v>21</v>
      </c>
      <c r="E64" s="547"/>
      <c r="F64" s="548">
        <v>290</v>
      </c>
      <c r="G64" s="548">
        <f t="shared" si="0"/>
        <v>0</v>
      </c>
      <c r="H64" s="548">
        <v>115</v>
      </c>
      <c r="I64" s="548">
        <f t="shared" si="1"/>
        <v>0</v>
      </c>
      <c r="J64" s="832">
        <f t="shared" ref="J64:J71" si="3">G64+I64</f>
        <v>0</v>
      </c>
    </row>
    <row r="65" spans="1:10" hidden="1" x14ac:dyDescent="0.2">
      <c r="A65" s="536">
        <v>38</v>
      </c>
      <c r="B65" s="833" t="s">
        <v>319</v>
      </c>
      <c r="C65" s="547"/>
      <c r="D65" s="547" t="s">
        <v>21</v>
      </c>
      <c r="E65" s="547"/>
      <c r="F65" s="548">
        <v>290</v>
      </c>
      <c r="G65" s="548">
        <f t="shared" si="0"/>
        <v>0</v>
      </c>
      <c r="H65" s="548">
        <v>89</v>
      </c>
      <c r="I65" s="548">
        <f t="shared" si="1"/>
        <v>0</v>
      </c>
      <c r="J65" s="832">
        <f t="shared" si="3"/>
        <v>0</v>
      </c>
    </row>
    <row r="66" spans="1:10" ht="12" hidden="1" customHeight="1" x14ac:dyDescent="0.2">
      <c r="A66" s="536">
        <v>39</v>
      </c>
      <c r="B66" s="833" t="s">
        <v>321</v>
      </c>
      <c r="C66" s="547"/>
      <c r="D66" s="547" t="s">
        <v>21</v>
      </c>
      <c r="E66" s="547"/>
      <c r="F66" s="548">
        <v>290</v>
      </c>
      <c r="G66" s="548">
        <f t="shared" si="0"/>
        <v>0</v>
      </c>
      <c r="H66" s="548">
        <v>70</v>
      </c>
      <c r="I66" s="548">
        <f t="shared" si="1"/>
        <v>0</v>
      </c>
      <c r="J66" s="832">
        <f t="shared" si="3"/>
        <v>0</v>
      </c>
    </row>
    <row r="67" spans="1:10" ht="12" hidden="1" customHeight="1" x14ac:dyDescent="0.2">
      <c r="A67" s="536">
        <v>40</v>
      </c>
      <c r="B67" s="833" t="s">
        <v>322</v>
      </c>
      <c r="C67" s="547"/>
      <c r="D67" s="547" t="s">
        <v>21</v>
      </c>
      <c r="E67" s="547"/>
      <c r="F67" s="548">
        <v>290</v>
      </c>
      <c r="G67" s="548">
        <f t="shared" si="0"/>
        <v>0</v>
      </c>
      <c r="H67" s="548">
        <v>59</v>
      </c>
      <c r="I67" s="548">
        <f t="shared" si="1"/>
        <v>0</v>
      </c>
      <c r="J67" s="832">
        <f t="shared" si="3"/>
        <v>0</v>
      </c>
    </row>
    <row r="68" spans="1:10" ht="13.5" hidden="1" customHeight="1" x14ac:dyDescent="0.2">
      <c r="A68" s="536">
        <v>41</v>
      </c>
      <c r="B68" s="833" t="s">
        <v>323</v>
      </c>
      <c r="C68" s="547"/>
      <c r="D68" s="547" t="s">
        <v>21</v>
      </c>
      <c r="E68" s="547"/>
      <c r="F68" s="548">
        <v>290</v>
      </c>
      <c r="G68" s="548">
        <f t="shared" si="0"/>
        <v>0</v>
      </c>
      <c r="H68" s="548">
        <v>59</v>
      </c>
      <c r="I68" s="548">
        <f t="shared" si="1"/>
        <v>0</v>
      </c>
      <c r="J68" s="832">
        <f t="shared" si="3"/>
        <v>0</v>
      </c>
    </row>
    <row r="69" spans="1:10" ht="12" hidden="1" customHeight="1" x14ac:dyDescent="0.2">
      <c r="A69" s="536">
        <v>42</v>
      </c>
      <c r="B69" s="833" t="s">
        <v>324</v>
      </c>
      <c r="C69" s="547"/>
      <c r="D69" s="547" t="s">
        <v>21</v>
      </c>
      <c r="E69" s="547"/>
      <c r="F69" s="548">
        <v>290</v>
      </c>
      <c r="G69" s="548">
        <f t="shared" si="0"/>
        <v>0</v>
      </c>
      <c r="H69" s="548">
        <v>45</v>
      </c>
      <c r="I69" s="548">
        <f t="shared" si="1"/>
        <v>0</v>
      </c>
      <c r="J69" s="832">
        <f t="shared" si="3"/>
        <v>0</v>
      </c>
    </row>
    <row r="70" spans="1:10" ht="12" hidden="1" customHeight="1" x14ac:dyDescent="0.2">
      <c r="A70" s="536">
        <v>43</v>
      </c>
      <c r="B70" s="833" t="s">
        <v>325</v>
      </c>
      <c r="C70" s="547"/>
      <c r="D70" s="547" t="s">
        <v>21</v>
      </c>
      <c r="E70" s="547"/>
      <c r="F70" s="548">
        <v>290</v>
      </c>
      <c r="G70" s="548">
        <f t="shared" si="0"/>
        <v>0</v>
      </c>
      <c r="H70" s="548">
        <v>37</v>
      </c>
      <c r="I70" s="548">
        <f t="shared" si="1"/>
        <v>0</v>
      </c>
      <c r="J70" s="832">
        <f t="shared" si="3"/>
        <v>0</v>
      </c>
    </row>
    <row r="71" spans="1:10" ht="12.6" customHeight="1" x14ac:dyDescent="0.2">
      <c r="A71" s="536">
        <v>44</v>
      </c>
      <c r="B71" s="546" t="s">
        <v>40</v>
      </c>
      <c r="C71" s="834"/>
      <c r="D71" s="547" t="s">
        <v>41</v>
      </c>
      <c r="E71" s="547">
        <v>1</v>
      </c>
      <c r="F71" s="548">
        <v>0</v>
      </c>
      <c r="G71" s="548">
        <f t="shared" si="0"/>
        <v>0</v>
      </c>
      <c r="H71" s="548">
        <v>66809</v>
      </c>
      <c r="I71" s="548">
        <f t="shared" si="1"/>
        <v>66809</v>
      </c>
      <c r="J71" s="832">
        <f t="shared" si="3"/>
        <v>66809</v>
      </c>
    </row>
    <row r="72" spans="1:10" x14ac:dyDescent="0.2">
      <c r="A72" s="536">
        <v>45</v>
      </c>
      <c r="B72" s="546"/>
      <c r="C72" s="834"/>
      <c r="D72" s="547"/>
      <c r="E72" s="547"/>
      <c r="F72" s="547"/>
      <c r="G72" s="548"/>
      <c r="H72" s="828"/>
      <c r="I72" s="548"/>
      <c r="J72" s="829"/>
    </row>
    <row r="73" spans="1:10" ht="12" customHeight="1" x14ac:dyDescent="0.2">
      <c r="A73" s="536">
        <v>46</v>
      </c>
      <c r="B73" s="835" t="s">
        <v>42</v>
      </c>
      <c r="C73" s="547"/>
      <c r="D73" s="547"/>
      <c r="E73" s="547"/>
      <c r="F73" s="547"/>
      <c r="G73" s="548"/>
      <c r="H73" s="828"/>
      <c r="I73" s="548"/>
      <c r="J73" s="829"/>
    </row>
    <row r="74" spans="1:10" ht="12" customHeight="1" x14ac:dyDescent="0.2">
      <c r="A74" s="536">
        <v>47</v>
      </c>
      <c r="B74" s="546" t="s">
        <v>19</v>
      </c>
      <c r="C74" s="547" t="s">
        <v>326</v>
      </c>
      <c r="D74" s="547" t="s">
        <v>14</v>
      </c>
      <c r="E74" s="547">
        <v>2</v>
      </c>
      <c r="F74" s="548">
        <v>600</v>
      </c>
      <c r="G74" s="548">
        <f t="shared" ref="G74:G80" si="4">E74*F74</f>
        <v>1200</v>
      </c>
      <c r="H74" s="548">
        <v>928</v>
      </c>
      <c r="I74" s="548">
        <f t="shared" ref="I74:I80" si="5">E74*H74</f>
        <v>1856</v>
      </c>
      <c r="J74" s="832">
        <f t="shared" ref="J74:J80" si="6">G74+I74</f>
        <v>3056</v>
      </c>
    </row>
    <row r="75" spans="1:10" ht="16.5" customHeight="1" x14ac:dyDescent="0.2">
      <c r="A75" s="536">
        <v>48</v>
      </c>
      <c r="B75" s="546" t="s">
        <v>17</v>
      </c>
      <c r="C75" s="547"/>
      <c r="D75" s="547" t="s">
        <v>14</v>
      </c>
      <c r="E75" s="547">
        <v>2</v>
      </c>
      <c r="F75" s="548">
        <v>600</v>
      </c>
      <c r="G75" s="548">
        <f t="shared" si="4"/>
        <v>1200</v>
      </c>
      <c r="H75" s="548">
        <v>1026</v>
      </c>
      <c r="I75" s="548">
        <f t="shared" si="5"/>
        <v>2052</v>
      </c>
      <c r="J75" s="832">
        <f t="shared" si="6"/>
        <v>3252</v>
      </c>
    </row>
    <row r="76" spans="1:10" ht="36.75" customHeight="1" x14ac:dyDescent="0.2">
      <c r="A76" s="536">
        <v>49</v>
      </c>
      <c r="B76" s="546" t="s">
        <v>43</v>
      </c>
      <c r="C76" s="547"/>
      <c r="D76" s="547" t="s">
        <v>21</v>
      </c>
      <c r="E76" s="547">
        <v>200</v>
      </c>
      <c r="F76" s="548">
        <v>650</v>
      </c>
      <c r="G76" s="548">
        <f t="shared" si="4"/>
        <v>130000</v>
      </c>
      <c r="H76" s="548">
        <v>237</v>
      </c>
      <c r="I76" s="548">
        <f t="shared" si="5"/>
        <v>47400</v>
      </c>
      <c r="J76" s="832">
        <f t="shared" si="6"/>
        <v>177400</v>
      </c>
    </row>
    <row r="77" spans="1:10" ht="39" hidden="1" customHeight="1" x14ac:dyDescent="0.2">
      <c r="A77" s="536">
        <v>50</v>
      </c>
      <c r="B77" s="546" t="s">
        <v>327</v>
      </c>
      <c r="C77" s="549"/>
      <c r="D77" s="547" t="s">
        <v>21</v>
      </c>
      <c r="E77" s="547"/>
      <c r="F77" s="548">
        <v>290</v>
      </c>
      <c r="G77" s="548">
        <f t="shared" si="4"/>
        <v>0</v>
      </c>
      <c r="H77" s="548">
        <v>45</v>
      </c>
      <c r="I77" s="548">
        <f t="shared" si="5"/>
        <v>0</v>
      </c>
      <c r="J77" s="832">
        <f t="shared" si="6"/>
        <v>0</v>
      </c>
    </row>
    <row r="78" spans="1:10" ht="24.75" customHeight="1" x14ac:dyDescent="0.2">
      <c r="A78" s="536">
        <v>51</v>
      </c>
      <c r="B78" s="546" t="s">
        <v>31</v>
      </c>
      <c r="C78" s="834"/>
      <c r="D78" s="547" t="s">
        <v>32</v>
      </c>
      <c r="E78" s="547">
        <v>1</v>
      </c>
      <c r="F78" s="548">
        <v>0</v>
      </c>
      <c r="G78" s="548">
        <f t="shared" si="4"/>
        <v>0</v>
      </c>
      <c r="H78" s="548">
        <v>18486</v>
      </c>
      <c r="I78" s="548">
        <f t="shared" si="5"/>
        <v>18486</v>
      </c>
      <c r="J78" s="832">
        <f t="shared" si="6"/>
        <v>18486</v>
      </c>
    </row>
    <row r="79" spans="1:10" ht="26.25" customHeight="1" x14ac:dyDescent="0.2">
      <c r="A79" s="536">
        <v>52</v>
      </c>
      <c r="B79" s="546" t="s">
        <v>40</v>
      </c>
      <c r="C79" s="834"/>
      <c r="D79" s="547" t="s">
        <v>41</v>
      </c>
      <c r="E79" s="547">
        <v>1</v>
      </c>
      <c r="F79" s="548">
        <v>0</v>
      </c>
      <c r="G79" s="548">
        <f t="shared" si="4"/>
        <v>0</v>
      </c>
      <c r="H79" s="548">
        <v>19270</v>
      </c>
      <c r="I79" s="548">
        <f t="shared" si="5"/>
        <v>19270</v>
      </c>
      <c r="J79" s="832">
        <f t="shared" si="6"/>
        <v>19270</v>
      </c>
    </row>
    <row r="80" spans="1:10" ht="16.5" customHeight="1" x14ac:dyDescent="0.2">
      <c r="A80" s="536">
        <v>53</v>
      </c>
      <c r="B80" s="546" t="s">
        <v>15</v>
      </c>
      <c r="C80" s="547"/>
      <c r="D80" s="547" t="s">
        <v>14</v>
      </c>
      <c r="E80" s="547">
        <v>2</v>
      </c>
      <c r="F80" s="548">
        <v>600</v>
      </c>
      <c r="G80" s="548">
        <f t="shared" si="4"/>
        <v>1200</v>
      </c>
      <c r="H80" s="548">
        <v>1026</v>
      </c>
      <c r="I80" s="548">
        <f t="shared" si="5"/>
        <v>2052</v>
      </c>
      <c r="J80" s="832">
        <f t="shared" si="6"/>
        <v>3252</v>
      </c>
    </row>
    <row r="81" spans="1:10" ht="26.25" hidden="1" customHeight="1" x14ac:dyDescent="0.2">
      <c r="A81" s="536">
        <v>54</v>
      </c>
      <c r="B81" s="546"/>
      <c r="C81" s="834"/>
      <c r="D81" s="547"/>
      <c r="E81" s="547"/>
      <c r="F81" s="547"/>
      <c r="G81" s="548"/>
      <c r="H81" s="828"/>
      <c r="I81" s="548"/>
      <c r="J81" s="829"/>
    </row>
    <row r="82" spans="1:10" ht="12" hidden="1" customHeight="1" x14ac:dyDescent="0.2">
      <c r="A82" s="536">
        <v>55</v>
      </c>
      <c r="B82" s="546"/>
      <c r="C82" s="834"/>
      <c r="D82" s="547"/>
      <c r="E82" s="547"/>
      <c r="F82" s="547"/>
      <c r="G82" s="548"/>
      <c r="H82" s="828"/>
      <c r="I82" s="548"/>
      <c r="J82" s="829"/>
    </row>
    <row r="83" spans="1:10" ht="12" customHeight="1" x14ac:dyDescent="0.2">
      <c r="A83" s="536">
        <v>56</v>
      </c>
      <c r="B83" s="835" t="s">
        <v>44</v>
      </c>
      <c r="C83" s="547"/>
      <c r="D83" s="547"/>
      <c r="E83" s="547"/>
      <c r="F83" s="547"/>
      <c r="G83" s="548"/>
      <c r="H83" s="828"/>
      <c r="I83" s="548"/>
      <c r="J83" s="829"/>
    </row>
    <row r="84" spans="1:10" ht="12" customHeight="1" x14ac:dyDescent="0.2">
      <c r="A84" s="536">
        <v>57</v>
      </c>
      <c r="B84" s="835" t="s">
        <v>45</v>
      </c>
      <c r="C84" s="547"/>
      <c r="D84" s="547"/>
      <c r="E84" s="547"/>
      <c r="F84" s="547"/>
      <c r="G84" s="548"/>
      <c r="H84" s="828"/>
      <c r="I84" s="548"/>
      <c r="J84" s="829"/>
    </row>
    <row r="85" spans="1:10" ht="12" customHeight="1" x14ac:dyDescent="0.2">
      <c r="A85" s="536">
        <v>58</v>
      </c>
      <c r="B85" s="546" t="s">
        <v>46</v>
      </c>
      <c r="C85" s="547" t="s">
        <v>329</v>
      </c>
      <c r="D85" s="547" t="s">
        <v>14</v>
      </c>
      <c r="E85" s="547">
        <v>1</v>
      </c>
      <c r="F85" s="548">
        <v>1502</v>
      </c>
      <c r="G85" s="548">
        <f t="shared" ref="G85:G148" si="7">E85*F85</f>
        <v>1502</v>
      </c>
      <c r="H85" s="548">
        <v>3517.6320000000001</v>
      </c>
      <c r="I85" s="548">
        <f t="shared" ref="I85:I148" si="8">E85*H85</f>
        <v>3517.6320000000001</v>
      </c>
      <c r="J85" s="832">
        <f t="shared" ref="J85:J109" si="9">G85+I85</f>
        <v>5019.6319999999996</v>
      </c>
    </row>
    <row r="86" spans="1:10" ht="12" customHeight="1" x14ac:dyDescent="0.2">
      <c r="A86" s="536">
        <v>59</v>
      </c>
      <c r="B86" s="546" t="s">
        <v>239</v>
      </c>
      <c r="C86" s="547" t="s">
        <v>330</v>
      </c>
      <c r="D86" s="547" t="s">
        <v>14</v>
      </c>
      <c r="E86" s="547">
        <v>1</v>
      </c>
      <c r="F86" s="548">
        <v>11286</v>
      </c>
      <c r="G86" s="548">
        <f t="shared" si="7"/>
        <v>11286</v>
      </c>
      <c r="H86" s="548">
        <v>30822.432000000001</v>
      </c>
      <c r="I86" s="548">
        <f t="shared" si="8"/>
        <v>30822.432000000001</v>
      </c>
      <c r="J86" s="832">
        <f t="shared" si="9"/>
        <v>42108.432000000001</v>
      </c>
    </row>
    <row r="87" spans="1:10" ht="12" customHeight="1" x14ac:dyDescent="0.2">
      <c r="A87" s="536">
        <v>60</v>
      </c>
      <c r="B87" s="546" t="s">
        <v>292</v>
      </c>
      <c r="C87" s="547" t="s">
        <v>331</v>
      </c>
      <c r="D87" s="547" t="s">
        <v>14</v>
      </c>
      <c r="E87" s="547">
        <v>1</v>
      </c>
      <c r="F87" s="548">
        <f>3796+1227</f>
        <v>5023</v>
      </c>
      <c r="G87" s="548">
        <f t="shared" si="7"/>
        <v>5023</v>
      </c>
      <c r="H87" s="548">
        <v>11761.895999999999</v>
      </c>
      <c r="I87" s="548">
        <f t="shared" si="8"/>
        <v>11761.895999999999</v>
      </c>
      <c r="J87" s="832">
        <f t="shared" si="9"/>
        <v>16784.896000000001</v>
      </c>
    </row>
    <row r="88" spans="1:10" ht="30" customHeight="1" x14ac:dyDescent="0.2">
      <c r="A88" s="536">
        <v>61</v>
      </c>
      <c r="B88" s="546" t="s">
        <v>47</v>
      </c>
      <c r="C88" s="547" t="s">
        <v>332</v>
      </c>
      <c r="D88" s="547" t="s">
        <v>14</v>
      </c>
      <c r="E88" s="547">
        <v>1</v>
      </c>
      <c r="F88" s="548">
        <v>10638</v>
      </c>
      <c r="G88" s="548">
        <f t="shared" si="7"/>
        <v>10638</v>
      </c>
      <c r="H88" s="548">
        <v>24909.119999999999</v>
      </c>
      <c r="I88" s="548">
        <f t="shared" si="8"/>
        <v>24909.119999999999</v>
      </c>
      <c r="J88" s="832">
        <f t="shared" si="9"/>
        <v>35547.119999999995</v>
      </c>
    </row>
    <row r="89" spans="1:10" ht="12" customHeight="1" x14ac:dyDescent="0.2">
      <c r="A89" s="536">
        <v>62</v>
      </c>
      <c r="B89" s="546" t="s">
        <v>290</v>
      </c>
      <c r="C89" s="547" t="s">
        <v>333</v>
      </c>
      <c r="D89" s="547" t="s">
        <v>14</v>
      </c>
      <c r="E89" s="547">
        <v>1</v>
      </c>
      <c r="F89" s="548">
        <v>37939</v>
      </c>
      <c r="G89" s="548">
        <f t="shared" si="7"/>
        <v>37939</v>
      </c>
      <c r="H89" s="548">
        <v>88833.599999999991</v>
      </c>
      <c r="I89" s="548">
        <f t="shared" si="8"/>
        <v>88833.599999999991</v>
      </c>
      <c r="J89" s="832">
        <f t="shared" si="9"/>
        <v>126772.59999999999</v>
      </c>
    </row>
    <row r="90" spans="1:10" x14ac:dyDescent="0.2">
      <c r="A90" s="536">
        <v>63</v>
      </c>
      <c r="B90" s="546" t="s">
        <v>46</v>
      </c>
      <c r="C90" s="547" t="s">
        <v>329</v>
      </c>
      <c r="D90" s="547" t="s">
        <v>14</v>
      </c>
      <c r="E90" s="547">
        <v>1</v>
      </c>
      <c r="F90" s="548">
        <v>1502</v>
      </c>
      <c r="G90" s="548">
        <f t="shared" si="7"/>
        <v>1502</v>
      </c>
      <c r="H90" s="548">
        <v>3517.6320000000001</v>
      </c>
      <c r="I90" s="548">
        <f t="shared" si="8"/>
        <v>3517.6320000000001</v>
      </c>
      <c r="J90" s="832">
        <f t="shared" si="9"/>
        <v>5019.6319999999996</v>
      </c>
    </row>
    <row r="91" spans="1:10" ht="12" hidden="1" customHeight="1" x14ac:dyDescent="0.2">
      <c r="A91" s="536">
        <v>64</v>
      </c>
      <c r="B91" s="546" t="s">
        <v>49</v>
      </c>
      <c r="C91" s="547" t="s">
        <v>334</v>
      </c>
      <c r="D91" s="547" t="s">
        <v>14</v>
      </c>
      <c r="E91" s="547"/>
      <c r="F91" s="548">
        <v>20865</v>
      </c>
      <c r="G91" s="548">
        <f t="shared" si="7"/>
        <v>0</v>
      </c>
      <c r="H91" s="548">
        <v>71535.599999999991</v>
      </c>
      <c r="I91" s="548">
        <f t="shared" si="8"/>
        <v>0</v>
      </c>
      <c r="J91" s="832">
        <f t="shared" si="9"/>
        <v>0</v>
      </c>
    </row>
    <row r="92" spans="1:10" ht="13.5" hidden="1" customHeight="1" x14ac:dyDescent="0.2">
      <c r="A92" s="536">
        <v>65</v>
      </c>
      <c r="B92" s="546" t="s">
        <v>387</v>
      </c>
      <c r="C92" s="547" t="s">
        <v>388</v>
      </c>
      <c r="D92" s="547" t="s">
        <v>14</v>
      </c>
      <c r="E92" s="547"/>
      <c r="F92" s="548">
        <v>4500</v>
      </c>
      <c r="G92" s="548">
        <f t="shared" si="7"/>
        <v>0</v>
      </c>
      <c r="H92" s="548">
        <v>16013.050000000001</v>
      </c>
      <c r="I92" s="548">
        <f t="shared" si="8"/>
        <v>0</v>
      </c>
      <c r="J92" s="832">
        <f t="shared" si="9"/>
        <v>0</v>
      </c>
    </row>
    <row r="93" spans="1:10" ht="12" hidden="1" customHeight="1" x14ac:dyDescent="0.2">
      <c r="A93" s="536">
        <v>66</v>
      </c>
      <c r="B93" s="546" t="s">
        <v>387</v>
      </c>
      <c r="C93" s="547" t="s">
        <v>389</v>
      </c>
      <c r="D93" s="547" t="s">
        <v>14</v>
      </c>
      <c r="E93" s="547"/>
      <c r="F93" s="548">
        <v>4500</v>
      </c>
      <c r="G93" s="548">
        <f t="shared" si="7"/>
        <v>0</v>
      </c>
      <c r="H93" s="548">
        <v>12276</v>
      </c>
      <c r="I93" s="548">
        <f t="shared" si="8"/>
        <v>0</v>
      </c>
      <c r="J93" s="832">
        <f t="shared" si="9"/>
        <v>0</v>
      </c>
    </row>
    <row r="94" spans="1:10" ht="12" hidden="1" customHeight="1" x14ac:dyDescent="0.2">
      <c r="A94" s="536">
        <v>67</v>
      </c>
      <c r="B94" s="546" t="s">
        <v>82</v>
      </c>
      <c r="C94" s="547" t="s">
        <v>83</v>
      </c>
      <c r="D94" s="547" t="s">
        <v>56</v>
      </c>
      <c r="E94" s="547"/>
      <c r="F94" s="548">
        <v>600</v>
      </c>
      <c r="G94" s="548">
        <f t="shared" si="7"/>
        <v>0</v>
      </c>
      <c r="H94" s="548">
        <v>588</v>
      </c>
      <c r="I94" s="548">
        <f t="shared" si="8"/>
        <v>0</v>
      </c>
      <c r="J94" s="832">
        <f t="shared" si="9"/>
        <v>0</v>
      </c>
    </row>
    <row r="95" spans="1:10" ht="12" hidden="1" customHeight="1" x14ac:dyDescent="0.2">
      <c r="A95" s="536">
        <v>68</v>
      </c>
      <c r="B95" s="546" t="s">
        <v>151</v>
      </c>
      <c r="C95" s="547" t="s">
        <v>152</v>
      </c>
      <c r="D95" s="547" t="s">
        <v>56</v>
      </c>
      <c r="E95" s="547"/>
      <c r="F95" s="548">
        <v>600</v>
      </c>
      <c r="G95" s="548">
        <f t="shared" si="7"/>
        <v>0</v>
      </c>
      <c r="H95" s="548">
        <v>381</v>
      </c>
      <c r="I95" s="548">
        <f t="shared" si="8"/>
        <v>0</v>
      </c>
      <c r="J95" s="832">
        <f t="shared" si="9"/>
        <v>0</v>
      </c>
    </row>
    <row r="96" spans="1:10" ht="12" hidden="1" customHeight="1" x14ac:dyDescent="0.2">
      <c r="A96" s="536">
        <v>69</v>
      </c>
      <c r="B96" s="546" t="s">
        <v>390</v>
      </c>
      <c r="C96" s="547" t="s">
        <v>391</v>
      </c>
      <c r="D96" s="547" t="s">
        <v>14</v>
      </c>
      <c r="E96" s="547"/>
      <c r="F96" s="548">
        <v>400</v>
      </c>
      <c r="G96" s="548">
        <f t="shared" si="7"/>
        <v>0</v>
      </c>
      <c r="H96" s="548">
        <v>900</v>
      </c>
      <c r="I96" s="548">
        <f t="shared" si="8"/>
        <v>0</v>
      </c>
      <c r="J96" s="832">
        <f t="shared" si="9"/>
        <v>0</v>
      </c>
    </row>
    <row r="97" spans="1:10" ht="12" hidden="1" customHeight="1" x14ac:dyDescent="0.2">
      <c r="A97" s="536">
        <v>70</v>
      </c>
      <c r="B97" s="546" t="s">
        <v>392</v>
      </c>
      <c r="C97" s="547" t="s">
        <v>393</v>
      </c>
      <c r="D97" s="547" t="s">
        <v>14</v>
      </c>
      <c r="E97" s="547"/>
      <c r="F97" s="548">
        <v>300</v>
      </c>
      <c r="G97" s="548">
        <f t="shared" si="7"/>
        <v>0</v>
      </c>
      <c r="H97" s="548">
        <v>234</v>
      </c>
      <c r="I97" s="548">
        <f t="shared" si="8"/>
        <v>0</v>
      </c>
      <c r="J97" s="832">
        <f t="shared" si="9"/>
        <v>0</v>
      </c>
    </row>
    <row r="98" spans="1:10" ht="12" hidden="1" customHeight="1" x14ac:dyDescent="0.2">
      <c r="A98" s="536">
        <v>71</v>
      </c>
      <c r="B98" s="546" t="s">
        <v>394</v>
      </c>
      <c r="C98" s="549" t="s">
        <v>395</v>
      </c>
      <c r="D98" s="549" t="s">
        <v>14</v>
      </c>
      <c r="E98" s="549"/>
      <c r="F98" s="548">
        <v>1250</v>
      </c>
      <c r="G98" s="548">
        <f t="shared" si="7"/>
        <v>0</v>
      </c>
      <c r="H98" s="548">
        <v>1163.3999999999999</v>
      </c>
      <c r="I98" s="548">
        <f t="shared" si="8"/>
        <v>0</v>
      </c>
      <c r="J98" s="832">
        <f t="shared" si="9"/>
        <v>0</v>
      </c>
    </row>
    <row r="99" spans="1:10" x14ac:dyDescent="0.2">
      <c r="A99" s="536">
        <v>72</v>
      </c>
      <c r="B99" s="546" t="s">
        <v>394</v>
      </c>
      <c r="C99" s="549" t="s">
        <v>296</v>
      </c>
      <c r="D99" s="549" t="s">
        <v>14</v>
      </c>
      <c r="E99" s="549">
        <v>8</v>
      </c>
      <c r="F99" s="548">
        <v>850</v>
      </c>
      <c r="G99" s="548">
        <f t="shared" si="7"/>
        <v>6800</v>
      </c>
      <c r="H99" s="548">
        <v>347.2</v>
      </c>
      <c r="I99" s="548">
        <f t="shared" si="8"/>
        <v>2777.6</v>
      </c>
      <c r="J99" s="832">
        <f t="shared" si="9"/>
        <v>9577.6</v>
      </c>
    </row>
    <row r="100" spans="1:10" ht="12" customHeight="1" x14ac:dyDescent="0.2">
      <c r="A100" s="536">
        <v>73</v>
      </c>
      <c r="B100" s="546" t="s">
        <v>394</v>
      </c>
      <c r="C100" s="549" t="s">
        <v>168</v>
      </c>
      <c r="D100" s="549" t="s">
        <v>14</v>
      </c>
      <c r="E100" s="549">
        <v>12</v>
      </c>
      <c r="F100" s="548">
        <v>850</v>
      </c>
      <c r="G100" s="548">
        <f t="shared" si="7"/>
        <v>10200</v>
      </c>
      <c r="H100" s="548">
        <v>311.87692307692305</v>
      </c>
      <c r="I100" s="548">
        <f t="shared" si="8"/>
        <v>3742.5230769230766</v>
      </c>
      <c r="J100" s="832">
        <f t="shared" si="9"/>
        <v>13942.523076923077</v>
      </c>
    </row>
    <row r="101" spans="1:10" ht="13.5" hidden="1" customHeight="1" x14ac:dyDescent="0.2">
      <c r="A101" s="536">
        <v>74</v>
      </c>
      <c r="B101" s="546" t="s">
        <v>50</v>
      </c>
      <c r="C101" s="547" t="s">
        <v>184</v>
      </c>
      <c r="D101" s="547" t="s">
        <v>7</v>
      </c>
      <c r="E101" s="547"/>
      <c r="F101" s="548">
        <v>1500</v>
      </c>
      <c r="G101" s="548">
        <f t="shared" si="7"/>
        <v>0</v>
      </c>
      <c r="H101" s="548">
        <v>4175</v>
      </c>
      <c r="I101" s="548">
        <f t="shared" si="8"/>
        <v>0</v>
      </c>
      <c r="J101" s="832">
        <f t="shared" si="9"/>
        <v>0</v>
      </c>
    </row>
    <row r="102" spans="1:10" ht="15.6" customHeight="1" x14ac:dyDescent="0.2">
      <c r="A102" s="536">
        <v>75</v>
      </c>
      <c r="B102" s="546" t="s">
        <v>51</v>
      </c>
      <c r="C102" s="547" t="s">
        <v>52</v>
      </c>
      <c r="D102" s="547" t="s">
        <v>7</v>
      </c>
      <c r="E102" s="547">
        <v>9</v>
      </c>
      <c r="F102" s="548">
        <v>600</v>
      </c>
      <c r="G102" s="548">
        <f t="shared" si="7"/>
        <v>5400</v>
      </c>
      <c r="H102" s="548">
        <v>784</v>
      </c>
      <c r="I102" s="548">
        <f t="shared" si="8"/>
        <v>7056</v>
      </c>
      <c r="J102" s="832">
        <f t="shared" si="9"/>
        <v>12456</v>
      </c>
    </row>
    <row r="103" spans="1:10" ht="12" customHeight="1" x14ac:dyDescent="0.2">
      <c r="A103" s="536">
        <v>76</v>
      </c>
      <c r="B103" s="546" t="s">
        <v>51</v>
      </c>
      <c r="C103" s="547" t="s">
        <v>53</v>
      </c>
      <c r="D103" s="547" t="s">
        <v>7</v>
      </c>
      <c r="E103" s="547">
        <v>13</v>
      </c>
      <c r="F103" s="548">
        <v>600</v>
      </c>
      <c r="G103" s="548">
        <f t="shared" si="7"/>
        <v>7800</v>
      </c>
      <c r="H103" s="548">
        <v>420</v>
      </c>
      <c r="I103" s="548">
        <f t="shared" si="8"/>
        <v>5460</v>
      </c>
      <c r="J103" s="832">
        <f t="shared" si="9"/>
        <v>13260</v>
      </c>
    </row>
    <row r="104" spans="1:10" ht="12" hidden="1" customHeight="1" x14ac:dyDescent="0.2">
      <c r="A104" s="536">
        <v>77</v>
      </c>
      <c r="B104" s="546" t="s">
        <v>54</v>
      </c>
      <c r="C104" s="547" t="s">
        <v>293</v>
      </c>
      <c r="D104" s="547" t="s">
        <v>7</v>
      </c>
      <c r="E104" s="547"/>
      <c r="F104" s="548">
        <v>800</v>
      </c>
      <c r="G104" s="548">
        <f t="shared" si="7"/>
        <v>0</v>
      </c>
      <c r="H104" s="548">
        <v>721</v>
      </c>
      <c r="I104" s="548">
        <f t="shared" si="8"/>
        <v>0</v>
      </c>
      <c r="J104" s="832">
        <f t="shared" si="9"/>
        <v>0</v>
      </c>
    </row>
    <row r="105" spans="1:10" ht="12" hidden="1" customHeight="1" x14ac:dyDescent="0.2">
      <c r="A105" s="536">
        <v>78</v>
      </c>
      <c r="B105" s="546" t="s">
        <v>55</v>
      </c>
      <c r="C105" s="547"/>
      <c r="D105" s="547" t="s">
        <v>56</v>
      </c>
      <c r="E105" s="547"/>
      <c r="F105" s="548">
        <v>1050</v>
      </c>
      <c r="G105" s="548">
        <f t="shared" si="7"/>
        <v>0</v>
      </c>
      <c r="H105" s="548">
        <v>840</v>
      </c>
      <c r="I105" s="548">
        <f t="shared" si="8"/>
        <v>0</v>
      </c>
      <c r="J105" s="832">
        <f t="shared" si="9"/>
        <v>0</v>
      </c>
    </row>
    <row r="106" spans="1:10" ht="12" customHeight="1" x14ac:dyDescent="0.2">
      <c r="A106" s="536">
        <v>79</v>
      </c>
      <c r="B106" s="546" t="s">
        <v>57</v>
      </c>
      <c r="C106" s="834"/>
      <c r="D106" s="547" t="s">
        <v>56</v>
      </c>
      <c r="E106" s="547">
        <v>88.61399999999999</v>
      </c>
      <c r="F106" s="548">
        <v>1050</v>
      </c>
      <c r="G106" s="548">
        <f t="shared" si="7"/>
        <v>93044.699999999983</v>
      </c>
      <c r="H106" s="548">
        <v>1190</v>
      </c>
      <c r="I106" s="548">
        <f t="shared" si="8"/>
        <v>105450.65999999999</v>
      </c>
      <c r="J106" s="832">
        <f t="shared" si="9"/>
        <v>198495.35999999999</v>
      </c>
    </row>
    <row r="107" spans="1:10" ht="12" customHeight="1" x14ac:dyDescent="0.2">
      <c r="A107" s="536">
        <v>80</v>
      </c>
      <c r="B107" s="546" t="s">
        <v>58</v>
      </c>
      <c r="C107" s="834"/>
      <c r="D107" s="547" t="s">
        <v>56</v>
      </c>
      <c r="E107" s="547">
        <v>7.5370000000000008</v>
      </c>
      <c r="F107" s="548">
        <v>1050</v>
      </c>
      <c r="G107" s="548">
        <f t="shared" si="7"/>
        <v>7913.8500000000013</v>
      </c>
      <c r="H107" s="548">
        <v>2380</v>
      </c>
      <c r="I107" s="548">
        <f t="shared" si="8"/>
        <v>17938.060000000001</v>
      </c>
      <c r="J107" s="832">
        <f t="shared" si="9"/>
        <v>25851.910000000003</v>
      </c>
    </row>
    <row r="108" spans="1:10" hidden="1" x14ac:dyDescent="0.2">
      <c r="A108" s="536">
        <v>81</v>
      </c>
      <c r="B108" s="546" t="s">
        <v>59</v>
      </c>
      <c r="C108" s="547"/>
      <c r="D108" s="547" t="s">
        <v>56</v>
      </c>
      <c r="E108" s="547"/>
      <c r="F108" s="548">
        <v>1050</v>
      </c>
      <c r="G108" s="548">
        <f t="shared" si="7"/>
        <v>0</v>
      </c>
      <c r="H108" s="548">
        <v>3080</v>
      </c>
      <c r="I108" s="548">
        <f t="shared" si="8"/>
        <v>0</v>
      </c>
      <c r="J108" s="832">
        <f t="shared" si="9"/>
        <v>0</v>
      </c>
    </row>
    <row r="109" spans="1:10" ht="12" customHeight="1" x14ac:dyDescent="0.2">
      <c r="A109" s="536">
        <v>82</v>
      </c>
      <c r="B109" s="546" t="s">
        <v>60</v>
      </c>
      <c r="C109" s="834"/>
      <c r="D109" s="547" t="s">
        <v>5</v>
      </c>
      <c r="E109" s="547">
        <v>1</v>
      </c>
      <c r="F109" s="548">
        <v>0</v>
      </c>
      <c r="G109" s="548">
        <f t="shared" si="7"/>
        <v>0</v>
      </c>
      <c r="H109" s="548">
        <v>32642</v>
      </c>
      <c r="I109" s="548">
        <f t="shared" si="8"/>
        <v>32642</v>
      </c>
      <c r="J109" s="832">
        <f t="shared" si="9"/>
        <v>32642</v>
      </c>
    </row>
    <row r="110" spans="1:10" ht="13.5" customHeight="1" x14ac:dyDescent="0.2">
      <c r="A110" s="536">
        <v>83</v>
      </c>
      <c r="B110" s="835" t="s">
        <v>61</v>
      </c>
      <c r="C110" s="547"/>
      <c r="D110" s="547"/>
      <c r="E110" s="547"/>
      <c r="F110" s="547"/>
      <c r="G110" s="548"/>
      <c r="H110" s="828"/>
      <c r="I110" s="548"/>
      <c r="J110" s="829"/>
    </row>
    <row r="111" spans="1:10" ht="12" customHeight="1" x14ac:dyDescent="0.2">
      <c r="A111" s="536">
        <v>84</v>
      </c>
      <c r="B111" s="546" t="s">
        <v>294</v>
      </c>
      <c r="C111" s="547" t="s">
        <v>335</v>
      </c>
      <c r="D111" s="547" t="s">
        <v>14</v>
      </c>
      <c r="E111" s="547">
        <v>1</v>
      </c>
      <c r="F111" s="548">
        <v>3518</v>
      </c>
      <c r="G111" s="548">
        <f t="shared" si="7"/>
        <v>3518</v>
      </c>
      <c r="H111" s="548">
        <v>7588.7999999999993</v>
      </c>
      <c r="I111" s="548">
        <f t="shared" si="8"/>
        <v>7588.7999999999993</v>
      </c>
      <c r="J111" s="832">
        <f t="shared" ref="J111:J125" si="10">G111+I111</f>
        <v>11106.8</v>
      </c>
    </row>
    <row r="112" spans="1:10" ht="12" customHeight="1" x14ac:dyDescent="0.2">
      <c r="A112" s="536">
        <v>85</v>
      </c>
      <c r="B112" s="546" t="s">
        <v>62</v>
      </c>
      <c r="C112" s="547" t="s">
        <v>336</v>
      </c>
      <c r="D112" s="547" t="s">
        <v>14</v>
      </c>
      <c r="E112" s="547">
        <v>1</v>
      </c>
      <c r="F112" s="548">
        <v>2005</v>
      </c>
      <c r="G112" s="548">
        <f t="shared" si="7"/>
        <v>2005</v>
      </c>
      <c r="H112" s="548">
        <v>4910.3999999999996</v>
      </c>
      <c r="I112" s="548">
        <f t="shared" si="8"/>
        <v>4910.3999999999996</v>
      </c>
      <c r="J112" s="832">
        <f t="shared" si="10"/>
        <v>6915.4</v>
      </c>
    </row>
    <row r="113" spans="1:10" ht="12" hidden="1" customHeight="1" x14ac:dyDescent="0.2">
      <c r="A113" s="536">
        <v>86</v>
      </c>
      <c r="B113" s="546" t="s">
        <v>396</v>
      </c>
      <c r="C113" s="547" t="s">
        <v>296</v>
      </c>
      <c r="D113" s="547" t="s">
        <v>14</v>
      </c>
      <c r="E113" s="547"/>
      <c r="F113" s="548">
        <v>4500</v>
      </c>
      <c r="G113" s="548">
        <f t="shared" si="7"/>
        <v>0</v>
      </c>
      <c r="H113" s="548">
        <v>4900</v>
      </c>
      <c r="I113" s="548">
        <f t="shared" si="8"/>
        <v>0</v>
      </c>
      <c r="J113" s="832">
        <f t="shared" si="10"/>
        <v>0</v>
      </c>
    </row>
    <row r="114" spans="1:10" ht="12" hidden="1" customHeight="1" x14ac:dyDescent="0.2">
      <c r="A114" s="536">
        <v>87</v>
      </c>
      <c r="B114" s="546" t="s">
        <v>387</v>
      </c>
      <c r="C114" s="547" t="s">
        <v>397</v>
      </c>
      <c r="D114" s="547" t="s">
        <v>14</v>
      </c>
      <c r="E114" s="547"/>
      <c r="F114" s="548">
        <v>4500</v>
      </c>
      <c r="G114" s="548">
        <f t="shared" si="7"/>
        <v>0</v>
      </c>
      <c r="H114" s="548">
        <v>11450.625</v>
      </c>
      <c r="I114" s="548">
        <f t="shared" si="8"/>
        <v>0</v>
      </c>
      <c r="J114" s="832">
        <f t="shared" si="10"/>
        <v>0</v>
      </c>
    </row>
    <row r="115" spans="1:10" ht="12" hidden="1" customHeight="1" x14ac:dyDescent="0.2">
      <c r="A115" s="536">
        <v>88</v>
      </c>
      <c r="B115" s="546" t="s">
        <v>398</v>
      </c>
      <c r="C115" s="547" t="s">
        <v>399</v>
      </c>
      <c r="D115" s="547" t="s">
        <v>14</v>
      </c>
      <c r="E115" s="547"/>
      <c r="F115" s="548">
        <v>400</v>
      </c>
      <c r="G115" s="548">
        <f t="shared" si="7"/>
        <v>0</v>
      </c>
      <c r="H115" s="548">
        <v>952.8</v>
      </c>
      <c r="I115" s="548">
        <f t="shared" si="8"/>
        <v>0</v>
      </c>
      <c r="J115" s="832">
        <f t="shared" si="10"/>
        <v>0</v>
      </c>
    </row>
    <row r="116" spans="1:10" ht="12" hidden="1" customHeight="1" x14ac:dyDescent="0.2">
      <c r="A116" s="536">
        <v>89</v>
      </c>
      <c r="B116" s="546" t="s">
        <v>392</v>
      </c>
      <c r="C116" s="547" t="s">
        <v>393</v>
      </c>
      <c r="D116" s="547" t="s">
        <v>14</v>
      </c>
      <c r="E116" s="547"/>
      <c r="F116" s="548">
        <v>300</v>
      </c>
      <c r="G116" s="548">
        <f t="shared" si="7"/>
        <v>0</v>
      </c>
      <c r="H116" s="548">
        <v>234</v>
      </c>
      <c r="I116" s="548">
        <f t="shared" si="8"/>
        <v>0</v>
      </c>
      <c r="J116" s="832">
        <f t="shared" si="10"/>
        <v>0</v>
      </c>
    </row>
    <row r="117" spans="1:10" ht="12" customHeight="1" x14ac:dyDescent="0.2">
      <c r="A117" s="536">
        <v>90</v>
      </c>
      <c r="B117" s="546" t="s">
        <v>394</v>
      </c>
      <c r="C117" s="549" t="s">
        <v>158</v>
      </c>
      <c r="D117" s="549" t="s">
        <v>14</v>
      </c>
      <c r="E117" s="549">
        <v>1</v>
      </c>
      <c r="F117" s="548">
        <v>850</v>
      </c>
      <c r="G117" s="548">
        <f t="shared" si="7"/>
        <v>850</v>
      </c>
      <c r="H117" s="548">
        <v>316.39999999999998</v>
      </c>
      <c r="I117" s="548">
        <f t="shared" si="8"/>
        <v>316.39999999999998</v>
      </c>
      <c r="J117" s="832">
        <f t="shared" si="10"/>
        <v>1166.4000000000001</v>
      </c>
    </row>
    <row r="118" spans="1:10" x14ac:dyDescent="0.2">
      <c r="A118" s="536">
        <v>91</v>
      </c>
      <c r="B118" s="546" t="s">
        <v>394</v>
      </c>
      <c r="C118" s="549" t="s">
        <v>168</v>
      </c>
      <c r="D118" s="549" t="s">
        <v>14</v>
      </c>
      <c r="E118" s="549">
        <v>1</v>
      </c>
      <c r="F118" s="548">
        <v>850</v>
      </c>
      <c r="G118" s="548">
        <f t="shared" si="7"/>
        <v>850</v>
      </c>
      <c r="H118" s="548">
        <v>311.87692307692305</v>
      </c>
      <c r="I118" s="548">
        <f t="shared" si="8"/>
        <v>311.87692307692305</v>
      </c>
      <c r="J118" s="832">
        <f t="shared" si="10"/>
        <v>1161.876923076923</v>
      </c>
    </row>
    <row r="119" spans="1:10" ht="12" customHeight="1" x14ac:dyDescent="0.2">
      <c r="A119" s="536">
        <v>92</v>
      </c>
      <c r="B119" s="546" t="s">
        <v>63</v>
      </c>
      <c r="C119" s="547" t="s">
        <v>67</v>
      </c>
      <c r="D119" s="547" t="s">
        <v>14</v>
      </c>
      <c r="E119" s="547">
        <v>2</v>
      </c>
      <c r="F119" s="548">
        <v>600</v>
      </c>
      <c r="G119" s="548">
        <f t="shared" si="7"/>
        <v>1200</v>
      </c>
      <c r="H119" s="548">
        <v>630</v>
      </c>
      <c r="I119" s="548">
        <f t="shared" si="8"/>
        <v>1260</v>
      </c>
      <c r="J119" s="832">
        <f t="shared" si="10"/>
        <v>2460</v>
      </c>
    </row>
    <row r="120" spans="1:10" ht="13.5" customHeight="1" x14ac:dyDescent="0.2">
      <c r="A120" s="536">
        <v>93</v>
      </c>
      <c r="B120" s="546" t="s">
        <v>63</v>
      </c>
      <c r="C120" s="547" t="s">
        <v>64</v>
      </c>
      <c r="D120" s="547" t="s">
        <v>14</v>
      </c>
      <c r="E120" s="547">
        <v>1</v>
      </c>
      <c r="F120" s="548">
        <v>600</v>
      </c>
      <c r="G120" s="548">
        <f t="shared" si="7"/>
        <v>600</v>
      </c>
      <c r="H120" s="548">
        <v>420</v>
      </c>
      <c r="I120" s="548">
        <f t="shared" si="8"/>
        <v>420</v>
      </c>
      <c r="J120" s="832">
        <f t="shared" si="10"/>
        <v>1020</v>
      </c>
    </row>
    <row r="121" spans="1:10" ht="12" hidden="1" customHeight="1" x14ac:dyDescent="0.2">
      <c r="A121" s="536">
        <v>94</v>
      </c>
      <c r="B121" s="546" t="s">
        <v>295</v>
      </c>
      <c r="C121" s="547" t="s">
        <v>296</v>
      </c>
      <c r="D121" s="547" t="s">
        <v>7</v>
      </c>
      <c r="E121" s="547"/>
      <c r="F121" s="548">
        <v>1200</v>
      </c>
      <c r="G121" s="548">
        <f t="shared" si="7"/>
        <v>0</v>
      </c>
      <c r="H121" s="548">
        <v>350</v>
      </c>
      <c r="I121" s="548">
        <f t="shared" si="8"/>
        <v>0</v>
      </c>
      <c r="J121" s="832">
        <f t="shared" si="10"/>
        <v>0</v>
      </c>
    </row>
    <row r="122" spans="1:10" ht="12" customHeight="1" x14ac:dyDescent="0.2">
      <c r="A122" s="536">
        <v>95</v>
      </c>
      <c r="B122" s="546" t="s">
        <v>72</v>
      </c>
      <c r="C122" s="547"/>
      <c r="D122" s="547" t="s">
        <v>56</v>
      </c>
      <c r="E122" s="547">
        <v>7.2610000000000001</v>
      </c>
      <c r="F122" s="548">
        <v>1050</v>
      </c>
      <c r="G122" s="548">
        <f t="shared" si="7"/>
        <v>7624.05</v>
      </c>
      <c r="H122" s="548">
        <v>840</v>
      </c>
      <c r="I122" s="548">
        <f t="shared" si="8"/>
        <v>6099.24</v>
      </c>
      <c r="J122" s="832">
        <f t="shared" si="10"/>
        <v>13723.29</v>
      </c>
    </row>
    <row r="123" spans="1:10" ht="13.9" customHeight="1" x14ac:dyDescent="0.2">
      <c r="A123" s="536">
        <v>96</v>
      </c>
      <c r="B123" s="546" t="s">
        <v>73</v>
      </c>
      <c r="C123" s="547"/>
      <c r="D123" s="547" t="s">
        <v>56</v>
      </c>
      <c r="E123" s="547">
        <v>2</v>
      </c>
      <c r="F123" s="548">
        <v>1050</v>
      </c>
      <c r="G123" s="548">
        <f t="shared" si="7"/>
        <v>2100</v>
      </c>
      <c r="H123" s="548">
        <v>3080</v>
      </c>
      <c r="I123" s="548">
        <f t="shared" si="8"/>
        <v>6160</v>
      </c>
      <c r="J123" s="832">
        <f t="shared" si="10"/>
        <v>8260</v>
      </c>
    </row>
    <row r="124" spans="1:10" ht="12" customHeight="1" x14ac:dyDescent="0.2">
      <c r="A124" s="536">
        <v>97</v>
      </c>
      <c r="B124" s="546" t="s">
        <v>60</v>
      </c>
      <c r="C124" s="834"/>
      <c r="D124" s="547" t="s">
        <v>5</v>
      </c>
      <c r="E124" s="547">
        <v>1</v>
      </c>
      <c r="F124" s="548">
        <v>0</v>
      </c>
      <c r="G124" s="548">
        <f t="shared" si="7"/>
        <v>0</v>
      </c>
      <c r="H124" s="548">
        <v>1218</v>
      </c>
      <c r="I124" s="548">
        <f t="shared" si="8"/>
        <v>1218</v>
      </c>
      <c r="J124" s="832">
        <f t="shared" si="10"/>
        <v>1218</v>
      </c>
    </row>
    <row r="125" spans="1:10" ht="12" hidden="1" customHeight="1" x14ac:dyDescent="0.2">
      <c r="A125" s="536">
        <v>98</v>
      </c>
      <c r="B125" s="546" t="s">
        <v>82</v>
      </c>
      <c r="C125" s="547" t="s">
        <v>83</v>
      </c>
      <c r="D125" s="547" t="s">
        <v>56</v>
      </c>
      <c r="E125" s="547"/>
      <c r="F125" s="548">
        <v>600</v>
      </c>
      <c r="G125" s="548">
        <f t="shared" si="7"/>
        <v>0</v>
      </c>
      <c r="H125" s="548">
        <v>588</v>
      </c>
      <c r="I125" s="548">
        <f t="shared" si="8"/>
        <v>0</v>
      </c>
      <c r="J125" s="832">
        <f t="shared" si="10"/>
        <v>0</v>
      </c>
    </row>
    <row r="126" spans="1:10" ht="12" customHeight="1" x14ac:dyDescent="0.2">
      <c r="A126" s="536">
        <v>99</v>
      </c>
      <c r="B126" s="835" t="s">
        <v>66</v>
      </c>
      <c r="C126" s="547"/>
      <c r="D126" s="547"/>
      <c r="E126" s="547"/>
      <c r="F126" s="547"/>
      <c r="G126" s="548"/>
      <c r="H126" s="828"/>
      <c r="I126" s="548"/>
      <c r="J126" s="829"/>
    </row>
    <row r="127" spans="1:10" x14ac:dyDescent="0.2">
      <c r="A127" s="536">
        <v>100</v>
      </c>
      <c r="B127" s="546" t="s">
        <v>297</v>
      </c>
      <c r="C127" s="547" t="s">
        <v>338</v>
      </c>
      <c r="D127" s="547" t="s">
        <v>14</v>
      </c>
      <c r="E127" s="547">
        <v>1</v>
      </c>
      <c r="F127" s="548">
        <v>2829</v>
      </c>
      <c r="G127" s="548">
        <f t="shared" si="7"/>
        <v>2829</v>
      </c>
      <c r="H127" s="548">
        <v>5624.6399999999994</v>
      </c>
      <c r="I127" s="548">
        <f t="shared" si="8"/>
        <v>5624.6399999999994</v>
      </c>
      <c r="J127" s="832">
        <f t="shared" ref="J127:J139" si="11">G127+I127</f>
        <v>8453.64</v>
      </c>
    </row>
    <row r="128" spans="1:10" x14ac:dyDescent="0.2">
      <c r="A128" s="536">
        <v>101</v>
      </c>
      <c r="B128" s="546" t="s">
        <v>62</v>
      </c>
      <c r="C128" s="547" t="s">
        <v>337</v>
      </c>
      <c r="D128" s="547" t="s">
        <v>14</v>
      </c>
      <c r="E128" s="547">
        <v>1</v>
      </c>
      <c r="F128" s="548">
        <v>1681</v>
      </c>
      <c r="G128" s="548">
        <f t="shared" si="7"/>
        <v>1681</v>
      </c>
      <c r="H128" s="548">
        <v>4575.5999999999995</v>
      </c>
      <c r="I128" s="548">
        <f t="shared" si="8"/>
        <v>4575.5999999999995</v>
      </c>
      <c r="J128" s="832">
        <f t="shared" si="11"/>
        <v>6256.5999999999995</v>
      </c>
    </row>
    <row r="129" spans="1:10" ht="13.5" hidden="1" customHeight="1" x14ac:dyDescent="0.2">
      <c r="A129" s="536">
        <v>102</v>
      </c>
      <c r="B129" s="546" t="s">
        <v>396</v>
      </c>
      <c r="C129" s="547" t="s">
        <v>296</v>
      </c>
      <c r="D129" s="547" t="s">
        <v>14</v>
      </c>
      <c r="E129" s="547"/>
      <c r="F129" s="548">
        <v>4500</v>
      </c>
      <c r="G129" s="548">
        <f t="shared" si="7"/>
        <v>0</v>
      </c>
      <c r="H129" s="548">
        <v>4900</v>
      </c>
      <c r="I129" s="548">
        <f t="shared" si="8"/>
        <v>0</v>
      </c>
      <c r="J129" s="832">
        <f t="shared" si="11"/>
        <v>0</v>
      </c>
    </row>
    <row r="130" spans="1:10" ht="12" hidden="1" customHeight="1" x14ac:dyDescent="0.2">
      <c r="A130" s="536">
        <v>103</v>
      </c>
      <c r="B130" s="546" t="s">
        <v>387</v>
      </c>
      <c r="C130" s="547" t="s">
        <v>400</v>
      </c>
      <c r="D130" s="547" t="s">
        <v>14</v>
      </c>
      <c r="E130" s="547"/>
      <c r="F130" s="548">
        <v>4500</v>
      </c>
      <c r="G130" s="548">
        <f t="shared" si="7"/>
        <v>0</v>
      </c>
      <c r="H130" s="548">
        <v>11136.75</v>
      </c>
      <c r="I130" s="548">
        <f t="shared" si="8"/>
        <v>0</v>
      </c>
      <c r="J130" s="832">
        <f t="shared" si="11"/>
        <v>0</v>
      </c>
    </row>
    <row r="131" spans="1:10" ht="12" hidden="1" customHeight="1" x14ac:dyDescent="0.2">
      <c r="A131" s="536">
        <v>104</v>
      </c>
      <c r="B131" s="546" t="s">
        <v>398</v>
      </c>
      <c r="C131" s="547" t="s">
        <v>401</v>
      </c>
      <c r="D131" s="547" t="s">
        <v>14</v>
      </c>
      <c r="E131" s="547"/>
      <c r="F131" s="548">
        <v>400</v>
      </c>
      <c r="G131" s="548">
        <f t="shared" si="7"/>
        <v>0</v>
      </c>
      <c r="H131" s="548">
        <v>952.8</v>
      </c>
      <c r="I131" s="548">
        <f t="shared" si="8"/>
        <v>0</v>
      </c>
      <c r="J131" s="832">
        <f t="shared" si="11"/>
        <v>0</v>
      </c>
    </row>
    <row r="132" spans="1:10" ht="13.9" hidden="1" customHeight="1" x14ac:dyDescent="0.2">
      <c r="A132" s="536">
        <v>105</v>
      </c>
      <c r="B132" s="546" t="s">
        <v>392</v>
      </c>
      <c r="C132" s="547" t="s">
        <v>393</v>
      </c>
      <c r="D132" s="547" t="s">
        <v>14</v>
      </c>
      <c r="E132" s="547"/>
      <c r="F132" s="548">
        <v>300</v>
      </c>
      <c r="G132" s="548">
        <f t="shared" si="7"/>
        <v>0</v>
      </c>
      <c r="H132" s="548">
        <v>234</v>
      </c>
      <c r="I132" s="548">
        <f t="shared" si="8"/>
        <v>0</v>
      </c>
      <c r="J132" s="832">
        <f t="shared" si="11"/>
        <v>0</v>
      </c>
    </row>
    <row r="133" spans="1:10" ht="12" customHeight="1" x14ac:dyDescent="0.2">
      <c r="A133" s="536">
        <v>106</v>
      </c>
      <c r="B133" s="546" t="s">
        <v>394</v>
      </c>
      <c r="C133" s="549" t="s">
        <v>168</v>
      </c>
      <c r="D133" s="549" t="s">
        <v>14</v>
      </c>
      <c r="E133" s="549">
        <v>2</v>
      </c>
      <c r="F133" s="548">
        <v>850</v>
      </c>
      <c r="G133" s="548">
        <f t="shared" si="7"/>
        <v>1700</v>
      </c>
      <c r="H133" s="548">
        <v>311.87692307692305</v>
      </c>
      <c r="I133" s="548">
        <f t="shared" si="8"/>
        <v>623.7538461538461</v>
      </c>
      <c r="J133" s="832">
        <f t="shared" si="11"/>
        <v>2323.7538461538461</v>
      </c>
    </row>
    <row r="134" spans="1:10" ht="12" customHeight="1" x14ac:dyDescent="0.2">
      <c r="A134" s="536">
        <v>107</v>
      </c>
      <c r="B134" s="546" t="s">
        <v>63</v>
      </c>
      <c r="C134" s="547" t="s">
        <v>64</v>
      </c>
      <c r="D134" s="547" t="s">
        <v>7</v>
      </c>
      <c r="E134" s="547">
        <v>6</v>
      </c>
      <c r="F134" s="548">
        <v>600</v>
      </c>
      <c r="G134" s="548">
        <f t="shared" si="7"/>
        <v>3600</v>
      </c>
      <c r="H134" s="548">
        <v>420</v>
      </c>
      <c r="I134" s="548">
        <f t="shared" si="8"/>
        <v>2520</v>
      </c>
      <c r="J134" s="832">
        <f t="shared" si="11"/>
        <v>6120</v>
      </c>
    </row>
    <row r="135" spans="1:10" ht="12" hidden="1" customHeight="1" x14ac:dyDescent="0.2">
      <c r="A135" s="536">
        <v>108</v>
      </c>
      <c r="B135" s="546" t="s">
        <v>295</v>
      </c>
      <c r="C135" s="547" t="s">
        <v>168</v>
      </c>
      <c r="D135" s="547" t="s">
        <v>7</v>
      </c>
      <c r="E135" s="547"/>
      <c r="F135" s="548">
        <v>1200</v>
      </c>
      <c r="G135" s="548">
        <f t="shared" si="7"/>
        <v>0</v>
      </c>
      <c r="H135" s="548">
        <v>300</v>
      </c>
      <c r="I135" s="548">
        <f t="shared" si="8"/>
        <v>0</v>
      </c>
      <c r="J135" s="832">
        <f t="shared" si="11"/>
        <v>0</v>
      </c>
    </row>
    <row r="136" spans="1:10" x14ac:dyDescent="0.2">
      <c r="A136" s="536">
        <v>109</v>
      </c>
      <c r="B136" s="546" t="s">
        <v>74</v>
      </c>
      <c r="C136" s="547"/>
      <c r="D136" s="547" t="s">
        <v>56</v>
      </c>
      <c r="E136" s="547">
        <v>3.7549999999999999</v>
      </c>
      <c r="F136" s="548">
        <v>1050</v>
      </c>
      <c r="G136" s="548">
        <f t="shared" si="7"/>
        <v>3942.75</v>
      </c>
      <c r="H136" s="548">
        <v>840</v>
      </c>
      <c r="I136" s="548">
        <f t="shared" si="8"/>
        <v>3154.2</v>
      </c>
      <c r="J136" s="832">
        <f t="shared" si="11"/>
        <v>7096.95</v>
      </c>
    </row>
    <row r="137" spans="1:10" ht="12" customHeight="1" x14ac:dyDescent="0.2">
      <c r="A137" s="536">
        <v>110</v>
      </c>
      <c r="B137" s="546" t="s">
        <v>65</v>
      </c>
      <c r="C137" s="547"/>
      <c r="D137" s="547" t="s">
        <v>56</v>
      </c>
      <c r="E137" s="547">
        <v>1.53</v>
      </c>
      <c r="F137" s="548">
        <v>1050</v>
      </c>
      <c r="G137" s="548">
        <f t="shared" si="7"/>
        <v>1606.5</v>
      </c>
      <c r="H137" s="548">
        <v>3080</v>
      </c>
      <c r="I137" s="548">
        <f t="shared" si="8"/>
        <v>4712.3999999999996</v>
      </c>
      <c r="J137" s="832">
        <f t="shared" si="11"/>
        <v>6318.9</v>
      </c>
    </row>
    <row r="138" spans="1:10" x14ac:dyDescent="0.2">
      <c r="A138" s="536">
        <v>111</v>
      </c>
      <c r="B138" s="546" t="s">
        <v>60</v>
      </c>
      <c r="C138" s="834"/>
      <c r="D138" s="547" t="s">
        <v>5</v>
      </c>
      <c r="E138" s="547">
        <v>1</v>
      </c>
      <c r="F138" s="548">
        <v>0</v>
      </c>
      <c r="G138" s="548">
        <f t="shared" si="7"/>
        <v>0</v>
      </c>
      <c r="H138" s="548">
        <v>1688</v>
      </c>
      <c r="I138" s="548">
        <f t="shared" si="8"/>
        <v>1688</v>
      </c>
      <c r="J138" s="832">
        <f t="shared" si="11"/>
        <v>1688</v>
      </c>
    </row>
    <row r="139" spans="1:10" ht="25.5" hidden="1" x14ac:dyDescent="0.2">
      <c r="A139" s="536">
        <v>112</v>
      </c>
      <c r="B139" s="546" t="s">
        <v>82</v>
      </c>
      <c r="C139" s="547" t="s">
        <v>83</v>
      </c>
      <c r="D139" s="547" t="s">
        <v>56</v>
      </c>
      <c r="E139" s="547"/>
      <c r="F139" s="548">
        <v>600</v>
      </c>
      <c r="G139" s="548">
        <f t="shared" si="7"/>
        <v>0</v>
      </c>
      <c r="H139" s="548">
        <v>588</v>
      </c>
      <c r="I139" s="548">
        <f t="shared" si="8"/>
        <v>0</v>
      </c>
      <c r="J139" s="832">
        <f t="shared" si="11"/>
        <v>0</v>
      </c>
    </row>
    <row r="140" spans="1:10" ht="18" customHeight="1" x14ac:dyDescent="0.2">
      <c r="A140" s="536">
        <v>113</v>
      </c>
      <c r="B140" s="835" t="s">
        <v>68</v>
      </c>
      <c r="C140" s="547"/>
      <c r="D140" s="547"/>
      <c r="E140" s="547"/>
      <c r="F140" s="547"/>
      <c r="G140" s="548"/>
      <c r="H140" s="828"/>
      <c r="I140" s="548"/>
      <c r="J140" s="829"/>
    </row>
    <row r="141" spans="1:10" ht="12" customHeight="1" x14ac:dyDescent="0.2">
      <c r="A141" s="536">
        <v>114</v>
      </c>
      <c r="B141" s="546" t="s">
        <v>345</v>
      </c>
      <c r="C141" s="547" t="s">
        <v>340</v>
      </c>
      <c r="D141" s="547" t="s">
        <v>14</v>
      </c>
      <c r="E141" s="547">
        <v>1</v>
      </c>
      <c r="F141" s="548">
        <v>4518</v>
      </c>
      <c r="G141" s="548">
        <f t="shared" si="7"/>
        <v>4518</v>
      </c>
      <c r="H141" s="548">
        <v>7588.7999999999993</v>
      </c>
      <c r="I141" s="548">
        <f t="shared" si="8"/>
        <v>7588.7999999999993</v>
      </c>
      <c r="J141" s="832">
        <f t="shared" ref="J141:J157" si="12">G141+I141</f>
        <v>12106.8</v>
      </c>
    </row>
    <row r="142" spans="1:10" ht="12" customHeight="1" x14ac:dyDescent="0.2">
      <c r="A142" s="536">
        <v>115</v>
      </c>
      <c r="B142" s="546" t="s">
        <v>62</v>
      </c>
      <c r="C142" s="547" t="s">
        <v>339</v>
      </c>
      <c r="D142" s="547" t="s">
        <v>14</v>
      </c>
      <c r="E142" s="547">
        <v>1</v>
      </c>
      <c r="F142" s="548">
        <v>3005</v>
      </c>
      <c r="G142" s="548">
        <f t="shared" si="7"/>
        <v>3005</v>
      </c>
      <c r="H142" s="548">
        <v>5133.5999999999995</v>
      </c>
      <c r="I142" s="548">
        <f t="shared" si="8"/>
        <v>5133.5999999999995</v>
      </c>
      <c r="J142" s="832">
        <f t="shared" si="12"/>
        <v>8138.5999999999995</v>
      </c>
    </row>
    <row r="143" spans="1:10" ht="12" hidden="1" customHeight="1" x14ac:dyDescent="0.2">
      <c r="A143" s="536">
        <v>116</v>
      </c>
      <c r="B143" s="546" t="s">
        <v>402</v>
      </c>
      <c r="C143" s="547" t="s">
        <v>298</v>
      </c>
      <c r="D143" s="547" t="s">
        <v>14</v>
      </c>
      <c r="E143" s="547"/>
      <c r="F143" s="548">
        <v>4500</v>
      </c>
      <c r="G143" s="548">
        <f t="shared" si="7"/>
        <v>0</v>
      </c>
      <c r="H143" s="548">
        <v>4900</v>
      </c>
      <c r="I143" s="548">
        <f t="shared" si="8"/>
        <v>0</v>
      </c>
      <c r="J143" s="832">
        <f t="shared" si="12"/>
        <v>0</v>
      </c>
    </row>
    <row r="144" spans="1:10" ht="12" hidden="1" customHeight="1" x14ac:dyDescent="0.2">
      <c r="A144" s="536">
        <v>117</v>
      </c>
      <c r="B144" s="546" t="s">
        <v>387</v>
      </c>
      <c r="C144" s="547" t="s">
        <v>403</v>
      </c>
      <c r="D144" s="547" t="s">
        <v>14</v>
      </c>
      <c r="E144" s="547"/>
      <c r="F144" s="548">
        <v>4500</v>
      </c>
      <c r="G144" s="548">
        <f t="shared" si="7"/>
        <v>0</v>
      </c>
      <c r="H144" s="548">
        <v>12807.650000000001</v>
      </c>
      <c r="I144" s="548">
        <f t="shared" si="8"/>
        <v>0</v>
      </c>
      <c r="J144" s="832">
        <f t="shared" si="12"/>
        <v>0</v>
      </c>
    </row>
    <row r="145" spans="1:10" ht="13.5" hidden="1" customHeight="1" x14ac:dyDescent="0.2">
      <c r="A145" s="536">
        <v>118</v>
      </c>
      <c r="B145" s="546" t="s">
        <v>398</v>
      </c>
      <c r="C145" s="547" t="s">
        <v>404</v>
      </c>
      <c r="D145" s="547" t="s">
        <v>14</v>
      </c>
      <c r="E145" s="547"/>
      <c r="F145" s="548">
        <v>400</v>
      </c>
      <c r="G145" s="548">
        <f t="shared" si="7"/>
        <v>0</v>
      </c>
      <c r="H145" s="548">
        <v>952.8</v>
      </c>
      <c r="I145" s="548">
        <f t="shared" si="8"/>
        <v>0</v>
      </c>
      <c r="J145" s="832">
        <f t="shared" si="12"/>
        <v>0</v>
      </c>
    </row>
    <row r="146" spans="1:10" ht="12" hidden="1" customHeight="1" x14ac:dyDescent="0.2">
      <c r="A146" s="536">
        <v>119</v>
      </c>
      <c r="B146" s="546" t="s">
        <v>392</v>
      </c>
      <c r="C146" s="547" t="s">
        <v>393</v>
      </c>
      <c r="D146" s="547" t="s">
        <v>14</v>
      </c>
      <c r="E146" s="547"/>
      <c r="F146" s="548">
        <v>300</v>
      </c>
      <c r="G146" s="548">
        <f t="shared" si="7"/>
        <v>0</v>
      </c>
      <c r="H146" s="548">
        <v>234</v>
      </c>
      <c r="I146" s="548">
        <f t="shared" si="8"/>
        <v>0</v>
      </c>
      <c r="J146" s="832">
        <f t="shared" si="12"/>
        <v>0</v>
      </c>
    </row>
    <row r="147" spans="1:10" x14ac:dyDescent="0.2">
      <c r="A147" s="536">
        <v>120</v>
      </c>
      <c r="B147" s="546" t="s">
        <v>394</v>
      </c>
      <c r="C147" s="549" t="s">
        <v>296</v>
      </c>
      <c r="D147" s="549" t="s">
        <v>14</v>
      </c>
      <c r="E147" s="549">
        <v>2</v>
      </c>
      <c r="F147" s="548">
        <v>850</v>
      </c>
      <c r="G147" s="548">
        <f t="shared" si="7"/>
        <v>1700</v>
      </c>
      <c r="H147" s="548">
        <v>347.2</v>
      </c>
      <c r="I147" s="548">
        <f t="shared" si="8"/>
        <v>694.4</v>
      </c>
      <c r="J147" s="832">
        <f t="shared" si="12"/>
        <v>2394.4</v>
      </c>
    </row>
    <row r="148" spans="1:10" x14ac:dyDescent="0.2">
      <c r="A148" s="536">
        <v>121</v>
      </c>
      <c r="B148" s="546" t="s">
        <v>394</v>
      </c>
      <c r="C148" s="549" t="s">
        <v>158</v>
      </c>
      <c r="D148" s="549" t="s">
        <v>14</v>
      </c>
      <c r="E148" s="549">
        <v>1</v>
      </c>
      <c r="F148" s="548">
        <v>850</v>
      </c>
      <c r="G148" s="548">
        <f t="shared" si="7"/>
        <v>850</v>
      </c>
      <c r="H148" s="548">
        <v>316.39999999999998</v>
      </c>
      <c r="I148" s="548">
        <f t="shared" si="8"/>
        <v>316.39999999999998</v>
      </c>
      <c r="J148" s="832">
        <f t="shared" si="12"/>
        <v>1166.4000000000001</v>
      </c>
    </row>
    <row r="149" spans="1:10" x14ac:dyDescent="0.2">
      <c r="A149" s="536">
        <v>122</v>
      </c>
      <c r="B149" s="546" t="s">
        <v>394</v>
      </c>
      <c r="C149" s="549" t="s">
        <v>168</v>
      </c>
      <c r="D149" s="549" t="s">
        <v>14</v>
      </c>
      <c r="E149" s="549">
        <v>1</v>
      </c>
      <c r="F149" s="548">
        <v>850</v>
      </c>
      <c r="G149" s="548">
        <f t="shared" ref="G149:G212" si="13">E149*F149</f>
        <v>850</v>
      </c>
      <c r="H149" s="548">
        <v>311.87692307692305</v>
      </c>
      <c r="I149" s="548">
        <f t="shared" ref="I149:I212" si="14">E149*H149</f>
        <v>311.87692307692305</v>
      </c>
      <c r="J149" s="832">
        <f t="shared" si="12"/>
        <v>1161.876923076923</v>
      </c>
    </row>
    <row r="150" spans="1:10" ht="36.75" customHeight="1" x14ac:dyDescent="0.2">
      <c r="A150" s="536">
        <v>123</v>
      </c>
      <c r="B150" s="546" t="s">
        <v>63</v>
      </c>
      <c r="C150" s="547" t="s">
        <v>71</v>
      </c>
      <c r="D150" s="547" t="s">
        <v>7</v>
      </c>
      <c r="E150" s="547">
        <v>2</v>
      </c>
      <c r="F150" s="548">
        <v>600</v>
      </c>
      <c r="G150" s="548">
        <f t="shared" si="13"/>
        <v>1200</v>
      </c>
      <c r="H150" s="548">
        <v>784</v>
      </c>
      <c r="I150" s="548">
        <f t="shared" si="14"/>
        <v>1568</v>
      </c>
      <c r="J150" s="832">
        <f t="shared" si="12"/>
        <v>2768</v>
      </c>
    </row>
    <row r="151" spans="1:10" ht="40.5" customHeight="1" x14ac:dyDescent="0.2">
      <c r="A151" s="536">
        <v>124</v>
      </c>
      <c r="B151" s="546" t="s">
        <v>63</v>
      </c>
      <c r="C151" s="547" t="s">
        <v>67</v>
      </c>
      <c r="D151" s="547" t="s">
        <v>7</v>
      </c>
      <c r="E151" s="547">
        <v>1</v>
      </c>
      <c r="F151" s="548">
        <v>600</v>
      </c>
      <c r="G151" s="548">
        <f t="shared" si="13"/>
        <v>600</v>
      </c>
      <c r="H151" s="548">
        <v>630</v>
      </c>
      <c r="I151" s="548">
        <f t="shared" si="14"/>
        <v>630</v>
      </c>
      <c r="J151" s="832">
        <f t="shared" si="12"/>
        <v>1230</v>
      </c>
    </row>
    <row r="152" spans="1:10" ht="40.5" customHeight="1" x14ac:dyDescent="0.2">
      <c r="A152" s="536">
        <v>125</v>
      </c>
      <c r="B152" s="546" t="s">
        <v>63</v>
      </c>
      <c r="C152" s="547" t="s">
        <v>64</v>
      </c>
      <c r="D152" s="547" t="s">
        <v>7</v>
      </c>
      <c r="E152" s="547">
        <v>5</v>
      </c>
      <c r="F152" s="548">
        <v>600</v>
      </c>
      <c r="G152" s="548">
        <f t="shared" si="13"/>
        <v>3000</v>
      </c>
      <c r="H152" s="548">
        <v>420</v>
      </c>
      <c r="I152" s="548">
        <f t="shared" si="14"/>
        <v>2100</v>
      </c>
      <c r="J152" s="832">
        <f t="shared" si="12"/>
        <v>5100</v>
      </c>
    </row>
    <row r="153" spans="1:10" ht="12" customHeight="1" x14ac:dyDescent="0.2">
      <c r="A153" s="536">
        <v>126</v>
      </c>
      <c r="B153" s="546" t="s">
        <v>295</v>
      </c>
      <c r="C153" s="547" t="s">
        <v>298</v>
      </c>
      <c r="D153" s="547" t="s">
        <v>7</v>
      </c>
      <c r="E153" s="547"/>
      <c r="F153" s="548">
        <v>1200</v>
      </c>
      <c r="G153" s="548">
        <f t="shared" si="13"/>
        <v>0</v>
      </c>
      <c r="H153" s="548">
        <v>450</v>
      </c>
      <c r="I153" s="548">
        <f t="shared" si="14"/>
        <v>0</v>
      </c>
      <c r="J153" s="832">
        <f t="shared" si="12"/>
        <v>0</v>
      </c>
    </row>
    <row r="154" spans="1:10" ht="12" customHeight="1" x14ac:dyDescent="0.2">
      <c r="A154" s="536">
        <v>127</v>
      </c>
      <c r="B154" s="546" t="s">
        <v>299</v>
      </c>
      <c r="C154" s="547"/>
      <c r="D154" s="547" t="s">
        <v>56</v>
      </c>
      <c r="E154" s="547">
        <v>17.768999999999998</v>
      </c>
      <c r="F154" s="548">
        <v>1050</v>
      </c>
      <c r="G154" s="548">
        <f t="shared" si="13"/>
        <v>18657.449999999997</v>
      </c>
      <c r="H154" s="548">
        <v>840</v>
      </c>
      <c r="I154" s="548">
        <f t="shared" si="14"/>
        <v>14925.96</v>
      </c>
      <c r="J154" s="832">
        <f t="shared" si="12"/>
        <v>33583.409999999996</v>
      </c>
    </row>
    <row r="155" spans="1:10" ht="12" customHeight="1" x14ac:dyDescent="0.2">
      <c r="A155" s="536">
        <v>128</v>
      </c>
      <c r="B155" s="546" t="s">
        <v>300</v>
      </c>
      <c r="C155" s="547"/>
      <c r="D155" s="547" t="s">
        <v>56</v>
      </c>
      <c r="E155" s="547">
        <v>3.5720000000000005</v>
      </c>
      <c r="F155" s="548">
        <v>1050</v>
      </c>
      <c r="G155" s="548">
        <f t="shared" si="13"/>
        <v>3750.6000000000004</v>
      </c>
      <c r="H155" s="548">
        <v>3080</v>
      </c>
      <c r="I155" s="548">
        <f t="shared" si="14"/>
        <v>11001.760000000002</v>
      </c>
      <c r="J155" s="832">
        <f t="shared" si="12"/>
        <v>14752.360000000002</v>
      </c>
    </row>
    <row r="156" spans="1:10" ht="23.25" customHeight="1" x14ac:dyDescent="0.2">
      <c r="A156" s="536">
        <v>129</v>
      </c>
      <c r="B156" s="546" t="s">
        <v>60</v>
      </c>
      <c r="C156" s="834"/>
      <c r="D156" s="547" t="s">
        <v>5</v>
      </c>
      <c r="E156" s="547">
        <v>1</v>
      </c>
      <c r="F156" s="548">
        <v>0</v>
      </c>
      <c r="G156" s="548">
        <f t="shared" si="13"/>
        <v>0</v>
      </c>
      <c r="H156" s="548">
        <v>4701</v>
      </c>
      <c r="I156" s="548">
        <f t="shared" si="14"/>
        <v>4701</v>
      </c>
      <c r="J156" s="832">
        <f t="shared" si="12"/>
        <v>4701</v>
      </c>
    </row>
    <row r="157" spans="1:10" ht="25.5" hidden="1" x14ac:dyDescent="0.2">
      <c r="A157" s="536">
        <v>130</v>
      </c>
      <c r="B157" s="546" t="s">
        <v>82</v>
      </c>
      <c r="C157" s="547" t="s">
        <v>83</v>
      </c>
      <c r="D157" s="547" t="s">
        <v>56</v>
      </c>
      <c r="E157" s="547"/>
      <c r="F157" s="548">
        <v>600</v>
      </c>
      <c r="G157" s="548">
        <f t="shared" si="13"/>
        <v>0</v>
      </c>
      <c r="H157" s="548">
        <v>588</v>
      </c>
      <c r="I157" s="548">
        <f t="shared" si="14"/>
        <v>0</v>
      </c>
      <c r="J157" s="832">
        <f t="shared" si="12"/>
        <v>0</v>
      </c>
    </row>
    <row r="158" spans="1:10" x14ac:dyDescent="0.2">
      <c r="A158" s="536">
        <v>131</v>
      </c>
      <c r="B158" s="835" t="s">
        <v>69</v>
      </c>
      <c r="C158" s="547"/>
      <c r="D158" s="547"/>
      <c r="E158" s="547"/>
      <c r="F158" s="547"/>
      <c r="G158" s="548"/>
      <c r="H158" s="828"/>
      <c r="I158" s="548"/>
      <c r="J158" s="829"/>
    </row>
    <row r="159" spans="1:10" x14ac:dyDescent="0.2">
      <c r="A159" s="536">
        <v>132</v>
      </c>
      <c r="B159" s="546" t="s">
        <v>346</v>
      </c>
      <c r="C159" s="547" t="s">
        <v>341</v>
      </c>
      <c r="D159" s="547" t="s">
        <v>14</v>
      </c>
      <c r="E159" s="547">
        <v>1</v>
      </c>
      <c r="F159" s="548">
        <v>4518</v>
      </c>
      <c r="G159" s="548">
        <f t="shared" si="13"/>
        <v>4518</v>
      </c>
      <c r="H159" s="548">
        <v>7588.7999999999993</v>
      </c>
      <c r="I159" s="548">
        <f t="shared" si="14"/>
        <v>7588.7999999999993</v>
      </c>
      <c r="J159" s="832">
        <f t="shared" ref="J159:J173" si="15">G159+I159</f>
        <v>12106.8</v>
      </c>
    </row>
    <row r="160" spans="1:10" x14ac:dyDescent="0.2">
      <c r="A160" s="536">
        <v>133</v>
      </c>
      <c r="B160" s="546" t="s">
        <v>62</v>
      </c>
      <c r="C160" s="547" t="s">
        <v>339</v>
      </c>
      <c r="D160" s="547" t="s">
        <v>14</v>
      </c>
      <c r="E160" s="547">
        <v>1</v>
      </c>
      <c r="F160" s="548">
        <v>3005</v>
      </c>
      <c r="G160" s="548">
        <f t="shared" si="13"/>
        <v>3005</v>
      </c>
      <c r="H160" s="548">
        <v>5133.5999999999995</v>
      </c>
      <c r="I160" s="548">
        <f t="shared" si="14"/>
        <v>5133.5999999999995</v>
      </c>
      <c r="J160" s="832">
        <f t="shared" si="15"/>
        <v>8138.5999999999995</v>
      </c>
    </row>
    <row r="161" spans="1:10" x14ac:dyDescent="0.2">
      <c r="A161" s="536">
        <v>134</v>
      </c>
      <c r="B161" s="546" t="s">
        <v>402</v>
      </c>
      <c r="C161" s="547" t="s">
        <v>298</v>
      </c>
      <c r="D161" s="547" t="s">
        <v>14</v>
      </c>
      <c r="E161" s="547"/>
      <c r="F161" s="548">
        <v>4500</v>
      </c>
      <c r="G161" s="548">
        <f t="shared" si="13"/>
        <v>0</v>
      </c>
      <c r="H161" s="548">
        <v>4900</v>
      </c>
      <c r="I161" s="548">
        <f t="shared" si="14"/>
        <v>0</v>
      </c>
      <c r="J161" s="832">
        <f t="shared" si="15"/>
        <v>0</v>
      </c>
    </row>
    <row r="162" spans="1:10" ht="26.25" hidden="1" customHeight="1" x14ac:dyDescent="0.2">
      <c r="A162" s="536">
        <v>135</v>
      </c>
      <c r="B162" s="546" t="s">
        <v>387</v>
      </c>
      <c r="C162" s="547" t="s">
        <v>403</v>
      </c>
      <c r="D162" s="547" t="s">
        <v>14</v>
      </c>
      <c r="E162" s="547"/>
      <c r="F162" s="548">
        <v>4500</v>
      </c>
      <c r="G162" s="548">
        <f t="shared" si="13"/>
        <v>0</v>
      </c>
      <c r="H162" s="548">
        <v>12807.650000000001</v>
      </c>
      <c r="I162" s="548">
        <f t="shared" si="14"/>
        <v>0</v>
      </c>
      <c r="J162" s="832">
        <f t="shared" si="15"/>
        <v>0</v>
      </c>
    </row>
    <row r="163" spans="1:10" ht="27.75" hidden="1" customHeight="1" x14ac:dyDescent="0.2">
      <c r="A163" s="536">
        <v>136</v>
      </c>
      <c r="B163" s="546" t="s">
        <v>398</v>
      </c>
      <c r="C163" s="547" t="s">
        <v>404</v>
      </c>
      <c r="D163" s="547" t="s">
        <v>14</v>
      </c>
      <c r="E163" s="547"/>
      <c r="F163" s="548">
        <v>400</v>
      </c>
      <c r="G163" s="548">
        <f t="shared" si="13"/>
        <v>0</v>
      </c>
      <c r="H163" s="548">
        <v>952.8</v>
      </c>
      <c r="I163" s="548">
        <f t="shared" si="14"/>
        <v>0</v>
      </c>
      <c r="J163" s="832">
        <f t="shared" si="15"/>
        <v>0</v>
      </c>
    </row>
    <row r="164" spans="1:10" ht="27.75" hidden="1" customHeight="1" x14ac:dyDescent="0.2">
      <c r="A164" s="536">
        <v>137</v>
      </c>
      <c r="B164" s="546" t="s">
        <v>392</v>
      </c>
      <c r="C164" s="547" t="s">
        <v>393</v>
      </c>
      <c r="D164" s="547" t="s">
        <v>14</v>
      </c>
      <c r="E164" s="547"/>
      <c r="F164" s="548">
        <v>300</v>
      </c>
      <c r="G164" s="548">
        <f t="shared" si="13"/>
        <v>0</v>
      </c>
      <c r="H164" s="548">
        <v>234</v>
      </c>
      <c r="I164" s="548">
        <f t="shared" si="14"/>
        <v>0</v>
      </c>
      <c r="J164" s="832">
        <f t="shared" si="15"/>
        <v>0</v>
      </c>
    </row>
    <row r="165" spans="1:10" ht="37.5" customHeight="1" x14ac:dyDescent="0.2">
      <c r="A165" s="536">
        <v>138</v>
      </c>
      <c r="B165" s="546" t="s">
        <v>394</v>
      </c>
      <c r="C165" s="549" t="s">
        <v>296</v>
      </c>
      <c r="D165" s="549" t="s">
        <v>14</v>
      </c>
      <c r="E165" s="549">
        <v>2</v>
      </c>
      <c r="F165" s="548">
        <v>850</v>
      </c>
      <c r="G165" s="548">
        <f t="shared" si="13"/>
        <v>1700</v>
      </c>
      <c r="H165" s="548">
        <v>347.2</v>
      </c>
      <c r="I165" s="548">
        <f t="shared" si="14"/>
        <v>694.4</v>
      </c>
      <c r="J165" s="832">
        <f t="shared" si="15"/>
        <v>2394.4</v>
      </c>
    </row>
    <row r="166" spans="1:10" ht="12" customHeight="1" x14ac:dyDescent="0.2">
      <c r="A166" s="536">
        <v>139</v>
      </c>
      <c r="B166" s="546" t="s">
        <v>394</v>
      </c>
      <c r="C166" s="549" t="s">
        <v>168</v>
      </c>
      <c r="D166" s="549" t="s">
        <v>14</v>
      </c>
      <c r="E166" s="549">
        <v>3</v>
      </c>
      <c r="F166" s="548">
        <v>850</v>
      </c>
      <c r="G166" s="548">
        <f t="shared" si="13"/>
        <v>2550</v>
      </c>
      <c r="H166" s="548">
        <v>311.87692307692305</v>
      </c>
      <c r="I166" s="548">
        <f t="shared" si="14"/>
        <v>935.63076923076915</v>
      </c>
      <c r="J166" s="832">
        <f t="shared" si="15"/>
        <v>3485.6307692307691</v>
      </c>
    </row>
    <row r="167" spans="1:10" ht="12" customHeight="1" x14ac:dyDescent="0.2">
      <c r="A167" s="536">
        <v>140</v>
      </c>
      <c r="B167" s="546" t="s">
        <v>63</v>
      </c>
      <c r="C167" s="547" t="s">
        <v>71</v>
      </c>
      <c r="D167" s="547" t="s">
        <v>7</v>
      </c>
      <c r="E167" s="547">
        <v>2</v>
      </c>
      <c r="F167" s="548">
        <v>600</v>
      </c>
      <c r="G167" s="548">
        <f t="shared" si="13"/>
        <v>1200</v>
      </c>
      <c r="H167" s="548">
        <v>784</v>
      </c>
      <c r="I167" s="548">
        <f t="shared" si="14"/>
        <v>1568</v>
      </c>
      <c r="J167" s="832">
        <f t="shared" si="15"/>
        <v>2768</v>
      </c>
    </row>
    <row r="168" spans="1:10" ht="12" customHeight="1" x14ac:dyDescent="0.2">
      <c r="A168" s="536">
        <v>141</v>
      </c>
      <c r="B168" s="546" t="s">
        <v>63</v>
      </c>
      <c r="C168" s="547" t="s">
        <v>64</v>
      </c>
      <c r="D168" s="547" t="s">
        <v>7</v>
      </c>
      <c r="E168" s="547">
        <v>4</v>
      </c>
      <c r="F168" s="548">
        <v>600</v>
      </c>
      <c r="G168" s="548">
        <f t="shared" si="13"/>
        <v>2400</v>
      </c>
      <c r="H168" s="548">
        <v>420</v>
      </c>
      <c r="I168" s="548">
        <f t="shared" si="14"/>
        <v>1680</v>
      </c>
      <c r="J168" s="832">
        <f t="shared" si="15"/>
        <v>4080</v>
      </c>
    </row>
    <row r="169" spans="1:10" ht="12" hidden="1" customHeight="1" x14ac:dyDescent="0.2">
      <c r="A169" s="536">
        <v>142</v>
      </c>
      <c r="B169" s="546" t="s">
        <v>295</v>
      </c>
      <c r="C169" s="547" t="s">
        <v>298</v>
      </c>
      <c r="D169" s="547" t="s">
        <v>7</v>
      </c>
      <c r="E169" s="547"/>
      <c r="F169" s="548">
        <v>1200</v>
      </c>
      <c r="G169" s="548">
        <f t="shared" si="13"/>
        <v>0</v>
      </c>
      <c r="H169" s="548">
        <v>450</v>
      </c>
      <c r="I169" s="548">
        <f t="shared" si="14"/>
        <v>0</v>
      </c>
      <c r="J169" s="832">
        <f t="shared" si="15"/>
        <v>0</v>
      </c>
    </row>
    <row r="170" spans="1:10" ht="12" customHeight="1" x14ac:dyDescent="0.2">
      <c r="A170" s="536">
        <v>143</v>
      </c>
      <c r="B170" s="546" t="s">
        <v>299</v>
      </c>
      <c r="C170" s="547"/>
      <c r="D170" s="547" t="s">
        <v>56</v>
      </c>
      <c r="E170" s="547">
        <v>0.52299999999999969</v>
      </c>
      <c r="F170" s="548">
        <v>1050</v>
      </c>
      <c r="G170" s="548">
        <f t="shared" si="13"/>
        <v>549.14999999999964</v>
      </c>
      <c r="H170" s="548">
        <v>840</v>
      </c>
      <c r="I170" s="548">
        <f t="shared" si="14"/>
        <v>439.31999999999971</v>
      </c>
      <c r="J170" s="832">
        <f t="shared" si="15"/>
        <v>988.46999999999935</v>
      </c>
    </row>
    <row r="171" spans="1:10" ht="12" customHeight="1" x14ac:dyDescent="0.2">
      <c r="A171" s="536">
        <v>144</v>
      </c>
      <c r="B171" s="546" t="s">
        <v>300</v>
      </c>
      <c r="C171" s="547"/>
      <c r="D171" s="547" t="s">
        <v>56</v>
      </c>
      <c r="E171" s="547">
        <v>3.5020000000000007</v>
      </c>
      <c r="F171" s="548">
        <v>1050</v>
      </c>
      <c r="G171" s="548">
        <f t="shared" si="13"/>
        <v>3677.1000000000008</v>
      </c>
      <c r="H171" s="548">
        <v>3080</v>
      </c>
      <c r="I171" s="548">
        <f t="shared" si="14"/>
        <v>10786.160000000002</v>
      </c>
      <c r="J171" s="832">
        <f t="shared" si="15"/>
        <v>14463.260000000002</v>
      </c>
    </row>
    <row r="172" spans="1:10" ht="12" customHeight="1" x14ac:dyDescent="0.2">
      <c r="A172" s="536">
        <v>145</v>
      </c>
      <c r="B172" s="546" t="s">
        <v>60</v>
      </c>
      <c r="C172" s="834"/>
      <c r="D172" s="547" t="s">
        <v>5</v>
      </c>
      <c r="E172" s="547">
        <v>1</v>
      </c>
      <c r="F172" s="548">
        <v>0</v>
      </c>
      <c r="G172" s="548">
        <f t="shared" si="13"/>
        <v>0</v>
      </c>
      <c r="H172" s="548">
        <v>4701</v>
      </c>
      <c r="I172" s="548">
        <f t="shared" si="14"/>
        <v>4701</v>
      </c>
      <c r="J172" s="832">
        <f t="shared" si="15"/>
        <v>4701</v>
      </c>
    </row>
    <row r="173" spans="1:10" ht="12" hidden="1" customHeight="1" x14ac:dyDescent="0.2">
      <c r="A173" s="536">
        <v>146</v>
      </c>
      <c r="B173" s="546" t="s">
        <v>82</v>
      </c>
      <c r="C173" s="547" t="s">
        <v>83</v>
      </c>
      <c r="D173" s="547" t="s">
        <v>56</v>
      </c>
      <c r="E173" s="547"/>
      <c r="F173" s="548">
        <v>600</v>
      </c>
      <c r="G173" s="548">
        <f t="shared" si="13"/>
        <v>0</v>
      </c>
      <c r="H173" s="548">
        <v>588</v>
      </c>
      <c r="I173" s="548">
        <f t="shared" si="14"/>
        <v>0</v>
      </c>
      <c r="J173" s="832">
        <f t="shared" si="15"/>
        <v>0</v>
      </c>
    </row>
    <row r="174" spans="1:10" ht="12" customHeight="1" x14ac:dyDescent="0.2">
      <c r="A174" s="536">
        <v>147</v>
      </c>
      <c r="B174" s="835" t="s">
        <v>70</v>
      </c>
      <c r="C174" s="547"/>
      <c r="D174" s="547"/>
      <c r="E174" s="547"/>
      <c r="F174" s="547"/>
      <c r="G174" s="548"/>
      <c r="H174" s="828"/>
      <c r="I174" s="548"/>
      <c r="J174" s="829"/>
    </row>
    <row r="175" spans="1:10" ht="12" customHeight="1" x14ac:dyDescent="0.2">
      <c r="A175" s="536">
        <v>148</v>
      </c>
      <c r="B175" s="546" t="s">
        <v>347</v>
      </c>
      <c r="C175" s="547" t="s">
        <v>341</v>
      </c>
      <c r="D175" s="547" t="s">
        <v>14</v>
      </c>
      <c r="E175" s="547">
        <v>1</v>
      </c>
      <c r="F175" s="548">
        <v>4518</v>
      </c>
      <c r="G175" s="548">
        <f t="shared" si="13"/>
        <v>4518</v>
      </c>
      <c r="H175" s="548">
        <v>7588.7999999999993</v>
      </c>
      <c r="I175" s="548">
        <f t="shared" si="14"/>
        <v>7588.7999999999993</v>
      </c>
      <c r="J175" s="832">
        <f t="shared" ref="J175:J190" si="16">G175+I175</f>
        <v>12106.8</v>
      </c>
    </row>
    <row r="176" spans="1:10" x14ac:dyDescent="0.2">
      <c r="A176" s="536">
        <v>149</v>
      </c>
      <c r="B176" s="546" t="s">
        <v>62</v>
      </c>
      <c r="C176" s="547" t="s">
        <v>339</v>
      </c>
      <c r="D176" s="547" t="s">
        <v>14</v>
      </c>
      <c r="E176" s="547">
        <v>1</v>
      </c>
      <c r="F176" s="548">
        <v>3005</v>
      </c>
      <c r="G176" s="548">
        <f t="shared" si="13"/>
        <v>3005</v>
      </c>
      <c r="H176" s="548">
        <v>5133.5999999999995</v>
      </c>
      <c r="I176" s="548">
        <f t="shared" si="14"/>
        <v>5133.5999999999995</v>
      </c>
      <c r="J176" s="832">
        <f t="shared" si="16"/>
        <v>8138.5999999999995</v>
      </c>
    </row>
    <row r="177" spans="1:10" s="550" customFormat="1" ht="13.5" hidden="1" customHeight="1" x14ac:dyDescent="0.2">
      <c r="A177" s="536">
        <v>150</v>
      </c>
      <c r="B177" s="546" t="s">
        <v>402</v>
      </c>
      <c r="C177" s="547" t="s">
        <v>298</v>
      </c>
      <c r="D177" s="547" t="s">
        <v>14</v>
      </c>
      <c r="E177" s="547"/>
      <c r="F177" s="548">
        <v>4500</v>
      </c>
      <c r="G177" s="548">
        <f t="shared" si="13"/>
        <v>0</v>
      </c>
      <c r="H177" s="548">
        <v>4900</v>
      </c>
      <c r="I177" s="548">
        <f t="shared" si="14"/>
        <v>0</v>
      </c>
      <c r="J177" s="832">
        <f t="shared" si="16"/>
        <v>0</v>
      </c>
    </row>
    <row r="178" spans="1:10" ht="12.75" hidden="1" customHeight="1" x14ac:dyDescent="0.2">
      <c r="A178" s="536">
        <v>151</v>
      </c>
      <c r="B178" s="546" t="s">
        <v>387</v>
      </c>
      <c r="C178" s="547" t="s">
        <v>403</v>
      </c>
      <c r="D178" s="547" t="s">
        <v>14</v>
      </c>
      <c r="E178" s="547"/>
      <c r="F178" s="548">
        <v>4500</v>
      </c>
      <c r="G178" s="548">
        <f t="shared" si="13"/>
        <v>0</v>
      </c>
      <c r="H178" s="548">
        <v>12807.650000000001</v>
      </c>
      <c r="I178" s="548">
        <f t="shared" si="14"/>
        <v>0</v>
      </c>
      <c r="J178" s="832">
        <f t="shared" si="16"/>
        <v>0</v>
      </c>
    </row>
    <row r="179" spans="1:10" hidden="1" x14ac:dyDescent="0.2">
      <c r="A179" s="536">
        <v>152</v>
      </c>
      <c r="B179" s="546" t="s">
        <v>398</v>
      </c>
      <c r="C179" s="547" t="s">
        <v>404</v>
      </c>
      <c r="D179" s="547" t="s">
        <v>14</v>
      </c>
      <c r="E179" s="547"/>
      <c r="F179" s="548">
        <v>400</v>
      </c>
      <c r="G179" s="548">
        <f t="shared" si="13"/>
        <v>0</v>
      </c>
      <c r="H179" s="548">
        <v>952.8</v>
      </c>
      <c r="I179" s="548">
        <f t="shared" si="14"/>
        <v>0</v>
      </c>
      <c r="J179" s="832">
        <f t="shared" si="16"/>
        <v>0</v>
      </c>
    </row>
    <row r="180" spans="1:10" hidden="1" x14ac:dyDescent="0.2">
      <c r="A180" s="536">
        <v>153</v>
      </c>
      <c r="B180" s="546" t="s">
        <v>392</v>
      </c>
      <c r="C180" s="547" t="s">
        <v>393</v>
      </c>
      <c r="D180" s="547" t="s">
        <v>14</v>
      </c>
      <c r="E180" s="547"/>
      <c r="F180" s="548">
        <v>300</v>
      </c>
      <c r="G180" s="548">
        <f t="shared" si="13"/>
        <v>0</v>
      </c>
      <c r="H180" s="548">
        <v>234</v>
      </c>
      <c r="I180" s="548">
        <f t="shared" si="14"/>
        <v>0</v>
      </c>
      <c r="J180" s="832">
        <f t="shared" si="16"/>
        <v>0</v>
      </c>
    </row>
    <row r="181" spans="1:10" x14ac:dyDescent="0.2">
      <c r="A181" s="536">
        <v>154</v>
      </c>
      <c r="B181" s="546" t="s">
        <v>394</v>
      </c>
      <c r="C181" s="549" t="s">
        <v>296</v>
      </c>
      <c r="D181" s="549" t="s">
        <v>14</v>
      </c>
      <c r="E181" s="549">
        <v>2</v>
      </c>
      <c r="F181" s="548">
        <v>850</v>
      </c>
      <c r="G181" s="548">
        <f t="shared" si="13"/>
        <v>1700</v>
      </c>
      <c r="H181" s="548">
        <v>347.2</v>
      </c>
      <c r="I181" s="548">
        <f t="shared" si="14"/>
        <v>694.4</v>
      </c>
      <c r="J181" s="832">
        <f t="shared" si="16"/>
        <v>2394.4</v>
      </c>
    </row>
    <row r="182" spans="1:10" x14ac:dyDescent="0.2">
      <c r="A182" s="536">
        <v>155</v>
      </c>
      <c r="B182" s="546" t="s">
        <v>394</v>
      </c>
      <c r="C182" s="549" t="s">
        <v>158</v>
      </c>
      <c r="D182" s="549" t="s">
        <v>14</v>
      </c>
      <c r="E182" s="549">
        <v>1</v>
      </c>
      <c r="F182" s="548">
        <v>850</v>
      </c>
      <c r="G182" s="548">
        <f t="shared" si="13"/>
        <v>850</v>
      </c>
      <c r="H182" s="548">
        <v>316.39999999999998</v>
      </c>
      <c r="I182" s="548">
        <f t="shared" si="14"/>
        <v>316.39999999999998</v>
      </c>
      <c r="J182" s="832">
        <f t="shared" si="16"/>
        <v>1166.4000000000001</v>
      </c>
    </row>
    <row r="183" spans="1:10" x14ac:dyDescent="0.2">
      <c r="A183" s="536">
        <v>156</v>
      </c>
      <c r="B183" s="546" t="s">
        <v>394</v>
      </c>
      <c r="C183" s="549" t="s">
        <v>168</v>
      </c>
      <c r="D183" s="549" t="s">
        <v>14</v>
      </c>
      <c r="E183" s="549">
        <v>4</v>
      </c>
      <c r="F183" s="548">
        <v>850</v>
      </c>
      <c r="G183" s="548">
        <f t="shared" si="13"/>
        <v>3400</v>
      </c>
      <c r="H183" s="548">
        <v>311.87692307692305</v>
      </c>
      <c r="I183" s="548">
        <f t="shared" si="14"/>
        <v>1247.5076923076922</v>
      </c>
      <c r="J183" s="832">
        <f t="shared" si="16"/>
        <v>4647.5076923076922</v>
      </c>
    </row>
    <row r="184" spans="1:10" x14ac:dyDescent="0.2">
      <c r="A184" s="536">
        <v>157</v>
      </c>
      <c r="B184" s="546" t="s">
        <v>63</v>
      </c>
      <c r="C184" s="547" t="s">
        <v>71</v>
      </c>
      <c r="D184" s="547" t="s">
        <v>7</v>
      </c>
      <c r="E184" s="547">
        <v>2</v>
      </c>
      <c r="F184" s="548">
        <v>600</v>
      </c>
      <c r="G184" s="548">
        <f t="shared" si="13"/>
        <v>1200</v>
      </c>
      <c r="H184" s="548">
        <v>784</v>
      </c>
      <c r="I184" s="548">
        <f t="shared" si="14"/>
        <v>1568</v>
      </c>
      <c r="J184" s="832">
        <f t="shared" si="16"/>
        <v>2768</v>
      </c>
    </row>
    <row r="185" spans="1:10" x14ac:dyDescent="0.2">
      <c r="A185" s="536">
        <v>158</v>
      </c>
      <c r="B185" s="546" t="s">
        <v>63</v>
      </c>
      <c r="C185" s="547" t="s">
        <v>64</v>
      </c>
      <c r="D185" s="547" t="s">
        <v>7</v>
      </c>
      <c r="E185" s="547">
        <v>9</v>
      </c>
      <c r="F185" s="548">
        <v>600</v>
      </c>
      <c r="G185" s="548">
        <f t="shared" si="13"/>
        <v>5400</v>
      </c>
      <c r="H185" s="548">
        <v>420</v>
      </c>
      <c r="I185" s="548">
        <f t="shared" si="14"/>
        <v>3780</v>
      </c>
      <c r="J185" s="832">
        <f t="shared" si="16"/>
        <v>9180</v>
      </c>
    </row>
    <row r="186" spans="1:10" ht="40.5" hidden="1" customHeight="1" x14ac:dyDescent="0.2">
      <c r="A186" s="536">
        <v>159</v>
      </c>
      <c r="B186" s="546" t="s">
        <v>295</v>
      </c>
      <c r="C186" s="547" t="s">
        <v>298</v>
      </c>
      <c r="D186" s="547" t="s">
        <v>7</v>
      </c>
      <c r="E186" s="547"/>
      <c r="F186" s="548">
        <v>1200</v>
      </c>
      <c r="G186" s="548">
        <f t="shared" si="13"/>
        <v>0</v>
      </c>
      <c r="H186" s="548">
        <v>450</v>
      </c>
      <c r="I186" s="548">
        <f t="shared" si="14"/>
        <v>0</v>
      </c>
      <c r="J186" s="832">
        <f t="shared" si="16"/>
        <v>0</v>
      </c>
    </row>
    <row r="187" spans="1:10" ht="40.5" customHeight="1" x14ac:dyDescent="0.2">
      <c r="A187" s="536">
        <v>160</v>
      </c>
      <c r="B187" s="546" t="s">
        <v>299</v>
      </c>
      <c r="C187" s="547"/>
      <c r="D187" s="547" t="s">
        <v>56</v>
      </c>
      <c r="E187" s="547">
        <v>10.983999999999998</v>
      </c>
      <c r="F187" s="548">
        <v>1050</v>
      </c>
      <c r="G187" s="548">
        <f t="shared" si="13"/>
        <v>11533.199999999999</v>
      </c>
      <c r="H187" s="548">
        <v>840</v>
      </c>
      <c r="I187" s="548">
        <f t="shared" si="14"/>
        <v>9226.5599999999977</v>
      </c>
      <c r="J187" s="832">
        <f t="shared" si="16"/>
        <v>20759.759999999995</v>
      </c>
    </row>
    <row r="188" spans="1:10" ht="12" customHeight="1" x14ac:dyDescent="0.2">
      <c r="A188" s="536">
        <v>161</v>
      </c>
      <c r="B188" s="546" t="s">
        <v>300</v>
      </c>
      <c r="C188" s="547"/>
      <c r="D188" s="547" t="s">
        <v>56</v>
      </c>
      <c r="E188" s="547">
        <v>4.9530000000000012</v>
      </c>
      <c r="F188" s="548">
        <v>1050</v>
      </c>
      <c r="G188" s="548">
        <f t="shared" si="13"/>
        <v>5200.6500000000015</v>
      </c>
      <c r="H188" s="548">
        <v>3080</v>
      </c>
      <c r="I188" s="548">
        <f t="shared" si="14"/>
        <v>15255.240000000003</v>
      </c>
      <c r="J188" s="832">
        <f t="shared" si="16"/>
        <v>20455.890000000007</v>
      </c>
    </row>
    <row r="189" spans="1:10" ht="12" customHeight="1" x14ac:dyDescent="0.2">
      <c r="A189" s="536">
        <v>162</v>
      </c>
      <c r="B189" s="546" t="s">
        <v>60</v>
      </c>
      <c r="C189" s="834"/>
      <c r="D189" s="547" t="s">
        <v>5</v>
      </c>
      <c r="E189" s="547">
        <v>1</v>
      </c>
      <c r="F189" s="548">
        <v>0</v>
      </c>
      <c r="G189" s="548">
        <f t="shared" si="13"/>
        <v>0</v>
      </c>
      <c r="H189" s="548">
        <v>4701</v>
      </c>
      <c r="I189" s="548">
        <f t="shared" si="14"/>
        <v>4701</v>
      </c>
      <c r="J189" s="832">
        <f t="shared" si="16"/>
        <v>4701</v>
      </c>
    </row>
    <row r="190" spans="1:10" ht="40.5" hidden="1" customHeight="1" x14ac:dyDescent="0.2">
      <c r="A190" s="536">
        <v>163</v>
      </c>
      <c r="B190" s="546" t="s">
        <v>82</v>
      </c>
      <c r="C190" s="547" t="s">
        <v>83</v>
      </c>
      <c r="D190" s="547" t="s">
        <v>56</v>
      </c>
      <c r="E190" s="547"/>
      <c r="F190" s="548">
        <v>600</v>
      </c>
      <c r="G190" s="548">
        <f t="shared" si="13"/>
        <v>0</v>
      </c>
      <c r="H190" s="548">
        <v>588</v>
      </c>
      <c r="I190" s="548">
        <f t="shared" si="14"/>
        <v>0</v>
      </c>
      <c r="J190" s="832">
        <f t="shared" si="16"/>
        <v>0</v>
      </c>
    </row>
    <row r="191" spans="1:10" ht="40.5" hidden="1" customHeight="1" x14ac:dyDescent="0.2">
      <c r="A191" s="536">
        <v>164</v>
      </c>
      <c r="B191" s="830" t="s">
        <v>405</v>
      </c>
      <c r="C191" s="547"/>
      <c r="D191" s="547"/>
      <c r="E191" s="547"/>
      <c r="F191" s="547"/>
      <c r="G191" s="548"/>
      <c r="H191" s="828"/>
      <c r="I191" s="548"/>
      <c r="J191" s="829"/>
    </row>
    <row r="192" spans="1:10" ht="12" hidden="1" customHeight="1" x14ac:dyDescent="0.2">
      <c r="A192" s="536">
        <v>165</v>
      </c>
      <c r="B192" s="546" t="s">
        <v>297</v>
      </c>
      <c r="C192" s="547" t="s">
        <v>338</v>
      </c>
      <c r="D192" s="547" t="s">
        <v>14</v>
      </c>
      <c r="E192" s="547"/>
      <c r="F192" s="548">
        <v>2829</v>
      </c>
      <c r="G192" s="548">
        <f t="shared" si="13"/>
        <v>0</v>
      </c>
      <c r="H192" s="548">
        <v>5624.6399999999994</v>
      </c>
      <c r="I192" s="548">
        <f t="shared" si="14"/>
        <v>0</v>
      </c>
      <c r="J192" s="832">
        <f t="shared" ref="J192:J203" si="17">G192+I192</f>
        <v>0</v>
      </c>
    </row>
    <row r="193" spans="1:10" ht="12" hidden="1" customHeight="1" x14ac:dyDescent="0.2">
      <c r="A193" s="536">
        <v>166</v>
      </c>
      <c r="B193" s="546" t="s">
        <v>62</v>
      </c>
      <c r="C193" s="547" t="s">
        <v>337</v>
      </c>
      <c r="D193" s="547" t="s">
        <v>14</v>
      </c>
      <c r="E193" s="547"/>
      <c r="F193" s="548">
        <v>1681</v>
      </c>
      <c r="G193" s="548">
        <f t="shared" si="13"/>
        <v>0</v>
      </c>
      <c r="H193" s="548">
        <v>4575.5999999999995</v>
      </c>
      <c r="I193" s="548">
        <f t="shared" si="14"/>
        <v>0</v>
      </c>
      <c r="J193" s="832">
        <f t="shared" si="17"/>
        <v>0</v>
      </c>
    </row>
    <row r="194" spans="1:10" ht="40.5" hidden="1" customHeight="1" x14ac:dyDescent="0.2">
      <c r="A194" s="536">
        <v>167</v>
      </c>
      <c r="B194" s="546" t="s">
        <v>396</v>
      </c>
      <c r="C194" s="547" t="s">
        <v>296</v>
      </c>
      <c r="D194" s="547" t="s">
        <v>14</v>
      </c>
      <c r="E194" s="547"/>
      <c r="F194" s="548">
        <v>4500</v>
      </c>
      <c r="G194" s="548">
        <f t="shared" si="13"/>
        <v>0</v>
      </c>
      <c r="H194" s="548">
        <v>4900</v>
      </c>
      <c r="I194" s="548">
        <f t="shared" si="14"/>
        <v>0</v>
      </c>
      <c r="J194" s="832">
        <f t="shared" si="17"/>
        <v>0</v>
      </c>
    </row>
    <row r="195" spans="1:10" ht="40.5" hidden="1" customHeight="1" x14ac:dyDescent="0.2">
      <c r="A195" s="536">
        <v>168</v>
      </c>
      <c r="B195" s="546" t="s">
        <v>387</v>
      </c>
      <c r="C195" s="547" t="s">
        <v>400</v>
      </c>
      <c r="D195" s="547" t="s">
        <v>14</v>
      </c>
      <c r="E195" s="547"/>
      <c r="F195" s="548">
        <v>4500</v>
      </c>
      <c r="G195" s="548">
        <f t="shared" si="13"/>
        <v>0</v>
      </c>
      <c r="H195" s="548">
        <v>11136.75</v>
      </c>
      <c r="I195" s="548">
        <f t="shared" si="14"/>
        <v>0</v>
      </c>
      <c r="J195" s="832">
        <f t="shared" si="17"/>
        <v>0</v>
      </c>
    </row>
    <row r="196" spans="1:10" ht="12" hidden="1" customHeight="1" x14ac:dyDescent="0.2">
      <c r="A196" s="536">
        <v>169</v>
      </c>
      <c r="B196" s="546" t="s">
        <v>392</v>
      </c>
      <c r="C196" s="547" t="s">
        <v>393</v>
      </c>
      <c r="D196" s="547" t="s">
        <v>14</v>
      </c>
      <c r="E196" s="547"/>
      <c r="F196" s="548">
        <v>300</v>
      </c>
      <c r="G196" s="548">
        <f t="shared" si="13"/>
        <v>0</v>
      </c>
      <c r="H196" s="548">
        <v>234</v>
      </c>
      <c r="I196" s="548">
        <f t="shared" si="14"/>
        <v>0</v>
      </c>
      <c r="J196" s="832">
        <f t="shared" si="17"/>
        <v>0</v>
      </c>
    </row>
    <row r="197" spans="1:10" ht="12" hidden="1" customHeight="1" x14ac:dyDescent="0.2">
      <c r="A197" s="536">
        <v>170</v>
      </c>
      <c r="B197" s="546" t="s">
        <v>394</v>
      </c>
      <c r="C197" s="549" t="s">
        <v>168</v>
      </c>
      <c r="D197" s="549" t="s">
        <v>14</v>
      </c>
      <c r="E197" s="549"/>
      <c r="F197" s="548">
        <v>850</v>
      </c>
      <c r="G197" s="548">
        <f t="shared" si="13"/>
        <v>0</v>
      </c>
      <c r="H197" s="548">
        <v>311.87692307692305</v>
      </c>
      <c r="I197" s="548">
        <f t="shared" si="14"/>
        <v>0</v>
      </c>
      <c r="J197" s="832">
        <f t="shared" si="17"/>
        <v>0</v>
      </c>
    </row>
    <row r="198" spans="1:10" ht="12" hidden="1" customHeight="1" x14ac:dyDescent="0.2">
      <c r="A198" s="536">
        <v>171</v>
      </c>
      <c r="B198" s="546" t="s">
        <v>63</v>
      </c>
      <c r="C198" s="547" t="s">
        <v>64</v>
      </c>
      <c r="D198" s="547" t="s">
        <v>7</v>
      </c>
      <c r="E198" s="547"/>
      <c r="F198" s="548">
        <v>600</v>
      </c>
      <c r="G198" s="548">
        <f t="shared" si="13"/>
        <v>0</v>
      </c>
      <c r="H198" s="548">
        <v>420</v>
      </c>
      <c r="I198" s="548">
        <f t="shared" si="14"/>
        <v>0</v>
      </c>
      <c r="J198" s="832">
        <f t="shared" si="17"/>
        <v>0</v>
      </c>
    </row>
    <row r="199" spans="1:10" ht="37.5" hidden="1" customHeight="1" x14ac:dyDescent="0.2">
      <c r="A199" s="536">
        <v>172</v>
      </c>
      <c r="B199" s="546" t="s">
        <v>295</v>
      </c>
      <c r="C199" s="547" t="s">
        <v>168</v>
      </c>
      <c r="D199" s="547" t="s">
        <v>7</v>
      </c>
      <c r="E199" s="547"/>
      <c r="F199" s="548">
        <v>1200</v>
      </c>
      <c r="G199" s="548">
        <f t="shared" si="13"/>
        <v>0</v>
      </c>
      <c r="H199" s="548">
        <v>300</v>
      </c>
      <c r="I199" s="548">
        <f t="shared" si="14"/>
        <v>0</v>
      </c>
      <c r="J199" s="832">
        <f t="shared" si="17"/>
        <v>0</v>
      </c>
    </row>
    <row r="200" spans="1:10" ht="40.5" hidden="1" customHeight="1" x14ac:dyDescent="0.2">
      <c r="A200" s="536">
        <v>173</v>
      </c>
      <c r="B200" s="546" t="s">
        <v>74</v>
      </c>
      <c r="C200" s="547"/>
      <c r="D200" s="547" t="s">
        <v>56</v>
      </c>
      <c r="E200" s="547"/>
      <c r="F200" s="548">
        <v>1050</v>
      </c>
      <c r="G200" s="548">
        <f t="shared" si="13"/>
        <v>0</v>
      </c>
      <c r="H200" s="548">
        <v>840</v>
      </c>
      <c r="I200" s="548">
        <f t="shared" si="14"/>
        <v>0</v>
      </c>
      <c r="J200" s="832">
        <f t="shared" si="17"/>
        <v>0</v>
      </c>
    </row>
    <row r="201" spans="1:10" ht="12" hidden="1" customHeight="1" x14ac:dyDescent="0.2">
      <c r="A201" s="536">
        <v>174</v>
      </c>
      <c r="B201" s="546" t="s">
        <v>65</v>
      </c>
      <c r="C201" s="547"/>
      <c r="D201" s="547" t="s">
        <v>56</v>
      </c>
      <c r="E201" s="547"/>
      <c r="F201" s="548">
        <v>1050</v>
      </c>
      <c r="G201" s="548">
        <f t="shared" si="13"/>
        <v>0</v>
      </c>
      <c r="H201" s="548">
        <v>3080</v>
      </c>
      <c r="I201" s="548">
        <f t="shared" si="14"/>
        <v>0</v>
      </c>
      <c r="J201" s="832">
        <f t="shared" si="17"/>
        <v>0</v>
      </c>
    </row>
    <row r="202" spans="1:10" ht="12" hidden="1" customHeight="1" x14ac:dyDescent="0.2">
      <c r="A202" s="536">
        <v>175</v>
      </c>
      <c r="B202" s="546" t="s">
        <v>82</v>
      </c>
      <c r="C202" s="547" t="s">
        <v>83</v>
      </c>
      <c r="D202" s="547" t="s">
        <v>56</v>
      </c>
      <c r="E202" s="547"/>
      <c r="F202" s="548">
        <v>600</v>
      </c>
      <c r="G202" s="548">
        <f t="shared" si="13"/>
        <v>0</v>
      </c>
      <c r="H202" s="548">
        <v>588</v>
      </c>
      <c r="I202" s="548">
        <f t="shared" si="14"/>
        <v>0</v>
      </c>
      <c r="J202" s="832">
        <f t="shared" si="17"/>
        <v>0</v>
      </c>
    </row>
    <row r="203" spans="1:10" ht="40.5" hidden="1" customHeight="1" x14ac:dyDescent="0.2">
      <c r="A203" s="536">
        <v>176</v>
      </c>
      <c r="B203" s="546" t="s">
        <v>60</v>
      </c>
      <c r="C203" s="834"/>
      <c r="D203" s="547" t="s">
        <v>5</v>
      </c>
      <c r="E203" s="547"/>
      <c r="F203" s="548">
        <v>0</v>
      </c>
      <c r="G203" s="548">
        <f t="shared" si="13"/>
        <v>0</v>
      </c>
      <c r="H203" s="548">
        <v>1688</v>
      </c>
      <c r="I203" s="548">
        <f t="shared" si="14"/>
        <v>0</v>
      </c>
      <c r="J203" s="832">
        <f t="shared" si="17"/>
        <v>0</v>
      </c>
    </row>
    <row r="204" spans="1:10" ht="40.5" hidden="1" customHeight="1" x14ac:dyDescent="0.2">
      <c r="A204" s="536">
        <v>177</v>
      </c>
      <c r="B204" s="835" t="s">
        <v>75</v>
      </c>
      <c r="C204" s="547"/>
      <c r="D204" s="547"/>
      <c r="E204" s="547"/>
      <c r="F204" s="547"/>
      <c r="G204" s="548"/>
      <c r="H204" s="828"/>
      <c r="I204" s="548"/>
      <c r="J204" s="829"/>
    </row>
    <row r="205" spans="1:10" ht="12" hidden="1" customHeight="1" x14ac:dyDescent="0.2">
      <c r="A205" s="536">
        <v>178</v>
      </c>
      <c r="B205" s="546" t="s">
        <v>76</v>
      </c>
      <c r="C205" s="547" t="s">
        <v>342</v>
      </c>
      <c r="D205" s="547" t="s">
        <v>7</v>
      </c>
      <c r="E205" s="547"/>
      <c r="F205" s="548">
        <v>25108</v>
      </c>
      <c r="G205" s="548">
        <f t="shared" si="13"/>
        <v>0</v>
      </c>
      <c r="H205" s="548">
        <v>69455.376000000004</v>
      </c>
      <c r="I205" s="548">
        <f t="shared" si="14"/>
        <v>0</v>
      </c>
      <c r="J205" s="832">
        <f t="shared" ref="J205:J215" si="18">G205+I205</f>
        <v>0</v>
      </c>
    </row>
    <row r="206" spans="1:10" ht="12" hidden="1" customHeight="1" x14ac:dyDescent="0.2">
      <c r="A206" s="536">
        <v>179</v>
      </c>
      <c r="B206" s="546" t="s">
        <v>285</v>
      </c>
      <c r="C206" s="547" t="s">
        <v>343</v>
      </c>
      <c r="D206" s="547" t="s">
        <v>7</v>
      </c>
      <c r="E206" s="547"/>
      <c r="F206" s="548">
        <v>5616</v>
      </c>
      <c r="G206" s="548">
        <f t="shared" si="13"/>
        <v>0</v>
      </c>
      <c r="H206" s="548">
        <v>12134.640000000001</v>
      </c>
      <c r="I206" s="548">
        <f t="shared" si="14"/>
        <v>0</v>
      </c>
      <c r="J206" s="832">
        <f t="shared" si="18"/>
        <v>0</v>
      </c>
    </row>
    <row r="207" spans="1:10" ht="40.5" hidden="1" customHeight="1" x14ac:dyDescent="0.2">
      <c r="A207" s="536">
        <v>180</v>
      </c>
      <c r="B207" s="546" t="s">
        <v>286</v>
      </c>
      <c r="C207" s="547" t="s">
        <v>344</v>
      </c>
      <c r="D207" s="547" t="s">
        <v>7</v>
      </c>
      <c r="E207" s="547"/>
      <c r="F207" s="548">
        <v>5577</v>
      </c>
      <c r="G207" s="548">
        <f t="shared" si="13"/>
        <v>0</v>
      </c>
      <c r="H207" s="548">
        <v>12144.312</v>
      </c>
      <c r="I207" s="548">
        <f t="shared" si="14"/>
        <v>0</v>
      </c>
      <c r="J207" s="832">
        <f t="shared" si="18"/>
        <v>0</v>
      </c>
    </row>
    <row r="208" spans="1:10" ht="40.5" hidden="1" customHeight="1" x14ac:dyDescent="0.2">
      <c r="A208" s="536">
        <v>181</v>
      </c>
      <c r="B208" s="546" t="s">
        <v>77</v>
      </c>
      <c r="C208" s="547" t="s">
        <v>78</v>
      </c>
      <c r="D208" s="547" t="s">
        <v>7</v>
      </c>
      <c r="E208" s="547"/>
      <c r="F208" s="548">
        <v>1554</v>
      </c>
      <c r="G208" s="548">
        <f t="shared" si="13"/>
        <v>0</v>
      </c>
      <c r="H208" s="548">
        <v>3826</v>
      </c>
      <c r="I208" s="548">
        <f t="shared" si="14"/>
        <v>0</v>
      </c>
      <c r="J208" s="832">
        <f t="shared" si="18"/>
        <v>0</v>
      </c>
    </row>
    <row r="209" spans="1:10" ht="12" hidden="1" customHeight="1" x14ac:dyDescent="0.2">
      <c r="A209" s="536">
        <v>182</v>
      </c>
      <c r="B209" s="546" t="s">
        <v>79</v>
      </c>
      <c r="C209" s="547" t="s">
        <v>78</v>
      </c>
      <c r="D209" s="547" t="s">
        <v>7</v>
      </c>
      <c r="E209" s="547"/>
      <c r="F209" s="548">
        <v>2032</v>
      </c>
      <c r="G209" s="548">
        <f t="shared" si="13"/>
        <v>0</v>
      </c>
      <c r="H209" s="548">
        <v>5000</v>
      </c>
      <c r="I209" s="548">
        <f t="shared" si="14"/>
        <v>0</v>
      </c>
      <c r="J209" s="832">
        <f t="shared" si="18"/>
        <v>0</v>
      </c>
    </row>
    <row r="210" spans="1:10" ht="12" hidden="1" customHeight="1" x14ac:dyDescent="0.2">
      <c r="A210" s="536">
        <v>183</v>
      </c>
      <c r="B210" s="546" t="s">
        <v>50</v>
      </c>
      <c r="C210" s="547" t="s">
        <v>78</v>
      </c>
      <c r="D210" s="547" t="s">
        <v>7</v>
      </c>
      <c r="E210" s="547"/>
      <c r="F210" s="548">
        <v>1500</v>
      </c>
      <c r="G210" s="548">
        <f t="shared" si="13"/>
        <v>0</v>
      </c>
      <c r="H210" s="548">
        <v>4557</v>
      </c>
      <c r="I210" s="548">
        <f t="shared" si="14"/>
        <v>0</v>
      </c>
      <c r="J210" s="832">
        <f t="shared" si="18"/>
        <v>0</v>
      </c>
    </row>
    <row r="211" spans="1:10" ht="12" hidden="1" customHeight="1" x14ac:dyDescent="0.2">
      <c r="A211" s="536">
        <v>184</v>
      </c>
      <c r="B211" s="546" t="s">
        <v>80</v>
      </c>
      <c r="C211" s="547" t="s">
        <v>81</v>
      </c>
      <c r="D211" s="547" t="s">
        <v>7</v>
      </c>
      <c r="E211" s="547"/>
      <c r="F211" s="548">
        <v>1500</v>
      </c>
      <c r="G211" s="548">
        <f t="shared" si="13"/>
        <v>0</v>
      </c>
      <c r="H211" s="548">
        <v>2499</v>
      </c>
      <c r="I211" s="548">
        <f t="shared" si="14"/>
        <v>0</v>
      </c>
      <c r="J211" s="832">
        <f t="shared" si="18"/>
        <v>0</v>
      </c>
    </row>
    <row r="212" spans="1:10" ht="12" hidden="1" customHeight="1" x14ac:dyDescent="0.2">
      <c r="A212" s="536">
        <v>185</v>
      </c>
      <c r="B212" s="546" t="s">
        <v>440</v>
      </c>
      <c r="C212" s="547"/>
      <c r="D212" s="547" t="s">
        <v>56</v>
      </c>
      <c r="E212" s="547"/>
      <c r="F212" s="548">
        <v>1200</v>
      </c>
      <c r="G212" s="548">
        <f t="shared" si="13"/>
        <v>0</v>
      </c>
      <c r="H212" s="548">
        <v>3017</v>
      </c>
      <c r="I212" s="548">
        <f t="shared" si="14"/>
        <v>0</v>
      </c>
      <c r="J212" s="832">
        <f t="shared" si="18"/>
        <v>0</v>
      </c>
    </row>
    <row r="213" spans="1:10" ht="12" hidden="1" customHeight="1" x14ac:dyDescent="0.2">
      <c r="A213" s="536">
        <v>186</v>
      </c>
      <c r="B213" s="546" t="s">
        <v>441</v>
      </c>
      <c r="C213" s="547"/>
      <c r="D213" s="547" t="s">
        <v>56</v>
      </c>
      <c r="E213" s="547"/>
      <c r="F213" s="548">
        <v>1200</v>
      </c>
      <c r="G213" s="548">
        <f t="shared" ref="G213:G226" si="19">E213*F213</f>
        <v>0</v>
      </c>
      <c r="H213" s="548">
        <v>1933</v>
      </c>
      <c r="I213" s="548">
        <f t="shared" ref="I213:I226" si="20">E213*H213</f>
        <v>0</v>
      </c>
      <c r="J213" s="832">
        <f t="shared" si="18"/>
        <v>0</v>
      </c>
    </row>
    <row r="214" spans="1:10" ht="12" hidden="1" customHeight="1" x14ac:dyDescent="0.2">
      <c r="A214" s="536">
        <v>187</v>
      </c>
      <c r="B214" s="546" t="s">
        <v>82</v>
      </c>
      <c r="C214" s="547" t="s">
        <v>83</v>
      </c>
      <c r="D214" s="547" t="s">
        <v>56</v>
      </c>
      <c r="E214" s="547"/>
      <c r="F214" s="548">
        <v>600</v>
      </c>
      <c r="G214" s="548">
        <f t="shared" si="19"/>
        <v>0</v>
      </c>
      <c r="H214" s="548">
        <v>588</v>
      </c>
      <c r="I214" s="548">
        <f t="shared" si="20"/>
        <v>0</v>
      </c>
      <c r="J214" s="832">
        <f t="shared" si="18"/>
        <v>0</v>
      </c>
    </row>
    <row r="215" spans="1:10" ht="12" hidden="1" customHeight="1" x14ac:dyDescent="0.2">
      <c r="A215" s="536">
        <v>188</v>
      </c>
      <c r="B215" s="546" t="s">
        <v>60</v>
      </c>
      <c r="C215" s="834"/>
      <c r="D215" s="547" t="s">
        <v>5</v>
      </c>
      <c r="E215" s="547"/>
      <c r="F215" s="548">
        <v>0</v>
      </c>
      <c r="G215" s="548">
        <f t="shared" si="19"/>
        <v>0</v>
      </c>
      <c r="H215" s="548">
        <v>35562</v>
      </c>
      <c r="I215" s="548">
        <f t="shared" si="20"/>
        <v>0</v>
      </c>
      <c r="J215" s="832">
        <f t="shared" si="18"/>
        <v>0</v>
      </c>
    </row>
    <row r="216" spans="1:10" ht="38.25" hidden="1" customHeight="1" x14ac:dyDescent="0.2">
      <c r="A216" s="536">
        <v>189</v>
      </c>
      <c r="B216" s="835" t="s">
        <v>84</v>
      </c>
      <c r="C216" s="547"/>
      <c r="D216" s="547"/>
      <c r="E216" s="547"/>
      <c r="F216" s="547"/>
      <c r="G216" s="548">
        <f t="shared" si="19"/>
        <v>0</v>
      </c>
      <c r="H216" s="828"/>
      <c r="I216" s="548">
        <f t="shared" si="20"/>
        <v>0</v>
      </c>
      <c r="J216" s="829"/>
    </row>
    <row r="217" spans="1:10" ht="28.5" hidden="1" customHeight="1" x14ac:dyDescent="0.2">
      <c r="A217" s="536">
        <v>190</v>
      </c>
      <c r="B217" s="546" t="s">
        <v>85</v>
      </c>
      <c r="C217" s="547" t="s">
        <v>348</v>
      </c>
      <c r="D217" s="547" t="s">
        <v>7</v>
      </c>
      <c r="E217" s="547"/>
      <c r="F217" s="548">
        <v>115637</v>
      </c>
      <c r="G217" s="548">
        <f t="shared" si="19"/>
        <v>0</v>
      </c>
      <c r="H217" s="548">
        <v>310498.728</v>
      </c>
      <c r="I217" s="548">
        <f t="shared" si="20"/>
        <v>0</v>
      </c>
      <c r="J217" s="832">
        <f t="shared" ref="J217:J226" si="21">G217+I217</f>
        <v>0</v>
      </c>
    </row>
    <row r="218" spans="1:10" ht="24.75" hidden="1" customHeight="1" x14ac:dyDescent="0.2">
      <c r="A218" s="536">
        <v>191</v>
      </c>
      <c r="B218" s="546" t="s">
        <v>406</v>
      </c>
      <c r="C218" s="547" t="s">
        <v>407</v>
      </c>
      <c r="D218" s="547" t="s">
        <v>7</v>
      </c>
      <c r="E218" s="547"/>
      <c r="F218" s="548">
        <v>6729</v>
      </c>
      <c r="G218" s="548">
        <f t="shared" si="19"/>
        <v>0</v>
      </c>
      <c r="H218" s="548">
        <v>14539.247999999998</v>
      </c>
      <c r="I218" s="548">
        <f t="shared" si="20"/>
        <v>0</v>
      </c>
      <c r="J218" s="832">
        <f t="shared" si="21"/>
        <v>0</v>
      </c>
    </row>
    <row r="219" spans="1:10" ht="12" hidden="1" customHeight="1" x14ac:dyDescent="0.2">
      <c r="A219" s="536">
        <v>192</v>
      </c>
      <c r="B219" s="546" t="s">
        <v>287</v>
      </c>
      <c r="C219" s="547" t="s">
        <v>349</v>
      </c>
      <c r="D219" s="547" t="s">
        <v>7</v>
      </c>
      <c r="E219" s="547"/>
      <c r="F219" s="548">
        <v>8615</v>
      </c>
      <c r="G219" s="548">
        <f t="shared" si="19"/>
        <v>0</v>
      </c>
      <c r="H219" s="548">
        <v>18744.335999999999</v>
      </c>
      <c r="I219" s="548">
        <f t="shared" si="20"/>
        <v>0</v>
      </c>
      <c r="J219" s="832">
        <f t="shared" si="21"/>
        <v>0</v>
      </c>
    </row>
    <row r="220" spans="1:10" ht="12" hidden="1" customHeight="1" x14ac:dyDescent="0.2">
      <c r="A220" s="536">
        <v>193</v>
      </c>
      <c r="B220" s="546" t="s">
        <v>86</v>
      </c>
      <c r="C220" s="547" t="s">
        <v>87</v>
      </c>
      <c r="D220" s="547" t="s">
        <v>7</v>
      </c>
      <c r="E220" s="547"/>
      <c r="F220" s="548">
        <v>3841</v>
      </c>
      <c r="G220" s="548">
        <f t="shared" si="19"/>
        <v>0</v>
      </c>
      <c r="H220" s="548">
        <v>8657</v>
      </c>
      <c r="I220" s="548">
        <f t="shared" si="20"/>
        <v>0</v>
      </c>
      <c r="J220" s="832">
        <f t="shared" si="21"/>
        <v>0</v>
      </c>
    </row>
    <row r="221" spans="1:10" ht="40.5" hidden="1" customHeight="1" x14ac:dyDescent="0.2">
      <c r="A221" s="536">
        <v>194</v>
      </c>
      <c r="B221" s="546" t="s">
        <v>80</v>
      </c>
      <c r="C221" s="547" t="s">
        <v>408</v>
      </c>
      <c r="D221" s="547" t="s">
        <v>7</v>
      </c>
      <c r="E221" s="547"/>
      <c r="F221" s="547">
        <v>1500</v>
      </c>
      <c r="G221" s="548">
        <f t="shared" si="19"/>
        <v>0</v>
      </c>
      <c r="H221" s="828">
        <v>3528</v>
      </c>
      <c r="I221" s="548">
        <f t="shared" si="20"/>
        <v>0</v>
      </c>
      <c r="J221" s="832">
        <f t="shared" si="21"/>
        <v>0</v>
      </c>
    </row>
    <row r="222" spans="1:10" ht="25.5" hidden="1" customHeight="1" x14ac:dyDescent="0.2">
      <c r="A222" s="536">
        <v>195</v>
      </c>
      <c r="B222" s="546" t="s">
        <v>88</v>
      </c>
      <c r="C222" s="547"/>
      <c r="D222" s="547" t="s">
        <v>7</v>
      </c>
      <c r="E222" s="547"/>
      <c r="F222" s="548">
        <v>1560</v>
      </c>
      <c r="G222" s="548">
        <f t="shared" si="19"/>
        <v>0</v>
      </c>
      <c r="H222" s="548">
        <v>5971</v>
      </c>
      <c r="I222" s="548">
        <f t="shared" si="20"/>
        <v>0</v>
      </c>
      <c r="J222" s="832">
        <f t="shared" si="21"/>
        <v>0</v>
      </c>
    </row>
    <row r="223" spans="1:10" ht="12" hidden="1" customHeight="1" x14ac:dyDescent="0.2">
      <c r="A223" s="536">
        <v>196</v>
      </c>
      <c r="B223" s="546" t="s">
        <v>89</v>
      </c>
      <c r="C223" s="547"/>
      <c r="D223" s="547" t="s">
        <v>56</v>
      </c>
      <c r="E223" s="547"/>
      <c r="F223" s="548">
        <v>1200</v>
      </c>
      <c r="G223" s="548">
        <f t="shared" si="19"/>
        <v>0</v>
      </c>
      <c r="H223" s="548">
        <v>3440</v>
      </c>
      <c r="I223" s="548">
        <f t="shared" si="20"/>
        <v>0</v>
      </c>
      <c r="J223" s="832">
        <f t="shared" si="21"/>
        <v>0</v>
      </c>
    </row>
    <row r="224" spans="1:10" ht="12" hidden="1" customHeight="1" x14ac:dyDescent="0.2">
      <c r="A224" s="536">
        <v>197</v>
      </c>
      <c r="B224" s="546" t="s">
        <v>90</v>
      </c>
      <c r="C224" s="547"/>
      <c r="D224" s="547" t="s">
        <v>56</v>
      </c>
      <c r="E224" s="547"/>
      <c r="F224" s="548">
        <v>1200</v>
      </c>
      <c r="G224" s="548">
        <f t="shared" si="19"/>
        <v>0</v>
      </c>
      <c r="H224" s="548">
        <v>2078</v>
      </c>
      <c r="I224" s="548">
        <f t="shared" si="20"/>
        <v>0</v>
      </c>
      <c r="J224" s="832">
        <f t="shared" si="21"/>
        <v>0</v>
      </c>
    </row>
    <row r="225" spans="1:10" ht="25.5" hidden="1" x14ac:dyDescent="0.2">
      <c r="A225" s="536">
        <v>198</v>
      </c>
      <c r="B225" s="546" t="s">
        <v>82</v>
      </c>
      <c r="C225" s="547" t="s">
        <v>83</v>
      </c>
      <c r="D225" s="547" t="s">
        <v>56</v>
      </c>
      <c r="E225" s="547"/>
      <c r="F225" s="548">
        <v>600</v>
      </c>
      <c r="G225" s="548">
        <f t="shared" si="19"/>
        <v>0</v>
      </c>
      <c r="H225" s="548">
        <v>588</v>
      </c>
      <c r="I225" s="548">
        <f t="shared" si="20"/>
        <v>0</v>
      </c>
      <c r="J225" s="832">
        <f t="shared" si="21"/>
        <v>0</v>
      </c>
    </row>
    <row r="226" spans="1:10" hidden="1" x14ac:dyDescent="0.2">
      <c r="A226" s="536">
        <v>199</v>
      </c>
      <c r="B226" s="546" t="s">
        <v>60</v>
      </c>
      <c r="C226" s="834"/>
      <c r="D226" s="547" t="s">
        <v>5</v>
      </c>
      <c r="E226" s="547"/>
      <c r="F226" s="548">
        <v>0</v>
      </c>
      <c r="G226" s="548">
        <f t="shared" si="19"/>
        <v>0</v>
      </c>
      <c r="H226" s="548">
        <v>31415</v>
      </c>
      <c r="I226" s="548">
        <f t="shared" si="20"/>
        <v>0</v>
      </c>
      <c r="J226" s="832">
        <f t="shared" si="21"/>
        <v>0</v>
      </c>
    </row>
    <row r="227" spans="1:10" x14ac:dyDescent="0.2">
      <c r="A227" s="536">
        <v>200</v>
      </c>
      <c r="B227" s="835" t="s">
        <v>91</v>
      </c>
      <c r="C227" s="547"/>
      <c r="D227" s="547"/>
      <c r="E227" s="547"/>
      <c r="F227" s="547"/>
      <c r="G227" s="548"/>
      <c r="H227" s="828"/>
      <c r="I227" s="548"/>
      <c r="J227" s="829"/>
    </row>
    <row r="228" spans="1:10" ht="39.75" customHeight="1" x14ac:dyDescent="0.2">
      <c r="A228" s="536">
        <v>201</v>
      </c>
      <c r="B228" s="835" t="s">
        <v>92</v>
      </c>
      <c r="C228" s="547"/>
      <c r="D228" s="547"/>
      <c r="E228" s="547"/>
      <c r="F228" s="547"/>
      <c r="G228" s="548"/>
      <c r="H228" s="828"/>
      <c r="I228" s="548"/>
      <c r="J228" s="829"/>
    </row>
    <row r="229" spans="1:10" ht="39.75" customHeight="1" x14ac:dyDescent="0.2">
      <c r="A229" s="536">
        <v>202</v>
      </c>
      <c r="B229" s="546" t="s">
        <v>312</v>
      </c>
      <c r="C229" s="547"/>
      <c r="D229" s="547" t="s">
        <v>5</v>
      </c>
      <c r="E229" s="547"/>
      <c r="F229" s="547"/>
      <c r="G229" s="548"/>
      <c r="H229" s="828"/>
      <c r="I229" s="548"/>
      <c r="J229" s="829"/>
    </row>
    <row r="230" spans="1:10" ht="25.5" x14ac:dyDescent="0.2">
      <c r="A230" s="536">
        <v>203</v>
      </c>
      <c r="B230" s="833" t="s">
        <v>93</v>
      </c>
      <c r="C230" s="547" t="s">
        <v>313</v>
      </c>
      <c r="D230" s="547" t="s">
        <v>7</v>
      </c>
      <c r="E230" s="547">
        <v>1</v>
      </c>
      <c r="F230" s="548">
        <v>14000</v>
      </c>
      <c r="G230" s="548">
        <f t="shared" ref="G230:G244" si="22">E230*F230</f>
        <v>14000</v>
      </c>
      <c r="H230" s="548">
        <v>45868</v>
      </c>
      <c r="I230" s="548">
        <f t="shared" ref="I230:I244" si="23">E230*H230</f>
        <v>45868</v>
      </c>
      <c r="J230" s="832">
        <f t="shared" ref="J230:J232" si="24">G230+I230</f>
        <v>59868</v>
      </c>
    </row>
    <row r="231" spans="1:10" ht="25.5" x14ac:dyDescent="0.2">
      <c r="A231" s="536">
        <v>204</v>
      </c>
      <c r="B231" s="833" t="s">
        <v>93</v>
      </c>
      <c r="C231" s="547" t="s">
        <v>314</v>
      </c>
      <c r="D231" s="547" t="s">
        <v>7</v>
      </c>
      <c r="E231" s="547">
        <v>2</v>
      </c>
      <c r="F231" s="548">
        <v>14000</v>
      </c>
      <c r="G231" s="548">
        <f t="shared" si="22"/>
        <v>28000</v>
      </c>
      <c r="H231" s="548">
        <v>37474</v>
      </c>
      <c r="I231" s="548">
        <f t="shared" si="23"/>
        <v>74948</v>
      </c>
      <c r="J231" s="832">
        <f t="shared" si="24"/>
        <v>102948</v>
      </c>
    </row>
    <row r="232" spans="1:10" ht="38.25" x14ac:dyDescent="0.2">
      <c r="A232" s="536">
        <v>205</v>
      </c>
      <c r="B232" s="833" t="s">
        <v>94</v>
      </c>
      <c r="C232" s="547" t="s">
        <v>315</v>
      </c>
      <c r="D232" s="547" t="s">
        <v>7</v>
      </c>
      <c r="E232" s="547">
        <v>1</v>
      </c>
      <c r="F232" s="548">
        <v>44166</v>
      </c>
      <c r="G232" s="548">
        <f t="shared" si="22"/>
        <v>44166</v>
      </c>
      <c r="H232" s="548">
        <v>294438.13</v>
      </c>
      <c r="I232" s="548">
        <f t="shared" si="23"/>
        <v>294438.13</v>
      </c>
      <c r="J232" s="832">
        <f t="shared" si="24"/>
        <v>338604.13</v>
      </c>
    </row>
    <row r="233" spans="1:10" hidden="1" x14ac:dyDescent="0.2">
      <c r="A233" s="536">
        <v>206</v>
      </c>
      <c r="B233" s="833" t="s">
        <v>95</v>
      </c>
      <c r="C233" s="547"/>
      <c r="D233" s="547" t="s">
        <v>7</v>
      </c>
      <c r="E233" s="547"/>
      <c r="F233" s="548"/>
      <c r="G233" s="548"/>
      <c r="H233" s="548"/>
      <c r="I233" s="548"/>
      <c r="J233" s="832"/>
    </row>
    <row r="234" spans="1:10" x14ac:dyDescent="0.2">
      <c r="A234" s="536">
        <v>207</v>
      </c>
      <c r="B234" s="546" t="s">
        <v>245</v>
      </c>
      <c r="C234" s="547"/>
      <c r="D234" s="547"/>
      <c r="E234" s="547"/>
      <c r="F234" s="548"/>
      <c r="G234" s="548"/>
      <c r="H234" s="548"/>
      <c r="I234" s="548"/>
      <c r="J234" s="832"/>
    </row>
    <row r="235" spans="1:10" x14ac:dyDescent="0.2">
      <c r="A235" s="536">
        <v>208</v>
      </c>
      <c r="B235" s="833" t="s">
        <v>307</v>
      </c>
      <c r="C235" s="547"/>
      <c r="D235" s="547" t="s">
        <v>96</v>
      </c>
      <c r="E235" s="547">
        <v>22</v>
      </c>
      <c r="F235" s="548">
        <f>250+105</f>
        <v>355</v>
      </c>
      <c r="G235" s="548">
        <f t="shared" si="22"/>
        <v>7810</v>
      </c>
      <c r="H235" s="548">
        <v>240</v>
      </c>
      <c r="I235" s="548">
        <f t="shared" si="23"/>
        <v>5280</v>
      </c>
      <c r="J235" s="832">
        <f t="shared" ref="J235:J244" si="25">G235+I235</f>
        <v>13090</v>
      </c>
    </row>
    <row r="236" spans="1:10" x14ac:dyDescent="0.2">
      <c r="A236" s="536">
        <v>209</v>
      </c>
      <c r="B236" s="833" t="s">
        <v>308</v>
      </c>
      <c r="C236" s="547"/>
      <c r="D236" s="547" t="s">
        <v>96</v>
      </c>
      <c r="E236" s="547">
        <v>32</v>
      </c>
      <c r="F236" s="548">
        <f>330+105</f>
        <v>435</v>
      </c>
      <c r="G236" s="548">
        <f t="shared" si="22"/>
        <v>13920</v>
      </c>
      <c r="H236" s="548">
        <v>403</v>
      </c>
      <c r="I236" s="548">
        <f t="shared" si="23"/>
        <v>12896</v>
      </c>
      <c r="J236" s="832">
        <f t="shared" si="25"/>
        <v>26816</v>
      </c>
    </row>
    <row r="237" spans="1:10" hidden="1" x14ac:dyDescent="0.2">
      <c r="A237" s="536">
        <v>210</v>
      </c>
      <c r="B237" s="833" t="s">
        <v>97</v>
      </c>
      <c r="C237" s="547"/>
      <c r="D237" s="547" t="s">
        <v>96</v>
      </c>
      <c r="E237" s="547"/>
      <c r="F237" s="548">
        <f>352+105</f>
        <v>457</v>
      </c>
      <c r="G237" s="548">
        <f t="shared" si="22"/>
        <v>0</v>
      </c>
      <c r="H237" s="548">
        <v>524</v>
      </c>
      <c r="I237" s="548">
        <f t="shared" si="23"/>
        <v>0</v>
      </c>
      <c r="J237" s="832">
        <f t="shared" si="25"/>
        <v>0</v>
      </c>
    </row>
    <row r="238" spans="1:10" hidden="1" x14ac:dyDescent="0.2">
      <c r="A238" s="536">
        <v>211</v>
      </c>
      <c r="B238" s="833" t="s">
        <v>309</v>
      </c>
      <c r="C238" s="547"/>
      <c r="D238" s="547" t="s">
        <v>96</v>
      </c>
      <c r="E238" s="547"/>
      <c r="F238" s="548">
        <f>396+105</f>
        <v>501</v>
      </c>
      <c r="G238" s="548">
        <f t="shared" si="22"/>
        <v>0</v>
      </c>
      <c r="H238" s="548">
        <v>877</v>
      </c>
      <c r="I238" s="548">
        <f t="shared" si="23"/>
        <v>0</v>
      </c>
      <c r="J238" s="832">
        <f t="shared" si="25"/>
        <v>0</v>
      </c>
    </row>
    <row r="239" spans="1:10" x14ac:dyDescent="0.2">
      <c r="A239" s="536">
        <v>212</v>
      </c>
      <c r="B239" s="546" t="s">
        <v>98</v>
      </c>
      <c r="C239" s="547" t="s">
        <v>99</v>
      </c>
      <c r="D239" s="547" t="s">
        <v>7</v>
      </c>
      <c r="E239" s="547">
        <v>3</v>
      </c>
      <c r="F239" s="548">
        <v>2500</v>
      </c>
      <c r="G239" s="548">
        <f t="shared" si="22"/>
        <v>7500</v>
      </c>
      <c r="H239" s="548">
        <v>8211</v>
      </c>
      <c r="I239" s="548">
        <f t="shared" si="23"/>
        <v>24633</v>
      </c>
      <c r="J239" s="832">
        <f t="shared" si="25"/>
        <v>32133</v>
      </c>
    </row>
    <row r="240" spans="1:10" x14ac:dyDescent="0.2">
      <c r="A240" s="536">
        <v>213</v>
      </c>
      <c r="B240" s="546" t="s">
        <v>310</v>
      </c>
      <c r="C240" s="547"/>
      <c r="D240" s="547" t="s">
        <v>7</v>
      </c>
      <c r="E240" s="547">
        <v>1</v>
      </c>
      <c r="F240" s="548">
        <v>2500</v>
      </c>
      <c r="G240" s="548">
        <f t="shared" si="22"/>
        <v>2500</v>
      </c>
      <c r="H240" s="548">
        <v>5000</v>
      </c>
      <c r="I240" s="548">
        <f t="shared" si="23"/>
        <v>5000</v>
      </c>
      <c r="J240" s="832">
        <f t="shared" si="25"/>
        <v>7500</v>
      </c>
    </row>
    <row r="241" spans="1:10" x14ac:dyDescent="0.2">
      <c r="A241" s="536">
        <v>214</v>
      </c>
      <c r="B241" s="546" t="s">
        <v>100</v>
      </c>
      <c r="C241" s="547" t="s">
        <v>30</v>
      </c>
      <c r="D241" s="547" t="s">
        <v>96</v>
      </c>
      <c r="E241" s="547">
        <v>10</v>
      </c>
      <c r="F241" s="548">
        <v>500</v>
      </c>
      <c r="G241" s="548">
        <f t="shared" si="22"/>
        <v>5000</v>
      </c>
      <c r="H241" s="548">
        <v>117</v>
      </c>
      <c r="I241" s="548">
        <f t="shared" si="23"/>
        <v>1170</v>
      </c>
      <c r="J241" s="832">
        <f t="shared" si="25"/>
        <v>6170</v>
      </c>
    </row>
    <row r="242" spans="1:10" x14ac:dyDescent="0.2">
      <c r="A242" s="536">
        <v>215</v>
      </c>
      <c r="B242" s="546" t="s">
        <v>101</v>
      </c>
      <c r="C242" s="547"/>
      <c r="D242" s="547" t="s">
        <v>5</v>
      </c>
      <c r="E242" s="547">
        <v>1</v>
      </c>
      <c r="F242" s="548">
        <v>0</v>
      </c>
      <c r="G242" s="548">
        <f t="shared" si="22"/>
        <v>0</v>
      </c>
      <c r="H242" s="548">
        <v>12600</v>
      </c>
      <c r="I242" s="548">
        <f t="shared" si="23"/>
        <v>12600</v>
      </c>
      <c r="J242" s="832">
        <f t="shared" si="25"/>
        <v>12600</v>
      </c>
    </row>
    <row r="243" spans="1:10" hidden="1" x14ac:dyDescent="0.2">
      <c r="A243" s="536">
        <v>216</v>
      </c>
      <c r="B243" s="546" t="s">
        <v>432</v>
      </c>
      <c r="C243" s="547"/>
      <c r="D243" s="547" t="s">
        <v>32</v>
      </c>
      <c r="E243" s="547"/>
      <c r="F243" s="548">
        <v>366000</v>
      </c>
      <c r="G243" s="548">
        <f t="shared" si="22"/>
        <v>0</v>
      </c>
      <c r="H243" s="548">
        <v>0</v>
      </c>
      <c r="I243" s="548">
        <f t="shared" si="23"/>
        <v>0</v>
      </c>
      <c r="J243" s="832">
        <f t="shared" si="25"/>
        <v>0</v>
      </c>
    </row>
    <row r="244" spans="1:10" ht="14.25" hidden="1" customHeight="1" thickBot="1" x14ac:dyDescent="0.25">
      <c r="A244" s="536">
        <v>217</v>
      </c>
      <c r="B244" s="836" t="s">
        <v>104</v>
      </c>
      <c r="C244" s="837"/>
      <c r="D244" s="837" t="s">
        <v>32</v>
      </c>
      <c r="E244" s="837"/>
      <c r="F244" s="838">
        <v>162000</v>
      </c>
      <c r="G244" s="838">
        <f t="shared" si="22"/>
        <v>0</v>
      </c>
      <c r="H244" s="838">
        <v>0</v>
      </c>
      <c r="I244" s="838">
        <f t="shared" si="23"/>
        <v>0</v>
      </c>
      <c r="J244" s="839">
        <f t="shared" si="25"/>
        <v>0</v>
      </c>
    </row>
    <row r="245" spans="1:10" ht="13.5" thickBot="1" x14ac:dyDescent="0.25">
      <c r="A245" s="536">
        <v>218</v>
      </c>
      <c r="B245" s="840" t="s">
        <v>436</v>
      </c>
      <c r="C245" s="841"/>
      <c r="D245" s="842"/>
      <c r="E245" s="843"/>
      <c r="F245" s="844"/>
      <c r="G245" s="845">
        <f>SUM(G28:G244)</f>
        <v>1623468</v>
      </c>
      <c r="H245" s="844"/>
      <c r="I245" s="845">
        <f>SUM(I28:I244)</f>
        <v>2210801.8112307689</v>
      </c>
      <c r="J245" s="846">
        <f>SUM(J28:J244)</f>
        <v>3834269.8112307689</v>
      </c>
    </row>
    <row r="246" spans="1:10" ht="13.5" thickTop="1" x14ac:dyDescent="0.2">
      <c r="A246" s="536">
        <v>219</v>
      </c>
      <c r="B246" s="847"/>
      <c r="C246" s="848"/>
      <c r="D246" s="849"/>
      <c r="E246" s="850"/>
      <c r="F246" s="850"/>
      <c r="G246" s="851"/>
      <c r="H246" s="852"/>
      <c r="I246" s="851"/>
      <c r="J246" s="853"/>
    </row>
    <row r="247" spans="1:10" ht="13.5" x14ac:dyDescent="0.2">
      <c r="A247" s="536">
        <v>220</v>
      </c>
      <c r="B247" s="827" t="s">
        <v>105</v>
      </c>
      <c r="C247" s="534"/>
      <c r="D247" s="535"/>
      <c r="E247" s="535"/>
      <c r="F247" s="535"/>
      <c r="G247" s="548"/>
      <c r="H247" s="828"/>
      <c r="I247" s="548"/>
      <c r="J247" s="829"/>
    </row>
    <row r="248" spans="1:10" x14ac:dyDescent="0.2">
      <c r="A248" s="536">
        <v>221</v>
      </c>
      <c r="B248" s="854" t="s">
        <v>44</v>
      </c>
      <c r="C248" s="834"/>
      <c r="D248" s="547"/>
      <c r="E248" s="547"/>
      <c r="F248" s="547"/>
      <c r="G248" s="548"/>
      <c r="H248" s="828"/>
      <c r="I248" s="548"/>
      <c r="J248" s="829"/>
    </row>
    <row r="249" spans="1:10" x14ac:dyDescent="0.2">
      <c r="A249" s="536">
        <v>222</v>
      </c>
      <c r="B249" s="854" t="s">
        <v>106</v>
      </c>
      <c r="C249" s="834"/>
      <c r="D249" s="547"/>
      <c r="E249" s="547"/>
      <c r="F249" s="547"/>
      <c r="G249" s="548"/>
      <c r="H249" s="828"/>
      <c r="I249" s="548"/>
      <c r="J249" s="829"/>
    </row>
    <row r="250" spans="1:10" x14ac:dyDescent="0.2">
      <c r="A250" s="536">
        <v>223</v>
      </c>
      <c r="B250" s="854" t="s">
        <v>107</v>
      </c>
      <c r="C250" s="834"/>
      <c r="D250" s="547"/>
      <c r="E250" s="547"/>
      <c r="F250" s="547"/>
      <c r="G250" s="548"/>
      <c r="H250" s="828"/>
      <c r="I250" s="548"/>
      <c r="J250" s="829"/>
    </row>
    <row r="251" spans="1:10" x14ac:dyDescent="0.2">
      <c r="A251" s="536">
        <v>224</v>
      </c>
      <c r="B251" s="854" t="s">
        <v>108</v>
      </c>
      <c r="C251" s="834"/>
      <c r="D251" s="547"/>
      <c r="E251" s="547"/>
      <c r="F251" s="547"/>
      <c r="G251" s="548"/>
      <c r="H251" s="828"/>
      <c r="I251" s="548"/>
      <c r="J251" s="829"/>
    </row>
    <row r="252" spans="1:10" ht="42" hidden="1" customHeight="1" x14ac:dyDescent="0.2">
      <c r="A252" s="536">
        <v>225</v>
      </c>
      <c r="B252" s="546" t="s">
        <v>109</v>
      </c>
      <c r="C252" s="547" t="s">
        <v>350</v>
      </c>
      <c r="D252" s="547" t="s">
        <v>14</v>
      </c>
      <c r="E252" s="547"/>
      <c r="F252" s="548">
        <v>228206.58</v>
      </c>
      <c r="G252" s="548">
        <f t="shared" ref="G252:G295" si="26">E252*F252</f>
        <v>0</v>
      </c>
      <c r="H252" s="548">
        <v>566028.50399999996</v>
      </c>
      <c r="I252" s="548">
        <f t="shared" ref="I252:I295" si="27">E252*H252</f>
        <v>0</v>
      </c>
      <c r="J252" s="832">
        <f t="shared" ref="J252:J262" si="28">G252+I252</f>
        <v>0</v>
      </c>
    </row>
    <row r="253" spans="1:10" ht="37.5" customHeight="1" x14ac:dyDescent="0.2">
      <c r="A253" s="536">
        <v>226</v>
      </c>
      <c r="B253" s="546" t="s">
        <v>110</v>
      </c>
      <c r="C253" s="547" t="s">
        <v>351</v>
      </c>
      <c r="D253" s="547" t="s">
        <v>14</v>
      </c>
      <c r="E253" s="547">
        <v>1</v>
      </c>
      <c r="F253" s="548">
        <v>77780.28</v>
      </c>
      <c r="G253" s="548">
        <f t="shared" si="26"/>
        <v>77780.28</v>
      </c>
      <c r="H253" s="548">
        <v>200330.92799999999</v>
      </c>
      <c r="I253" s="548">
        <f t="shared" si="27"/>
        <v>200330.92799999999</v>
      </c>
      <c r="J253" s="832">
        <f t="shared" si="28"/>
        <v>278111.20799999998</v>
      </c>
    </row>
    <row r="254" spans="1:10" x14ac:dyDescent="0.2">
      <c r="A254" s="536">
        <v>227</v>
      </c>
      <c r="B254" s="546" t="s">
        <v>111</v>
      </c>
      <c r="C254" s="547" t="s">
        <v>352</v>
      </c>
      <c r="D254" s="547" t="s">
        <v>14</v>
      </c>
      <c r="E254" s="547">
        <v>1</v>
      </c>
      <c r="F254" s="548">
        <v>32933</v>
      </c>
      <c r="G254" s="548">
        <f t="shared" si="26"/>
        <v>32933</v>
      </c>
      <c r="H254" s="548">
        <v>103503.048</v>
      </c>
      <c r="I254" s="548">
        <f t="shared" si="27"/>
        <v>103503.048</v>
      </c>
      <c r="J254" s="832">
        <f t="shared" si="28"/>
        <v>136436.04800000001</v>
      </c>
    </row>
    <row r="255" spans="1:10" x14ac:dyDescent="0.2">
      <c r="A255" s="536">
        <v>228</v>
      </c>
      <c r="B255" s="854" t="s">
        <v>112</v>
      </c>
      <c r="C255" s="834"/>
      <c r="D255" s="547"/>
      <c r="E255" s="547"/>
      <c r="F255" s="548"/>
      <c r="G255" s="548">
        <f t="shared" si="26"/>
        <v>0</v>
      </c>
      <c r="H255" s="548"/>
      <c r="I255" s="548">
        <f t="shared" si="27"/>
        <v>0</v>
      </c>
      <c r="J255" s="832"/>
    </row>
    <row r="256" spans="1:10" ht="38.25" hidden="1" x14ac:dyDescent="0.2">
      <c r="A256" s="536">
        <v>229</v>
      </c>
      <c r="B256" s="546" t="s">
        <v>113</v>
      </c>
      <c r="C256" s="547" t="s">
        <v>353</v>
      </c>
      <c r="D256" s="547" t="s">
        <v>14</v>
      </c>
      <c r="E256" s="547"/>
      <c r="F256" s="548">
        <v>221688.18</v>
      </c>
      <c r="G256" s="548">
        <f t="shared" si="26"/>
        <v>0</v>
      </c>
      <c r="H256" s="548">
        <v>565704.12</v>
      </c>
      <c r="I256" s="548">
        <f t="shared" si="27"/>
        <v>0</v>
      </c>
      <c r="J256" s="832">
        <f t="shared" si="28"/>
        <v>0</v>
      </c>
    </row>
    <row r="257" spans="1:10" ht="38.25" x14ac:dyDescent="0.2">
      <c r="A257" s="536">
        <v>230</v>
      </c>
      <c r="B257" s="546" t="s">
        <v>110</v>
      </c>
      <c r="C257" s="547" t="s">
        <v>354</v>
      </c>
      <c r="D257" s="547" t="s">
        <v>14</v>
      </c>
      <c r="E257" s="547">
        <v>1</v>
      </c>
      <c r="F257" s="548">
        <v>77780.28</v>
      </c>
      <c r="G257" s="548">
        <f t="shared" si="26"/>
        <v>77780.28</v>
      </c>
      <c r="H257" s="548">
        <v>200330.92799999999</v>
      </c>
      <c r="I257" s="548">
        <f t="shared" si="27"/>
        <v>200330.92799999999</v>
      </c>
      <c r="J257" s="832">
        <f t="shared" si="28"/>
        <v>278111.20799999998</v>
      </c>
    </row>
    <row r="258" spans="1:10" x14ac:dyDescent="0.2">
      <c r="A258" s="536">
        <v>231</v>
      </c>
      <c r="B258" s="546" t="s">
        <v>111</v>
      </c>
      <c r="C258" s="547" t="s">
        <v>352</v>
      </c>
      <c r="D258" s="547" t="s">
        <v>14</v>
      </c>
      <c r="E258" s="547">
        <v>1</v>
      </c>
      <c r="F258" s="548">
        <v>32933</v>
      </c>
      <c r="G258" s="548">
        <f t="shared" si="26"/>
        <v>32933</v>
      </c>
      <c r="H258" s="548">
        <v>103503.048</v>
      </c>
      <c r="I258" s="548">
        <f t="shared" si="27"/>
        <v>103503.048</v>
      </c>
      <c r="J258" s="832">
        <f t="shared" si="28"/>
        <v>136436.04800000001</v>
      </c>
    </row>
    <row r="259" spans="1:10" x14ac:dyDescent="0.2">
      <c r="A259" s="536">
        <v>232</v>
      </c>
      <c r="B259" s="854" t="s">
        <v>114</v>
      </c>
      <c r="C259" s="834"/>
      <c r="D259" s="547"/>
      <c r="E259" s="547"/>
      <c r="F259" s="548"/>
      <c r="G259" s="548">
        <f t="shared" si="26"/>
        <v>0</v>
      </c>
      <c r="H259" s="548"/>
      <c r="I259" s="548">
        <f t="shared" si="27"/>
        <v>0</v>
      </c>
      <c r="J259" s="832"/>
    </row>
    <row r="260" spans="1:10" ht="38.25" hidden="1" x14ac:dyDescent="0.2">
      <c r="A260" s="536">
        <v>233</v>
      </c>
      <c r="B260" s="546" t="s">
        <v>115</v>
      </c>
      <c r="C260" s="547" t="s">
        <v>355</v>
      </c>
      <c r="D260" s="547" t="s">
        <v>14</v>
      </c>
      <c r="E260" s="547"/>
      <c r="F260" s="548">
        <v>174873.3</v>
      </c>
      <c r="G260" s="548">
        <f t="shared" si="26"/>
        <v>0</v>
      </c>
      <c r="H260" s="548">
        <v>469767.55200000003</v>
      </c>
      <c r="I260" s="548">
        <f t="shared" si="27"/>
        <v>0</v>
      </c>
      <c r="J260" s="832">
        <f t="shared" si="28"/>
        <v>0</v>
      </c>
    </row>
    <row r="261" spans="1:10" ht="38.25" x14ac:dyDescent="0.2">
      <c r="A261" s="536">
        <v>234</v>
      </c>
      <c r="B261" s="546" t="s">
        <v>110</v>
      </c>
      <c r="C261" s="547" t="s">
        <v>351</v>
      </c>
      <c r="D261" s="547" t="s">
        <v>14</v>
      </c>
      <c r="E261" s="547">
        <v>1</v>
      </c>
      <c r="F261" s="548">
        <v>77780.28</v>
      </c>
      <c r="G261" s="548">
        <f t="shared" si="26"/>
        <v>77780.28</v>
      </c>
      <c r="H261" s="548">
        <v>160846.10400000002</v>
      </c>
      <c r="I261" s="548">
        <f t="shared" si="27"/>
        <v>160846.10400000002</v>
      </c>
      <c r="J261" s="832">
        <f t="shared" si="28"/>
        <v>238626.38400000002</v>
      </c>
    </row>
    <row r="262" spans="1:10" x14ac:dyDescent="0.2">
      <c r="A262" s="536">
        <v>235</v>
      </c>
      <c r="B262" s="546" t="s">
        <v>111</v>
      </c>
      <c r="C262" s="547" t="s">
        <v>356</v>
      </c>
      <c r="D262" s="547" t="s">
        <v>14</v>
      </c>
      <c r="E262" s="547">
        <v>1</v>
      </c>
      <c r="F262" s="548">
        <v>22827</v>
      </c>
      <c r="G262" s="548">
        <f t="shared" si="26"/>
        <v>22827</v>
      </c>
      <c r="H262" s="548">
        <v>62594.207999999991</v>
      </c>
      <c r="I262" s="548">
        <f t="shared" si="27"/>
        <v>62594.207999999991</v>
      </c>
      <c r="J262" s="832">
        <f t="shared" si="28"/>
        <v>85421.207999999984</v>
      </c>
    </row>
    <row r="263" spans="1:10" x14ac:dyDescent="0.2">
      <c r="A263" s="536">
        <v>236</v>
      </c>
      <c r="F263" s="855"/>
      <c r="G263" s="548">
        <f t="shared" si="26"/>
        <v>0</v>
      </c>
      <c r="H263" s="855"/>
      <c r="I263" s="548">
        <f t="shared" si="27"/>
        <v>0</v>
      </c>
      <c r="J263" s="855"/>
    </row>
    <row r="264" spans="1:10" x14ac:dyDescent="0.2">
      <c r="A264" s="536">
        <v>237</v>
      </c>
      <c r="B264" s="854" t="s">
        <v>116</v>
      </c>
      <c r="C264" s="834"/>
      <c r="D264" s="547"/>
      <c r="E264" s="547"/>
      <c r="F264" s="548"/>
      <c r="G264" s="548">
        <f t="shared" si="26"/>
        <v>0</v>
      </c>
      <c r="H264" s="548"/>
      <c r="I264" s="548">
        <f t="shared" si="27"/>
        <v>0</v>
      </c>
      <c r="J264" s="832"/>
    </row>
    <row r="265" spans="1:10" ht="38.25" hidden="1" x14ac:dyDescent="0.2">
      <c r="A265" s="536">
        <v>238</v>
      </c>
      <c r="B265" s="546" t="s">
        <v>117</v>
      </c>
      <c r="C265" s="547" t="s">
        <v>357</v>
      </c>
      <c r="D265" s="547" t="s">
        <v>14</v>
      </c>
      <c r="E265" s="547"/>
      <c r="F265" s="548">
        <v>174873.3</v>
      </c>
      <c r="G265" s="548">
        <f t="shared" si="26"/>
        <v>0</v>
      </c>
      <c r="H265" s="548">
        <v>469474.41599999997</v>
      </c>
      <c r="I265" s="548">
        <f t="shared" si="27"/>
        <v>0</v>
      </c>
      <c r="J265" s="832">
        <f t="shared" ref="J265:J267" si="29">G265+I265</f>
        <v>0</v>
      </c>
    </row>
    <row r="266" spans="1:10" ht="38.25" x14ac:dyDescent="0.2">
      <c r="A266" s="536">
        <v>239</v>
      </c>
      <c r="B266" s="546" t="s">
        <v>110</v>
      </c>
      <c r="C266" s="547" t="s">
        <v>351</v>
      </c>
      <c r="D266" s="547" t="s">
        <v>14</v>
      </c>
      <c r="E266" s="547">
        <v>1</v>
      </c>
      <c r="F266" s="548">
        <v>77780.28</v>
      </c>
      <c r="G266" s="548">
        <f t="shared" si="26"/>
        <v>77780.28</v>
      </c>
      <c r="H266" s="548">
        <v>160846.10400000002</v>
      </c>
      <c r="I266" s="548">
        <f t="shared" si="27"/>
        <v>160846.10400000002</v>
      </c>
      <c r="J266" s="832">
        <f t="shared" si="29"/>
        <v>238626.38400000002</v>
      </c>
    </row>
    <row r="267" spans="1:10" x14ac:dyDescent="0.2">
      <c r="A267" s="536">
        <v>240</v>
      </c>
      <c r="B267" s="546" t="s">
        <v>111</v>
      </c>
      <c r="C267" s="547" t="s">
        <v>356</v>
      </c>
      <c r="D267" s="547" t="s">
        <v>14</v>
      </c>
      <c r="E267" s="547">
        <v>1</v>
      </c>
      <c r="F267" s="548">
        <v>22827</v>
      </c>
      <c r="G267" s="548">
        <f t="shared" si="26"/>
        <v>22827</v>
      </c>
      <c r="H267" s="548">
        <v>62594.207999999991</v>
      </c>
      <c r="I267" s="548">
        <f t="shared" si="27"/>
        <v>62594.207999999991</v>
      </c>
      <c r="J267" s="832">
        <f t="shared" si="29"/>
        <v>85421.207999999984</v>
      </c>
    </row>
    <row r="268" spans="1:10" x14ac:dyDescent="0.2">
      <c r="A268" s="536">
        <v>241</v>
      </c>
      <c r="B268" s="854" t="s">
        <v>118</v>
      </c>
      <c r="C268" s="834"/>
      <c r="D268" s="547"/>
      <c r="E268" s="547"/>
      <c r="F268" s="548"/>
      <c r="G268" s="548">
        <f t="shared" si="26"/>
        <v>0</v>
      </c>
      <c r="H268" s="548"/>
      <c r="I268" s="548">
        <f t="shared" si="27"/>
        <v>0</v>
      </c>
      <c r="J268" s="832"/>
    </row>
    <row r="269" spans="1:10" ht="38.25" hidden="1" x14ac:dyDescent="0.2">
      <c r="A269" s="536">
        <v>242</v>
      </c>
      <c r="B269" s="546" t="s">
        <v>119</v>
      </c>
      <c r="C269" s="547" t="s">
        <v>355</v>
      </c>
      <c r="D269" s="547" t="s">
        <v>14</v>
      </c>
      <c r="E269" s="547"/>
      <c r="F269" s="548">
        <v>174873.3</v>
      </c>
      <c r="G269" s="548">
        <f t="shared" si="26"/>
        <v>0</v>
      </c>
      <c r="H269" s="548">
        <v>469767.55200000003</v>
      </c>
      <c r="I269" s="548">
        <f t="shared" si="27"/>
        <v>0</v>
      </c>
      <c r="J269" s="832">
        <f t="shared" ref="J269:J275" si="30">G269+I269</f>
        <v>0</v>
      </c>
    </row>
    <row r="270" spans="1:10" ht="38.25" x14ac:dyDescent="0.2">
      <c r="A270" s="536">
        <v>243</v>
      </c>
      <c r="B270" s="546" t="s">
        <v>110</v>
      </c>
      <c r="C270" s="547" t="s">
        <v>351</v>
      </c>
      <c r="D270" s="547" t="s">
        <v>14</v>
      </c>
      <c r="E270" s="547">
        <v>1</v>
      </c>
      <c r="F270" s="548">
        <v>77780.28</v>
      </c>
      <c r="G270" s="548">
        <f t="shared" si="26"/>
        <v>77780.28</v>
      </c>
      <c r="H270" s="548">
        <v>160846.10400000002</v>
      </c>
      <c r="I270" s="548">
        <f t="shared" si="27"/>
        <v>160846.10400000002</v>
      </c>
      <c r="J270" s="832">
        <f t="shared" si="30"/>
        <v>238626.38400000002</v>
      </c>
    </row>
    <row r="271" spans="1:10" x14ac:dyDescent="0.2">
      <c r="A271" s="536">
        <v>244</v>
      </c>
      <c r="B271" s="546" t="s">
        <v>111</v>
      </c>
      <c r="C271" s="547" t="s">
        <v>356</v>
      </c>
      <c r="D271" s="547" t="s">
        <v>14</v>
      </c>
      <c r="E271" s="547">
        <v>1</v>
      </c>
      <c r="F271" s="548">
        <v>22827</v>
      </c>
      <c r="G271" s="548">
        <f t="shared" si="26"/>
        <v>22827</v>
      </c>
      <c r="H271" s="548">
        <v>62594.207999999991</v>
      </c>
      <c r="I271" s="548">
        <f t="shared" si="27"/>
        <v>62594.207999999991</v>
      </c>
      <c r="J271" s="832">
        <f t="shared" si="30"/>
        <v>85421.207999999984</v>
      </c>
    </row>
    <row r="272" spans="1:10" x14ac:dyDescent="0.2">
      <c r="A272" s="536">
        <v>245</v>
      </c>
      <c r="B272" s="854" t="s">
        <v>120</v>
      </c>
      <c r="C272" s="834"/>
      <c r="D272" s="547"/>
      <c r="E272" s="547"/>
      <c r="F272" s="548"/>
      <c r="G272" s="548">
        <f t="shared" si="26"/>
        <v>0</v>
      </c>
      <c r="H272" s="548"/>
      <c r="I272" s="548">
        <f t="shared" si="27"/>
        <v>0</v>
      </c>
      <c r="J272" s="832"/>
    </row>
    <row r="273" spans="1:10" ht="38.25" hidden="1" x14ac:dyDescent="0.2">
      <c r="A273" s="536">
        <v>246</v>
      </c>
      <c r="B273" s="546" t="s">
        <v>121</v>
      </c>
      <c r="C273" s="547" t="s">
        <v>358</v>
      </c>
      <c r="D273" s="547" t="s">
        <v>14</v>
      </c>
      <c r="E273" s="547"/>
      <c r="F273" s="548">
        <v>174873.3</v>
      </c>
      <c r="G273" s="548">
        <f t="shared" si="26"/>
        <v>0</v>
      </c>
      <c r="H273" s="548">
        <v>469767.55200000003</v>
      </c>
      <c r="I273" s="548">
        <f t="shared" si="27"/>
        <v>0</v>
      </c>
      <c r="J273" s="832">
        <f t="shared" si="30"/>
        <v>0</v>
      </c>
    </row>
    <row r="274" spans="1:10" ht="38.25" x14ac:dyDescent="0.2">
      <c r="A274" s="536">
        <v>247</v>
      </c>
      <c r="B274" s="546" t="s">
        <v>110</v>
      </c>
      <c r="C274" s="547" t="s">
        <v>351</v>
      </c>
      <c r="D274" s="547" t="s">
        <v>14</v>
      </c>
      <c r="E274" s="547">
        <v>1</v>
      </c>
      <c r="F274" s="548">
        <v>77780.28</v>
      </c>
      <c r="G274" s="548">
        <f t="shared" si="26"/>
        <v>77780.28</v>
      </c>
      <c r="H274" s="548">
        <v>160846.10400000002</v>
      </c>
      <c r="I274" s="548">
        <f t="shared" si="27"/>
        <v>160846.10400000002</v>
      </c>
      <c r="J274" s="832">
        <f t="shared" si="30"/>
        <v>238626.38400000002</v>
      </c>
    </row>
    <row r="275" spans="1:10" x14ac:dyDescent="0.2">
      <c r="A275" s="536">
        <v>248</v>
      </c>
      <c r="B275" s="546" t="s">
        <v>111</v>
      </c>
      <c r="C275" s="547" t="s">
        <v>356</v>
      </c>
      <c r="D275" s="547" t="s">
        <v>14</v>
      </c>
      <c r="E275" s="547">
        <v>1</v>
      </c>
      <c r="F275" s="548">
        <v>22827</v>
      </c>
      <c r="G275" s="548">
        <f t="shared" si="26"/>
        <v>22827</v>
      </c>
      <c r="H275" s="548">
        <v>62594.207999999991</v>
      </c>
      <c r="I275" s="548">
        <f t="shared" si="27"/>
        <v>62594.207999999991</v>
      </c>
      <c r="J275" s="832">
        <f t="shared" si="30"/>
        <v>85421.207999999984</v>
      </c>
    </row>
    <row r="276" spans="1:10" x14ac:dyDescent="0.2">
      <c r="A276" s="536">
        <v>249</v>
      </c>
      <c r="B276" s="854" t="s">
        <v>122</v>
      </c>
      <c r="C276" s="834"/>
      <c r="D276" s="547"/>
      <c r="E276" s="547"/>
      <c r="F276" s="547"/>
      <c r="G276" s="548">
        <f t="shared" si="26"/>
        <v>0</v>
      </c>
      <c r="H276" s="828"/>
      <c r="I276" s="548">
        <f t="shared" si="27"/>
        <v>0</v>
      </c>
      <c r="J276" s="829"/>
    </row>
    <row r="277" spans="1:10" ht="25.5" x14ac:dyDescent="0.2">
      <c r="A277" s="536">
        <v>250</v>
      </c>
      <c r="B277" s="546" t="s">
        <v>123</v>
      </c>
      <c r="C277" s="547" t="s">
        <v>359</v>
      </c>
      <c r="D277" s="547" t="s">
        <v>14</v>
      </c>
      <c r="E277" s="547">
        <v>1</v>
      </c>
      <c r="F277" s="548">
        <v>134605.79999999999</v>
      </c>
      <c r="G277" s="548">
        <f t="shared" si="26"/>
        <v>134605.79999999999</v>
      </c>
      <c r="H277" s="548">
        <v>281150.90399999998</v>
      </c>
      <c r="I277" s="548">
        <f t="shared" si="27"/>
        <v>281150.90399999998</v>
      </c>
      <c r="J277" s="832">
        <f t="shared" ref="J277:J280" si="31">G277+I277</f>
        <v>415756.70399999997</v>
      </c>
    </row>
    <row r="278" spans="1:10" hidden="1" x14ac:dyDescent="0.2">
      <c r="A278" s="536">
        <v>251</v>
      </c>
      <c r="B278" s="546" t="s">
        <v>110</v>
      </c>
      <c r="C278" s="547" t="s">
        <v>360</v>
      </c>
      <c r="D278" s="547" t="s">
        <v>14</v>
      </c>
      <c r="E278" s="547"/>
      <c r="F278" s="548">
        <v>49482.079999999994</v>
      </c>
      <c r="G278" s="548">
        <f t="shared" si="26"/>
        <v>0</v>
      </c>
      <c r="H278" s="548">
        <v>30335.111999999997</v>
      </c>
      <c r="I278" s="548">
        <f t="shared" si="27"/>
        <v>0</v>
      </c>
      <c r="J278" s="832">
        <f t="shared" si="31"/>
        <v>0</v>
      </c>
    </row>
    <row r="279" spans="1:10" hidden="1" x14ac:dyDescent="0.2">
      <c r="A279" s="536">
        <v>252</v>
      </c>
      <c r="B279" s="546" t="s">
        <v>111</v>
      </c>
      <c r="C279" s="547" t="s">
        <v>361</v>
      </c>
      <c r="D279" s="547" t="s">
        <v>14</v>
      </c>
      <c r="E279" s="547"/>
      <c r="F279" s="548">
        <v>12559</v>
      </c>
      <c r="G279" s="548">
        <f t="shared" si="26"/>
        <v>0</v>
      </c>
      <c r="H279" s="548">
        <v>42774.791999999994</v>
      </c>
      <c r="I279" s="548">
        <f t="shared" si="27"/>
        <v>0</v>
      </c>
      <c r="J279" s="832">
        <f t="shared" si="31"/>
        <v>0</v>
      </c>
    </row>
    <row r="280" spans="1:10" hidden="1" x14ac:dyDescent="0.2">
      <c r="A280" s="536">
        <v>253</v>
      </c>
      <c r="B280" s="546" t="s">
        <v>111</v>
      </c>
      <c r="C280" s="547" t="s">
        <v>361</v>
      </c>
      <c r="D280" s="547" t="s">
        <v>14</v>
      </c>
      <c r="E280" s="547"/>
      <c r="F280" s="548">
        <v>10969</v>
      </c>
      <c r="G280" s="548">
        <f t="shared" si="26"/>
        <v>0</v>
      </c>
      <c r="H280" s="548">
        <v>42774.791999999994</v>
      </c>
      <c r="I280" s="548">
        <f t="shared" si="27"/>
        <v>0</v>
      </c>
      <c r="J280" s="832">
        <f t="shared" si="31"/>
        <v>0</v>
      </c>
    </row>
    <row r="281" spans="1:10" ht="12" customHeight="1" x14ac:dyDescent="0.2">
      <c r="A281" s="536">
        <v>254</v>
      </c>
      <c r="B281" s="854" t="s">
        <v>124</v>
      </c>
      <c r="C281" s="834"/>
      <c r="D281" s="547"/>
      <c r="E281" s="547"/>
      <c r="F281" s="547"/>
      <c r="G281" s="548">
        <f t="shared" si="26"/>
        <v>0</v>
      </c>
      <c r="H281" s="828"/>
      <c r="I281" s="548">
        <f t="shared" si="27"/>
        <v>0</v>
      </c>
      <c r="J281" s="829"/>
    </row>
    <row r="282" spans="1:10" ht="38.25" x14ac:dyDescent="0.2">
      <c r="A282" s="536">
        <v>255</v>
      </c>
      <c r="B282" s="546" t="s">
        <v>125</v>
      </c>
      <c r="C282" s="547" t="s">
        <v>461</v>
      </c>
      <c r="D282" s="547" t="s">
        <v>14</v>
      </c>
      <c r="E282" s="547">
        <v>2</v>
      </c>
      <c r="F282" s="548">
        <v>69989.22</v>
      </c>
      <c r="G282" s="548">
        <f t="shared" si="26"/>
        <v>139978.44</v>
      </c>
      <c r="H282" s="548">
        <v>236992</v>
      </c>
      <c r="I282" s="548">
        <f t="shared" si="27"/>
        <v>473984</v>
      </c>
      <c r="J282" s="832">
        <f t="shared" ref="J282:J285" si="32">G282+I282</f>
        <v>613962.43999999994</v>
      </c>
    </row>
    <row r="283" spans="1:10" ht="12" customHeight="1" x14ac:dyDescent="0.2">
      <c r="A283" s="536">
        <v>256</v>
      </c>
      <c r="B283" s="546" t="s">
        <v>126</v>
      </c>
      <c r="C283" s="547" t="s">
        <v>462</v>
      </c>
      <c r="D283" s="547" t="s">
        <v>14</v>
      </c>
      <c r="E283" s="547">
        <v>2</v>
      </c>
      <c r="F283" s="548">
        <v>18412.38</v>
      </c>
      <c r="G283" s="548">
        <f t="shared" si="26"/>
        <v>36824.76</v>
      </c>
      <c r="H283" s="548">
        <v>47103</v>
      </c>
      <c r="I283" s="548">
        <f t="shared" si="27"/>
        <v>94206</v>
      </c>
      <c r="J283" s="832">
        <f t="shared" si="32"/>
        <v>131030.76000000001</v>
      </c>
    </row>
    <row r="284" spans="1:10" ht="25.5" x14ac:dyDescent="0.2">
      <c r="A284" s="536">
        <v>257</v>
      </c>
      <c r="B284" s="546" t="s">
        <v>110</v>
      </c>
      <c r="C284" s="547" t="s">
        <v>463</v>
      </c>
      <c r="D284" s="547" t="s">
        <v>14</v>
      </c>
      <c r="E284" s="547">
        <v>2</v>
      </c>
      <c r="F284" s="548">
        <v>21322.87</v>
      </c>
      <c r="G284" s="548">
        <f t="shared" si="26"/>
        <v>42645.74</v>
      </c>
      <c r="H284" s="548">
        <v>39580</v>
      </c>
      <c r="I284" s="548">
        <f t="shared" si="27"/>
        <v>79160</v>
      </c>
      <c r="J284" s="832">
        <f t="shared" si="32"/>
        <v>121805.73999999999</v>
      </c>
    </row>
    <row r="285" spans="1:10" x14ac:dyDescent="0.2">
      <c r="A285" s="536">
        <v>258</v>
      </c>
      <c r="B285" s="546" t="s">
        <v>111</v>
      </c>
      <c r="C285" s="547" t="s">
        <v>464</v>
      </c>
      <c r="D285" s="547" t="s">
        <v>14</v>
      </c>
      <c r="E285" s="547">
        <v>2</v>
      </c>
      <c r="F285" s="548">
        <v>19916</v>
      </c>
      <c r="G285" s="548">
        <f t="shared" si="26"/>
        <v>39832</v>
      </c>
      <c r="H285" s="548">
        <v>168216</v>
      </c>
      <c r="I285" s="548">
        <f t="shared" si="27"/>
        <v>336432</v>
      </c>
      <c r="J285" s="832">
        <f t="shared" si="32"/>
        <v>376264</v>
      </c>
    </row>
    <row r="286" spans="1:10" x14ac:dyDescent="0.2">
      <c r="A286" s="536">
        <v>259</v>
      </c>
      <c r="B286" s="854" t="s">
        <v>127</v>
      </c>
      <c r="C286" s="834"/>
      <c r="D286" s="547"/>
      <c r="E286" s="547"/>
      <c r="F286" s="547"/>
      <c r="G286" s="548"/>
      <c r="H286" s="828"/>
      <c r="I286" s="548"/>
      <c r="J286" s="829"/>
    </row>
    <row r="287" spans="1:10" ht="38.25" hidden="1" x14ac:dyDescent="0.2">
      <c r="A287" s="536">
        <v>260</v>
      </c>
      <c r="B287" s="546" t="s">
        <v>125</v>
      </c>
      <c r="C287" s="547" t="s">
        <v>362</v>
      </c>
      <c r="D287" s="547" t="s">
        <v>14</v>
      </c>
      <c r="E287" s="547"/>
      <c r="F287" s="548">
        <v>69989.22</v>
      </c>
      <c r="G287" s="548">
        <f t="shared" si="26"/>
        <v>0</v>
      </c>
      <c r="H287" s="548">
        <v>159975.62399999998</v>
      </c>
      <c r="I287" s="548">
        <f t="shared" si="27"/>
        <v>0</v>
      </c>
      <c r="J287" s="832">
        <f t="shared" ref="J287:J290" si="33">G287+I287</f>
        <v>0</v>
      </c>
    </row>
    <row r="288" spans="1:10" ht="25.5" hidden="1" x14ac:dyDescent="0.2">
      <c r="A288" s="536">
        <v>261</v>
      </c>
      <c r="B288" s="546" t="s">
        <v>126</v>
      </c>
      <c r="C288" s="547" t="s">
        <v>363</v>
      </c>
      <c r="D288" s="547" t="s">
        <v>14</v>
      </c>
      <c r="E288" s="547"/>
      <c r="F288" s="548">
        <v>18412.38</v>
      </c>
      <c r="G288" s="548">
        <f t="shared" si="26"/>
        <v>0</v>
      </c>
      <c r="H288" s="548">
        <v>38478.191999999995</v>
      </c>
      <c r="I288" s="548">
        <f t="shared" si="27"/>
        <v>0</v>
      </c>
      <c r="J288" s="832">
        <f t="shared" si="33"/>
        <v>0</v>
      </c>
    </row>
    <row r="289" spans="1:10" ht="25.5" x14ac:dyDescent="0.2">
      <c r="A289" s="536">
        <v>262</v>
      </c>
      <c r="B289" s="546" t="s">
        <v>128</v>
      </c>
      <c r="C289" s="547" t="s">
        <v>365</v>
      </c>
      <c r="D289" s="547" t="s">
        <v>14</v>
      </c>
      <c r="E289" s="547">
        <v>2</v>
      </c>
      <c r="F289" s="548">
        <v>21322.87</v>
      </c>
      <c r="G289" s="548">
        <f t="shared" si="26"/>
        <v>42645.74</v>
      </c>
      <c r="H289" s="548">
        <v>33285.072</v>
      </c>
      <c r="I289" s="548">
        <f t="shared" si="27"/>
        <v>66570.144</v>
      </c>
      <c r="J289" s="832">
        <f t="shared" si="33"/>
        <v>109215.88399999999</v>
      </c>
    </row>
    <row r="290" spans="1:10" x14ac:dyDescent="0.2">
      <c r="A290" s="536">
        <v>263</v>
      </c>
      <c r="B290" s="546" t="s">
        <v>111</v>
      </c>
      <c r="C290" s="547" t="s">
        <v>364</v>
      </c>
      <c r="D290" s="547" t="s">
        <v>14</v>
      </c>
      <c r="E290" s="547">
        <v>2</v>
      </c>
      <c r="F290" s="548">
        <v>19916</v>
      </c>
      <c r="G290" s="548">
        <f t="shared" si="26"/>
        <v>39832</v>
      </c>
      <c r="H290" s="548">
        <v>62594.207999999991</v>
      </c>
      <c r="I290" s="548">
        <f t="shared" si="27"/>
        <v>125188.41599999998</v>
      </c>
      <c r="J290" s="832">
        <f t="shared" si="33"/>
        <v>165020.41599999997</v>
      </c>
    </row>
    <row r="291" spans="1:10" x14ac:dyDescent="0.2">
      <c r="A291" s="536">
        <v>264</v>
      </c>
      <c r="B291" s="854" t="s">
        <v>409</v>
      </c>
      <c r="C291" s="834"/>
      <c r="D291" s="547"/>
      <c r="E291" s="547"/>
      <c r="F291" s="547"/>
      <c r="G291" s="548"/>
      <c r="H291" s="828"/>
      <c r="I291" s="548"/>
      <c r="J291" s="829"/>
    </row>
    <row r="292" spans="1:10" ht="38.25" hidden="1" x14ac:dyDescent="0.2">
      <c r="A292" s="536">
        <v>265</v>
      </c>
      <c r="B292" s="546" t="s">
        <v>125</v>
      </c>
      <c r="C292" s="547" t="s">
        <v>362</v>
      </c>
      <c r="D292" s="547" t="s">
        <v>14</v>
      </c>
      <c r="E292" s="547"/>
      <c r="F292" s="856">
        <v>69989.22</v>
      </c>
      <c r="G292" s="548">
        <f t="shared" si="26"/>
        <v>0</v>
      </c>
      <c r="H292" s="856">
        <v>159975.62399999998</v>
      </c>
      <c r="I292" s="548">
        <f t="shared" si="27"/>
        <v>0</v>
      </c>
      <c r="J292" s="857">
        <f t="shared" ref="J292:J295" si="34">G292+I292</f>
        <v>0</v>
      </c>
    </row>
    <row r="293" spans="1:10" ht="25.5" hidden="1" x14ac:dyDescent="0.2">
      <c r="A293" s="536">
        <v>266</v>
      </c>
      <c r="B293" s="546" t="s">
        <v>126</v>
      </c>
      <c r="C293" s="547" t="s">
        <v>363</v>
      </c>
      <c r="D293" s="547" t="s">
        <v>14</v>
      </c>
      <c r="E293" s="547"/>
      <c r="F293" s="856">
        <v>18412.38</v>
      </c>
      <c r="G293" s="548">
        <f t="shared" si="26"/>
        <v>0</v>
      </c>
      <c r="H293" s="856">
        <v>38478.191999999995</v>
      </c>
      <c r="I293" s="548">
        <f t="shared" si="27"/>
        <v>0</v>
      </c>
      <c r="J293" s="857">
        <f t="shared" si="34"/>
        <v>0</v>
      </c>
    </row>
    <row r="294" spans="1:10" ht="25.5" x14ac:dyDescent="0.2">
      <c r="A294" s="536">
        <v>267</v>
      </c>
      <c r="B294" s="546" t="s">
        <v>128</v>
      </c>
      <c r="C294" s="547" t="s">
        <v>365</v>
      </c>
      <c r="D294" s="547" t="s">
        <v>14</v>
      </c>
      <c r="E294" s="547">
        <v>2</v>
      </c>
      <c r="F294" s="856">
        <v>21322.87</v>
      </c>
      <c r="G294" s="548">
        <f t="shared" si="26"/>
        <v>42645.74</v>
      </c>
      <c r="H294" s="856">
        <v>33285.072</v>
      </c>
      <c r="I294" s="548">
        <f t="shared" si="27"/>
        <v>66570.144</v>
      </c>
      <c r="J294" s="857">
        <f t="shared" si="34"/>
        <v>109215.88399999999</v>
      </c>
    </row>
    <row r="295" spans="1:10" x14ac:dyDescent="0.2">
      <c r="A295" s="536">
        <v>268</v>
      </c>
      <c r="B295" s="546" t="s">
        <v>111</v>
      </c>
      <c r="C295" s="547" t="s">
        <v>364</v>
      </c>
      <c r="D295" s="547" t="s">
        <v>14</v>
      </c>
      <c r="E295" s="547">
        <v>2</v>
      </c>
      <c r="F295" s="856">
        <v>19916</v>
      </c>
      <c r="G295" s="548">
        <f t="shared" si="26"/>
        <v>39832</v>
      </c>
      <c r="H295" s="856">
        <v>62594.207999999991</v>
      </c>
      <c r="I295" s="548">
        <f t="shared" si="27"/>
        <v>125188.41599999998</v>
      </c>
      <c r="J295" s="857">
        <f t="shared" si="34"/>
        <v>165020.41599999997</v>
      </c>
    </row>
    <row r="296" spans="1:10" x14ac:dyDescent="0.2">
      <c r="A296" s="536">
        <v>269</v>
      </c>
      <c r="B296" s="854"/>
      <c r="C296" s="834"/>
      <c r="D296" s="547"/>
      <c r="E296" s="547"/>
      <c r="F296" s="547"/>
      <c r="G296" s="548"/>
      <c r="H296" s="828"/>
      <c r="I296" s="548"/>
      <c r="J296" s="829"/>
    </row>
    <row r="297" spans="1:10" x14ac:dyDescent="0.2">
      <c r="A297" s="536">
        <v>270</v>
      </c>
      <c r="B297" s="854" t="s">
        <v>129</v>
      </c>
      <c r="C297" s="834"/>
      <c r="D297" s="547"/>
      <c r="E297" s="547"/>
      <c r="F297" s="547"/>
      <c r="G297" s="548"/>
      <c r="H297" s="828"/>
      <c r="I297" s="548"/>
      <c r="J297" s="829"/>
    </row>
    <row r="298" spans="1:10" x14ac:dyDescent="0.2">
      <c r="A298" s="536">
        <v>271</v>
      </c>
      <c r="B298" s="854" t="s">
        <v>108</v>
      </c>
      <c r="C298" s="834"/>
      <c r="D298" s="547"/>
      <c r="E298" s="547"/>
      <c r="F298" s="547"/>
      <c r="G298" s="548"/>
      <c r="H298" s="828"/>
      <c r="I298" s="548"/>
      <c r="J298" s="829"/>
    </row>
    <row r="299" spans="1:10" ht="38.25" x14ac:dyDescent="0.2">
      <c r="A299" s="536">
        <v>272</v>
      </c>
      <c r="B299" s="546" t="s">
        <v>288</v>
      </c>
      <c r="C299" s="547" t="s">
        <v>376</v>
      </c>
      <c r="D299" s="547" t="s">
        <v>14</v>
      </c>
      <c r="E299" s="547">
        <v>1</v>
      </c>
      <c r="F299" s="548">
        <v>13504.75</v>
      </c>
      <c r="G299" s="548">
        <f t="shared" ref="G299:G362" si="35">E299*F299</f>
        <v>13504.75</v>
      </c>
      <c r="H299" s="548">
        <v>36380.111999999994</v>
      </c>
      <c r="I299" s="548">
        <f t="shared" ref="I299:I362" si="36">E299*H299</f>
        <v>36380.111999999994</v>
      </c>
      <c r="J299" s="832">
        <f t="shared" ref="J299:J304" si="37">G299+I299</f>
        <v>49884.861999999994</v>
      </c>
    </row>
    <row r="300" spans="1:10" ht="25.5" x14ac:dyDescent="0.2">
      <c r="A300" s="536">
        <v>273</v>
      </c>
      <c r="B300" s="546" t="s">
        <v>237</v>
      </c>
      <c r="C300" s="547" t="s">
        <v>366</v>
      </c>
      <c r="D300" s="547" t="s">
        <v>14</v>
      </c>
      <c r="E300" s="547">
        <v>1</v>
      </c>
      <c r="F300" s="548">
        <v>6467</v>
      </c>
      <c r="G300" s="548">
        <f t="shared" si="35"/>
        <v>6467</v>
      </c>
      <c r="H300" s="548">
        <v>17422.248</v>
      </c>
      <c r="I300" s="548">
        <f t="shared" si="36"/>
        <v>17422.248</v>
      </c>
      <c r="J300" s="832">
        <f t="shared" si="37"/>
        <v>23889.248</v>
      </c>
    </row>
    <row r="301" spans="1:10" x14ac:dyDescent="0.2">
      <c r="A301" s="536">
        <v>274</v>
      </c>
      <c r="B301" s="546" t="s">
        <v>130</v>
      </c>
      <c r="C301" s="834" t="s">
        <v>131</v>
      </c>
      <c r="D301" s="547" t="s">
        <v>14</v>
      </c>
      <c r="E301" s="547">
        <v>1</v>
      </c>
      <c r="F301" s="548">
        <v>3004.89</v>
      </c>
      <c r="G301" s="548">
        <f t="shared" si="35"/>
        <v>3004.89</v>
      </c>
      <c r="H301" s="548">
        <v>7329</v>
      </c>
      <c r="I301" s="548">
        <f t="shared" si="36"/>
        <v>7329</v>
      </c>
      <c r="J301" s="832">
        <f t="shared" si="37"/>
        <v>10333.89</v>
      </c>
    </row>
    <row r="302" spans="1:10" x14ac:dyDescent="0.2">
      <c r="A302" s="536">
        <v>275</v>
      </c>
      <c r="B302" s="546" t="s">
        <v>132</v>
      </c>
      <c r="C302" s="547" t="s">
        <v>133</v>
      </c>
      <c r="D302" s="547" t="s">
        <v>14</v>
      </c>
      <c r="E302" s="666">
        <v>10</v>
      </c>
      <c r="F302" s="548">
        <v>4003.24</v>
      </c>
      <c r="G302" s="548">
        <f t="shared" si="35"/>
        <v>40032.399999999994</v>
      </c>
      <c r="H302" s="548">
        <v>9764</v>
      </c>
      <c r="I302" s="548">
        <f t="shared" si="36"/>
        <v>97640</v>
      </c>
      <c r="J302" s="832">
        <f t="shared" si="37"/>
        <v>137672.4</v>
      </c>
    </row>
    <row r="303" spans="1:10" hidden="1" x14ac:dyDescent="0.2">
      <c r="A303" s="536">
        <v>276</v>
      </c>
      <c r="B303" s="546" t="s">
        <v>134</v>
      </c>
      <c r="C303" s="834"/>
      <c r="D303" s="547" t="s">
        <v>14</v>
      </c>
      <c r="E303" s="547"/>
      <c r="F303" s="548">
        <v>800</v>
      </c>
      <c r="G303" s="548">
        <f t="shared" si="35"/>
        <v>0</v>
      </c>
      <c r="H303" s="548">
        <v>2142</v>
      </c>
      <c r="I303" s="548">
        <f t="shared" si="36"/>
        <v>0</v>
      </c>
      <c r="J303" s="832">
        <f t="shared" si="37"/>
        <v>0</v>
      </c>
    </row>
    <row r="304" spans="1:10" hidden="1" x14ac:dyDescent="0.2">
      <c r="A304" s="536">
        <v>277</v>
      </c>
      <c r="B304" s="546" t="s">
        <v>135</v>
      </c>
      <c r="C304" s="834"/>
      <c r="D304" s="547" t="s">
        <v>56</v>
      </c>
      <c r="E304" s="547"/>
      <c r="F304" s="548">
        <v>1875</v>
      </c>
      <c r="G304" s="548">
        <f t="shared" si="35"/>
        <v>0</v>
      </c>
      <c r="H304" s="548">
        <v>869</v>
      </c>
      <c r="I304" s="548">
        <f t="shared" si="36"/>
        <v>0</v>
      </c>
      <c r="J304" s="832">
        <f t="shared" si="37"/>
        <v>0</v>
      </c>
    </row>
    <row r="305" spans="1:10" hidden="1" x14ac:dyDescent="0.2">
      <c r="A305" s="536">
        <v>278</v>
      </c>
      <c r="B305" s="546" t="s">
        <v>136</v>
      </c>
      <c r="C305" s="834"/>
      <c r="D305" s="547" t="s">
        <v>137</v>
      </c>
      <c r="E305" s="547"/>
      <c r="F305" s="548"/>
      <c r="G305" s="548">
        <f t="shared" si="35"/>
        <v>0</v>
      </c>
      <c r="H305" s="548"/>
      <c r="I305" s="548">
        <f t="shared" si="36"/>
        <v>0</v>
      </c>
      <c r="J305" s="832"/>
    </row>
    <row r="306" spans="1:10" hidden="1" x14ac:dyDescent="0.2">
      <c r="A306" s="536">
        <v>279</v>
      </c>
      <c r="B306" s="546" t="s">
        <v>138</v>
      </c>
      <c r="C306" s="834"/>
      <c r="D306" s="547" t="s">
        <v>137</v>
      </c>
      <c r="E306" s="547"/>
      <c r="F306" s="548"/>
      <c r="G306" s="548">
        <f t="shared" si="35"/>
        <v>0</v>
      </c>
      <c r="H306" s="548"/>
      <c r="I306" s="548">
        <f t="shared" si="36"/>
        <v>0</v>
      </c>
      <c r="J306" s="832"/>
    </row>
    <row r="307" spans="1:10" hidden="1" x14ac:dyDescent="0.2">
      <c r="A307" s="536">
        <v>280</v>
      </c>
      <c r="B307" s="546" t="s">
        <v>139</v>
      </c>
      <c r="C307" s="834"/>
      <c r="D307" s="547" t="s">
        <v>56</v>
      </c>
      <c r="E307" s="858"/>
      <c r="F307" s="548">
        <v>1875</v>
      </c>
      <c r="G307" s="548">
        <f t="shared" si="35"/>
        <v>0</v>
      </c>
      <c r="H307" s="548">
        <v>1617</v>
      </c>
      <c r="I307" s="548">
        <f t="shared" si="36"/>
        <v>0</v>
      </c>
      <c r="J307" s="832">
        <f t="shared" ref="J307:J308" si="38">G307+I307</f>
        <v>0</v>
      </c>
    </row>
    <row r="308" spans="1:10" hidden="1" x14ac:dyDescent="0.2">
      <c r="A308" s="536">
        <v>281</v>
      </c>
      <c r="B308" s="546" t="s">
        <v>140</v>
      </c>
      <c r="C308" s="834"/>
      <c r="D308" s="547" t="s">
        <v>56</v>
      </c>
      <c r="E308" s="547"/>
      <c r="F308" s="548">
        <v>1875</v>
      </c>
      <c r="G308" s="548">
        <f t="shared" si="35"/>
        <v>0</v>
      </c>
      <c r="H308" s="548">
        <v>1226</v>
      </c>
      <c r="I308" s="548">
        <f t="shared" si="36"/>
        <v>0</v>
      </c>
      <c r="J308" s="832">
        <f t="shared" si="38"/>
        <v>0</v>
      </c>
    </row>
    <row r="309" spans="1:10" hidden="1" x14ac:dyDescent="0.2">
      <c r="A309" s="536">
        <v>282</v>
      </c>
      <c r="B309" s="546" t="s">
        <v>141</v>
      </c>
      <c r="C309" s="834"/>
      <c r="D309" s="547" t="s">
        <v>137</v>
      </c>
      <c r="E309" s="547"/>
      <c r="F309" s="548"/>
      <c r="G309" s="548">
        <f t="shared" si="35"/>
        <v>0</v>
      </c>
      <c r="H309" s="548"/>
      <c r="I309" s="548">
        <f t="shared" si="36"/>
        <v>0</v>
      </c>
      <c r="J309" s="832"/>
    </row>
    <row r="310" spans="1:10" hidden="1" x14ac:dyDescent="0.2">
      <c r="A310" s="536">
        <v>283</v>
      </c>
      <c r="B310" s="546" t="s">
        <v>142</v>
      </c>
      <c r="C310" s="834"/>
      <c r="D310" s="547" t="s">
        <v>137</v>
      </c>
      <c r="E310" s="547"/>
      <c r="F310" s="548"/>
      <c r="G310" s="548">
        <f t="shared" si="35"/>
        <v>0</v>
      </c>
      <c r="H310" s="548"/>
      <c r="I310" s="548">
        <f t="shared" si="36"/>
        <v>0</v>
      </c>
      <c r="J310" s="832"/>
    </row>
    <row r="311" spans="1:10" hidden="1" x14ac:dyDescent="0.2">
      <c r="A311" s="536">
        <v>284</v>
      </c>
      <c r="B311" s="546" t="s">
        <v>143</v>
      </c>
      <c r="C311" s="834"/>
      <c r="D311" s="547" t="s">
        <v>137</v>
      </c>
      <c r="E311" s="547"/>
      <c r="F311" s="548"/>
      <c r="G311" s="548">
        <f t="shared" si="35"/>
        <v>0</v>
      </c>
      <c r="H311" s="548"/>
      <c r="I311" s="548">
        <f t="shared" si="36"/>
        <v>0</v>
      </c>
      <c r="J311" s="832"/>
    </row>
    <row r="312" spans="1:10" hidden="1" x14ac:dyDescent="0.2">
      <c r="A312" s="536">
        <v>285</v>
      </c>
      <c r="B312" s="546" t="s">
        <v>144</v>
      </c>
      <c r="C312" s="834"/>
      <c r="D312" s="547" t="s">
        <v>56</v>
      </c>
      <c r="E312" s="858"/>
      <c r="F312" s="548">
        <v>1875</v>
      </c>
      <c r="G312" s="548">
        <f t="shared" si="35"/>
        <v>0</v>
      </c>
      <c r="H312" s="548">
        <v>2132</v>
      </c>
      <c r="I312" s="548">
        <f t="shared" si="36"/>
        <v>0</v>
      </c>
      <c r="J312" s="832">
        <f t="shared" ref="J312:J313" si="39">G312+I312</f>
        <v>0</v>
      </c>
    </row>
    <row r="313" spans="1:10" hidden="1" x14ac:dyDescent="0.2">
      <c r="A313" s="536">
        <v>286</v>
      </c>
      <c r="B313" s="546" t="s">
        <v>145</v>
      </c>
      <c r="C313" s="834"/>
      <c r="D313" s="547" t="s">
        <v>56</v>
      </c>
      <c r="E313" s="547"/>
      <c r="F313" s="548">
        <v>1875</v>
      </c>
      <c r="G313" s="548">
        <f t="shared" si="35"/>
        <v>0</v>
      </c>
      <c r="H313" s="548">
        <v>1190</v>
      </c>
      <c r="I313" s="548">
        <f t="shared" si="36"/>
        <v>0</v>
      </c>
      <c r="J313" s="832">
        <f t="shared" si="39"/>
        <v>0</v>
      </c>
    </row>
    <row r="314" spans="1:10" hidden="1" x14ac:dyDescent="0.2">
      <c r="A314" s="536">
        <v>287</v>
      </c>
      <c r="B314" s="546" t="s">
        <v>146</v>
      </c>
      <c r="C314" s="834"/>
      <c r="D314" s="547" t="s">
        <v>137</v>
      </c>
      <c r="E314" s="547"/>
      <c r="F314" s="548"/>
      <c r="G314" s="548">
        <f t="shared" si="35"/>
        <v>0</v>
      </c>
      <c r="H314" s="548"/>
      <c r="I314" s="548">
        <f t="shared" si="36"/>
        <v>0</v>
      </c>
      <c r="J314" s="832"/>
    </row>
    <row r="315" spans="1:10" ht="25.5" hidden="1" x14ac:dyDescent="0.2">
      <c r="A315" s="536">
        <v>288</v>
      </c>
      <c r="B315" s="546" t="s">
        <v>147</v>
      </c>
      <c r="C315" s="834"/>
      <c r="D315" s="547" t="s">
        <v>56</v>
      </c>
      <c r="E315" s="858"/>
      <c r="F315" s="548">
        <v>1875</v>
      </c>
      <c r="G315" s="548">
        <f t="shared" si="35"/>
        <v>0</v>
      </c>
      <c r="H315" s="548">
        <v>1764</v>
      </c>
      <c r="I315" s="548">
        <f t="shared" si="36"/>
        <v>0</v>
      </c>
      <c r="J315" s="832">
        <f t="shared" ref="J315:J316" si="40">G315+I315</f>
        <v>0</v>
      </c>
    </row>
    <row r="316" spans="1:10" hidden="1" x14ac:dyDescent="0.2">
      <c r="A316" s="536">
        <v>289</v>
      </c>
      <c r="B316" s="546" t="s">
        <v>148</v>
      </c>
      <c r="C316" s="834"/>
      <c r="D316" s="547" t="s">
        <v>56</v>
      </c>
      <c r="E316" s="547"/>
      <c r="F316" s="548">
        <v>1875</v>
      </c>
      <c r="G316" s="548">
        <f t="shared" si="35"/>
        <v>0</v>
      </c>
      <c r="H316" s="548">
        <v>1428</v>
      </c>
      <c r="I316" s="548">
        <f t="shared" si="36"/>
        <v>0</v>
      </c>
      <c r="J316" s="832">
        <f t="shared" si="40"/>
        <v>0</v>
      </c>
    </row>
    <row r="317" spans="1:10" hidden="1" x14ac:dyDescent="0.2">
      <c r="A317" s="536">
        <v>290</v>
      </c>
      <c r="B317" s="546" t="s">
        <v>149</v>
      </c>
      <c r="C317" s="834"/>
      <c r="D317" s="547" t="s">
        <v>137</v>
      </c>
      <c r="E317" s="547"/>
      <c r="F317" s="548"/>
      <c r="G317" s="548">
        <f t="shared" si="35"/>
        <v>0</v>
      </c>
      <c r="H317" s="548"/>
      <c r="I317" s="548">
        <f t="shared" si="36"/>
        <v>0</v>
      </c>
      <c r="J317" s="832"/>
    </row>
    <row r="318" spans="1:10" hidden="1" x14ac:dyDescent="0.2">
      <c r="A318" s="536">
        <v>291</v>
      </c>
      <c r="B318" s="546" t="s">
        <v>150</v>
      </c>
      <c r="C318" s="834"/>
      <c r="D318" s="547" t="s">
        <v>56</v>
      </c>
      <c r="E318" s="858"/>
      <c r="F318" s="548">
        <v>1875</v>
      </c>
      <c r="G318" s="548">
        <f t="shared" si="35"/>
        <v>0</v>
      </c>
      <c r="H318" s="548">
        <v>2646</v>
      </c>
      <c r="I318" s="548">
        <f t="shared" si="36"/>
        <v>0</v>
      </c>
      <c r="J318" s="832">
        <f t="shared" ref="J318:J321" si="41">G318+I318</f>
        <v>0</v>
      </c>
    </row>
    <row r="319" spans="1:10" ht="25.5" hidden="1" x14ac:dyDescent="0.2">
      <c r="A319" s="536">
        <v>292</v>
      </c>
      <c r="B319" s="546" t="s">
        <v>151</v>
      </c>
      <c r="C319" s="547" t="s">
        <v>152</v>
      </c>
      <c r="D319" s="547" t="s">
        <v>56</v>
      </c>
      <c r="E319" s="547"/>
      <c r="F319" s="548">
        <v>600</v>
      </c>
      <c r="G319" s="548">
        <f t="shared" si="35"/>
        <v>0</v>
      </c>
      <c r="H319" s="548">
        <v>381</v>
      </c>
      <c r="I319" s="548">
        <f t="shared" si="36"/>
        <v>0</v>
      </c>
      <c r="J319" s="832">
        <f t="shared" si="41"/>
        <v>0</v>
      </c>
    </row>
    <row r="320" spans="1:10" hidden="1" x14ac:dyDescent="0.2">
      <c r="A320" s="536">
        <v>293</v>
      </c>
      <c r="B320" s="546" t="s">
        <v>153</v>
      </c>
      <c r="C320" s="834"/>
      <c r="D320" s="547" t="s">
        <v>56</v>
      </c>
      <c r="E320" s="547"/>
      <c r="F320" s="548">
        <v>1000</v>
      </c>
      <c r="G320" s="548">
        <f t="shared" si="35"/>
        <v>0</v>
      </c>
      <c r="H320" s="548">
        <v>123</v>
      </c>
      <c r="I320" s="548">
        <f t="shared" si="36"/>
        <v>0</v>
      </c>
      <c r="J320" s="832">
        <f t="shared" si="41"/>
        <v>0</v>
      </c>
    </row>
    <row r="321" spans="1:10" hidden="1" x14ac:dyDescent="0.2">
      <c r="A321" s="536">
        <v>294</v>
      </c>
      <c r="B321" s="546" t="s">
        <v>60</v>
      </c>
      <c r="C321" s="834"/>
      <c r="D321" s="547" t="s">
        <v>5</v>
      </c>
      <c r="E321" s="547"/>
      <c r="F321" s="548">
        <v>0</v>
      </c>
      <c r="G321" s="548">
        <f t="shared" si="35"/>
        <v>0</v>
      </c>
      <c r="H321" s="548">
        <v>137961</v>
      </c>
      <c r="I321" s="548">
        <f t="shared" si="36"/>
        <v>0</v>
      </c>
      <c r="J321" s="832">
        <f t="shared" si="41"/>
        <v>0</v>
      </c>
    </row>
    <row r="322" spans="1:10" x14ac:dyDescent="0.2">
      <c r="A322" s="536">
        <v>295</v>
      </c>
      <c r="B322" s="859" t="s">
        <v>112</v>
      </c>
      <c r="C322" s="834"/>
      <c r="D322" s="547"/>
      <c r="E322" s="547"/>
      <c r="F322" s="547"/>
      <c r="G322" s="548"/>
      <c r="H322" s="828"/>
      <c r="I322" s="548"/>
      <c r="J322" s="829"/>
    </row>
    <row r="323" spans="1:10" ht="38.25" x14ac:dyDescent="0.2">
      <c r="A323" s="536">
        <v>296</v>
      </c>
      <c r="B323" s="546" t="s">
        <v>288</v>
      </c>
      <c r="C323" s="547" t="s">
        <v>376</v>
      </c>
      <c r="D323" s="547" t="s">
        <v>14</v>
      </c>
      <c r="E323" s="547">
        <v>1</v>
      </c>
      <c r="F323" s="548">
        <v>13504.75</v>
      </c>
      <c r="G323" s="548">
        <f t="shared" si="35"/>
        <v>13504.75</v>
      </c>
      <c r="H323" s="548">
        <v>36380.111999999994</v>
      </c>
      <c r="I323" s="548">
        <f t="shared" si="36"/>
        <v>36380.111999999994</v>
      </c>
      <c r="J323" s="832">
        <f t="shared" ref="J323:J328" si="42">G323+I323</f>
        <v>49884.861999999994</v>
      </c>
    </row>
    <row r="324" spans="1:10" ht="25.5" x14ac:dyDescent="0.2">
      <c r="A324" s="536">
        <v>297</v>
      </c>
      <c r="B324" s="546" t="s">
        <v>237</v>
      </c>
      <c r="C324" s="547" t="s">
        <v>366</v>
      </c>
      <c r="D324" s="547" t="s">
        <v>14</v>
      </c>
      <c r="E324" s="547">
        <v>1</v>
      </c>
      <c r="F324" s="548">
        <v>6467</v>
      </c>
      <c r="G324" s="548">
        <f t="shared" si="35"/>
        <v>6467</v>
      </c>
      <c r="H324" s="548">
        <v>17422.248</v>
      </c>
      <c r="I324" s="548">
        <f t="shared" si="36"/>
        <v>17422.248</v>
      </c>
      <c r="J324" s="832">
        <f t="shared" si="42"/>
        <v>23889.248</v>
      </c>
    </row>
    <row r="325" spans="1:10" x14ac:dyDescent="0.2">
      <c r="A325" s="536">
        <v>298</v>
      </c>
      <c r="B325" s="546" t="s">
        <v>130</v>
      </c>
      <c r="C325" s="834" t="s">
        <v>131</v>
      </c>
      <c r="D325" s="547" t="s">
        <v>14</v>
      </c>
      <c r="E325" s="547">
        <v>1</v>
      </c>
      <c r="F325" s="548">
        <v>3004.89</v>
      </c>
      <c r="G325" s="548">
        <f t="shared" si="35"/>
        <v>3004.89</v>
      </c>
      <c r="H325" s="548">
        <v>7329</v>
      </c>
      <c r="I325" s="548">
        <f t="shared" si="36"/>
        <v>7329</v>
      </c>
      <c r="J325" s="832">
        <f t="shared" si="42"/>
        <v>10333.89</v>
      </c>
    </row>
    <row r="326" spans="1:10" x14ac:dyDescent="0.2">
      <c r="A326" s="536">
        <v>299</v>
      </c>
      <c r="B326" s="546" t="s">
        <v>132</v>
      </c>
      <c r="C326" s="834" t="s">
        <v>133</v>
      </c>
      <c r="D326" s="547" t="s">
        <v>14</v>
      </c>
      <c r="E326" s="547">
        <v>12</v>
      </c>
      <c r="F326" s="548">
        <v>4003.24</v>
      </c>
      <c r="G326" s="548">
        <f t="shared" si="35"/>
        <v>48038.879999999997</v>
      </c>
      <c r="H326" s="548">
        <v>9764</v>
      </c>
      <c r="I326" s="548">
        <f t="shared" si="36"/>
        <v>117168</v>
      </c>
      <c r="J326" s="832">
        <f t="shared" si="42"/>
        <v>165206.88</v>
      </c>
    </row>
    <row r="327" spans="1:10" hidden="1" x14ac:dyDescent="0.2">
      <c r="A327" s="536">
        <v>300</v>
      </c>
      <c r="B327" s="546" t="s">
        <v>134</v>
      </c>
      <c r="C327" s="834"/>
      <c r="D327" s="547" t="s">
        <v>14</v>
      </c>
      <c r="E327" s="547"/>
      <c r="F327" s="548">
        <v>800</v>
      </c>
      <c r="G327" s="548">
        <f t="shared" si="35"/>
        <v>0</v>
      </c>
      <c r="H327" s="548">
        <v>2142</v>
      </c>
      <c r="I327" s="548">
        <f t="shared" si="36"/>
        <v>0</v>
      </c>
      <c r="J327" s="832">
        <f t="shared" si="42"/>
        <v>0</v>
      </c>
    </row>
    <row r="328" spans="1:10" hidden="1" x14ac:dyDescent="0.2">
      <c r="A328" s="536">
        <v>301</v>
      </c>
      <c r="B328" s="546" t="s">
        <v>135</v>
      </c>
      <c r="C328" s="834"/>
      <c r="D328" s="547" t="s">
        <v>56</v>
      </c>
      <c r="E328" s="547"/>
      <c r="F328" s="548">
        <v>1875</v>
      </c>
      <c r="G328" s="548">
        <f t="shared" si="35"/>
        <v>0</v>
      </c>
      <c r="H328" s="548">
        <v>869</v>
      </c>
      <c r="I328" s="548">
        <f t="shared" si="36"/>
        <v>0</v>
      </c>
      <c r="J328" s="832">
        <f t="shared" si="42"/>
        <v>0</v>
      </c>
    </row>
    <row r="329" spans="1:10" hidden="1" x14ac:dyDescent="0.2">
      <c r="A329" s="536">
        <v>302</v>
      </c>
      <c r="B329" s="546" t="s">
        <v>136</v>
      </c>
      <c r="C329" s="834"/>
      <c r="D329" s="547" t="s">
        <v>137</v>
      </c>
      <c r="E329" s="547"/>
      <c r="F329" s="548"/>
      <c r="G329" s="548">
        <f t="shared" si="35"/>
        <v>0</v>
      </c>
      <c r="H329" s="548"/>
      <c r="I329" s="548">
        <f t="shared" si="36"/>
        <v>0</v>
      </c>
      <c r="J329" s="832"/>
    </row>
    <row r="330" spans="1:10" hidden="1" x14ac:dyDescent="0.2">
      <c r="A330" s="536">
        <v>303</v>
      </c>
      <c r="B330" s="546" t="s">
        <v>138</v>
      </c>
      <c r="C330" s="834"/>
      <c r="D330" s="547" t="s">
        <v>137</v>
      </c>
      <c r="E330" s="547"/>
      <c r="F330" s="548"/>
      <c r="G330" s="548">
        <f t="shared" si="35"/>
        <v>0</v>
      </c>
      <c r="H330" s="548"/>
      <c r="I330" s="548">
        <f t="shared" si="36"/>
        <v>0</v>
      </c>
      <c r="J330" s="832"/>
    </row>
    <row r="331" spans="1:10" hidden="1" x14ac:dyDescent="0.2">
      <c r="A331" s="536">
        <v>304</v>
      </c>
      <c r="B331" s="546" t="s">
        <v>139</v>
      </c>
      <c r="C331" s="834"/>
      <c r="D331" s="547" t="s">
        <v>56</v>
      </c>
      <c r="E331" s="858"/>
      <c r="F331" s="548">
        <v>1875</v>
      </c>
      <c r="G331" s="548">
        <f t="shared" si="35"/>
        <v>0</v>
      </c>
      <c r="H331" s="548">
        <v>1617</v>
      </c>
      <c r="I331" s="548">
        <f t="shared" si="36"/>
        <v>0</v>
      </c>
      <c r="J331" s="832">
        <f t="shared" ref="J331:J332" si="43">G331+I331</f>
        <v>0</v>
      </c>
    </row>
    <row r="332" spans="1:10" hidden="1" x14ac:dyDescent="0.2">
      <c r="A332" s="536">
        <v>305</v>
      </c>
      <c r="B332" s="546" t="s">
        <v>140</v>
      </c>
      <c r="C332" s="834"/>
      <c r="D332" s="547" t="s">
        <v>56</v>
      </c>
      <c r="E332" s="547"/>
      <c r="F332" s="548">
        <v>1875</v>
      </c>
      <c r="G332" s="548">
        <f t="shared" si="35"/>
        <v>0</v>
      </c>
      <c r="H332" s="548">
        <v>1226</v>
      </c>
      <c r="I332" s="548">
        <f t="shared" si="36"/>
        <v>0</v>
      </c>
      <c r="J332" s="832">
        <f t="shared" si="43"/>
        <v>0</v>
      </c>
    </row>
    <row r="333" spans="1:10" hidden="1" x14ac:dyDescent="0.2">
      <c r="A333" s="536">
        <v>306</v>
      </c>
      <c r="B333" s="546" t="s">
        <v>141</v>
      </c>
      <c r="C333" s="834"/>
      <c r="D333" s="547" t="s">
        <v>137</v>
      </c>
      <c r="E333" s="547"/>
      <c r="F333" s="548"/>
      <c r="G333" s="548">
        <f t="shared" si="35"/>
        <v>0</v>
      </c>
      <c r="H333" s="548"/>
      <c r="I333" s="548">
        <f t="shared" si="36"/>
        <v>0</v>
      </c>
      <c r="J333" s="832"/>
    </row>
    <row r="334" spans="1:10" hidden="1" x14ac:dyDescent="0.2">
      <c r="A334" s="536">
        <v>307</v>
      </c>
      <c r="B334" s="546" t="s">
        <v>142</v>
      </c>
      <c r="C334" s="834"/>
      <c r="D334" s="547" t="s">
        <v>137</v>
      </c>
      <c r="E334" s="547"/>
      <c r="F334" s="548"/>
      <c r="G334" s="548">
        <f t="shared" si="35"/>
        <v>0</v>
      </c>
      <c r="H334" s="548"/>
      <c r="I334" s="548">
        <f t="shared" si="36"/>
        <v>0</v>
      </c>
      <c r="J334" s="832"/>
    </row>
    <row r="335" spans="1:10" hidden="1" x14ac:dyDescent="0.2">
      <c r="A335" s="536">
        <v>308</v>
      </c>
      <c r="B335" s="546" t="s">
        <v>143</v>
      </c>
      <c r="C335" s="834"/>
      <c r="D335" s="547" t="s">
        <v>137</v>
      </c>
      <c r="E335" s="547"/>
      <c r="F335" s="548"/>
      <c r="G335" s="548">
        <f t="shared" si="35"/>
        <v>0</v>
      </c>
      <c r="H335" s="548"/>
      <c r="I335" s="548">
        <f t="shared" si="36"/>
        <v>0</v>
      </c>
      <c r="J335" s="832"/>
    </row>
    <row r="336" spans="1:10" hidden="1" x14ac:dyDescent="0.2">
      <c r="A336" s="536">
        <v>309</v>
      </c>
      <c r="B336" s="546" t="s">
        <v>144</v>
      </c>
      <c r="C336" s="834"/>
      <c r="D336" s="547" t="s">
        <v>56</v>
      </c>
      <c r="E336" s="858"/>
      <c r="F336" s="548">
        <v>1875</v>
      </c>
      <c r="G336" s="548">
        <f t="shared" si="35"/>
        <v>0</v>
      </c>
      <c r="H336" s="548">
        <v>2132</v>
      </c>
      <c r="I336" s="548">
        <f t="shared" si="36"/>
        <v>0</v>
      </c>
      <c r="J336" s="832">
        <f t="shared" ref="J336:J337" si="44">G336+I336</f>
        <v>0</v>
      </c>
    </row>
    <row r="337" spans="1:10" hidden="1" x14ac:dyDescent="0.2">
      <c r="A337" s="536">
        <v>310</v>
      </c>
      <c r="B337" s="546" t="s">
        <v>145</v>
      </c>
      <c r="C337" s="834"/>
      <c r="D337" s="547" t="s">
        <v>56</v>
      </c>
      <c r="E337" s="547"/>
      <c r="F337" s="548">
        <v>1875</v>
      </c>
      <c r="G337" s="548">
        <f t="shared" si="35"/>
        <v>0</v>
      </c>
      <c r="H337" s="548">
        <v>1190</v>
      </c>
      <c r="I337" s="548">
        <f t="shared" si="36"/>
        <v>0</v>
      </c>
      <c r="J337" s="832">
        <f t="shared" si="44"/>
        <v>0</v>
      </c>
    </row>
    <row r="338" spans="1:10" ht="30.75" hidden="1" customHeight="1" x14ac:dyDescent="0.2">
      <c r="A338" s="536">
        <v>311</v>
      </c>
      <c r="B338" s="546" t="s">
        <v>146</v>
      </c>
      <c r="C338" s="834"/>
      <c r="D338" s="547" t="s">
        <v>137</v>
      </c>
      <c r="E338" s="547"/>
      <c r="F338" s="548"/>
      <c r="G338" s="548">
        <f t="shared" si="35"/>
        <v>0</v>
      </c>
      <c r="H338" s="548"/>
      <c r="I338" s="548">
        <f t="shared" si="36"/>
        <v>0</v>
      </c>
      <c r="J338" s="832"/>
    </row>
    <row r="339" spans="1:10" ht="25.5" hidden="1" x14ac:dyDescent="0.2">
      <c r="A339" s="536">
        <v>312</v>
      </c>
      <c r="B339" s="546" t="s">
        <v>147</v>
      </c>
      <c r="C339" s="834"/>
      <c r="D339" s="547" t="s">
        <v>56</v>
      </c>
      <c r="E339" s="858"/>
      <c r="F339" s="548">
        <v>1875</v>
      </c>
      <c r="G339" s="548">
        <f t="shared" si="35"/>
        <v>0</v>
      </c>
      <c r="H339" s="548">
        <v>1764</v>
      </c>
      <c r="I339" s="548">
        <f t="shared" si="36"/>
        <v>0</v>
      </c>
      <c r="J339" s="832">
        <f t="shared" ref="J339:J340" si="45">G339+I339</f>
        <v>0</v>
      </c>
    </row>
    <row r="340" spans="1:10" hidden="1" x14ac:dyDescent="0.2">
      <c r="A340" s="536">
        <v>313</v>
      </c>
      <c r="B340" s="546" t="s">
        <v>148</v>
      </c>
      <c r="C340" s="834"/>
      <c r="D340" s="547" t="s">
        <v>56</v>
      </c>
      <c r="E340" s="547"/>
      <c r="F340" s="548">
        <v>1875</v>
      </c>
      <c r="G340" s="548">
        <f t="shared" si="35"/>
        <v>0</v>
      </c>
      <c r="H340" s="548">
        <v>1428</v>
      </c>
      <c r="I340" s="548">
        <f t="shared" si="36"/>
        <v>0</v>
      </c>
      <c r="J340" s="832">
        <f t="shared" si="45"/>
        <v>0</v>
      </c>
    </row>
    <row r="341" spans="1:10" hidden="1" x14ac:dyDescent="0.2">
      <c r="A341" s="536">
        <v>314</v>
      </c>
      <c r="B341" s="546" t="s">
        <v>149</v>
      </c>
      <c r="C341" s="834"/>
      <c r="D341" s="547" t="s">
        <v>137</v>
      </c>
      <c r="E341" s="547"/>
      <c r="F341" s="548"/>
      <c r="G341" s="548">
        <f t="shared" si="35"/>
        <v>0</v>
      </c>
      <c r="H341" s="548"/>
      <c r="I341" s="548">
        <f t="shared" si="36"/>
        <v>0</v>
      </c>
      <c r="J341" s="832"/>
    </row>
    <row r="342" spans="1:10" hidden="1" x14ac:dyDescent="0.2">
      <c r="A342" s="536">
        <v>315</v>
      </c>
      <c r="B342" s="546" t="s">
        <v>150</v>
      </c>
      <c r="C342" s="834"/>
      <c r="D342" s="547" t="s">
        <v>56</v>
      </c>
      <c r="E342" s="858"/>
      <c r="F342" s="548">
        <v>1875</v>
      </c>
      <c r="G342" s="548">
        <f t="shared" si="35"/>
        <v>0</v>
      </c>
      <c r="H342" s="548">
        <v>2646</v>
      </c>
      <c r="I342" s="548">
        <f t="shared" si="36"/>
        <v>0</v>
      </c>
      <c r="J342" s="832">
        <f t="shared" ref="J342:J345" si="46">G342+I342</f>
        <v>0</v>
      </c>
    </row>
    <row r="343" spans="1:10" ht="12" hidden="1" customHeight="1" x14ac:dyDescent="0.2">
      <c r="A343" s="536">
        <v>316</v>
      </c>
      <c r="B343" s="546" t="s">
        <v>151</v>
      </c>
      <c r="C343" s="547" t="s">
        <v>152</v>
      </c>
      <c r="D343" s="547" t="s">
        <v>56</v>
      </c>
      <c r="E343" s="547"/>
      <c r="F343" s="548">
        <v>600</v>
      </c>
      <c r="G343" s="548">
        <f t="shared" si="35"/>
        <v>0</v>
      </c>
      <c r="H343" s="548">
        <v>381</v>
      </c>
      <c r="I343" s="548">
        <f t="shared" si="36"/>
        <v>0</v>
      </c>
      <c r="J343" s="832">
        <f t="shared" si="46"/>
        <v>0</v>
      </c>
    </row>
    <row r="344" spans="1:10" hidden="1" x14ac:dyDescent="0.2">
      <c r="A344" s="536">
        <v>317</v>
      </c>
      <c r="B344" s="546" t="s">
        <v>153</v>
      </c>
      <c r="C344" s="834"/>
      <c r="D344" s="547" t="s">
        <v>56</v>
      </c>
      <c r="E344" s="547"/>
      <c r="F344" s="548">
        <v>1000</v>
      </c>
      <c r="G344" s="548">
        <f t="shared" si="35"/>
        <v>0</v>
      </c>
      <c r="H344" s="548">
        <v>123</v>
      </c>
      <c r="I344" s="548">
        <f t="shared" si="36"/>
        <v>0</v>
      </c>
      <c r="J344" s="832">
        <f t="shared" si="46"/>
        <v>0</v>
      </c>
    </row>
    <row r="345" spans="1:10" ht="12" hidden="1" customHeight="1" x14ac:dyDescent="0.2">
      <c r="A345" s="536">
        <v>318</v>
      </c>
      <c r="B345" s="546" t="s">
        <v>60</v>
      </c>
      <c r="C345" s="834"/>
      <c r="D345" s="547" t="s">
        <v>5</v>
      </c>
      <c r="E345" s="547"/>
      <c r="F345" s="548">
        <v>0</v>
      </c>
      <c r="G345" s="548">
        <f t="shared" si="35"/>
        <v>0</v>
      </c>
      <c r="H345" s="548">
        <v>137961</v>
      </c>
      <c r="I345" s="548">
        <f t="shared" si="36"/>
        <v>0</v>
      </c>
      <c r="J345" s="832">
        <f t="shared" si="46"/>
        <v>0</v>
      </c>
    </row>
    <row r="346" spans="1:10" x14ac:dyDescent="0.2">
      <c r="A346" s="536">
        <v>319</v>
      </c>
      <c r="B346" s="859" t="s">
        <v>114</v>
      </c>
      <c r="C346" s="834"/>
      <c r="D346" s="547"/>
      <c r="E346" s="547"/>
      <c r="F346" s="547"/>
      <c r="G346" s="548"/>
      <c r="H346" s="828"/>
      <c r="I346" s="548"/>
      <c r="J346" s="829"/>
    </row>
    <row r="347" spans="1:10" ht="25.5" x14ac:dyDescent="0.2">
      <c r="A347" s="536">
        <v>320</v>
      </c>
      <c r="B347" s="546" t="s">
        <v>289</v>
      </c>
      <c r="C347" s="547" t="s">
        <v>367</v>
      </c>
      <c r="D347" s="547" t="s">
        <v>14</v>
      </c>
      <c r="E347" s="547">
        <v>1</v>
      </c>
      <c r="F347" s="548">
        <v>8293.6</v>
      </c>
      <c r="G347" s="548">
        <f t="shared" si="35"/>
        <v>8293.6</v>
      </c>
      <c r="H347" s="548">
        <v>22342.319999999996</v>
      </c>
      <c r="I347" s="548">
        <f t="shared" si="36"/>
        <v>22342.319999999996</v>
      </c>
      <c r="J347" s="832">
        <f t="shared" ref="J347:J352" si="47">G347+I347</f>
        <v>30635.919999999998</v>
      </c>
    </row>
    <row r="348" spans="1:10" hidden="1" x14ac:dyDescent="0.2">
      <c r="A348" s="536">
        <v>321</v>
      </c>
      <c r="B348" s="546" t="s">
        <v>154</v>
      </c>
      <c r="C348" s="834" t="s">
        <v>155</v>
      </c>
      <c r="D348" s="547" t="s">
        <v>14</v>
      </c>
      <c r="E348" s="547"/>
      <c r="F348" s="548">
        <v>800</v>
      </c>
      <c r="G348" s="548">
        <f t="shared" si="35"/>
        <v>0</v>
      </c>
      <c r="H348" s="548">
        <v>1021</v>
      </c>
      <c r="I348" s="548">
        <f t="shared" si="36"/>
        <v>0</v>
      </c>
      <c r="J348" s="832">
        <f t="shared" si="47"/>
        <v>0</v>
      </c>
    </row>
    <row r="349" spans="1:10" x14ac:dyDescent="0.2">
      <c r="A349" s="536">
        <v>322</v>
      </c>
      <c r="B349" s="546" t="s">
        <v>132</v>
      </c>
      <c r="C349" s="834" t="s">
        <v>133</v>
      </c>
      <c r="D349" s="547" t="s">
        <v>14</v>
      </c>
      <c r="E349" s="547">
        <v>5</v>
      </c>
      <c r="F349" s="548">
        <v>4003.24</v>
      </c>
      <c r="G349" s="548">
        <f t="shared" si="35"/>
        <v>20016.199999999997</v>
      </c>
      <c r="H349" s="548">
        <v>9764</v>
      </c>
      <c r="I349" s="548">
        <f t="shared" si="36"/>
        <v>48820</v>
      </c>
      <c r="J349" s="832">
        <f t="shared" si="47"/>
        <v>68836.2</v>
      </c>
    </row>
    <row r="350" spans="1:10" hidden="1" x14ac:dyDescent="0.2">
      <c r="A350" s="536">
        <v>323</v>
      </c>
      <c r="B350" s="546" t="s">
        <v>156</v>
      </c>
      <c r="C350" s="834"/>
      <c r="D350" s="547" t="s">
        <v>14</v>
      </c>
      <c r="E350" s="547"/>
      <c r="F350" s="548">
        <v>600</v>
      </c>
      <c r="G350" s="548">
        <f t="shared" si="35"/>
        <v>0</v>
      </c>
      <c r="H350" s="548">
        <v>595</v>
      </c>
      <c r="I350" s="548">
        <f t="shared" si="36"/>
        <v>0</v>
      </c>
      <c r="J350" s="832">
        <f t="shared" si="47"/>
        <v>0</v>
      </c>
    </row>
    <row r="351" spans="1:10" hidden="1" x14ac:dyDescent="0.2">
      <c r="A351" s="536">
        <v>324</v>
      </c>
      <c r="B351" s="546" t="s">
        <v>134</v>
      </c>
      <c r="C351" s="834"/>
      <c r="D351" s="547" t="s">
        <v>14</v>
      </c>
      <c r="E351" s="547"/>
      <c r="F351" s="548">
        <v>800</v>
      </c>
      <c r="G351" s="548">
        <f t="shared" si="35"/>
        <v>0</v>
      </c>
      <c r="H351" s="548">
        <v>2142</v>
      </c>
      <c r="I351" s="548">
        <f t="shared" si="36"/>
        <v>0</v>
      </c>
      <c r="J351" s="832">
        <f t="shared" si="47"/>
        <v>0</v>
      </c>
    </row>
    <row r="352" spans="1:10" hidden="1" x14ac:dyDescent="0.2">
      <c r="A352" s="536">
        <v>325</v>
      </c>
      <c r="B352" s="546" t="s">
        <v>157</v>
      </c>
      <c r="C352" s="547"/>
      <c r="D352" s="547" t="s">
        <v>56</v>
      </c>
      <c r="E352" s="547"/>
      <c r="F352" s="548">
        <v>900</v>
      </c>
      <c r="G352" s="548">
        <f t="shared" si="35"/>
        <v>0</v>
      </c>
      <c r="H352" s="548">
        <v>840</v>
      </c>
      <c r="I352" s="548">
        <f t="shared" si="36"/>
        <v>0</v>
      </c>
      <c r="J352" s="832">
        <f t="shared" si="47"/>
        <v>0</v>
      </c>
    </row>
    <row r="353" spans="1:10" hidden="1" x14ac:dyDescent="0.2">
      <c r="A353" s="536">
        <v>326</v>
      </c>
      <c r="B353" s="546" t="s">
        <v>158</v>
      </c>
      <c r="C353" s="834"/>
      <c r="D353" s="547" t="s">
        <v>137</v>
      </c>
      <c r="E353" s="547"/>
      <c r="F353" s="548"/>
      <c r="G353" s="548">
        <f t="shared" si="35"/>
        <v>0</v>
      </c>
      <c r="H353" s="548"/>
      <c r="I353" s="548">
        <f t="shared" si="36"/>
        <v>0</v>
      </c>
      <c r="J353" s="832"/>
    </row>
    <row r="354" spans="1:10" hidden="1" x14ac:dyDescent="0.2">
      <c r="A354" s="536">
        <v>327</v>
      </c>
      <c r="B354" s="546" t="s">
        <v>159</v>
      </c>
      <c r="C354" s="547"/>
      <c r="D354" s="547" t="s">
        <v>56</v>
      </c>
      <c r="E354" s="858"/>
      <c r="F354" s="548">
        <v>900</v>
      </c>
      <c r="G354" s="548">
        <f t="shared" si="35"/>
        <v>0</v>
      </c>
      <c r="H354" s="548">
        <v>3080</v>
      </c>
      <c r="I354" s="548">
        <f t="shared" si="36"/>
        <v>0</v>
      </c>
      <c r="J354" s="832">
        <f t="shared" ref="J354:J355" si="48">G354+I354</f>
        <v>0</v>
      </c>
    </row>
    <row r="355" spans="1:10" hidden="1" x14ac:dyDescent="0.2">
      <c r="A355" s="536">
        <v>328</v>
      </c>
      <c r="B355" s="546" t="s">
        <v>135</v>
      </c>
      <c r="C355" s="834"/>
      <c r="D355" s="547" t="s">
        <v>56</v>
      </c>
      <c r="E355" s="547"/>
      <c r="F355" s="548">
        <v>1875</v>
      </c>
      <c r="G355" s="548">
        <f t="shared" si="35"/>
        <v>0</v>
      </c>
      <c r="H355" s="548">
        <v>869</v>
      </c>
      <c r="I355" s="548">
        <f t="shared" si="36"/>
        <v>0</v>
      </c>
      <c r="J355" s="832">
        <f t="shared" si="48"/>
        <v>0</v>
      </c>
    </row>
    <row r="356" spans="1:10" hidden="1" x14ac:dyDescent="0.2">
      <c r="A356" s="536">
        <v>329</v>
      </c>
      <c r="B356" s="546" t="s">
        <v>136</v>
      </c>
      <c r="C356" s="834"/>
      <c r="D356" s="547" t="s">
        <v>137</v>
      </c>
      <c r="E356" s="547"/>
      <c r="F356" s="548"/>
      <c r="G356" s="548">
        <f t="shared" si="35"/>
        <v>0</v>
      </c>
      <c r="H356" s="548"/>
      <c r="I356" s="548">
        <f t="shared" si="36"/>
        <v>0</v>
      </c>
      <c r="J356" s="832"/>
    </row>
    <row r="357" spans="1:10" hidden="1" x14ac:dyDescent="0.2">
      <c r="A357" s="536">
        <v>330</v>
      </c>
      <c r="B357" s="546" t="s">
        <v>160</v>
      </c>
      <c r="C357" s="834"/>
      <c r="D357" s="547" t="s">
        <v>137</v>
      </c>
      <c r="E357" s="547"/>
      <c r="F357" s="548"/>
      <c r="G357" s="548">
        <f t="shared" si="35"/>
        <v>0</v>
      </c>
      <c r="H357" s="548"/>
      <c r="I357" s="548">
        <f t="shared" si="36"/>
        <v>0</v>
      </c>
      <c r="J357" s="832"/>
    </row>
    <row r="358" spans="1:10" hidden="1" x14ac:dyDescent="0.2">
      <c r="A358" s="536">
        <v>331</v>
      </c>
      <c r="B358" s="546" t="s">
        <v>161</v>
      </c>
      <c r="C358" s="834"/>
      <c r="D358" s="547" t="s">
        <v>137</v>
      </c>
      <c r="E358" s="547"/>
      <c r="F358" s="548"/>
      <c r="G358" s="548">
        <f t="shared" si="35"/>
        <v>0</v>
      </c>
      <c r="H358" s="548"/>
      <c r="I358" s="548">
        <f t="shared" si="36"/>
        <v>0</v>
      </c>
      <c r="J358" s="832"/>
    </row>
    <row r="359" spans="1:10" hidden="1" x14ac:dyDescent="0.2">
      <c r="A359" s="536">
        <v>332</v>
      </c>
      <c r="B359" s="546" t="s">
        <v>138</v>
      </c>
      <c r="C359" s="834"/>
      <c r="D359" s="547" t="s">
        <v>137</v>
      </c>
      <c r="E359" s="547"/>
      <c r="F359" s="548"/>
      <c r="G359" s="548">
        <f t="shared" si="35"/>
        <v>0</v>
      </c>
      <c r="H359" s="548"/>
      <c r="I359" s="548">
        <f t="shared" si="36"/>
        <v>0</v>
      </c>
      <c r="J359" s="832"/>
    </row>
    <row r="360" spans="1:10" hidden="1" x14ac:dyDescent="0.2">
      <c r="A360" s="536">
        <v>333</v>
      </c>
      <c r="B360" s="546" t="s">
        <v>162</v>
      </c>
      <c r="C360" s="834"/>
      <c r="D360" s="547" t="s">
        <v>137</v>
      </c>
      <c r="E360" s="547"/>
      <c r="F360" s="548"/>
      <c r="G360" s="548">
        <f t="shared" si="35"/>
        <v>0</v>
      </c>
      <c r="H360" s="548"/>
      <c r="I360" s="548">
        <f t="shared" si="36"/>
        <v>0</v>
      </c>
      <c r="J360" s="832"/>
    </row>
    <row r="361" spans="1:10" hidden="1" x14ac:dyDescent="0.2">
      <c r="A361" s="536">
        <v>334</v>
      </c>
      <c r="B361" s="546" t="s">
        <v>139</v>
      </c>
      <c r="C361" s="834"/>
      <c r="D361" s="547" t="s">
        <v>56</v>
      </c>
      <c r="E361" s="858"/>
      <c r="F361" s="548">
        <v>1875</v>
      </c>
      <c r="G361" s="548">
        <f t="shared" si="35"/>
        <v>0</v>
      </c>
      <c r="H361" s="548">
        <v>1617</v>
      </c>
      <c r="I361" s="548">
        <f t="shared" si="36"/>
        <v>0</v>
      </c>
      <c r="J361" s="832">
        <f t="shared" ref="J361:J362" si="49">G361+I361</f>
        <v>0</v>
      </c>
    </row>
    <row r="362" spans="1:10" hidden="1" x14ac:dyDescent="0.2">
      <c r="A362" s="536">
        <v>335</v>
      </c>
      <c r="B362" s="546" t="s">
        <v>140</v>
      </c>
      <c r="C362" s="834"/>
      <c r="D362" s="547" t="s">
        <v>56</v>
      </c>
      <c r="E362" s="547"/>
      <c r="F362" s="548">
        <v>1875</v>
      </c>
      <c r="G362" s="548">
        <f t="shared" si="35"/>
        <v>0</v>
      </c>
      <c r="H362" s="548">
        <v>1226</v>
      </c>
      <c r="I362" s="548">
        <f t="shared" si="36"/>
        <v>0</v>
      </c>
      <c r="J362" s="832">
        <f t="shared" si="49"/>
        <v>0</v>
      </c>
    </row>
    <row r="363" spans="1:10" hidden="1" x14ac:dyDescent="0.2">
      <c r="A363" s="536">
        <v>336</v>
      </c>
      <c r="B363" s="546" t="s">
        <v>163</v>
      </c>
      <c r="C363" s="834"/>
      <c r="D363" s="547" t="s">
        <v>137</v>
      </c>
      <c r="E363" s="547"/>
      <c r="F363" s="548"/>
      <c r="G363" s="548">
        <f t="shared" ref="G363:G426" si="50">E363*F363</f>
        <v>0</v>
      </c>
      <c r="H363" s="548"/>
      <c r="I363" s="548">
        <f t="shared" ref="I363:I426" si="51">E363*H363</f>
        <v>0</v>
      </c>
      <c r="J363" s="832"/>
    </row>
    <row r="364" spans="1:10" hidden="1" x14ac:dyDescent="0.2">
      <c r="A364" s="536">
        <v>337</v>
      </c>
      <c r="B364" s="546" t="s">
        <v>144</v>
      </c>
      <c r="C364" s="834"/>
      <c r="D364" s="547" t="s">
        <v>56</v>
      </c>
      <c r="E364" s="858"/>
      <c r="F364" s="548">
        <v>1875</v>
      </c>
      <c r="G364" s="548">
        <f t="shared" si="50"/>
        <v>0</v>
      </c>
      <c r="H364" s="548">
        <v>2132</v>
      </c>
      <c r="I364" s="548">
        <f t="shared" si="51"/>
        <v>0</v>
      </c>
      <c r="J364" s="832">
        <f t="shared" ref="J364:J365" si="52">G364+I364</f>
        <v>0</v>
      </c>
    </row>
    <row r="365" spans="1:10" hidden="1" x14ac:dyDescent="0.2">
      <c r="A365" s="536">
        <v>338</v>
      </c>
      <c r="B365" s="546" t="s">
        <v>148</v>
      </c>
      <c r="C365" s="834"/>
      <c r="D365" s="547" t="s">
        <v>56</v>
      </c>
      <c r="E365" s="547"/>
      <c r="F365" s="548">
        <v>1875</v>
      </c>
      <c r="G365" s="548">
        <f t="shared" si="50"/>
        <v>0</v>
      </c>
      <c r="H365" s="548">
        <v>1428</v>
      </c>
      <c r="I365" s="548">
        <f t="shared" si="51"/>
        <v>0</v>
      </c>
      <c r="J365" s="832">
        <f t="shared" si="52"/>
        <v>0</v>
      </c>
    </row>
    <row r="366" spans="1:10" hidden="1" x14ac:dyDescent="0.2">
      <c r="A366" s="536">
        <v>339</v>
      </c>
      <c r="B366" s="546" t="s">
        <v>164</v>
      </c>
      <c r="C366" s="834"/>
      <c r="D366" s="547" t="s">
        <v>137</v>
      </c>
      <c r="E366" s="547"/>
      <c r="F366" s="548"/>
      <c r="G366" s="548">
        <f t="shared" si="50"/>
        <v>0</v>
      </c>
      <c r="H366" s="548"/>
      <c r="I366" s="548">
        <f t="shared" si="51"/>
        <v>0</v>
      </c>
      <c r="J366" s="832"/>
    </row>
    <row r="367" spans="1:10" hidden="1" x14ac:dyDescent="0.2">
      <c r="A367" s="536">
        <v>340</v>
      </c>
      <c r="B367" s="546" t="s">
        <v>150</v>
      </c>
      <c r="C367" s="834"/>
      <c r="D367" s="547" t="s">
        <v>56</v>
      </c>
      <c r="E367" s="858"/>
      <c r="F367" s="548">
        <v>1875</v>
      </c>
      <c r="G367" s="548">
        <f t="shared" si="50"/>
        <v>0</v>
      </c>
      <c r="H367" s="548">
        <v>2646</v>
      </c>
      <c r="I367" s="548">
        <f t="shared" si="51"/>
        <v>0</v>
      </c>
      <c r="J367" s="832">
        <f t="shared" ref="J367:J370" si="53">G367+I367</f>
        <v>0</v>
      </c>
    </row>
    <row r="368" spans="1:10" ht="25.5" hidden="1" x14ac:dyDescent="0.2">
      <c r="A368" s="536">
        <v>341</v>
      </c>
      <c r="B368" s="546" t="s">
        <v>151</v>
      </c>
      <c r="C368" s="547" t="s">
        <v>152</v>
      </c>
      <c r="D368" s="547" t="s">
        <v>56</v>
      </c>
      <c r="E368" s="547"/>
      <c r="F368" s="548">
        <v>600</v>
      </c>
      <c r="G368" s="548">
        <f t="shared" si="50"/>
        <v>0</v>
      </c>
      <c r="H368" s="548">
        <v>381</v>
      </c>
      <c r="I368" s="548">
        <f t="shared" si="51"/>
        <v>0</v>
      </c>
      <c r="J368" s="832">
        <f t="shared" si="53"/>
        <v>0</v>
      </c>
    </row>
    <row r="369" spans="1:10" hidden="1" x14ac:dyDescent="0.2">
      <c r="A369" s="536">
        <v>342</v>
      </c>
      <c r="B369" s="546" t="s">
        <v>153</v>
      </c>
      <c r="C369" s="834"/>
      <c r="D369" s="547" t="s">
        <v>56</v>
      </c>
      <c r="E369" s="547"/>
      <c r="F369" s="548">
        <v>1000</v>
      </c>
      <c r="G369" s="548">
        <f t="shared" si="50"/>
        <v>0</v>
      </c>
      <c r="H369" s="548">
        <v>123</v>
      </c>
      <c r="I369" s="548">
        <f t="shared" si="51"/>
        <v>0</v>
      </c>
      <c r="J369" s="832">
        <f t="shared" si="53"/>
        <v>0</v>
      </c>
    </row>
    <row r="370" spans="1:10" hidden="1" x14ac:dyDescent="0.2">
      <c r="A370" s="536">
        <v>343</v>
      </c>
      <c r="B370" s="546" t="s">
        <v>60</v>
      </c>
      <c r="C370" s="834"/>
      <c r="D370" s="547" t="s">
        <v>5</v>
      </c>
      <c r="E370" s="547"/>
      <c r="F370" s="548">
        <v>0</v>
      </c>
      <c r="G370" s="548">
        <f t="shared" si="50"/>
        <v>0</v>
      </c>
      <c r="H370" s="548">
        <v>101443</v>
      </c>
      <c r="I370" s="548">
        <f t="shared" si="51"/>
        <v>0</v>
      </c>
      <c r="J370" s="832">
        <f t="shared" si="53"/>
        <v>0</v>
      </c>
    </row>
    <row r="371" spans="1:10" x14ac:dyDescent="0.2">
      <c r="A371" s="536">
        <v>344</v>
      </c>
      <c r="B371" s="859" t="s">
        <v>116</v>
      </c>
      <c r="C371" s="834"/>
      <c r="D371" s="547"/>
      <c r="E371" s="547"/>
      <c r="F371" s="547"/>
      <c r="G371" s="548"/>
      <c r="H371" s="828"/>
      <c r="I371" s="548"/>
      <c r="J371" s="829"/>
    </row>
    <row r="372" spans="1:10" ht="25.5" x14ac:dyDescent="0.2">
      <c r="A372" s="536">
        <v>345</v>
      </c>
      <c r="B372" s="546" t="s">
        <v>289</v>
      </c>
      <c r="C372" s="547" t="s">
        <v>367</v>
      </c>
      <c r="D372" s="547" t="s">
        <v>14</v>
      </c>
      <c r="E372" s="547">
        <v>1</v>
      </c>
      <c r="F372" s="548">
        <v>8293.6</v>
      </c>
      <c r="G372" s="548">
        <f t="shared" si="50"/>
        <v>8293.6</v>
      </c>
      <c r="H372" s="548">
        <v>22342.319999999996</v>
      </c>
      <c r="I372" s="548">
        <f t="shared" si="51"/>
        <v>22342.319999999996</v>
      </c>
      <c r="J372" s="832">
        <f t="shared" ref="J372:J375" si="54">G372+I372</f>
        <v>30635.919999999998</v>
      </c>
    </row>
    <row r="373" spans="1:10" x14ac:dyDescent="0.2">
      <c r="A373" s="536">
        <v>346</v>
      </c>
      <c r="B373" s="546" t="s">
        <v>132</v>
      </c>
      <c r="C373" s="834" t="s">
        <v>133</v>
      </c>
      <c r="D373" s="547" t="s">
        <v>14</v>
      </c>
      <c r="E373" s="547">
        <v>1</v>
      </c>
      <c r="F373" s="548">
        <v>4003.24</v>
      </c>
      <c r="G373" s="548">
        <f t="shared" si="50"/>
        <v>4003.24</v>
      </c>
      <c r="H373" s="548">
        <v>9764</v>
      </c>
      <c r="I373" s="548">
        <f t="shared" si="51"/>
        <v>9764</v>
      </c>
      <c r="J373" s="832">
        <f t="shared" si="54"/>
        <v>13767.24</v>
      </c>
    </row>
    <row r="374" spans="1:10" hidden="1" x14ac:dyDescent="0.2">
      <c r="A374" s="536">
        <v>347</v>
      </c>
      <c r="B374" s="546" t="s">
        <v>134</v>
      </c>
      <c r="C374" s="834"/>
      <c r="D374" s="547" t="s">
        <v>14</v>
      </c>
      <c r="E374" s="547"/>
      <c r="F374" s="548">
        <v>800</v>
      </c>
      <c r="G374" s="548">
        <f t="shared" si="50"/>
        <v>0</v>
      </c>
      <c r="H374" s="548">
        <v>2142</v>
      </c>
      <c r="I374" s="548">
        <f t="shared" si="51"/>
        <v>0</v>
      </c>
      <c r="J374" s="832">
        <f t="shared" si="54"/>
        <v>0</v>
      </c>
    </row>
    <row r="375" spans="1:10" hidden="1" x14ac:dyDescent="0.2">
      <c r="A375" s="536">
        <v>348</v>
      </c>
      <c r="B375" s="546" t="s">
        <v>135</v>
      </c>
      <c r="C375" s="834"/>
      <c r="D375" s="547" t="s">
        <v>56</v>
      </c>
      <c r="E375" s="547"/>
      <c r="F375" s="548">
        <v>1875</v>
      </c>
      <c r="G375" s="548">
        <f t="shared" si="50"/>
        <v>0</v>
      </c>
      <c r="H375" s="548">
        <v>869</v>
      </c>
      <c r="I375" s="548">
        <f t="shared" si="51"/>
        <v>0</v>
      </c>
      <c r="J375" s="832">
        <f t="shared" si="54"/>
        <v>0</v>
      </c>
    </row>
    <row r="376" spans="1:10" hidden="1" x14ac:dyDescent="0.2">
      <c r="A376" s="536">
        <v>349</v>
      </c>
      <c r="B376" s="546" t="s">
        <v>136</v>
      </c>
      <c r="C376" s="834"/>
      <c r="D376" s="547" t="s">
        <v>137</v>
      </c>
      <c r="E376" s="547"/>
      <c r="F376" s="548"/>
      <c r="G376" s="548">
        <f t="shared" si="50"/>
        <v>0</v>
      </c>
      <c r="H376" s="548"/>
      <c r="I376" s="548">
        <f t="shared" si="51"/>
        <v>0</v>
      </c>
      <c r="J376" s="832"/>
    </row>
    <row r="377" spans="1:10" hidden="1" x14ac:dyDescent="0.2">
      <c r="A377" s="536">
        <v>350</v>
      </c>
      <c r="B377" s="546" t="s">
        <v>161</v>
      </c>
      <c r="C377" s="834"/>
      <c r="D377" s="547" t="s">
        <v>137</v>
      </c>
      <c r="E377" s="547"/>
      <c r="F377" s="548"/>
      <c r="G377" s="548">
        <f t="shared" si="50"/>
        <v>0</v>
      </c>
      <c r="H377" s="548"/>
      <c r="I377" s="548">
        <f t="shared" si="51"/>
        <v>0</v>
      </c>
      <c r="J377" s="832"/>
    </row>
    <row r="378" spans="1:10" hidden="1" x14ac:dyDescent="0.2">
      <c r="A378" s="536">
        <v>351</v>
      </c>
      <c r="B378" s="546" t="s">
        <v>138</v>
      </c>
      <c r="C378" s="834"/>
      <c r="D378" s="547" t="s">
        <v>137</v>
      </c>
      <c r="E378" s="547"/>
      <c r="F378" s="548"/>
      <c r="G378" s="548">
        <f t="shared" si="50"/>
        <v>0</v>
      </c>
      <c r="H378" s="548"/>
      <c r="I378" s="548">
        <f t="shared" si="51"/>
        <v>0</v>
      </c>
      <c r="J378" s="832"/>
    </row>
    <row r="379" spans="1:10" hidden="1" x14ac:dyDescent="0.2">
      <c r="A379" s="536">
        <v>352</v>
      </c>
      <c r="B379" s="546" t="s">
        <v>162</v>
      </c>
      <c r="C379" s="834"/>
      <c r="D379" s="547" t="s">
        <v>137</v>
      </c>
      <c r="E379" s="547"/>
      <c r="F379" s="548"/>
      <c r="G379" s="548">
        <f t="shared" si="50"/>
        <v>0</v>
      </c>
      <c r="H379" s="548"/>
      <c r="I379" s="548">
        <f t="shared" si="51"/>
        <v>0</v>
      </c>
      <c r="J379" s="832"/>
    </row>
    <row r="380" spans="1:10" hidden="1" x14ac:dyDescent="0.2">
      <c r="A380" s="536">
        <v>353</v>
      </c>
      <c r="B380" s="546" t="s">
        <v>139</v>
      </c>
      <c r="C380" s="834"/>
      <c r="D380" s="547" t="s">
        <v>56</v>
      </c>
      <c r="E380" s="858"/>
      <c r="F380" s="548">
        <v>1875</v>
      </c>
      <c r="G380" s="548">
        <f t="shared" si="50"/>
        <v>0</v>
      </c>
      <c r="H380" s="548">
        <v>1617</v>
      </c>
      <c r="I380" s="548">
        <f t="shared" si="51"/>
        <v>0</v>
      </c>
      <c r="J380" s="832">
        <f t="shared" ref="J380:J381" si="55">G380+I380</f>
        <v>0</v>
      </c>
    </row>
    <row r="381" spans="1:10" hidden="1" x14ac:dyDescent="0.2">
      <c r="A381" s="536">
        <v>354</v>
      </c>
      <c r="B381" s="546" t="s">
        <v>140</v>
      </c>
      <c r="C381" s="834"/>
      <c r="D381" s="547" t="s">
        <v>56</v>
      </c>
      <c r="E381" s="547"/>
      <c r="F381" s="548">
        <v>1875</v>
      </c>
      <c r="G381" s="548">
        <f t="shared" si="50"/>
        <v>0</v>
      </c>
      <c r="H381" s="548">
        <v>1226</v>
      </c>
      <c r="I381" s="548">
        <f t="shared" si="51"/>
        <v>0</v>
      </c>
      <c r="J381" s="832">
        <f t="shared" si="55"/>
        <v>0</v>
      </c>
    </row>
    <row r="382" spans="1:10" hidden="1" x14ac:dyDescent="0.2">
      <c r="A382" s="536">
        <v>355</v>
      </c>
      <c r="B382" s="546" t="s">
        <v>163</v>
      </c>
      <c r="C382" s="834"/>
      <c r="D382" s="547" t="s">
        <v>137</v>
      </c>
      <c r="E382" s="547"/>
      <c r="F382" s="548"/>
      <c r="G382" s="548">
        <f t="shared" si="50"/>
        <v>0</v>
      </c>
      <c r="H382" s="548"/>
      <c r="I382" s="548">
        <f t="shared" si="51"/>
        <v>0</v>
      </c>
      <c r="J382" s="832"/>
    </row>
    <row r="383" spans="1:10" hidden="1" x14ac:dyDescent="0.2">
      <c r="A383" s="536">
        <v>356</v>
      </c>
      <c r="B383" s="546" t="s">
        <v>144</v>
      </c>
      <c r="C383" s="834"/>
      <c r="D383" s="547" t="s">
        <v>56</v>
      </c>
      <c r="E383" s="858"/>
      <c r="F383" s="548">
        <v>1875</v>
      </c>
      <c r="G383" s="548">
        <f t="shared" si="50"/>
        <v>0</v>
      </c>
      <c r="H383" s="548">
        <v>2132</v>
      </c>
      <c r="I383" s="548">
        <f t="shared" si="51"/>
        <v>0</v>
      </c>
      <c r="J383" s="832">
        <f t="shared" ref="J383:J384" si="56">G383+I383</f>
        <v>0</v>
      </c>
    </row>
    <row r="384" spans="1:10" hidden="1" x14ac:dyDescent="0.2">
      <c r="A384" s="536">
        <v>357</v>
      </c>
      <c r="B384" s="546" t="s">
        <v>148</v>
      </c>
      <c r="C384" s="834"/>
      <c r="D384" s="547" t="s">
        <v>56</v>
      </c>
      <c r="E384" s="547"/>
      <c r="F384" s="548">
        <v>1875</v>
      </c>
      <c r="G384" s="548">
        <f t="shared" si="50"/>
        <v>0</v>
      </c>
      <c r="H384" s="548">
        <v>1428</v>
      </c>
      <c r="I384" s="548">
        <f t="shared" si="51"/>
        <v>0</v>
      </c>
      <c r="J384" s="832">
        <f t="shared" si="56"/>
        <v>0</v>
      </c>
    </row>
    <row r="385" spans="1:10" hidden="1" x14ac:dyDescent="0.2">
      <c r="A385" s="536">
        <v>358</v>
      </c>
      <c r="B385" s="546" t="s">
        <v>164</v>
      </c>
      <c r="C385" s="834"/>
      <c r="D385" s="547" t="s">
        <v>137</v>
      </c>
      <c r="E385" s="547"/>
      <c r="F385" s="548"/>
      <c r="G385" s="548">
        <f t="shared" si="50"/>
        <v>0</v>
      </c>
      <c r="H385" s="548"/>
      <c r="I385" s="548">
        <f t="shared" si="51"/>
        <v>0</v>
      </c>
      <c r="J385" s="832"/>
    </row>
    <row r="386" spans="1:10" hidden="1" x14ac:dyDescent="0.2">
      <c r="A386" s="536">
        <v>359</v>
      </c>
      <c r="B386" s="546" t="s">
        <v>150</v>
      </c>
      <c r="C386" s="834"/>
      <c r="D386" s="547" t="s">
        <v>56</v>
      </c>
      <c r="E386" s="858"/>
      <c r="F386" s="548">
        <v>1875</v>
      </c>
      <c r="G386" s="548">
        <f t="shared" si="50"/>
        <v>0</v>
      </c>
      <c r="H386" s="548">
        <v>2646</v>
      </c>
      <c r="I386" s="548">
        <f t="shared" si="51"/>
        <v>0</v>
      </c>
      <c r="J386" s="832">
        <f t="shared" ref="J386:J389" si="57">G386+I386</f>
        <v>0</v>
      </c>
    </row>
    <row r="387" spans="1:10" ht="25.5" hidden="1" x14ac:dyDescent="0.2">
      <c r="A387" s="536">
        <v>360</v>
      </c>
      <c r="B387" s="546" t="s">
        <v>151</v>
      </c>
      <c r="C387" s="547" t="s">
        <v>152</v>
      </c>
      <c r="D387" s="547" t="s">
        <v>56</v>
      </c>
      <c r="E387" s="547"/>
      <c r="F387" s="548">
        <v>600</v>
      </c>
      <c r="G387" s="548">
        <f t="shared" si="50"/>
        <v>0</v>
      </c>
      <c r="H387" s="548">
        <v>381</v>
      </c>
      <c r="I387" s="548">
        <f t="shared" si="51"/>
        <v>0</v>
      </c>
      <c r="J387" s="832">
        <f t="shared" si="57"/>
        <v>0</v>
      </c>
    </row>
    <row r="388" spans="1:10" hidden="1" x14ac:dyDescent="0.2">
      <c r="A388" s="536">
        <v>361</v>
      </c>
      <c r="B388" s="546" t="s">
        <v>153</v>
      </c>
      <c r="C388" s="834"/>
      <c r="D388" s="547" t="s">
        <v>56</v>
      </c>
      <c r="E388" s="547"/>
      <c r="F388" s="548">
        <v>1000</v>
      </c>
      <c r="G388" s="548">
        <f t="shared" si="50"/>
        <v>0</v>
      </c>
      <c r="H388" s="548">
        <v>123</v>
      </c>
      <c r="I388" s="548">
        <f t="shared" si="51"/>
        <v>0</v>
      </c>
      <c r="J388" s="832">
        <f t="shared" si="57"/>
        <v>0</v>
      </c>
    </row>
    <row r="389" spans="1:10" hidden="1" x14ac:dyDescent="0.2">
      <c r="A389" s="536">
        <v>362</v>
      </c>
      <c r="B389" s="546" t="s">
        <v>60</v>
      </c>
      <c r="C389" s="834"/>
      <c r="D389" s="547" t="s">
        <v>5</v>
      </c>
      <c r="E389" s="547"/>
      <c r="F389" s="548">
        <v>0</v>
      </c>
      <c r="G389" s="548">
        <f t="shared" si="50"/>
        <v>0</v>
      </c>
      <c r="H389" s="548">
        <v>96507</v>
      </c>
      <c r="I389" s="548">
        <f t="shared" si="51"/>
        <v>0</v>
      </c>
      <c r="J389" s="832">
        <f t="shared" si="57"/>
        <v>0</v>
      </c>
    </row>
    <row r="390" spans="1:10" ht="12" customHeight="1" x14ac:dyDescent="0.2">
      <c r="A390" s="536">
        <v>363</v>
      </c>
      <c r="B390" s="859" t="s">
        <v>118</v>
      </c>
      <c r="C390" s="834"/>
      <c r="D390" s="547"/>
      <c r="E390" s="547"/>
      <c r="F390" s="547"/>
      <c r="G390" s="548"/>
      <c r="H390" s="828"/>
      <c r="I390" s="548"/>
      <c r="J390" s="829"/>
    </row>
    <row r="391" spans="1:10" ht="25.5" x14ac:dyDescent="0.2">
      <c r="A391" s="536">
        <v>364</v>
      </c>
      <c r="B391" s="546" t="s">
        <v>289</v>
      </c>
      <c r="C391" s="547" t="s">
        <v>367</v>
      </c>
      <c r="D391" s="547" t="s">
        <v>14</v>
      </c>
      <c r="E391" s="547">
        <v>1</v>
      </c>
      <c r="F391" s="548">
        <v>8293.6</v>
      </c>
      <c r="G391" s="548">
        <f t="shared" si="50"/>
        <v>8293.6</v>
      </c>
      <c r="H391" s="548">
        <v>22342.319999999996</v>
      </c>
      <c r="I391" s="548">
        <f t="shared" si="51"/>
        <v>22342.319999999996</v>
      </c>
      <c r="J391" s="832">
        <f t="shared" ref="J391:J394" si="58">G391+I391</f>
        <v>30635.919999999998</v>
      </c>
    </row>
    <row r="392" spans="1:10" ht="12" customHeight="1" x14ac:dyDescent="0.2">
      <c r="A392" s="536">
        <v>365</v>
      </c>
      <c r="B392" s="546" t="s">
        <v>132</v>
      </c>
      <c r="C392" s="834" t="s">
        <v>133</v>
      </c>
      <c r="D392" s="547" t="s">
        <v>14</v>
      </c>
      <c r="E392" s="547">
        <v>7</v>
      </c>
      <c r="F392" s="548">
        <v>4003.24</v>
      </c>
      <c r="G392" s="548">
        <f t="shared" si="50"/>
        <v>28022.68</v>
      </c>
      <c r="H392" s="548">
        <v>9764</v>
      </c>
      <c r="I392" s="548">
        <f t="shared" si="51"/>
        <v>68348</v>
      </c>
      <c r="J392" s="832">
        <f t="shared" si="58"/>
        <v>96370.68</v>
      </c>
    </row>
    <row r="393" spans="1:10" hidden="1" x14ac:dyDescent="0.2">
      <c r="A393" s="536">
        <v>366</v>
      </c>
      <c r="B393" s="546" t="s">
        <v>134</v>
      </c>
      <c r="C393" s="834"/>
      <c r="D393" s="547" t="s">
        <v>14</v>
      </c>
      <c r="E393" s="547"/>
      <c r="F393" s="548">
        <v>800</v>
      </c>
      <c r="G393" s="548">
        <f t="shared" si="50"/>
        <v>0</v>
      </c>
      <c r="H393" s="548">
        <v>2142</v>
      </c>
      <c r="I393" s="548">
        <f t="shared" si="51"/>
        <v>0</v>
      </c>
      <c r="J393" s="832">
        <f t="shared" si="58"/>
        <v>0</v>
      </c>
    </row>
    <row r="394" spans="1:10" hidden="1" x14ac:dyDescent="0.2">
      <c r="A394" s="536">
        <v>367</v>
      </c>
      <c r="B394" s="546" t="s">
        <v>135</v>
      </c>
      <c r="C394" s="834"/>
      <c r="D394" s="547" t="s">
        <v>56</v>
      </c>
      <c r="E394" s="547"/>
      <c r="F394" s="548">
        <v>1875</v>
      </c>
      <c r="G394" s="548">
        <f t="shared" si="50"/>
        <v>0</v>
      </c>
      <c r="H394" s="548">
        <v>869</v>
      </c>
      <c r="I394" s="548">
        <f t="shared" si="51"/>
        <v>0</v>
      </c>
      <c r="J394" s="832">
        <f t="shared" si="58"/>
        <v>0</v>
      </c>
    </row>
    <row r="395" spans="1:10" hidden="1" x14ac:dyDescent="0.2">
      <c r="A395" s="536">
        <v>368</v>
      </c>
      <c r="B395" s="546" t="s">
        <v>136</v>
      </c>
      <c r="C395" s="834"/>
      <c r="D395" s="547" t="s">
        <v>137</v>
      </c>
      <c r="E395" s="547"/>
      <c r="F395" s="548"/>
      <c r="G395" s="548">
        <f t="shared" si="50"/>
        <v>0</v>
      </c>
      <c r="H395" s="548"/>
      <c r="I395" s="548">
        <f t="shared" si="51"/>
        <v>0</v>
      </c>
      <c r="J395" s="832"/>
    </row>
    <row r="396" spans="1:10" hidden="1" x14ac:dyDescent="0.2">
      <c r="A396" s="536">
        <v>369</v>
      </c>
      <c r="B396" s="546" t="s">
        <v>161</v>
      </c>
      <c r="C396" s="834"/>
      <c r="D396" s="547" t="s">
        <v>137</v>
      </c>
      <c r="E396" s="547"/>
      <c r="F396" s="548"/>
      <c r="G396" s="548">
        <f t="shared" si="50"/>
        <v>0</v>
      </c>
      <c r="H396" s="548"/>
      <c r="I396" s="548">
        <f t="shared" si="51"/>
        <v>0</v>
      </c>
      <c r="J396" s="832"/>
    </row>
    <row r="397" spans="1:10" hidden="1" x14ac:dyDescent="0.2">
      <c r="A397" s="536">
        <v>370</v>
      </c>
      <c r="B397" s="546" t="s">
        <v>138</v>
      </c>
      <c r="C397" s="834"/>
      <c r="D397" s="547" t="s">
        <v>137</v>
      </c>
      <c r="E397" s="547"/>
      <c r="F397" s="548"/>
      <c r="G397" s="548">
        <f t="shared" si="50"/>
        <v>0</v>
      </c>
      <c r="H397" s="548"/>
      <c r="I397" s="548">
        <f t="shared" si="51"/>
        <v>0</v>
      </c>
      <c r="J397" s="832"/>
    </row>
    <row r="398" spans="1:10" hidden="1" x14ac:dyDescent="0.2">
      <c r="A398" s="536">
        <v>371</v>
      </c>
      <c r="B398" s="546" t="s">
        <v>139</v>
      </c>
      <c r="C398" s="834"/>
      <c r="D398" s="547" t="s">
        <v>56</v>
      </c>
      <c r="E398" s="858"/>
      <c r="F398" s="548">
        <v>1875</v>
      </c>
      <c r="G398" s="548">
        <f t="shared" si="50"/>
        <v>0</v>
      </c>
      <c r="H398" s="548">
        <v>1617</v>
      </c>
      <c r="I398" s="548">
        <f t="shared" si="51"/>
        <v>0</v>
      </c>
      <c r="J398" s="832">
        <f t="shared" ref="J398:J399" si="59">G398+I398</f>
        <v>0</v>
      </c>
    </row>
    <row r="399" spans="1:10" hidden="1" x14ac:dyDescent="0.2">
      <c r="A399" s="536">
        <v>372</v>
      </c>
      <c r="B399" s="546" t="s">
        <v>140</v>
      </c>
      <c r="C399" s="834"/>
      <c r="D399" s="547" t="s">
        <v>56</v>
      </c>
      <c r="E399" s="547"/>
      <c r="F399" s="548">
        <v>1875</v>
      </c>
      <c r="G399" s="548">
        <f t="shared" si="50"/>
        <v>0</v>
      </c>
      <c r="H399" s="548">
        <v>1226</v>
      </c>
      <c r="I399" s="548">
        <f t="shared" si="51"/>
        <v>0</v>
      </c>
      <c r="J399" s="832">
        <f t="shared" si="59"/>
        <v>0</v>
      </c>
    </row>
    <row r="400" spans="1:10" hidden="1" x14ac:dyDescent="0.2">
      <c r="A400" s="536">
        <v>373</v>
      </c>
      <c r="B400" s="546" t="s">
        <v>163</v>
      </c>
      <c r="C400" s="834"/>
      <c r="D400" s="547" t="s">
        <v>137</v>
      </c>
      <c r="E400" s="547"/>
      <c r="F400" s="548"/>
      <c r="G400" s="548">
        <f t="shared" si="50"/>
        <v>0</v>
      </c>
      <c r="H400" s="548"/>
      <c r="I400" s="548">
        <f t="shared" si="51"/>
        <v>0</v>
      </c>
      <c r="J400" s="832"/>
    </row>
    <row r="401" spans="1:10" hidden="1" x14ac:dyDescent="0.2">
      <c r="A401" s="536">
        <v>374</v>
      </c>
      <c r="B401" s="546" t="s">
        <v>144</v>
      </c>
      <c r="C401" s="834"/>
      <c r="D401" s="547" t="s">
        <v>56</v>
      </c>
      <c r="E401" s="858"/>
      <c r="F401" s="548">
        <v>1875</v>
      </c>
      <c r="G401" s="548">
        <f t="shared" si="50"/>
        <v>0</v>
      </c>
      <c r="H401" s="548">
        <v>2132</v>
      </c>
      <c r="I401" s="548">
        <f t="shared" si="51"/>
        <v>0</v>
      </c>
      <c r="J401" s="832">
        <f t="shared" ref="J401:J402" si="60">G401+I401</f>
        <v>0</v>
      </c>
    </row>
    <row r="402" spans="1:10" hidden="1" x14ac:dyDescent="0.2">
      <c r="A402" s="536">
        <v>375</v>
      </c>
      <c r="B402" s="546" t="s">
        <v>148</v>
      </c>
      <c r="C402" s="834"/>
      <c r="D402" s="547" t="s">
        <v>56</v>
      </c>
      <c r="E402" s="547"/>
      <c r="F402" s="548">
        <v>1875</v>
      </c>
      <c r="G402" s="548">
        <f t="shared" si="50"/>
        <v>0</v>
      </c>
      <c r="H402" s="548">
        <v>1428</v>
      </c>
      <c r="I402" s="548">
        <f t="shared" si="51"/>
        <v>0</v>
      </c>
      <c r="J402" s="832">
        <f t="shared" si="60"/>
        <v>0</v>
      </c>
    </row>
    <row r="403" spans="1:10" hidden="1" x14ac:dyDescent="0.2">
      <c r="A403" s="536">
        <v>376</v>
      </c>
      <c r="B403" s="546" t="s">
        <v>164</v>
      </c>
      <c r="C403" s="834"/>
      <c r="D403" s="547" t="s">
        <v>137</v>
      </c>
      <c r="E403" s="547"/>
      <c r="F403" s="548"/>
      <c r="G403" s="548">
        <f t="shared" si="50"/>
        <v>0</v>
      </c>
      <c r="H403" s="548"/>
      <c r="I403" s="548">
        <f t="shared" si="51"/>
        <v>0</v>
      </c>
      <c r="J403" s="832"/>
    </row>
    <row r="404" spans="1:10" hidden="1" x14ac:dyDescent="0.2">
      <c r="A404" s="536">
        <v>377</v>
      </c>
      <c r="B404" s="546" t="s">
        <v>150</v>
      </c>
      <c r="C404" s="834"/>
      <c r="D404" s="547" t="s">
        <v>56</v>
      </c>
      <c r="E404" s="858"/>
      <c r="F404" s="548">
        <v>1875</v>
      </c>
      <c r="G404" s="548">
        <f t="shared" si="50"/>
        <v>0</v>
      </c>
      <c r="H404" s="548">
        <v>2646</v>
      </c>
      <c r="I404" s="548">
        <f t="shared" si="51"/>
        <v>0</v>
      </c>
      <c r="J404" s="832">
        <f t="shared" ref="J404:J407" si="61">G404+I404</f>
        <v>0</v>
      </c>
    </row>
    <row r="405" spans="1:10" ht="25.5" hidden="1" x14ac:dyDescent="0.2">
      <c r="A405" s="536">
        <v>378</v>
      </c>
      <c r="B405" s="546" t="s">
        <v>151</v>
      </c>
      <c r="C405" s="547" t="s">
        <v>152</v>
      </c>
      <c r="D405" s="547" t="s">
        <v>56</v>
      </c>
      <c r="E405" s="547"/>
      <c r="F405" s="548">
        <v>600</v>
      </c>
      <c r="G405" s="548">
        <f t="shared" si="50"/>
        <v>0</v>
      </c>
      <c r="H405" s="548">
        <v>381</v>
      </c>
      <c r="I405" s="548">
        <f t="shared" si="51"/>
        <v>0</v>
      </c>
      <c r="J405" s="832">
        <f t="shared" si="61"/>
        <v>0</v>
      </c>
    </row>
    <row r="406" spans="1:10" hidden="1" x14ac:dyDescent="0.2">
      <c r="A406" s="536">
        <v>379</v>
      </c>
      <c r="B406" s="546" t="s">
        <v>153</v>
      </c>
      <c r="C406" s="834"/>
      <c r="D406" s="547" t="s">
        <v>56</v>
      </c>
      <c r="E406" s="547"/>
      <c r="F406" s="548">
        <v>1000</v>
      </c>
      <c r="G406" s="548">
        <f t="shared" si="50"/>
        <v>0</v>
      </c>
      <c r="H406" s="548">
        <v>123</v>
      </c>
      <c r="I406" s="548">
        <f t="shared" si="51"/>
        <v>0</v>
      </c>
      <c r="J406" s="832">
        <f t="shared" si="61"/>
        <v>0</v>
      </c>
    </row>
    <row r="407" spans="1:10" hidden="1" x14ac:dyDescent="0.2">
      <c r="A407" s="536">
        <v>380</v>
      </c>
      <c r="B407" s="546" t="s">
        <v>60</v>
      </c>
      <c r="C407" s="834"/>
      <c r="D407" s="547" t="s">
        <v>5</v>
      </c>
      <c r="E407" s="547"/>
      <c r="F407" s="548">
        <v>0</v>
      </c>
      <c r="G407" s="548">
        <f t="shared" si="50"/>
        <v>0</v>
      </c>
      <c r="H407" s="548">
        <v>84698</v>
      </c>
      <c r="I407" s="548">
        <f t="shared" si="51"/>
        <v>0</v>
      </c>
      <c r="J407" s="832">
        <f t="shared" si="61"/>
        <v>0</v>
      </c>
    </row>
    <row r="408" spans="1:10" x14ac:dyDescent="0.2">
      <c r="A408" s="536">
        <v>381</v>
      </c>
      <c r="B408" s="859" t="s">
        <v>120</v>
      </c>
      <c r="C408" s="834"/>
      <c r="D408" s="547"/>
      <c r="E408" s="547"/>
      <c r="F408" s="547"/>
      <c r="G408" s="548"/>
      <c r="H408" s="828"/>
      <c r="I408" s="548"/>
      <c r="J408" s="829"/>
    </row>
    <row r="409" spans="1:10" ht="25.5" x14ac:dyDescent="0.2">
      <c r="A409" s="536">
        <v>382</v>
      </c>
      <c r="B409" s="546" t="s">
        <v>289</v>
      </c>
      <c r="C409" s="547" t="s">
        <v>367</v>
      </c>
      <c r="D409" s="547" t="s">
        <v>14</v>
      </c>
      <c r="E409" s="547">
        <v>1</v>
      </c>
      <c r="F409" s="548">
        <v>8293.6</v>
      </c>
      <c r="G409" s="548">
        <f t="shared" si="50"/>
        <v>8293.6</v>
      </c>
      <c r="H409" s="548">
        <v>22342.319999999996</v>
      </c>
      <c r="I409" s="548">
        <f t="shared" si="51"/>
        <v>22342.319999999996</v>
      </c>
      <c r="J409" s="832">
        <f t="shared" ref="J409:J414" si="62">G409+I409</f>
        <v>30635.919999999998</v>
      </c>
    </row>
    <row r="410" spans="1:10" ht="12" hidden="1" customHeight="1" x14ac:dyDescent="0.2">
      <c r="A410" s="536">
        <v>383</v>
      </c>
      <c r="B410" s="546" t="s">
        <v>165</v>
      </c>
      <c r="C410" s="834" t="s">
        <v>166</v>
      </c>
      <c r="D410" s="547" t="s">
        <v>14</v>
      </c>
      <c r="E410" s="547"/>
      <c r="F410" s="548">
        <v>800</v>
      </c>
      <c r="G410" s="548">
        <f t="shared" si="50"/>
        <v>0</v>
      </c>
      <c r="H410" s="548">
        <v>813</v>
      </c>
      <c r="I410" s="548">
        <f t="shared" si="51"/>
        <v>0</v>
      </c>
      <c r="J410" s="832">
        <f t="shared" si="62"/>
        <v>0</v>
      </c>
    </row>
    <row r="411" spans="1:10" x14ac:dyDescent="0.2">
      <c r="A411" s="536">
        <v>384</v>
      </c>
      <c r="B411" s="546" t="s">
        <v>132</v>
      </c>
      <c r="C411" s="834" t="s">
        <v>133</v>
      </c>
      <c r="D411" s="547" t="s">
        <v>14</v>
      </c>
      <c r="E411" s="547">
        <v>6</v>
      </c>
      <c r="F411" s="548">
        <v>4003.24</v>
      </c>
      <c r="G411" s="548">
        <f t="shared" si="50"/>
        <v>24019.439999999999</v>
      </c>
      <c r="H411" s="548">
        <v>9764</v>
      </c>
      <c r="I411" s="548">
        <f t="shared" si="51"/>
        <v>58584</v>
      </c>
      <c r="J411" s="832">
        <f t="shared" si="62"/>
        <v>82603.44</v>
      </c>
    </row>
    <row r="412" spans="1:10" ht="12" hidden="1" customHeight="1" x14ac:dyDescent="0.2">
      <c r="A412" s="536">
        <v>385</v>
      </c>
      <c r="B412" s="546" t="s">
        <v>167</v>
      </c>
      <c r="C412" s="834"/>
      <c r="D412" s="547" t="s">
        <v>14</v>
      </c>
      <c r="E412" s="547"/>
      <c r="F412" s="548">
        <v>600</v>
      </c>
      <c r="G412" s="548">
        <f t="shared" si="50"/>
        <v>0</v>
      </c>
      <c r="H412" s="548">
        <v>532</v>
      </c>
      <c r="I412" s="548">
        <f t="shared" si="51"/>
        <v>0</v>
      </c>
      <c r="J412" s="832">
        <f t="shared" si="62"/>
        <v>0</v>
      </c>
    </row>
    <row r="413" spans="1:10" ht="16.899999999999999" hidden="1" customHeight="1" x14ac:dyDescent="0.2">
      <c r="A413" s="536">
        <v>386</v>
      </c>
      <c r="B413" s="546" t="s">
        <v>134</v>
      </c>
      <c r="C413" s="834"/>
      <c r="D413" s="547" t="s">
        <v>14</v>
      </c>
      <c r="E413" s="547"/>
      <c r="F413" s="548">
        <v>800</v>
      </c>
      <c r="G413" s="548">
        <f t="shared" si="50"/>
        <v>0</v>
      </c>
      <c r="H413" s="548">
        <v>2142</v>
      </c>
      <c r="I413" s="548">
        <f t="shared" si="51"/>
        <v>0</v>
      </c>
      <c r="J413" s="832">
        <f t="shared" si="62"/>
        <v>0</v>
      </c>
    </row>
    <row r="414" spans="1:10" hidden="1" x14ac:dyDescent="0.2">
      <c r="A414" s="536">
        <v>387</v>
      </c>
      <c r="B414" s="546" t="s">
        <v>157</v>
      </c>
      <c r="C414" s="547"/>
      <c r="D414" s="547" t="s">
        <v>56</v>
      </c>
      <c r="E414" s="547"/>
      <c r="F414" s="548">
        <v>1875</v>
      </c>
      <c r="G414" s="548">
        <f t="shared" si="50"/>
        <v>0</v>
      </c>
      <c r="H414" s="548">
        <v>840</v>
      </c>
      <c r="I414" s="548">
        <f t="shared" si="51"/>
        <v>0</v>
      </c>
      <c r="J414" s="832">
        <f t="shared" si="62"/>
        <v>0</v>
      </c>
    </row>
    <row r="415" spans="1:10" hidden="1" x14ac:dyDescent="0.2">
      <c r="A415" s="536">
        <v>388</v>
      </c>
      <c r="B415" s="546" t="s">
        <v>168</v>
      </c>
      <c r="C415" s="834"/>
      <c r="D415" s="547" t="s">
        <v>137</v>
      </c>
      <c r="E415" s="547"/>
      <c r="F415" s="548"/>
      <c r="G415" s="548">
        <f t="shared" si="50"/>
        <v>0</v>
      </c>
      <c r="H415" s="548"/>
      <c r="I415" s="548">
        <f t="shared" si="51"/>
        <v>0</v>
      </c>
      <c r="J415" s="832"/>
    </row>
    <row r="416" spans="1:10" hidden="1" x14ac:dyDescent="0.2">
      <c r="A416" s="536">
        <v>389</v>
      </c>
      <c r="B416" s="546" t="s">
        <v>159</v>
      </c>
      <c r="C416" s="547"/>
      <c r="D416" s="547" t="s">
        <v>56</v>
      </c>
      <c r="E416" s="858"/>
      <c r="F416" s="548">
        <v>1875</v>
      </c>
      <c r="G416" s="548">
        <f t="shared" si="50"/>
        <v>0</v>
      </c>
      <c r="H416" s="548">
        <v>3080</v>
      </c>
      <c r="I416" s="548">
        <f t="shared" si="51"/>
        <v>0</v>
      </c>
      <c r="J416" s="832">
        <f t="shared" ref="J416:J417" si="63">G416+I416</f>
        <v>0</v>
      </c>
    </row>
    <row r="417" spans="1:10" hidden="1" x14ac:dyDescent="0.2">
      <c r="A417" s="536">
        <v>390</v>
      </c>
      <c r="B417" s="546" t="s">
        <v>135</v>
      </c>
      <c r="C417" s="834"/>
      <c r="D417" s="547" t="s">
        <v>56</v>
      </c>
      <c r="E417" s="547"/>
      <c r="F417" s="548">
        <v>1875</v>
      </c>
      <c r="G417" s="548">
        <f t="shared" si="50"/>
        <v>0</v>
      </c>
      <c r="H417" s="548">
        <v>869</v>
      </c>
      <c r="I417" s="548">
        <f t="shared" si="51"/>
        <v>0</v>
      </c>
      <c r="J417" s="832">
        <f t="shared" si="63"/>
        <v>0</v>
      </c>
    </row>
    <row r="418" spans="1:10" hidden="1" x14ac:dyDescent="0.2">
      <c r="A418" s="536">
        <v>391</v>
      </c>
      <c r="B418" s="546" t="s">
        <v>136</v>
      </c>
      <c r="C418" s="834"/>
      <c r="D418" s="547" t="s">
        <v>137</v>
      </c>
      <c r="E418" s="547"/>
      <c r="F418" s="548"/>
      <c r="G418" s="548">
        <f t="shared" si="50"/>
        <v>0</v>
      </c>
      <c r="H418" s="548"/>
      <c r="I418" s="548">
        <f t="shared" si="51"/>
        <v>0</v>
      </c>
      <c r="J418" s="832"/>
    </row>
    <row r="419" spans="1:10" hidden="1" x14ac:dyDescent="0.2">
      <c r="A419" s="536">
        <v>392</v>
      </c>
      <c r="B419" s="546" t="s">
        <v>161</v>
      </c>
      <c r="C419" s="834"/>
      <c r="D419" s="547" t="s">
        <v>137</v>
      </c>
      <c r="E419" s="547"/>
      <c r="F419" s="548"/>
      <c r="G419" s="548">
        <f t="shared" si="50"/>
        <v>0</v>
      </c>
      <c r="H419" s="548"/>
      <c r="I419" s="548">
        <f t="shared" si="51"/>
        <v>0</v>
      </c>
      <c r="J419" s="832"/>
    </row>
    <row r="420" spans="1:10" hidden="1" x14ac:dyDescent="0.2">
      <c r="A420" s="536">
        <v>393</v>
      </c>
      <c r="B420" s="546" t="s">
        <v>138</v>
      </c>
      <c r="C420" s="834"/>
      <c r="D420" s="547" t="s">
        <v>137</v>
      </c>
      <c r="E420" s="547"/>
      <c r="F420" s="548"/>
      <c r="G420" s="548">
        <f t="shared" si="50"/>
        <v>0</v>
      </c>
      <c r="H420" s="548"/>
      <c r="I420" s="548">
        <f t="shared" si="51"/>
        <v>0</v>
      </c>
      <c r="J420" s="832"/>
    </row>
    <row r="421" spans="1:10" hidden="1" x14ac:dyDescent="0.2">
      <c r="A421" s="536">
        <v>394</v>
      </c>
      <c r="B421" s="546" t="s">
        <v>139</v>
      </c>
      <c r="C421" s="834"/>
      <c r="D421" s="547" t="s">
        <v>56</v>
      </c>
      <c r="E421" s="858"/>
      <c r="F421" s="548">
        <v>1875</v>
      </c>
      <c r="G421" s="548">
        <f t="shared" si="50"/>
        <v>0</v>
      </c>
      <c r="H421" s="548">
        <v>1617</v>
      </c>
      <c r="I421" s="548">
        <f t="shared" si="51"/>
        <v>0</v>
      </c>
      <c r="J421" s="832">
        <f t="shared" ref="J421:J422" si="64">G421+I421</f>
        <v>0</v>
      </c>
    </row>
    <row r="422" spans="1:10" hidden="1" x14ac:dyDescent="0.2">
      <c r="A422" s="536">
        <v>395</v>
      </c>
      <c r="B422" s="546" t="s">
        <v>140</v>
      </c>
      <c r="C422" s="834"/>
      <c r="D422" s="547" t="s">
        <v>56</v>
      </c>
      <c r="E422" s="547"/>
      <c r="F422" s="548">
        <v>1875</v>
      </c>
      <c r="G422" s="548">
        <f t="shared" si="50"/>
        <v>0</v>
      </c>
      <c r="H422" s="548">
        <v>1226</v>
      </c>
      <c r="I422" s="548">
        <f t="shared" si="51"/>
        <v>0</v>
      </c>
      <c r="J422" s="832">
        <f t="shared" si="64"/>
        <v>0</v>
      </c>
    </row>
    <row r="423" spans="1:10" hidden="1" x14ac:dyDescent="0.2">
      <c r="A423" s="536">
        <v>396</v>
      </c>
      <c r="B423" s="546" t="s">
        <v>163</v>
      </c>
      <c r="C423" s="834"/>
      <c r="D423" s="547" t="s">
        <v>137</v>
      </c>
      <c r="E423" s="547"/>
      <c r="F423" s="548"/>
      <c r="G423" s="548">
        <f t="shared" si="50"/>
        <v>0</v>
      </c>
      <c r="H423" s="548"/>
      <c r="I423" s="548">
        <f t="shared" si="51"/>
        <v>0</v>
      </c>
      <c r="J423" s="832"/>
    </row>
    <row r="424" spans="1:10" hidden="1" x14ac:dyDescent="0.2">
      <c r="A424" s="536">
        <v>397</v>
      </c>
      <c r="B424" s="546" t="s">
        <v>144</v>
      </c>
      <c r="C424" s="834"/>
      <c r="D424" s="547" t="s">
        <v>56</v>
      </c>
      <c r="E424" s="858"/>
      <c r="F424" s="548">
        <v>1875</v>
      </c>
      <c r="G424" s="548">
        <f t="shared" si="50"/>
        <v>0</v>
      </c>
      <c r="H424" s="548">
        <v>2132</v>
      </c>
      <c r="I424" s="548">
        <f t="shared" si="51"/>
        <v>0</v>
      </c>
      <c r="J424" s="832">
        <f t="shared" ref="J424:J425" si="65">G424+I424</f>
        <v>0</v>
      </c>
    </row>
    <row r="425" spans="1:10" hidden="1" x14ac:dyDescent="0.2">
      <c r="A425" s="536">
        <v>398</v>
      </c>
      <c r="B425" s="546" t="s">
        <v>148</v>
      </c>
      <c r="C425" s="834"/>
      <c r="D425" s="547" t="s">
        <v>56</v>
      </c>
      <c r="E425" s="547"/>
      <c r="F425" s="548">
        <v>1875</v>
      </c>
      <c r="G425" s="548">
        <f t="shared" si="50"/>
        <v>0</v>
      </c>
      <c r="H425" s="548">
        <v>1428</v>
      </c>
      <c r="I425" s="548">
        <f t="shared" si="51"/>
        <v>0</v>
      </c>
      <c r="J425" s="832">
        <f t="shared" si="65"/>
        <v>0</v>
      </c>
    </row>
    <row r="426" spans="1:10" hidden="1" x14ac:dyDescent="0.2">
      <c r="A426" s="536">
        <v>399</v>
      </c>
      <c r="B426" s="546" t="s">
        <v>164</v>
      </c>
      <c r="C426" s="834"/>
      <c r="D426" s="547" t="s">
        <v>137</v>
      </c>
      <c r="E426" s="547"/>
      <c r="F426" s="548"/>
      <c r="G426" s="548">
        <f t="shared" si="50"/>
        <v>0</v>
      </c>
      <c r="H426" s="548"/>
      <c r="I426" s="548">
        <f t="shared" si="51"/>
        <v>0</v>
      </c>
      <c r="J426" s="832"/>
    </row>
    <row r="427" spans="1:10" hidden="1" x14ac:dyDescent="0.2">
      <c r="A427" s="536">
        <v>400</v>
      </c>
      <c r="B427" s="546" t="s">
        <v>150</v>
      </c>
      <c r="C427" s="834"/>
      <c r="D427" s="547" t="s">
        <v>56</v>
      </c>
      <c r="E427" s="858"/>
      <c r="F427" s="548">
        <v>1875</v>
      </c>
      <c r="G427" s="548">
        <f t="shared" ref="G427:G490" si="66">E427*F427</f>
        <v>0</v>
      </c>
      <c r="H427" s="548">
        <v>2646</v>
      </c>
      <c r="I427" s="548">
        <f t="shared" ref="I427:I490" si="67">E427*H427</f>
        <v>0</v>
      </c>
      <c r="J427" s="832">
        <f t="shared" ref="J427:J430" si="68">G427+I427</f>
        <v>0</v>
      </c>
    </row>
    <row r="428" spans="1:10" ht="25.5" hidden="1" x14ac:dyDescent="0.2">
      <c r="A428" s="536">
        <v>401</v>
      </c>
      <c r="B428" s="546" t="s">
        <v>151</v>
      </c>
      <c r="C428" s="547" t="s">
        <v>152</v>
      </c>
      <c r="D428" s="547" t="s">
        <v>56</v>
      </c>
      <c r="E428" s="547"/>
      <c r="F428" s="548">
        <v>600</v>
      </c>
      <c r="G428" s="548">
        <f t="shared" si="66"/>
        <v>0</v>
      </c>
      <c r="H428" s="548">
        <v>381</v>
      </c>
      <c r="I428" s="548">
        <f t="shared" si="67"/>
        <v>0</v>
      </c>
      <c r="J428" s="832">
        <f t="shared" si="68"/>
        <v>0</v>
      </c>
    </row>
    <row r="429" spans="1:10" hidden="1" x14ac:dyDescent="0.2">
      <c r="A429" s="536">
        <v>402</v>
      </c>
      <c r="B429" s="546" t="s">
        <v>153</v>
      </c>
      <c r="C429" s="834"/>
      <c r="D429" s="547" t="s">
        <v>56</v>
      </c>
      <c r="E429" s="547"/>
      <c r="F429" s="548">
        <v>1000</v>
      </c>
      <c r="G429" s="548">
        <f t="shared" si="66"/>
        <v>0</v>
      </c>
      <c r="H429" s="548">
        <v>123</v>
      </c>
      <c r="I429" s="548">
        <f t="shared" si="67"/>
        <v>0</v>
      </c>
      <c r="J429" s="832">
        <f t="shared" si="68"/>
        <v>0</v>
      </c>
    </row>
    <row r="430" spans="1:10" hidden="1" x14ac:dyDescent="0.2">
      <c r="A430" s="536">
        <v>403</v>
      </c>
      <c r="B430" s="546" t="s">
        <v>60</v>
      </c>
      <c r="C430" s="834"/>
      <c r="D430" s="547" t="s">
        <v>5</v>
      </c>
      <c r="E430" s="547"/>
      <c r="F430" s="548">
        <v>0</v>
      </c>
      <c r="G430" s="548">
        <f t="shared" si="66"/>
        <v>0</v>
      </c>
      <c r="H430" s="548">
        <v>103023</v>
      </c>
      <c r="I430" s="548">
        <f t="shared" si="67"/>
        <v>0</v>
      </c>
      <c r="J430" s="832">
        <f t="shared" si="68"/>
        <v>0</v>
      </c>
    </row>
    <row r="431" spans="1:10" hidden="1" x14ac:dyDescent="0.2">
      <c r="A431" s="536">
        <v>404</v>
      </c>
      <c r="B431" s="859" t="s">
        <v>169</v>
      </c>
      <c r="C431" s="834"/>
      <c r="D431" s="547"/>
      <c r="E431" s="547"/>
      <c r="F431" s="547"/>
      <c r="G431" s="548"/>
      <c r="H431" s="828"/>
      <c r="I431" s="548"/>
      <c r="J431" s="829"/>
    </row>
    <row r="432" spans="1:10" hidden="1" x14ac:dyDescent="0.2">
      <c r="A432" s="536">
        <v>405</v>
      </c>
      <c r="B432" s="546" t="s">
        <v>134</v>
      </c>
      <c r="C432" s="834"/>
      <c r="D432" s="547" t="s">
        <v>14</v>
      </c>
      <c r="E432" s="547"/>
      <c r="F432" s="548">
        <v>800</v>
      </c>
      <c r="G432" s="548">
        <f t="shared" si="66"/>
        <v>0</v>
      </c>
      <c r="H432" s="548">
        <v>2142</v>
      </c>
      <c r="I432" s="548">
        <f t="shared" si="67"/>
        <v>0</v>
      </c>
      <c r="J432" s="832">
        <f t="shared" ref="J432:J433" si="69">G432+I432</f>
        <v>0</v>
      </c>
    </row>
    <row r="433" spans="1:10" hidden="1" x14ac:dyDescent="0.2">
      <c r="A433" s="536">
        <v>406</v>
      </c>
      <c r="B433" s="546" t="s">
        <v>135</v>
      </c>
      <c r="C433" s="834"/>
      <c r="D433" s="547" t="s">
        <v>56</v>
      </c>
      <c r="E433" s="547"/>
      <c r="F433" s="548">
        <v>1875</v>
      </c>
      <c r="G433" s="548">
        <f t="shared" si="66"/>
        <v>0</v>
      </c>
      <c r="H433" s="548">
        <v>869</v>
      </c>
      <c r="I433" s="548">
        <f t="shared" si="67"/>
        <v>0</v>
      </c>
      <c r="J433" s="832">
        <f t="shared" si="69"/>
        <v>0</v>
      </c>
    </row>
    <row r="434" spans="1:10" hidden="1" x14ac:dyDescent="0.2">
      <c r="A434" s="536">
        <v>407</v>
      </c>
      <c r="B434" s="546" t="s">
        <v>136</v>
      </c>
      <c r="C434" s="834"/>
      <c r="D434" s="547" t="s">
        <v>137</v>
      </c>
      <c r="E434" s="547"/>
      <c r="F434" s="548"/>
      <c r="G434" s="548">
        <f t="shared" si="66"/>
        <v>0</v>
      </c>
      <c r="H434" s="548"/>
      <c r="I434" s="548">
        <f t="shared" si="67"/>
        <v>0</v>
      </c>
      <c r="J434" s="832"/>
    </row>
    <row r="435" spans="1:10" hidden="1" x14ac:dyDescent="0.2">
      <c r="A435" s="536">
        <v>408</v>
      </c>
      <c r="B435" s="546" t="s">
        <v>161</v>
      </c>
      <c r="C435" s="834"/>
      <c r="D435" s="547" t="s">
        <v>137</v>
      </c>
      <c r="E435" s="547"/>
      <c r="F435" s="548"/>
      <c r="G435" s="548">
        <f t="shared" si="66"/>
        <v>0</v>
      </c>
      <c r="H435" s="548"/>
      <c r="I435" s="548">
        <f t="shared" si="67"/>
        <v>0</v>
      </c>
      <c r="J435" s="832"/>
    </row>
    <row r="436" spans="1:10" hidden="1" x14ac:dyDescent="0.2">
      <c r="A436" s="536">
        <v>409</v>
      </c>
      <c r="B436" s="546" t="s">
        <v>138</v>
      </c>
      <c r="C436" s="834"/>
      <c r="D436" s="547" t="s">
        <v>137</v>
      </c>
      <c r="E436" s="547"/>
      <c r="F436" s="548"/>
      <c r="G436" s="548">
        <f t="shared" si="66"/>
        <v>0</v>
      </c>
      <c r="H436" s="548"/>
      <c r="I436" s="548">
        <f t="shared" si="67"/>
        <v>0</v>
      </c>
      <c r="J436" s="832"/>
    </row>
    <row r="437" spans="1:10" hidden="1" x14ac:dyDescent="0.2">
      <c r="A437" s="536">
        <v>410</v>
      </c>
      <c r="B437" s="546" t="s">
        <v>162</v>
      </c>
      <c r="C437" s="834"/>
      <c r="D437" s="547" t="s">
        <v>137</v>
      </c>
      <c r="E437" s="547"/>
      <c r="F437" s="548"/>
      <c r="G437" s="548">
        <f t="shared" si="66"/>
        <v>0</v>
      </c>
      <c r="H437" s="548"/>
      <c r="I437" s="548">
        <f t="shared" si="67"/>
        <v>0</v>
      </c>
      <c r="J437" s="832"/>
    </row>
    <row r="438" spans="1:10" hidden="1" x14ac:dyDescent="0.2">
      <c r="A438" s="536">
        <v>411</v>
      </c>
      <c r="B438" s="546" t="s">
        <v>139</v>
      </c>
      <c r="C438" s="834"/>
      <c r="D438" s="547" t="s">
        <v>56</v>
      </c>
      <c r="E438" s="858"/>
      <c r="F438" s="548">
        <v>1875</v>
      </c>
      <c r="G438" s="548">
        <f t="shared" si="66"/>
        <v>0</v>
      </c>
      <c r="H438" s="548">
        <v>1617</v>
      </c>
      <c r="I438" s="548">
        <f t="shared" si="67"/>
        <v>0</v>
      </c>
      <c r="J438" s="832">
        <f t="shared" ref="J438:J439" si="70">G438+I438</f>
        <v>0</v>
      </c>
    </row>
    <row r="439" spans="1:10" ht="22.5" hidden="1" customHeight="1" x14ac:dyDescent="0.2">
      <c r="A439" s="536">
        <v>412</v>
      </c>
      <c r="B439" s="546" t="s">
        <v>148</v>
      </c>
      <c r="C439" s="834"/>
      <c r="D439" s="547" t="s">
        <v>56</v>
      </c>
      <c r="E439" s="547"/>
      <c r="F439" s="548">
        <v>1875</v>
      </c>
      <c r="G439" s="548">
        <f t="shared" si="66"/>
        <v>0</v>
      </c>
      <c r="H439" s="548">
        <v>1428</v>
      </c>
      <c r="I439" s="548">
        <f t="shared" si="67"/>
        <v>0</v>
      </c>
      <c r="J439" s="832">
        <f t="shared" si="70"/>
        <v>0</v>
      </c>
    </row>
    <row r="440" spans="1:10" ht="15" hidden="1" customHeight="1" x14ac:dyDescent="0.2">
      <c r="A440" s="536">
        <v>413</v>
      </c>
      <c r="B440" s="546" t="s">
        <v>170</v>
      </c>
      <c r="C440" s="834"/>
      <c r="D440" s="547" t="s">
        <v>137</v>
      </c>
      <c r="E440" s="547"/>
      <c r="F440" s="548"/>
      <c r="G440" s="548">
        <f t="shared" si="66"/>
        <v>0</v>
      </c>
      <c r="H440" s="548"/>
      <c r="I440" s="548">
        <f t="shared" si="67"/>
        <v>0</v>
      </c>
      <c r="J440" s="832"/>
    </row>
    <row r="441" spans="1:10" ht="15" hidden="1" customHeight="1" x14ac:dyDescent="0.2">
      <c r="A441" s="536">
        <v>414</v>
      </c>
      <c r="B441" s="546" t="s">
        <v>150</v>
      </c>
      <c r="C441" s="834"/>
      <c r="D441" s="547" t="s">
        <v>56</v>
      </c>
      <c r="E441" s="858"/>
      <c r="F441" s="548">
        <v>1875</v>
      </c>
      <c r="G441" s="548">
        <f t="shared" si="66"/>
        <v>0</v>
      </c>
      <c r="H441" s="548">
        <v>2646</v>
      </c>
      <c r="I441" s="548">
        <f t="shared" si="67"/>
        <v>0</v>
      </c>
      <c r="J441" s="832">
        <f t="shared" ref="J441:J443" si="71">G441+I441</f>
        <v>0</v>
      </c>
    </row>
    <row r="442" spans="1:10" ht="15" hidden="1" customHeight="1" x14ac:dyDescent="0.2">
      <c r="A442" s="536">
        <v>415</v>
      </c>
      <c r="B442" s="546" t="s">
        <v>171</v>
      </c>
      <c r="C442" s="834"/>
      <c r="D442" s="547" t="s">
        <v>172</v>
      </c>
      <c r="E442" s="547"/>
      <c r="F442" s="548">
        <v>1000</v>
      </c>
      <c r="G442" s="548">
        <f t="shared" si="66"/>
        <v>0</v>
      </c>
      <c r="H442" s="548">
        <v>95</v>
      </c>
      <c r="I442" s="548">
        <f t="shared" si="67"/>
        <v>0</v>
      </c>
      <c r="J442" s="832">
        <f t="shared" si="71"/>
        <v>0</v>
      </c>
    </row>
    <row r="443" spans="1:10" ht="15" hidden="1" customHeight="1" x14ac:dyDescent="0.2">
      <c r="A443" s="536">
        <v>416</v>
      </c>
      <c r="B443" s="546" t="s">
        <v>60</v>
      </c>
      <c r="C443" s="834"/>
      <c r="D443" s="547" t="s">
        <v>5</v>
      </c>
      <c r="E443" s="547"/>
      <c r="F443" s="548">
        <v>0</v>
      </c>
      <c r="G443" s="548">
        <f t="shared" si="66"/>
        <v>0</v>
      </c>
      <c r="H443" s="548">
        <v>49673</v>
      </c>
      <c r="I443" s="548">
        <f t="shared" si="67"/>
        <v>0</v>
      </c>
      <c r="J443" s="832">
        <f t="shared" si="71"/>
        <v>0</v>
      </c>
    </row>
    <row r="444" spans="1:10" ht="15" hidden="1" customHeight="1" x14ac:dyDescent="0.2">
      <c r="A444" s="536">
        <v>417</v>
      </c>
      <c r="B444" s="859" t="s">
        <v>173</v>
      </c>
      <c r="C444" s="834"/>
      <c r="D444" s="547"/>
      <c r="E444" s="547"/>
      <c r="F444" s="547"/>
      <c r="G444" s="548"/>
      <c r="H444" s="828"/>
      <c r="I444" s="548"/>
      <c r="J444" s="829"/>
    </row>
    <row r="445" spans="1:10" ht="15" hidden="1" customHeight="1" x14ac:dyDescent="0.2">
      <c r="A445" s="536">
        <v>418</v>
      </c>
      <c r="B445" s="546" t="s">
        <v>134</v>
      </c>
      <c r="C445" s="834"/>
      <c r="D445" s="547" t="s">
        <v>14</v>
      </c>
      <c r="E445" s="547"/>
      <c r="F445" s="548">
        <v>800</v>
      </c>
      <c r="G445" s="548">
        <f t="shared" si="66"/>
        <v>0</v>
      </c>
      <c r="H445" s="548">
        <v>2142</v>
      </c>
      <c r="I445" s="548">
        <f t="shared" si="67"/>
        <v>0</v>
      </c>
      <c r="J445" s="832">
        <f t="shared" ref="J445:J446" si="72">G445+I445</f>
        <v>0</v>
      </c>
    </row>
    <row r="446" spans="1:10" ht="25.5" hidden="1" customHeight="1" x14ac:dyDescent="0.2">
      <c r="A446" s="536">
        <v>419</v>
      </c>
      <c r="B446" s="546" t="s">
        <v>135</v>
      </c>
      <c r="C446" s="834"/>
      <c r="D446" s="547" t="s">
        <v>56</v>
      </c>
      <c r="E446" s="547"/>
      <c r="F446" s="548">
        <v>1875</v>
      </c>
      <c r="G446" s="548">
        <f t="shared" si="66"/>
        <v>0</v>
      </c>
      <c r="H446" s="548">
        <v>869</v>
      </c>
      <c r="I446" s="548">
        <f t="shared" si="67"/>
        <v>0</v>
      </c>
      <c r="J446" s="832">
        <f t="shared" si="72"/>
        <v>0</v>
      </c>
    </row>
    <row r="447" spans="1:10" hidden="1" x14ac:dyDescent="0.2">
      <c r="A447" s="536">
        <v>420</v>
      </c>
      <c r="B447" s="546" t="s">
        <v>136</v>
      </c>
      <c r="C447" s="834"/>
      <c r="D447" s="547" t="s">
        <v>137</v>
      </c>
      <c r="E447" s="547"/>
      <c r="F447" s="548"/>
      <c r="G447" s="548">
        <f t="shared" si="66"/>
        <v>0</v>
      </c>
      <c r="H447" s="548"/>
      <c r="I447" s="548">
        <f t="shared" si="67"/>
        <v>0</v>
      </c>
      <c r="J447" s="832"/>
    </row>
    <row r="448" spans="1:10" hidden="1" x14ac:dyDescent="0.2">
      <c r="A448" s="536">
        <v>421</v>
      </c>
      <c r="B448" s="546" t="s">
        <v>161</v>
      </c>
      <c r="C448" s="834"/>
      <c r="D448" s="547" t="s">
        <v>137</v>
      </c>
      <c r="E448" s="547"/>
      <c r="F448" s="548"/>
      <c r="G448" s="548">
        <f t="shared" si="66"/>
        <v>0</v>
      </c>
      <c r="H448" s="548"/>
      <c r="I448" s="548">
        <f t="shared" si="67"/>
        <v>0</v>
      </c>
      <c r="J448" s="832"/>
    </row>
    <row r="449" spans="1:10" hidden="1" x14ac:dyDescent="0.2">
      <c r="A449" s="536">
        <v>422</v>
      </c>
      <c r="B449" s="546" t="s">
        <v>138</v>
      </c>
      <c r="C449" s="834"/>
      <c r="D449" s="547" t="s">
        <v>137</v>
      </c>
      <c r="E449" s="547"/>
      <c r="F449" s="548"/>
      <c r="G449" s="548">
        <f t="shared" si="66"/>
        <v>0</v>
      </c>
      <c r="H449" s="548"/>
      <c r="I449" s="548">
        <f t="shared" si="67"/>
        <v>0</v>
      </c>
      <c r="J449" s="832"/>
    </row>
    <row r="450" spans="1:10" hidden="1" x14ac:dyDescent="0.2">
      <c r="A450" s="536">
        <v>423</v>
      </c>
      <c r="B450" s="546" t="s">
        <v>162</v>
      </c>
      <c r="C450" s="834"/>
      <c r="D450" s="547" t="s">
        <v>137</v>
      </c>
      <c r="E450" s="547"/>
      <c r="F450" s="548"/>
      <c r="G450" s="548">
        <f t="shared" si="66"/>
        <v>0</v>
      </c>
      <c r="H450" s="548"/>
      <c r="I450" s="548">
        <f t="shared" si="67"/>
        <v>0</v>
      </c>
      <c r="J450" s="832"/>
    </row>
    <row r="451" spans="1:10" hidden="1" x14ac:dyDescent="0.2">
      <c r="A451" s="536">
        <v>424</v>
      </c>
      <c r="B451" s="546" t="s">
        <v>139</v>
      </c>
      <c r="C451" s="834"/>
      <c r="D451" s="547" t="s">
        <v>56</v>
      </c>
      <c r="E451" s="858"/>
      <c r="F451" s="548">
        <v>1875</v>
      </c>
      <c r="G451" s="548">
        <f t="shared" si="66"/>
        <v>0</v>
      </c>
      <c r="H451" s="548">
        <v>1617</v>
      </c>
      <c r="I451" s="548">
        <f t="shared" si="67"/>
        <v>0</v>
      </c>
      <c r="J451" s="832">
        <f t="shared" ref="J451:J452" si="73">G451+I451</f>
        <v>0</v>
      </c>
    </row>
    <row r="452" spans="1:10" hidden="1" x14ac:dyDescent="0.2">
      <c r="A452" s="536">
        <v>425</v>
      </c>
      <c r="B452" s="546" t="s">
        <v>148</v>
      </c>
      <c r="C452" s="834"/>
      <c r="D452" s="547" t="s">
        <v>56</v>
      </c>
      <c r="E452" s="547"/>
      <c r="F452" s="548">
        <v>1875</v>
      </c>
      <c r="G452" s="548">
        <f t="shared" si="66"/>
        <v>0</v>
      </c>
      <c r="H452" s="548">
        <v>1428</v>
      </c>
      <c r="I452" s="548">
        <f t="shared" si="67"/>
        <v>0</v>
      </c>
      <c r="J452" s="832">
        <f t="shared" si="73"/>
        <v>0</v>
      </c>
    </row>
    <row r="453" spans="1:10" ht="29.25" hidden="1" customHeight="1" x14ac:dyDescent="0.2">
      <c r="A453" s="536">
        <v>426</v>
      </c>
      <c r="B453" s="546" t="s">
        <v>170</v>
      </c>
      <c r="C453" s="834"/>
      <c r="D453" s="547" t="s">
        <v>137</v>
      </c>
      <c r="E453" s="547"/>
      <c r="F453" s="548"/>
      <c r="G453" s="548">
        <f t="shared" si="66"/>
        <v>0</v>
      </c>
      <c r="H453" s="548"/>
      <c r="I453" s="548">
        <f t="shared" si="67"/>
        <v>0</v>
      </c>
      <c r="J453" s="832"/>
    </row>
    <row r="454" spans="1:10" ht="29.25" hidden="1" customHeight="1" x14ac:dyDescent="0.2">
      <c r="A454" s="536">
        <v>427</v>
      </c>
      <c r="B454" s="546" t="s">
        <v>150</v>
      </c>
      <c r="C454" s="834"/>
      <c r="D454" s="547" t="s">
        <v>56</v>
      </c>
      <c r="E454" s="858"/>
      <c r="F454" s="548">
        <v>1875</v>
      </c>
      <c r="G454" s="548">
        <f t="shared" si="66"/>
        <v>0</v>
      </c>
      <c r="H454" s="548">
        <v>2646</v>
      </c>
      <c r="I454" s="548">
        <f t="shared" si="67"/>
        <v>0</v>
      </c>
      <c r="J454" s="832">
        <f t="shared" ref="J454:J456" si="74">G454+I454</f>
        <v>0</v>
      </c>
    </row>
    <row r="455" spans="1:10" hidden="1" x14ac:dyDescent="0.2">
      <c r="A455" s="536">
        <v>428</v>
      </c>
      <c r="B455" s="546" t="s">
        <v>171</v>
      </c>
      <c r="C455" s="834"/>
      <c r="D455" s="547" t="s">
        <v>172</v>
      </c>
      <c r="E455" s="547"/>
      <c r="F455" s="548">
        <v>1000</v>
      </c>
      <c r="G455" s="548">
        <f t="shared" si="66"/>
        <v>0</v>
      </c>
      <c r="H455" s="548">
        <v>95</v>
      </c>
      <c r="I455" s="548">
        <f t="shared" si="67"/>
        <v>0</v>
      </c>
      <c r="J455" s="832">
        <f t="shared" si="74"/>
        <v>0</v>
      </c>
    </row>
    <row r="456" spans="1:10" hidden="1" x14ac:dyDescent="0.2">
      <c r="A456" s="536">
        <v>429</v>
      </c>
      <c r="B456" s="546" t="s">
        <v>60</v>
      </c>
      <c r="C456" s="834"/>
      <c r="D456" s="547" t="s">
        <v>5</v>
      </c>
      <c r="E456" s="547"/>
      <c r="F456" s="548">
        <v>0</v>
      </c>
      <c r="G456" s="548">
        <f t="shared" si="66"/>
        <v>0</v>
      </c>
      <c r="H456" s="548">
        <v>49673</v>
      </c>
      <c r="I456" s="548">
        <f t="shared" si="67"/>
        <v>0</v>
      </c>
      <c r="J456" s="832">
        <f t="shared" si="74"/>
        <v>0</v>
      </c>
    </row>
    <row r="457" spans="1:10" ht="15.75" hidden="1" customHeight="1" x14ac:dyDescent="0.2">
      <c r="A457" s="536">
        <v>430</v>
      </c>
      <c r="B457" s="859" t="s">
        <v>174</v>
      </c>
      <c r="C457" s="834"/>
      <c r="D457" s="547"/>
      <c r="E457" s="547"/>
      <c r="F457" s="547"/>
      <c r="G457" s="548"/>
      <c r="H457" s="828"/>
      <c r="I457" s="548"/>
      <c r="J457" s="829"/>
    </row>
    <row r="458" spans="1:10" ht="15.75" hidden="1" customHeight="1" x14ac:dyDescent="0.2">
      <c r="A458" s="536">
        <v>431</v>
      </c>
      <c r="B458" s="546" t="s">
        <v>175</v>
      </c>
      <c r="C458" s="834" t="s">
        <v>176</v>
      </c>
      <c r="D458" s="547" t="s">
        <v>14</v>
      </c>
      <c r="E458" s="547"/>
      <c r="F458" s="548">
        <v>800</v>
      </c>
      <c r="G458" s="548">
        <f t="shared" si="66"/>
        <v>0</v>
      </c>
      <c r="H458" s="548">
        <v>627</v>
      </c>
      <c r="I458" s="548">
        <f t="shared" si="67"/>
        <v>0</v>
      </c>
      <c r="J458" s="832">
        <f t="shared" ref="J458:J461" si="75">G458+I458</f>
        <v>0</v>
      </c>
    </row>
    <row r="459" spans="1:10" ht="12.75" hidden="1" customHeight="1" x14ac:dyDescent="0.2">
      <c r="A459" s="536">
        <v>432</v>
      </c>
      <c r="B459" s="546" t="s">
        <v>156</v>
      </c>
      <c r="C459" s="834"/>
      <c r="D459" s="547" t="s">
        <v>14</v>
      </c>
      <c r="E459" s="547"/>
      <c r="F459" s="548">
        <v>600</v>
      </c>
      <c r="G459" s="548">
        <f t="shared" si="66"/>
        <v>0</v>
      </c>
      <c r="H459" s="548">
        <v>595</v>
      </c>
      <c r="I459" s="548">
        <f t="shared" si="67"/>
        <v>0</v>
      </c>
      <c r="J459" s="832">
        <f t="shared" si="75"/>
        <v>0</v>
      </c>
    </row>
    <row r="460" spans="1:10" ht="12.75" hidden="1" customHeight="1" x14ac:dyDescent="0.2">
      <c r="A460" s="536">
        <v>433</v>
      </c>
      <c r="B460" s="546" t="s">
        <v>177</v>
      </c>
      <c r="C460" s="834"/>
      <c r="D460" s="547" t="s">
        <v>14</v>
      </c>
      <c r="E460" s="547"/>
      <c r="F460" s="548">
        <v>800</v>
      </c>
      <c r="G460" s="548">
        <f t="shared" si="66"/>
        <v>0</v>
      </c>
      <c r="H460" s="548">
        <v>2975</v>
      </c>
      <c r="I460" s="548">
        <f t="shared" si="67"/>
        <v>0</v>
      </c>
      <c r="J460" s="832">
        <f t="shared" si="75"/>
        <v>0</v>
      </c>
    </row>
    <row r="461" spans="1:10" ht="15" hidden="1" customHeight="1" x14ac:dyDescent="0.2">
      <c r="A461" s="536">
        <v>434</v>
      </c>
      <c r="B461" s="546" t="s">
        <v>157</v>
      </c>
      <c r="C461" s="547"/>
      <c r="D461" s="547" t="s">
        <v>56</v>
      </c>
      <c r="E461" s="547"/>
      <c r="F461" s="548">
        <v>1875</v>
      </c>
      <c r="G461" s="548">
        <f t="shared" si="66"/>
        <v>0</v>
      </c>
      <c r="H461" s="548">
        <v>840</v>
      </c>
      <c r="I461" s="548">
        <f t="shared" si="67"/>
        <v>0</v>
      </c>
      <c r="J461" s="832">
        <f t="shared" si="75"/>
        <v>0</v>
      </c>
    </row>
    <row r="462" spans="1:10" ht="15" hidden="1" customHeight="1" x14ac:dyDescent="0.2">
      <c r="A462" s="536">
        <v>435</v>
      </c>
      <c r="B462" s="546" t="s">
        <v>158</v>
      </c>
      <c r="C462" s="834"/>
      <c r="D462" s="547" t="s">
        <v>137</v>
      </c>
      <c r="E462" s="547"/>
      <c r="F462" s="548"/>
      <c r="G462" s="548">
        <f t="shared" si="66"/>
        <v>0</v>
      </c>
      <c r="H462" s="548"/>
      <c r="I462" s="548">
        <f t="shared" si="67"/>
        <v>0</v>
      </c>
      <c r="J462" s="832"/>
    </row>
    <row r="463" spans="1:10" ht="12.6" hidden="1" customHeight="1" x14ac:dyDescent="0.2">
      <c r="A463" s="536">
        <v>436</v>
      </c>
      <c r="B463" s="546" t="s">
        <v>159</v>
      </c>
      <c r="C463" s="547"/>
      <c r="D463" s="547" t="s">
        <v>56</v>
      </c>
      <c r="E463" s="858"/>
      <c r="F463" s="548">
        <v>1875</v>
      </c>
      <c r="G463" s="548">
        <f t="shared" si="66"/>
        <v>0</v>
      </c>
      <c r="H463" s="548">
        <v>3080</v>
      </c>
      <c r="I463" s="548">
        <f t="shared" si="67"/>
        <v>0</v>
      </c>
      <c r="J463" s="832">
        <f t="shared" ref="J463:J464" si="76">G463+I463</f>
        <v>0</v>
      </c>
    </row>
    <row r="464" spans="1:10" ht="30" hidden="1" customHeight="1" x14ac:dyDescent="0.2">
      <c r="A464" s="536">
        <v>437</v>
      </c>
      <c r="B464" s="546" t="s">
        <v>135</v>
      </c>
      <c r="C464" s="834"/>
      <c r="D464" s="547" t="s">
        <v>56</v>
      </c>
      <c r="E464" s="547"/>
      <c r="F464" s="548">
        <v>1875</v>
      </c>
      <c r="G464" s="548">
        <f t="shared" si="66"/>
        <v>0</v>
      </c>
      <c r="H464" s="548">
        <v>869</v>
      </c>
      <c r="I464" s="548">
        <f t="shared" si="67"/>
        <v>0</v>
      </c>
      <c r="J464" s="832">
        <f t="shared" si="76"/>
        <v>0</v>
      </c>
    </row>
    <row r="465" spans="1:10" hidden="1" x14ac:dyDescent="0.2">
      <c r="A465" s="536">
        <v>438</v>
      </c>
      <c r="B465" s="546" t="s">
        <v>161</v>
      </c>
      <c r="C465" s="834"/>
      <c r="D465" s="547" t="s">
        <v>137</v>
      </c>
      <c r="E465" s="547"/>
      <c r="F465" s="548"/>
      <c r="G465" s="548">
        <f t="shared" si="66"/>
        <v>0</v>
      </c>
      <c r="H465" s="548"/>
      <c r="I465" s="548">
        <f t="shared" si="67"/>
        <v>0</v>
      </c>
      <c r="J465" s="832"/>
    </row>
    <row r="466" spans="1:10" hidden="1" x14ac:dyDescent="0.2">
      <c r="A466" s="536">
        <v>439</v>
      </c>
      <c r="B466" s="546" t="s">
        <v>138</v>
      </c>
      <c r="C466" s="834"/>
      <c r="D466" s="547" t="s">
        <v>137</v>
      </c>
      <c r="E466" s="547"/>
      <c r="F466" s="548"/>
      <c r="G466" s="548">
        <f t="shared" si="66"/>
        <v>0</v>
      </c>
      <c r="H466" s="548"/>
      <c r="I466" s="548">
        <f t="shared" si="67"/>
        <v>0</v>
      </c>
      <c r="J466" s="832"/>
    </row>
    <row r="467" spans="1:10" ht="15" hidden="1" customHeight="1" x14ac:dyDescent="0.2">
      <c r="A467" s="536">
        <v>440</v>
      </c>
      <c r="B467" s="546" t="s">
        <v>162</v>
      </c>
      <c r="C467" s="834"/>
      <c r="D467" s="547" t="s">
        <v>137</v>
      </c>
      <c r="E467" s="547"/>
      <c r="F467" s="548"/>
      <c r="G467" s="548">
        <f t="shared" si="66"/>
        <v>0</v>
      </c>
      <c r="H467" s="548"/>
      <c r="I467" s="548">
        <f t="shared" si="67"/>
        <v>0</v>
      </c>
      <c r="J467" s="832"/>
    </row>
    <row r="468" spans="1:10" ht="15" hidden="1" customHeight="1" x14ac:dyDescent="0.2">
      <c r="A468" s="536">
        <v>441</v>
      </c>
      <c r="B468" s="546" t="s">
        <v>139</v>
      </c>
      <c r="C468" s="834"/>
      <c r="D468" s="547" t="s">
        <v>56</v>
      </c>
      <c r="E468" s="858"/>
      <c r="F468" s="548">
        <v>1875</v>
      </c>
      <c r="G468" s="548">
        <f t="shared" si="66"/>
        <v>0</v>
      </c>
      <c r="H468" s="548">
        <v>1617</v>
      </c>
      <c r="I468" s="548">
        <f t="shared" si="67"/>
        <v>0</v>
      </c>
      <c r="J468" s="832">
        <f t="shared" ref="J468:J469" si="77">G468+I468</f>
        <v>0</v>
      </c>
    </row>
    <row r="469" spans="1:10" ht="12.75" hidden="1" customHeight="1" x14ac:dyDescent="0.2">
      <c r="A469" s="536">
        <v>442</v>
      </c>
      <c r="B469" s="546" t="s">
        <v>140</v>
      </c>
      <c r="C469" s="834"/>
      <c r="D469" s="547" t="s">
        <v>56</v>
      </c>
      <c r="E469" s="547"/>
      <c r="F469" s="548">
        <v>1875</v>
      </c>
      <c r="G469" s="548">
        <f t="shared" si="66"/>
        <v>0</v>
      </c>
      <c r="H469" s="548">
        <v>1226</v>
      </c>
      <c r="I469" s="548">
        <f t="shared" si="67"/>
        <v>0</v>
      </c>
      <c r="J469" s="832">
        <f t="shared" si="77"/>
        <v>0</v>
      </c>
    </row>
    <row r="470" spans="1:10" ht="15" hidden="1" customHeight="1" x14ac:dyDescent="0.2">
      <c r="A470" s="536">
        <v>443</v>
      </c>
      <c r="B470" s="546" t="s">
        <v>141</v>
      </c>
      <c r="C470" s="834"/>
      <c r="D470" s="547" t="s">
        <v>137</v>
      </c>
      <c r="E470" s="547"/>
      <c r="F470" s="548"/>
      <c r="G470" s="548">
        <f t="shared" si="66"/>
        <v>0</v>
      </c>
      <c r="H470" s="548"/>
      <c r="I470" s="548">
        <f t="shared" si="67"/>
        <v>0</v>
      </c>
      <c r="J470" s="832"/>
    </row>
    <row r="471" spans="1:10" ht="12.6" hidden="1" customHeight="1" x14ac:dyDescent="0.2">
      <c r="A471" s="536">
        <v>444</v>
      </c>
      <c r="B471" s="546" t="s">
        <v>144</v>
      </c>
      <c r="C471" s="834"/>
      <c r="D471" s="547" t="s">
        <v>56</v>
      </c>
      <c r="E471" s="858"/>
      <c r="F471" s="548">
        <v>1875</v>
      </c>
      <c r="G471" s="548">
        <f t="shared" si="66"/>
        <v>0</v>
      </c>
      <c r="H471" s="548">
        <v>2132</v>
      </c>
      <c r="I471" s="548">
        <f t="shared" si="67"/>
        <v>0</v>
      </c>
      <c r="J471" s="832">
        <f t="shared" ref="J471:J472" si="78">G471+I471</f>
        <v>0</v>
      </c>
    </row>
    <row r="472" spans="1:10" ht="12.6" hidden="1" customHeight="1" x14ac:dyDescent="0.2">
      <c r="A472" s="536">
        <v>445</v>
      </c>
      <c r="B472" s="546" t="s">
        <v>148</v>
      </c>
      <c r="C472" s="834"/>
      <c r="D472" s="547" t="s">
        <v>56</v>
      </c>
      <c r="E472" s="547"/>
      <c r="F472" s="548">
        <v>1875</v>
      </c>
      <c r="G472" s="548">
        <f t="shared" si="66"/>
        <v>0</v>
      </c>
      <c r="H472" s="548">
        <v>1428</v>
      </c>
      <c r="I472" s="548">
        <f t="shared" si="67"/>
        <v>0</v>
      </c>
      <c r="J472" s="832">
        <f t="shared" si="78"/>
        <v>0</v>
      </c>
    </row>
    <row r="473" spans="1:10" ht="12.6" hidden="1" customHeight="1" x14ac:dyDescent="0.2">
      <c r="A473" s="536">
        <v>446</v>
      </c>
      <c r="B473" s="546" t="s">
        <v>178</v>
      </c>
      <c r="C473" s="834"/>
      <c r="D473" s="547" t="s">
        <v>137</v>
      </c>
      <c r="E473" s="547"/>
      <c r="F473" s="548"/>
      <c r="G473" s="548">
        <f t="shared" si="66"/>
        <v>0</v>
      </c>
      <c r="H473" s="548"/>
      <c r="I473" s="548">
        <f t="shared" si="67"/>
        <v>0</v>
      </c>
      <c r="J473" s="832"/>
    </row>
    <row r="474" spans="1:10" ht="25.5" hidden="1" customHeight="1" x14ac:dyDescent="0.2">
      <c r="A474" s="536">
        <v>447</v>
      </c>
      <c r="B474" s="546" t="s">
        <v>150</v>
      </c>
      <c r="C474" s="834"/>
      <c r="D474" s="547" t="s">
        <v>56</v>
      </c>
      <c r="E474" s="858"/>
      <c r="F474" s="548">
        <v>1875</v>
      </c>
      <c r="G474" s="548">
        <f t="shared" si="66"/>
        <v>0</v>
      </c>
      <c r="H474" s="548">
        <v>2646</v>
      </c>
      <c r="I474" s="548">
        <f t="shared" si="67"/>
        <v>0</v>
      </c>
      <c r="J474" s="832">
        <f t="shared" ref="J474:J476" si="79">G474+I474</f>
        <v>0</v>
      </c>
    </row>
    <row r="475" spans="1:10" hidden="1" x14ac:dyDescent="0.2">
      <c r="A475" s="536">
        <v>448</v>
      </c>
      <c r="B475" s="546" t="s">
        <v>171</v>
      </c>
      <c r="C475" s="834"/>
      <c r="D475" s="547" t="s">
        <v>172</v>
      </c>
      <c r="E475" s="547"/>
      <c r="F475" s="548">
        <v>1000</v>
      </c>
      <c r="G475" s="548">
        <f t="shared" si="66"/>
        <v>0</v>
      </c>
      <c r="H475" s="548">
        <v>95</v>
      </c>
      <c r="I475" s="548">
        <f t="shared" si="67"/>
        <v>0</v>
      </c>
      <c r="J475" s="832">
        <f t="shared" si="79"/>
        <v>0</v>
      </c>
    </row>
    <row r="476" spans="1:10" ht="12.75" hidden="1" customHeight="1" x14ac:dyDescent="0.2">
      <c r="A476" s="536">
        <v>449</v>
      </c>
      <c r="B476" s="546" t="s">
        <v>60</v>
      </c>
      <c r="C476" s="834"/>
      <c r="D476" s="547" t="s">
        <v>5</v>
      </c>
      <c r="E476" s="547"/>
      <c r="F476" s="548">
        <v>0</v>
      </c>
      <c r="G476" s="548">
        <f t="shared" si="66"/>
        <v>0</v>
      </c>
      <c r="H476" s="548">
        <v>68052</v>
      </c>
      <c r="I476" s="548">
        <f t="shared" si="67"/>
        <v>0</v>
      </c>
      <c r="J476" s="832">
        <f t="shared" si="79"/>
        <v>0</v>
      </c>
    </row>
    <row r="477" spans="1:10" ht="15" hidden="1" customHeight="1" x14ac:dyDescent="0.2">
      <c r="A477" s="536">
        <v>450</v>
      </c>
      <c r="B477" s="859" t="s">
        <v>179</v>
      </c>
      <c r="C477" s="834"/>
      <c r="D477" s="547"/>
      <c r="E477" s="547"/>
      <c r="F477" s="547"/>
      <c r="G477" s="548"/>
      <c r="H477" s="828"/>
      <c r="I477" s="548"/>
      <c r="J477" s="829"/>
    </row>
    <row r="478" spans="1:10" hidden="1" x14ac:dyDescent="0.2">
      <c r="A478" s="536">
        <v>451</v>
      </c>
      <c r="B478" s="546" t="s">
        <v>180</v>
      </c>
      <c r="C478" s="834" t="s">
        <v>181</v>
      </c>
      <c r="D478" s="547" t="s">
        <v>14</v>
      </c>
      <c r="E478" s="547"/>
      <c r="F478" s="548">
        <v>800</v>
      </c>
      <c r="G478" s="548">
        <f t="shared" si="66"/>
        <v>0</v>
      </c>
      <c r="H478" s="548">
        <v>508</v>
      </c>
      <c r="I478" s="548">
        <f t="shared" si="67"/>
        <v>0</v>
      </c>
      <c r="J478" s="832">
        <f t="shared" ref="J478:J481" si="80">G478+I478</f>
        <v>0</v>
      </c>
    </row>
    <row r="479" spans="1:10" hidden="1" x14ac:dyDescent="0.2">
      <c r="A479" s="536">
        <v>452</v>
      </c>
      <c r="B479" s="546" t="s">
        <v>167</v>
      </c>
      <c r="C479" s="834"/>
      <c r="D479" s="547" t="s">
        <v>14</v>
      </c>
      <c r="E479" s="547"/>
      <c r="F479" s="548">
        <v>600</v>
      </c>
      <c r="G479" s="548">
        <f t="shared" si="66"/>
        <v>0</v>
      </c>
      <c r="H479" s="548">
        <v>532</v>
      </c>
      <c r="I479" s="548">
        <f t="shared" si="67"/>
        <v>0</v>
      </c>
      <c r="J479" s="832">
        <f t="shared" si="80"/>
        <v>0</v>
      </c>
    </row>
    <row r="480" spans="1:10" hidden="1" x14ac:dyDescent="0.2">
      <c r="A480" s="536">
        <v>453</v>
      </c>
      <c r="B480" s="546" t="s">
        <v>177</v>
      </c>
      <c r="C480" s="834"/>
      <c r="D480" s="547" t="s">
        <v>14</v>
      </c>
      <c r="E480" s="547"/>
      <c r="F480" s="548">
        <v>800</v>
      </c>
      <c r="G480" s="548">
        <f t="shared" si="66"/>
        <v>0</v>
      </c>
      <c r="H480" s="548">
        <v>2975</v>
      </c>
      <c r="I480" s="548">
        <f t="shared" si="67"/>
        <v>0</v>
      </c>
      <c r="J480" s="832">
        <f t="shared" si="80"/>
        <v>0</v>
      </c>
    </row>
    <row r="481" spans="1:10" hidden="1" x14ac:dyDescent="0.2">
      <c r="A481" s="536">
        <v>454</v>
      </c>
      <c r="B481" s="546" t="s">
        <v>157</v>
      </c>
      <c r="C481" s="547"/>
      <c r="D481" s="547" t="s">
        <v>56</v>
      </c>
      <c r="E481" s="547"/>
      <c r="F481" s="548">
        <v>1875</v>
      </c>
      <c r="G481" s="548">
        <f t="shared" si="66"/>
        <v>0</v>
      </c>
      <c r="H481" s="548">
        <v>840</v>
      </c>
      <c r="I481" s="548">
        <f t="shared" si="67"/>
        <v>0</v>
      </c>
      <c r="J481" s="832">
        <f t="shared" si="80"/>
        <v>0</v>
      </c>
    </row>
    <row r="482" spans="1:10" hidden="1" x14ac:dyDescent="0.2">
      <c r="A482" s="536">
        <v>455</v>
      </c>
      <c r="B482" s="546" t="s">
        <v>168</v>
      </c>
      <c r="C482" s="834"/>
      <c r="D482" s="547" t="s">
        <v>137</v>
      </c>
      <c r="E482" s="547"/>
      <c r="F482" s="548"/>
      <c r="G482" s="548">
        <f t="shared" si="66"/>
        <v>0</v>
      </c>
      <c r="H482" s="548"/>
      <c r="I482" s="548">
        <f t="shared" si="67"/>
        <v>0</v>
      </c>
      <c r="J482" s="832"/>
    </row>
    <row r="483" spans="1:10" hidden="1" x14ac:dyDescent="0.2">
      <c r="A483" s="536">
        <v>456</v>
      </c>
      <c r="B483" s="546" t="s">
        <v>159</v>
      </c>
      <c r="C483" s="547"/>
      <c r="D483" s="547" t="s">
        <v>56</v>
      </c>
      <c r="E483" s="858"/>
      <c r="F483" s="548">
        <v>1875</v>
      </c>
      <c r="G483" s="548">
        <f t="shared" si="66"/>
        <v>0</v>
      </c>
      <c r="H483" s="548">
        <v>3080</v>
      </c>
      <c r="I483" s="548">
        <f t="shared" si="67"/>
        <v>0</v>
      </c>
      <c r="J483" s="832">
        <f t="shared" ref="J483:J484" si="81">G483+I483</f>
        <v>0</v>
      </c>
    </row>
    <row r="484" spans="1:10" hidden="1" x14ac:dyDescent="0.2">
      <c r="A484" s="536">
        <v>457</v>
      </c>
      <c r="B484" s="546" t="s">
        <v>135</v>
      </c>
      <c r="C484" s="834"/>
      <c r="D484" s="547" t="s">
        <v>56</v>
      </c>
      <c r="E484" s="547"/>
      <c r="F484" s="548">
        <v>1875</v>
      </c>
      <c r="G484" s="548">
        <f t="shared" si="66"/>
        <v>0</v>
      </c>
      <c r="H484" s="548">
        <v>869</v>
      </c>
      <c r="I484" s="548">
        <f t="shared" si="67"/>
        <v>0</v>
      </c>
      <c r="J484" s="832">
        <f t="shared" si="81"/>
        <v>0</v>
      </c>
    </row>
    <row r="485" spans="1:10" hidden="1" x14ac:dyDescent="0.2">
      <c r="A485" s="536">
        <v>458</v>
      </c>
      <c r="B485" s="546" t="s">
        <v>161</v>
      </c>
      <c r="C485" s="834"/>
      <c r="D485" s="547" t="s">
        <v>137</v>
      </c>
      <c r="E485" s="547"/>
      <c r="F485" s="548"/>
      <c r="G485" s="548">
        <f t="shared" si="66"/>
        <v>0</v>
      </c>
      <c r="H485" s="548"/>
      <c r="I485" s="548">
        <f t="shared" si="67"/>
        <v>0</v>
      </c>
      <c r="J485" s="832"/>
    </row>
    <row r="486" spans="1:10" hidden="1" x14ac:dyDescent="0.2">
      <c r="A486" s="536">
        <v>459</v>
      </c>
      <c r="B486" s="546" t="s">
        <v>138</v>
      </c>
      <c r="C486" s="834"/>
      <c r="D486" s="547" t="s">
        <v>137</v>
      </c>
      <c r="E486" s="547"/>
      <c r="F486" s="548"/>
      <c r="G486" s="548">
        <f t="shared" si="66"/>
        <v>0</v>
      </c>
      <c r="H486" s="548"/>
      <c r="I486" s="548">
        <f t="shared" si="67"/>
        <v>0</v>
      </c>
      <c r="J486" s="832"/>
    </row>
    <row r="487" spans="1:10" hidden="1" x14ac:dyDescent="0.2">
      <c r="A487" s="536">
        <v>460</v>
      </c>
      <c r="B487" s="546" t="s">
        <v>162</v>
      </c>
      <c r="C487" s="834"/>
      <c r="D487" s="547" t="s">
        <v>137</v>
      </c>
      <c r="E487" s="547"/>
      <c r="F487" s="548"/>
      <c r="G487" s="548">
        <f t="shared" si="66"/>
        <v>0</v>
      </c>
      <c r="H487" s="548"/>
      <c r="I487" s="548">
        <f t="shared" si="67"/>
        <v>0</v>
      </c>
      <c r="J487" s="832"/>
    </row>
    <row r="488" spans="1:10" hidden="1" x14ac:dyDescent="0.2">
      <c r="A488" s="536">
        <v>461</v>
      </c>
      <c r="B488" s="546" t="s">
        <v>139</v>
      </c>
      <c r="C488" s="834"/>
      <c r="D488" s="547" t="s">
        <v>56</v>
      </c>
      <c r="E488" s="858"/>
      <c r="F488" s="548">
        <v>1875</v>
      </c>
      <c r="G488" s="548">
        <f t="shared" si="66"/>
        <v>0</v>
      </c>
      <c r="H488" s="548">
        <v>1617</v>
      </c>
      <c r="I488" s="548">
        <f t="shared" si="67"/>
        <v>0</v>
      </c>
      <c r="J488" s="832">
        <f t="shared" ref="J488:J489" si="82">G488+I488</f>
        <v>0</v>
      </c>
    </row>
    <row r="489" spans="1:10" hidden="1" x14ac:dyDescent="0.2">
      <c r="A489" s="536">
        <v>462</v>
      </c>
      <c r="B489" s="546" t="s">
        <v>140</v>
      </c>
      <c r="C489" s="834"/>
      <c r="D489" s="547" t="s">
        <v>56</v>
      </c>
      <c r="E489" s="547"/>
      <c r="F489" s="548">
        <v>1875</v>
      </c>
      <c r="G489" s="548">
        <f t="shared" si="66"/>
        <v>0</v>
      </c>
      <c r="H489" s="548">
        <v>1226</v>
      </c>
      <c r="I489" s="548">
        <f t="shared" si="67"/>
        <v>0</v>
      </c>
      <c r="J489" s="832">
        <f t="shared" si="82"/>
        <v>0</v>
      </c>
    </row>
    <row r="490" spans="1:10" hidden="1" x14ac:dyDescent="0.2">
      <c r="A490" s="536">
        <v>463</v>
      </c>
      <c r="B490" s="546" t="s">
        <v>141</v>
      </c>
      <c r="C490" s="834"/>
      <c r="D490" s="547" t="s">
        <v>137</v>
      </c>
      <c r="E490" s="547"/>
      <c r="F490" s="548"/>
      <c r="G490" s="548">
        <f t="shared" si="66"/>
        <v>0</v>
      </c>
      <c r="H490" s="548"/>
      <c r="I490" s="548">
        <f t="shared" si="67"/>
        <v>0</v>
      </c>
      <c r="J490" s="832"/>
    </row>
    <row r="491" spans="1:10" hidden="1" x14ac:dyDescent="0.2">
      <c r="A491" s="536">
        <v>464</v>
      </c>
      <c r="B491" s="546" t="s">
        <v>143</v>
      </c>
      <c r="C491" s="834"/>
      <c r="D491" s="547" t="s">
        <v>137</v>
      </c>
      <c r="E491" s="547"/>
      <c r="F491" s="548"/>
      <c r="G491" s="548">
        <f t="shared" ref="G491:G516" si="83">E491*F491</f>
        <v>0</v>
      </c>
      <c r="H491" s="548"/>
      <c r="I491" s="548">
        <f t="shared" ref="I491:I516" si="84">E491*H491</f>
        <v>0</v>
      </c>
      <c r="J491" s="832"/>
    </row>
    <row r="492" spans="1:10" hidden="1" x14ac:dyDescent="0.2">
      <c r="A492" s="536">
        <v>465</v>
      </c>
      <c r="B492" s="546" t="s">
        <v>144</v>
      </c>
      <c r="C492" s="834"/>
      <c r="D492" s="547" t="s">
        <v>56</v>
      </c>
      <c r="E492" s="858"/>
      <c r="F492" s="548">
        <v>1875</v>
      </c>
      <c r="G492" s="548">
        <f t="shared" si="83"/>
        <v>0</v>
      </c>
      <c r="H492" s="548">
        <v>2132</v>
      </c>
      <c r="I492" s="548">
        <f t="shared" si="84"/>
        <v>0</v>
      </c>
      <c r="J492" s="832">
        <f t="shared" ref="J492:J493" si="85">G492+I492</f>
        <v>0</v>
      </c>
    </row>
    <row r="493" spans="1:10" hidden="1" x14ac:dyDescent="0.2">
      <c r="A493" s="536">
        <v>466</v>
      </c>
      <c r="B493" s="546" t="s">
        <v>148</v>
      </c>
      <c r="C493" s="834"/>
      <c r="D493" s="547" t="s">
        <v>56</v>
      </c>
      <c r="E493" s="547"/>
      <c r="F493" s="548">
        <v>1875</v>
      </c>
      <c r="G493" s="548">
        <f t="shared" si="83"/>
        <v>0</v>
      </c>
      <c r="H493" s="548">
        <v>1428</v>
      </c>
      <c r="I493" s="548">
        <f t="shared" si="84"/>
        <v>0</v>
      </c>
      <c r="J493" s="832">
        <f t="shared" si="85"/>
        <v>0</v>
      </c>
    </row>
    <row r="494" spans="1:10" hidden="1" x14ac:dyDescent="0.2">
      <c r="A494" s="536">
        <v>467</v>
      </c>
      <c r="B494" s="546" t="s">
        <v>178</v>
      </c>
      <c r="C494" s="834"/>
      <c r="D494" s="547" t="s">
        <v>137</v>
      </c>
      <c r="E494" s="547"/>
      <c r="F494" s="548"/>
      <c r="G494" s="548">
        <f t="shared" si="83"/>
        <v>0</v>
      </c>
      <c r="H494" s="548"/>
      <c r="I494" s="548">
        <f t="shared" si="84"/>
        <v>0</v>
      </c>
      <c r="J494" s="832"/>
    </row>
    <row r="495" spans="1:10" hidden="1" x14ac:dyDescent="0.2">
      <c r="A495" s="536">
        <v>468</v>
      </c>
      <c r="B495" s="546" t="s">
        <v>150</v>
      </c>
      <c r="C495" s="834"/>
      <c r="D495" s="547" t="s">
        <v>56</v>
      </c>
      <c r="E495" s="858"/>
      <c r="F495" s="548">
        <v>1875</v>
      </c>
      <c r="G495" s="548">
        <f t="shared" si="83"/>
        <v>0</v>
      </c>
      <c r="H495" s="548">
        <v>2646</v>
      </c>
      <c r="I495" s="548">
        <f t="shared" si="84"/>
        <v>0</v>
      </c>
      <c r="J495" s="832">
        <f t="shared" ref="J495:J497" si="86">G495+I495</f>
        <v>0</v>
      </c>
    </row>
    <row r="496" spans="1:10" ht="28.5" hidden="1" customHeight="1" x14ac:dyDescent="0.2">
      <c r="A496" s="536">
        <v>469</v>
      </c>
      <c r="B496" s="546" t="s">
        <v>171</v>
      </c>
      <c r="C496" s="834"/>
      <c r="D496" s="547" t="s">
        <v>172</v>
      </c>
      <c r="E496" s="547"/>
      <c r="F496" s="548">
        <v>1000</v>
      </c>
      <c r="G496" s="548">
        <f t="shared" si="83"/>
        <v>0</v>
      </c>
      <c r="H496" s="548">
        <v>95</v>
      </c>
      <c r="I496" s="548">
        <f t="shared" si="84"/>
        <v>0</v>
      </c>
      <c r="J496" s="832">
        <f t="shared" si="86"/>
        <v>0</v>
      </c>
    </row>
    <row r="497" spans="1:10" ht="26.25" hidden="1" customHeight="1" x14ac:dyDescent="0.2">
      <c r="A497" s="536">
        <v>470</v>
      </c>
      <c r="B497" s="546" t="s">
        <v>60</v>
      </c>
      <c r="C497" s="834"/>
      <c r="D497" s="547" t="s">
        <v>5</v>
      </c>
      <c r="E497" s="547"/>
      <c r="F497" s="548">
        <v>0</v>
      </c>
      <c r="G497" s="548">
        <f t="shared" si="83"/>
        <v>0</v>
      </c>
      <c r="H497" s="548">
        <v>67567</v>
      </c>
      <c r="I497" s="548">
        <f t="shared" si="84"/>
        <v>0</v>
      </c>
      <c r="J497" s="832">
        <f t="shared" si="86"/>
        <v>0</v>
      </c>
    </row>
    <row r="498" spans="1:10" hidden="1" x14ac:dyDescent="0.2">
      <c r="A498" s="536">
        <v>471</v>
      </c>
      <c r="B498" s="859" t="s">
        <v>122</v>
      </c>
      <c r="C498" s="834"/>
      <c r="D498" s="547"/>
      <c r="E498" s="547"/>
      <c r="F498" s="547"/>
      <c r="G498" s="548">
        <f t="shared" si="83"/>
        <v>0</v>
      </c>
      <c r="H498" s="828"/>
      <c r="I498" s="548">
        <f t="shared" si="84"/>
        <v>0</v>
      </c>
      <c r="J498" s="829"/>
    </row>
    <row r="499" spans="1:10" hidden="1" x14ac:dyDescent="0.2">
      <c r="A499" s="536">
        <v>472</v>
      </c>
      <c r="B499" s="546" t="s">
        <v>182</v>
      </c>
      <c r="C499" s="834" t="s">
        <v>183</v>
      </c>
      <c r="D499" s="547" t="s">
        <v>14</v>
      </c>
      <c r="E499" s="547"/>
      <c r="F499" s="548">
        <v>1500</v>
      </c>
      <c r="G499" s="548">
        <f t="shared" si="83"/>
        <v>0</v>
      </c>
      <c r="H499" s="548">
        <v>4977</v>
      </c>
      <c r="I499" s="548">
        <f t="shared" si="84"/>
        <v>0</v>
      </c>
      <c r="J499" s="832">
        <f t="shared" ref="J499:J500" si="87">G499+I499</f>
        <v>0</v>
      </c>
    </row>
    <row r="500" spans="1:10" hidden="1" x14ac:dyDescent="0.2">
      <c r="A500" s="536">
        <v>473</v>
      </c>
      <c r="B500" s="546" t="s">
        <v>145</v>
      </c>
      <c r="C500" s="834"/>
      <c r="D500" s="547" t="s">
        <v>56</v>
      </c>
      <c r="E500" s="547"/>
      <c r="F500" s="548">
        <v>1875</v>
      </c>
      <c r="G500" s="548">
        <f t="shared" si="83"/>
        <v>0</v>
      </c>
      <c r="H500" s="548">
        <v>1190</v>
      </c>
      <c r="I500" s="548">
        <f t="shared" si="84"/>
        <v>0</v>
      </c>
      <c r="J500" s="832">
        <f t="shared" si="87"/>
        <v>0</v>
      </c>
    </row>
    <row r="501" spans="1:10" hidden="1" x14ac:dyDescent="0.2">
      <c r="A501" s="536">
        <v>474</v>
      </c>
      <c r="B501" s="546" t="s">
        <v>184</v>
      </c>
      <c r="C501" s="834"/>
      <c r="D501" s="547" t="s">
        <v>137</v>
      </c>
      <c r="E501" s="547"/>
      <c r="F501" s="548"/>
      <c r="G501" s="548">
        <f t="shared" si="83"/>
        <v>0</v>
      </c>
      <c r="H501" s="548"/>
      <c r="I501" s="548">
        <f t="shared" si="84"/>
        <v>0</v>
      </c>
      <c r="J501" s="832"/>
    </row>
    <row r="502" spans="1:10" ht="25.5" hidden="1" x14ac:dyDescent="0.2">
      <c r="A502" s="536">
        <v>475</v>
      </c>
      <c r="B502" s="546" t="s">
        <v>147</v>
      </c>
      <c r="C502" s="834"/>
      <c r="D502" s="547" t="s">
        <v>56</v>
      </c>
      <c r="E502" s="858"/>
      <c r="F502" s="548">
        <v>1875</v>
      </c>
      <c r="G502" s="548">
        <f t="shared" si="83"/>
        <v>0</v>
      </c>
      <c r="H502" s="548">
        <v>1764</v>
      </c>
      <c r="I502" s="548">
        <f t="shared" si="84"/>
        <v>0</v>
      </c>
      <c r="J502" s="832">
        <f t="shared" ref="J502:J503" si="88">G502+I502</f>
        <v>0</v>
      </c>
    </row>
    <row r="503" spans="1:10" hidden="1" x14ac:dyDescent="0.2">
      <c r="A503" s="536">
        <v>476</v>
      </c>
      <c r="B503" s="546" t="s">
        <v>148</v>
      </c>
      <c r="C503" s="834"/>
      <c r="D503" s="547" t="s">
        <v>56</v>
      </c>
      <c r="E503" s="547"/>
      <c r="F503" s="548">
        <v>1875</v>
      </c>
      <c r="G503" s="548">
        <f t="shared" si="83"/>
        <v>0</v>
      </c>
      <c r="H503" s="548">
        <v>1428</v>
      </c>
      <c r="I503" s="548">
        <f t="shared" si="84"/>
        <v>0</v>
      </c>
      <c r="J503" s="832">
        <f t="shared" si="88"/>
        <v>0</v>
      </c>
    </row>
    <row r="504" spans="1:10" hidden="1" x14ac:dyDescent="0.2">
      <c r="A504" s="536">
        <v>477</v>
      </c>
      <c r="B504" s="546" t="s">
        <v>185</v>
      </c>
      <c r="C504" s="834"/>
      <c r="D504" s="547" t="s">
        <v>137</v>
      </c>
      <c r="E504" s="547"/>
      <c r="F504" s="548"/>
      <c r="G504" s="548">
        <f t="shared" si="83"/>
        <v>0</v>
      </c>
      <c r="H504" s="548"/>
      <c r="I504" s="548">
        <f t="shared" si="84"/>
        <v>0</v>
      </c>
      <c r="J504" s="832"/>
    </row>
    <row r="505" spans="1:10" hidden="1" x14ac:dyDescent="0.2">
      <c r="A505" s="536">
        <v>478</v>
      </c>
      <c r="B505" s="546" t="s">
        <v>150</v>
      </c>
      <c r="C505" s="834"/>
      <c r="D505" s="547" t="s">
        <v>56</v>
      </c>
      <c r="E505" s="858"/>
      <c r="F505" s="548">
        <v>1875</v>
      </c>
      <c r="G505" s="548">
        <f t="shared" si="83"/>
        <v>0</v>
      </c>
      <c r="H505" s="548">
        <v>2646</v>
      </c>
      <c r="I505" s="548">
        <f t="shared" si="84"/>
        <v>0</v>
      </c>
      <c r="J505" s="832">
        <f t="shared" ref="J505:J508" si="89">G505+I505</f>
        <v>0</v>
      </c>
    </row>
    <row r="506" spans="1:10" ht="25.5" hidden="1" x14ac:dyDescent="0.2">
      <c r="A506" s="536">
        <v>479</v>
      </c>
      <c r="B506" s="546" t="s">
        <v>151</v>
      </c>
      <c r="C506" s="547" t="s">
        <v>152</v>
      </c>
      <c r="D506" s="547" t="s">
        <v>56</v>
      </c>
      <c r="E506" s="547"/>
      <c r="F506" s="548">
        <v>600</v>
      </c>
      <c r="G506" s="548">
        <f t="shared" si="83"/>
        <v>0</v>
      </c>
      <c r="H506" s="548">
        <v>381</v>
      </c>
      <c r="I506" s="548">
        <f t="shared" si="84"/>
        <v>0</v>
      </c>
      <c r="J506" s="832">
        <f t="shared" si="89"/>
        <v>0</v>
      </c>
    </row>
    <row r="507" spans="1:10" hidden="1" x14ac:dyDescent="0.2">
      <c r="A507" s="536">
        <v>480</v>
      </c>
      <c r="B507" s="546" t="s">
        <v>153</v>
      </c>
      <c r="C507" s="834"/>
      <c r="D507" s="547" t="s">
        <v>56</v>
      </c>
      <c r="E507" s="547"/>
      <c r="F507" s="548">
        <v>1000</v>
      </c>
      <c r="G507" s="548">
        <f t="shared" si="83"/>
        <v>0</v>
      </c>
      <c r="H507" s="548">
        <v>123</v>
      </c>
      <c r="I507" s="548">
        <f t="shared" si="84"/>
        <v>0</v>
      </c>
      <c r="J507" s="832">
        <f t="shared" si="89"/>
        <v>0</v>
      </c>
    </row>
    <row r="508" spans="1:10" hidden="1" x14ac:dyDescent="0.2">
      <c r="A508" s="536">
        <v>481</v>
      </c>
      <c r="B508" s="546" t="s">
        <v>60</v>
      </c>
      <c r="C508" s="834"/>
      <c r="D508" s="547" t="s">
        <v>5</v>
      </c>
      <c r="E508" s="547"/>
      <c r="F508" s="548">
        <v>0</v>
      </c>
      <c r="G508" s="548">
        <f t="shared" si="83"/>
        <v>0</v>
      </c>
      <c r="H508" s="548">
        <v>14017</v>
      </c>
      <c r="I508" s="548">
        <f t="shared" si="84"/>
        <v>0</v>
      </c>
      <c r="J508" s="832">
        <f t="shared" si="89"/>
        <v>0</v>
      </c>
    </row>
    <row r="509" spans="1:10" x14ac:dyDescent="0.2">
      <c r="A509" s="536">
        <v>482</v>
      </c>
      <c r="B509" s="859" t="s">
        <v>186</v>
      </c>
      <c r="C509" s="834"/>
      <c r="D509" s="547"/>
      <c r="E509" s="547"/>
      <c r="F509" s="547"/>
      <c r="G509" s="548"/>
      <c r="H509" s="828"/>
      <c r="I509" s="548"/>
      <c r="J509" s="829"/>
    </row>
    <row r="510" spans="1:10" ht="38.25" hidden="1" x14ac:dyDescent="0.2">
      <c r="A510" s="536">
        <v>483</v>
      </c>
      <c r="B510" s="546" t="s">
        <v>187</v>
      </c>
      <c r="C510" s="547" t="s">
        <v>458</v>
      </c>
      <c r="D510" s="547" t="s">
        <v>14</v>
      </c>
      <c r="E510" s="547"/>
      <c r="F510" s="548">
        <v>315576</v>
      </c>
      <c r="G510" s="548">
        <f t="shared" si="83"/>
        <v>0</v>
      </c>
      <c r="H510" s="548">
        <v>0</v>
      </c>
      <c r="I510" s="548">
        <f t="shared" si="84"/>
        <v>0</v>
      </c>
      <c r="J510" s="832">
        <f t="shared" ref="J510:J516" si="90">G510+I510</f>
        <v>0</v>
      </c>
    </row>
    <row r="511" spans="1:10" hidden="1" x14ac:dyDescent="0.2">
      <c r="A511" s="536">
        <v>484</v>
      </c>
      <c r="B511" s="546" t="s">
        <v>188</v>
      </c>
      <c r="C511" s="547" t="s">
        <v>189</v>
      </c>
      <c r="D511" s="547" t="s">
        <v>14</v>
      </c>
      <c r="E511" s="547"/>
      <c r="F511" s="548">
        <v>129211</v>
      </c>
      <c r="G511" s="548">
        <f t="shared" si="83"/>
        <v>0</v>
      </c>
      <c r="H511" s="548">
        <v>0</v>
      </c>
      <c r="I511" s="548">
        <f t="shared" si="84"/>
        <v>0</v>
      </c>
      <c r="J511" s="832">
        <f t="shared" si="90"/>
        <v>0</v>
      </c>
    </row>
    <row r="512" spans="1:10" hidden="1" x14ac:dyDescent="0.2">
      <c r="A512" s="536">
        <v>485</v>
      </c>
      <c r="B512" s="546" t="s">
        <v>190</v>
      </c>
      <c r="C512" s="547" t="s">
        <v>191</v>
      </c>
      <c r="D512" s="547" t="s">
        <v>14</v>
      </c>
      <c r="E512" s="547"/>
      <c r="F512" s="548">
        <v>800</v>
      </c>
      <c r="G512" s="548">
        <f t="shared" si="83"/>
        <v>0</v>
      </c>
      <c r="H512" s="548">
        <v>0</v>
      </c>
      <c r="I512" s="548">
        <f t="shared" si="84"/>
        <v>0</v>
      </c>
      <c r="J512" s="832">
        <f t="shared" si="90"/>
        <v>0</v>
      </c>
    </row>
    <row r="513" spans="1:10" hidden="1" x14ac:dyDescent="0.2">
      <c r="A513" s="536">
        <v>486</v>
      </c>
      <c r="B513" s="546" t="s">
        <v>192</v>
      </c>
      <c r="C513" s="547" t="s">
        <v>193</v>
      </c>
      <c r="D513" s="547" t="s">
        <v>14</v>
      </c>
      <c r="E513" s="547"/>
      <c r="F513" s="548">
        <v>800</v>
      </c>
      <c r="G513" s="548">
        <f t="shared" si="83"/>
        <v>0</v>
      </c>
      <c r="H513" s="548">
        <v>0</v>
      </c>
      <c r="I513" s="548">
        <f t="shared" si="84"/>
        <v>0</v>
      </c>
      <c r="J513" s="832">
        <f t="shared" si="90"/>
        <v>0</v>
      </c>
    </row>
    <row r="514" spans="1:10" ht="25.5" hidden="1" x14ac:dyDescent="0.2">
      <c r="A514" s="536">
        <v>487</v>
      </c>
      <c r="B514" s="546" t="s">
        <v>410</v>
      </c>
      <c r="C514" s="547" t="s">
        <v>411</v>
      </c>
      <c r="D514" s="547" t="s">
        <v>14</v>
      </c>
      <c r="E514" s="547"/>
      <c r="F514" s="548">
        <v>1199</v>
      </c>
      <c r="G514" s="548">
        <f t="shared" si="83"/>
        <v>0</v>
      </c>
      <c r="H514" s="548">
        <v>0</v>
      </c>
      <c r="I514" s="548">
        <f t="shared" si="84"/>
        <v>0</v>
      </c>
      <c r="J514" s="832">
        <f t="shared" si="90"/>
        <v>0</v>
      </c>
    </row>
    <row r="515" spans="1:10" hidden="1" x14ac:dyDescent="0.2">
      <c r="A515" s="536">
        <v>488</v>
      </c>
      <c r="B515" s="546" t="s">
        <v>412</v>
      </c>
      <c r="C515" s="547" t="s">
        <v>413</v>
      </c>
      <c r="D515" s="547" t="s">
        <v>14</v>
      </c>
      <c r="E515" s="547"/>
      <c r="F515" s="548">
        <v>3283</v>
      </c>
      <c r="G515" s="548">
        <f t="shared" si="83"/>
        <v>0</v>
      </c>
      <c r="H515" s="548">
        <v>0</v>
      </c>
      <c r="I515" s="548">
        <f t="shared" si="84"/>
        <v>0</v>
      </c>
      <c r="J515" s="832">
        <f t="shared" si="90"/>
        <v>0</v>
      </c>
    </row>
    <row r="516" spans="1:10" x14ac:dyDescent="0.2">
      <c r="A516" s="536">
        <v>489</v>
      </c>
      <c r="B516" s="546" t="s">
        <v>135</v>
      </c>
      <c r="C516" s="834"/>
      <c r="D516" s="547" t="s">
        <v>56</v>
      </c>
      <c r="E516" s="547">
        <v>96</v>
      </c>
      <c r="F516" s="548">
        <v>1875</v>
      </c>
      <c r="G516" s="548">
        <f t="shared" si="83"/>
        <v>180000</v>
      </c>
      <c r="H516" s="548">
        <v>869</v>
      </c>
      <c r="I516" s="548">
        <f t="shared" si="84"/>
        <v>83424</v>
      </c>
      <c r="J516" s="832">
        <f t="shared" si="90"/>
        <v>263424</v>
      </c>
    </row>
    <row r="517" spans="1:10" hidden="1" x14ac:dyDescent="0.2">
      <c r="A517" s="536">
        <v>490</v>
      </c>
      <c r="B517" s="546" t="s">
        <v>160</v>
      </c>
      <c r="C517" s="834"/>
      <c r="D517" s="547" t="s">
        <v>137</v>
      </c>
      <c r="E517" s="547"/>
      <c r="F517" s="547"/>
      <c r="G517" s="548"/>
      <c r="H517" s="828"/>
      <c r="I517" s="548"/>
      <c r="J517" s="829"/>
    </row>
    <row r="518" spans="1:10" x14ac:dyDescent="0.2">
      <c r="A518" s="536">
        <v>491</v>
      </c>
      <c r="B518" s="546" t="s">
        <v>139</v>
      </c>
      <c r="C518" s="834"/>
      <c r="D518" s="547" t="s">
        <v>56</v>
      </c>
      <c r="E518" s="858">
        <v>52.5</v>
      </c>
      <c r="F518" s="548">
        <v>1875</v>
      </c>
      <c r="G518" s="548">
        <f>E518*F518</f>
        <v>98437.5</v>
      </c>
      <c r="H518" s="548">
        <v>1617</v>
      </c>
      <c r="I518" s="548">
        <f>E518*H518</f>
        <v>84892.5</v>
      </c>
      <c r="J518" s="832">
        <f t="shared" ref="J518:J519" si="91">G518+I518</f>
        <v>183330</v>
      </c>
    </row>
    <row r="519" spans="1:10" x14ac:dyDescent="0.2">
      <c r="A519" s="536">
        <v>492</v>
      </c>
      <c r="B519" s="546" t="s">
        <v>60</v>
      </c>
      <c r="C519" s="834"/>
      <c r="D519" s="547" t="s">
        <v>5</v>
      </c>
      <c r="E519" s="547"/>
      <c r="F519" s="548">
        <v>0</v>
      </c>
      <c r="G519" s="548">
        <f>E519*F519</f>
        <v>0</v>
      </c>
      <c r="H519" s="548">
        <v>131146</v>
      </c>
      <c r="I519" s="548">
        <f>E519*H519</f>
        <v>0</v>
      </c>
      <c r="J519" s="832">
        <f t="shared" si="91"/>
        <v>0</v>
      </c>
    </row>
    <row r="520" spans="1:10" x14ac:dyDescent="0.2">
      <c r="A520" s="536">
        <v>493</v>
      </c>
      <c r="B520" s="859" t="s">
        <v>194</v>
      </c>
      <c r="C520" s="834"/>
      <c r="D520" s="547"/>
      <c r="E520" s="547"/>
      <c r="F520" s="547"/>
      <c r="G520" s="548"/>
      <c r="H520" s="828"/>
      <c r="I520" s="548"/>
      <c r="J520" s="829"/>
    </row>
    <row r="521" spans="1:10" ht="38.25" x14ac:dyDescent="0.2">
      <c r="A521" s="536">
        <v>494</v>
      </c>
      <c r="B521" s="546" t="s">
        <v>459</v>
      </c>
      <c r="C521" s="547" t="s">
        <v>437</v>
      </c>
      <c r="D521" s="547" t="s">
        <v>14</v>
      </c>
      <c r="E521" s="547">
        <v>14</v>
      </c>
      <c r="F521" s="548">
        <v>40266</v>
      </c>
      <c r="G521" s="548">
        <f>E521*F521</f>
        <v>563724</v>
      </c>
      <c r="H521" s="548">
        <v>149591</v>
      </c>
      <c r="I521" s="548">
        <f>E521*H521</f>
        <v>2094274</v>
      </c>
      <c r="J521" s="832">
        <f t="shared" ref="J521:J522" si="92">G521+I521</f>
        <v>2657998</v>
      </c>
    </row>
    <row r="522" spans="1:10" hidden="1" x14ac:dyDescent="0.2">
      <c r="A522" s="536">
        <v>495</v>
      </c>
      <c r="B522" s="546" t="s">
        <v>460</v>
      </c>
      <c r="C522" s="547"/>
      <c r="D522" s="547" t="s">
        <v>202</v>
      </c>
      <c r="E522" s="547"/>
      <c r="F522" s="548">
        <v>139</v>
      </c>
      <c r="G522" s="548">
        <f>E522*F522</f>
        <v>0</v>
      </c>
      <c r="H522" s="548">
        <v>151</v>
      </c>
      <c r="I522" s="548">
        <f>E522*H522</f>
        <v>0</v>
      </c>
      <c r="J522" s="832">
        <f t="shared" si="92"/>
        <v>0</v>
      </c>
    </row>
    <row r="523" spans="1:10" hidden="1" x14ac:dyDescent="0.2">
      <c r="A523" s="536">
        <v>496</v>
      </c>
      <c r="B523" s="859" t="s">
        <v>195</v>
      </c>
      <c r="C523" s="834"/>
      <c r="D523" s="547"/>
      <c r="E523" s="547"/>
      <c r="F523" s="547"/>
      <c r="G523" s="548"/>
      <c r="H523" s="828"/>
      <c r="I523" s="548"/>
      <c r="J523" s="829"/>
    </row>
    <row r="524" spans="1:10" ht="24.75" hidden="1" customHeight="1" x14ac:dyDescent="0.2">
      <c r="A524" s="536">
        <v>497</v>
      </c>
      <c r="B524" s="546" t="s">
        <v>196</v>
      </c>
      <c r="C524" s="547"/>
      <c r="D524" s="547" t="s">
        <v>7</v>
      </c>
      <c r="E524" s="547"/>
      <c r="F524" s="548">
        <v>800</v>
      </c>
      <c r="G524" s="548">
        <f t="shared" ref="G524:G546" si="93">E524*F524</f>
        <v>0</v>
      </c>
      <c r="H524" s="548">
        <v>2623</v>
      </c>
      <c r="I524" s="548">
        <f t="shared" ref="I524:I546" si="94">E524*H524</f>
        <v>0</v>
      </c>
      <c r="J524" s="832">
        <f t="shared" ref="J524:J532" si="95">G524+I524</f>
        <v>0</v>
      </c>
    </row>
    <row r="525" spans="1:10" ht="31.9" hidden="1" customHeight="1" x14ac:dyDescent="0.2">
      <c r="A525" s="536">
        <v>498</v>
      </c>
      <c r="B525" s="546" t="s">
        <v>15</v>
      </c>
      <c r="C525" s="547"/>
      <c r="D525" s="547" t="s">
        <v>7</v>
      </c>
      <c r="E525" s="547"/>
      <c r="F525" s="548">
        <v>600</v>
      </c>
      <c r="G525" s="548">
        <f t="shared" si="93"/>
        <v>0</v>
      </c>
      <c r="H525" s="548">
        <v>335</v>
      </c>
      <c r="I525" s="548">
        <f t="shared" si="94"/>
        <v>0</v>
      </c>
      <c r="J525" s="832">
        <f t="shared" si="95"/>
        <v>0</v>
      </c>
    </row>
    <row r="526" spans="1:10" ht="31.9" hidden="1" customHeight="1" x14ac:dyDescent="0.2">
      <c r="A526" s="536">
        <v>499</v>
      </c>
      <c r="B526" s="546" t="s">
        <v>19</v>
      </c>
      <c r="C526" s="547" t="s">
        <v>326</v>
      </c>
      <c r="D526" s="547" t="s">
        <v>7</v>
      </c>
      <c r="E526" s="547"/>
      <c r="F526" s="548">
        <v>600</v>
      </c>
      <c r="G526" s="548">
        <f t="shared" si="93"/>
        <v>0</v>
      </c>
      <c r="H526" s="548">
        <v>928</v>
      </c>
      <c r="I526" s="548">
        <f t="shared" si="94"/>
        <v>0</v>
      </c>
      <c r="J526" s="832">
        <f t="shared" si="95"/>
        <v>0</v>
      </c>
    </row>
    <row r="527" spans="1:10" ht="39.75" hidden="1" customHeight="1" x14ac:dyDescent="0.2">
      <c r="A527" s="536">
        <v>500</v>
      </c>
      <c r="B527" s="546" t="s">
        <v>197</v>
      </c>
      <c r="C527" s="547"/>
      <c r="D527" s="547" t="s">
        <v>7</v>
      </c>
      <c r="E527" s="547"/>
      <c r="F527" s="548">
        <v>600</v>
      </c>
      <c r="G527" s="548">
        <f t="shared" si="93"/>
        <v>0</v>
      </c>
      <c r="H527" s="548">
        <v>1424</v>
      </c>
      <c r="I527" s="548">
        <f t="shared" si="94"/>
        <v>0</v>
      </c>
      <c r="J527" s="832">
        <f t="shared" si="95"/>
        <v>0</v>
      </c>
    </row>
    <row r="528" spans="1:10" ht="12" hidden="1" customHeight="1" x14ac:dyDescent="0.2">
      <c r="A528" s="536">
        <v>501</v>
      </c>
      <c r="B528" s="546" t="s">
        <v>198</v>
      </c>
      <c r="C528" s="547"/>
      <c r="D528" s="547" t="s">
        <v>21</v>
      </c>
      <c r="E528" s="547"/>
      <c r="F528" s="548">
        <v>1300</v>
      </c>
      <c r="G528" s="548">
        <f t="shared" si="93"/>
        <v>0</v>
      </c>
      <c r="H528" s="548">
        <v>957</v>
      </c>
      <c r="I528" s="548">
        <f t="shared" si="94"/>
        <v>0</v>
      </c>
      <c r="J528" s="832">
        <f t="shared" si="95"/>
        <v>0</v>
      </c>
    </row>
    <row r="529" spans="1:10" ht="12" hidden="1" customHeight="1" x14ac:dyDescent="0.2">
      <c r="A529" s="536">
        <v>502</v>
      </c>
      <c r="B529" s="546" t="s">
        <v>23</v>
      </c>
      <c r="C529" s="547"/>
      <c r="D529" s="547" t="s">
        <v>21</v>
      </c>
      <c r="E529" s="547"/>
      <c r="F529" s="548">
        <v>700</v>
      </c>
      <c r="G529" s="548">
        <f t="shared" si="93"/>
        <v>0</v>
      </c>
      <c r="H529" s="548">
        <v>421</v>
      </c>
      <c r="I529" s="548">
        <f t="shared" si="94"/>
        <v>0</v>
      </c>
      <c r="J529" s="832">
        <f t="shared" si="95"/>
        <v>0</v>
      </c>
    </row>
    <row r="530" spans="1:10" ht="12" hidden="1" customHeight="1" x14ac:dyDescent="0.2">
      <c r="A530" s="536">
        <v>503</v>
      </c>
      <c r="B530" s="546" t="s">
        <v>31</v>
      </c>
      <c r="C530" s="834"/>
      <c r="D530" s="547" t="s">
        <v>32</v>
      </c>
      <c r="E530" s="547"/>
      <c r="F530" s="548">
        <v>0</v>
      </c>
      <c r="G530" s="548">
        <f t="shared" si="93"/>
        <v>0</v>
      </c>
      <c r="H530" s="548">
        <v>18051</v>
      </c>
      <c r="I530" s="548">
        <f t="shared" si="94"/>
        <v>0</v>
      </c>
      <c r="J530" s="832">
        <f t="shared" si="95"/>
        <v>0</v>
      </c>
    </row>
    <row r="531" spans="1:10" ht="12" hidden="1" customHeight="1" x14ac:dyDescent="0.2">
      <c r="A531" s="536">
        <v>504</v>
      </c>
      <c r="B531" s="546" t="s">
        <v>201</v>
      </c>
      <c r="C531" s="834"/>
      <c r="D531" s="547" t="s">
        <v>202</v>
      </c>
      <c r="E531" s="547"/>
      <c r="F531" s="548">
        <v>2000</v>
      </c>
      <c r="G531" s="548">
        <f t="shared" si="93"/>
        <v>0</v>
      </c>
      <c r="H531" s="548">
        <v>629</v>
      </c>
      <c r="I531" s="548">
        <f t="shared" si="94"/>
        <v>0</v>
      </c>
      <c r="J531" s="832">
        <f t="shared" si="95"/>
        <v>0</v>
      </c>
    </row>
    <row r="532" spans="1:10" ht="12" hidden="1" customHeight="1" x14ac:dyDescent="0.2">
      <c r="A532" s="536">
        <v>505</v>
      </c>
      <c r="B532" s="546" t="s">
        <v>40</v>
      </c>
      <c r="C532" s="834"/>
      <c r="D532" s="547" t="s">
        <v>41</v>
      </c>
      <c r="E532" s="547"/>
      <c r="F532" s="548">
        <v>0</v>
      </c>
      <c r="G532" s="548">
        <f t="shared" si="93"/>
        <v>0</v>
      </c>
      <c r="H532" s="548">
        <v>66966</v>
      </c>
      <c r="I532" s="548">
        <f t="shared" si="94"/>
        <v>0</v>
      </c>
      <c r="J532" s="832">
        <f t="shared" si="95"/>
        <v>0</v>
      </c>
    </row>
    <row r="533" spans="1:10" ht="12" customHeight="1" x14ac:dyDescent="0.2">
      <c r="A533" s="536">
        <v>506</v>
      </c>
      <c r="B533" s="859" t="s">
        <v>203</v>
      </c>
      <c r="C533" s="834"/>
      <c r="D533" s="547"/>
      <c r="E533" s="547"/>
      <c r="F533" s="547"/>
      <c r="G533" s="548">
        <f t="shared" si="93"/>
        <v>0</v>
      </c>
      <c r="H533" s="828"/>
      <c r="I533" s="548">
        <f t="shared" si="94"/>
        <v>0</v>
      </c>
      <c r="J533" s="829"/>
    </row>
    <row r="534" spans="1:10" ht="12" hidden="1" customHeight="1" x14ac:dyDescent="0.2">
      <c r="A534" s="536">
        <v>507</v>
      </c>
      <c r="B534" s="546" t="s">
        <v>204</v>
      </c>
      <c r="C534" s="547"/>
      <c r="D534" s="547" t="s">
        <v>7</v>
      </c>
      <c r="E534" s="547"/>
      <c r="F534" s="548">
        <v>1200</v>
      </c>
      <c r="G534" s="548">
        <f t="shared" si="93"/>
        <v>0</v>
      </c>
      <c r="H534" s="548">
        <v>1853</v>
      </c>
      <c r="I534" s="548">
        <f t="shared" si="94"/>
        <v>0</v>
      </c>
      <c r="J534" s="832">
        <f t="shared" ref="J534:J538" si="96">G534+I534</f>
        <v>0</v>
      </c>
    </row>
    <row r="535" spans="1:10" ht="12" hidden="1" customHeight="1" x14ac:dyDescent="0.2">
      <c r="A535" s="536">
        <v>508</v>
      </c>
      <c r="B535" s="546" t="s">
        <v>15</v>
      </c>
      <c r="C535" s="547"/>
      <c r="D535" s="547" t="s">
        <v>7</v>
      </c>
      <c r="E535" s="547"/>
      <c r="F535" s="548">
        <v>600</v>
      </c>
      <c r="G535" s="548">
        <f t="shared" si="93"/>
        <v>0</v>
      </c>
      <c r="H535" s="548">
        <v>335</v>
      </c>
      <c r="I535" s="548">
        <f t="shared" si="94"/>
        <v>0</v>
      </c>
      <c r="J535" s="832">
        <f t="shared" si="96"/>
        <v>0</v>
      </c>
    </row>
    <row r="536" spans="1:10" hidden="1" x14ac:dyDescent="0.2">
      <c r="A536" s="536">
        <v>509</v>
      </c>
      <c r="B536" s="546" t="s">
        <v>19</v>
      </c>
      <c r="C536" s="547" t="s">
        <v>326</v>
      </c>
      <c r="D536" s="547" t="s">
        <v>7</v>
      </c>
      <c r="E536" s="547"/>
      <c r="F536" s="548">
        <v>600</v>
      </c>
      <c r="G536" s="548">
        <f t="shared" si="93"/>
        <v>0</v>
      </c>
      <c r="H536" s="548">
        <v>928</v>
      </c>
      <c r="I536" s="548">
        <f t="shared" si="94"/>
        <v>0</v>
      </c>
      <c r="J536" s="832">
        <f t="shared" si="96"/>
        <v>0</v>
      </c>
    </row>
    <row r="537" spans="1:10" ht="26.25" hidden="1" customHeight="1" x14ac:dyDescent="0.2">
      <c r="A537" s="536">
        <v>510</v>
      </c>
      <c r="B537" s="546" t="s">
        <v>198</v>
      </c>
      <c r="C537" s="547"/>
      <c r="D537" s="547" t="s">
        <v>21</v>
      </c>
      <c r="E537" s="547"/>
      <c r="F537" s="548">
        <v>1300</v>
      </c>
      <c r="G537" s="548">
        <f t="shared" si="93"/>
        <v>0</v>
      </c>
      <c r="H537" s="548">
        <v>957</v>
      </c>
      <c r="I537" s="548">
        <f t="shared" si="94"/>
        <v>0</v>
      </c>
      <c r="J537" s="832">
        <f t="shared" si="96"/>
        <v>0</v>
      </c>
    </row>
    <row r="538" spans="1:10" ht="31.9" hidden="1" customHeight="1" x14ac:dyDescent="0.2">
      <c r="A538" s="536">
        <v>511</v>
      </c>
      <c r="B538" s="546" t="s">
        <v>31</v>
      </c>
      <c r="C538" s="834"/>
      <c r="D538" s="547" t="s">
        <v>32</v>
      </c>
      <c r="E538" s="547"/>
      <c r="F538" s="548">
        <v>0</v>
      </c>
      <c r="G538" s="548">
        <f t="shared" si="93"/>
        <v>0</v>
      </c>
      <c r="H538" s="548">
        <v>15695</v>
      </c>
      <c r="I538" s="548">
        <f t="shared" si="94"/>
        <v>0</v>
      </c>
      <c r="J538" s="832">
        <f t="shared" si="96"/>
        <v>0</v>
      </c>
    </row>
    <row r="539" spans="1:10" ht="31.9" hidden="1" customHeight="1" x14ac:dyDescent="0.2">
      <c r="A539" s="536">
        <v>512</v>
      </c>
      <c r="B539" s="546" t="s">
        <v>199</v>
      </c>
      <c r="C539" s="547"/>
      <c r="D539" s="547"/>
      <c r="E539" s="547"/>
      <c r="F539" s="548"/>
      <c r="G539" s="548">
        <f t="shared" si="93"/>
        <v>0</v>
      </c>
      <c r="H539" s="548"/>
      <c r="I539" s="548">
        <f t="shared" si="94"/>
        <v>0</v>
      </c>
      <c r="J539" s="832"/>
    </row>
    <row r="540" spans="1:10" ht="38.25" hidden="1" customHeight="1" x14ac:dyDescent="0.2">
      <c r="A540" s="536">
        <v>513</v>
      </c>
      <c r="B540" s="833" t="s">
        <v>200</v>
      </c>
      <c r="C540" s="547"/>
      <c r="D540" s="547" t="s">
        <v>21</v>
      </c>
      <c r="E540" s="547"/>
      <c r="F540" s="548">
        <v>350</v>
      </c>
      <c r="G540" s="548">
        <f t="shared" si="93"/>
        <v>0</v>
      </c>
      <c r="H540" s="548">
        <v>1212</v>
      </c>
      <c r="I540" s="548">
        <f t="shared" si="94"/>
        <v>0</v>
      </c>
      <c r="J540" s="832">
        <f t="shared" ref="J540:J543" si="97">G540+I540</f>
        <v>0</v>
      </c>
    </row>
    <row r="541" spans="1:10" ht="12" hidden="1" customHeight="1" x14ac:dyDescent="0.2">
      <c r="A541" s="536">
        <v>514</v>
      </c>
      <c r="B541" s="546" t="s">
        <v>201</v>
      </c>
      <c r="C541" s="834"/>
      <c r="D541" s="547" t="s">
        <v>202</v>
      </c>
      <c r="E541" s="547"/>
      <c r="F541" s="548">
        <v>2000</v>
      </c>
      <c r="G541" s="548">
        <f t="shared" si="93"/>
        <v>0</v>
      </c>
      <c r="H541" s="548">
        <v>629</v>
      </c>
      <c r="I541" s="548">
        <f t="shared" si="94"/>
        <v>0</v>
      </c>
      <c r="J541" s="832">
        <f t="shared" si="97"/>
        <v>0</v>
      </c>
    </row>
    <row r="542" spans="1:10" ht="12" hidden="1" customHeight="1" x14ac:dyDescent="0.2">
      <c r="A542" s="536">
        <v>515</v>
      </c>
      <c r="B542" s="546" t="s">
        <v>40</v>
      </c>
      <c r="C542" s="834"/>
      <c r="D542" s="547" t="s">
        <v>41</v>
      </c>
      <c r="E542" s="547"/>
      <c r="F542" s="548">
        <v>0</v>
      </c>
      <c r="G542" s="548">
        <f t="shared" si="93"/>
        <v>0</v>
      </c>
      <c r="H542" s="548">
        <v>53152</v>
      </c>
      <c r="I542" s="548">
        <f t="shared" si="94"/>
        <v>0</v>
      </c>
      <c r="J542" s="832">
        <f t="shared" si="97"/>
        <v>0</v>
      </c>
    </row>
    <row r="543" spans="1:10" ht="12" customHeight="1" x14ac:dyDescent="0.2">
      <c r="A543" s="536">
        <v>516</v>
      </c>
      <c r="B543" s="546" t="s">
        <v>205</v>
      </c>
      <c r="C543" s="860"/>
      <c r="D543" s="547" t="s">
        <v>32</v>
      </c>
      <c r="E543" s="666">
        <v>0.6</v>
      </c>
      <c r="F543" s="548">
        <v>954853.5</v>
      </c>
      <c r="G543" s="548">
        <f t="shared" si="93"/>
        <v>572912.1</v>
      </c>
      <c r="H543" s="548">
        <v>928267</v>
      </c>
      <c r="I543" s="548">
        <f t="shared" si="94"/>
        <v>556960.19999999995</v>
      </c>
      <c r="J543" s="832">
        <f t="shared" si="97"/>
        <v>1129872.2999999998</v>
      </c>
    </row>
    <row r="544" spans="1:10" ht="12" hidden="1" customHeight="1" x14ac:dyDescent="0.2">
      <c r="A544" s="536">
        <v>517</v>
      </c>
      <c r="B544" s="546"/>
      <c r="C544" s="860"/>
      <c r="D544" s="547"/>
      <c r="E544" s="547"/>
      <c r="F544" s="548"/>
      <c r="G544" s="548">
        <f t="shared" si="93"/>
        <v>0</v>
      </c>
      <c r="H544" s="548"/>
      <c r="I544" s="548">
        <f t="shared" si="94"/>
        <v>0</v>
      </c>
      <c r="J544" s="832"/>
    </row>
    <row r="545" spans="1:11" ht="12" customHeight="1" x14ac:dyDescent="0.2">
      <c r="A545" s="536">
        <v>518</v>
      </c>
      <c r="B545" s="546" t="s">
        <v>206</v>
      </c>
      <c r="C545" s="834"/>
      <c r="D545" s="547" t="s">
        <v>207</v>
      </c>
      <c r="E545" s="547">
        <v>0.5</v>
      </c>
      <c r="F545" s="548">
        <v>576000</v>
      </c>
      <c r="G545" s="548">
        <f t="shared" si="93"/>
        <v>288000</v>
      </c>
      <c r="H545" s="548">
        <v>0</v>
      </c>
      <c r="I545" s="548">
        <f t="shared" si="94"/>
        <v>0</v>
      </c>
      <c r="J545" s="832">
        <f t="shared" ref="J545:J546" si="98">G545+I545</f>
        <v>288000</v>
      </c>
    </row>
    <row r="546" spans="1:11" ht="12" customHeight="1" x14ac:dyDescent="0.2">
      <c r="A546" s="536">
        <v>519</v>
      </c>
      <c r="B546" s="546" t="s">
        <v>104</v>
      </c>
      <c r="C546" s="834"/>
      <c r="D546" s="547" t="s">
        <v>207</v>
      </c>
      <c r="E546" s="547"/>
      <c r="F546" s="548">
        <v>243000</v>
      </c>
      <c r="G546" s="548">
        <f t="shared" si="93"/>
        <v>0</v>
      </c>
      <c r="H546" s="548">
        <v>0</v>
      </c>
      <c r="I546" s="548">
        <f t="shared" si="94"/>
        <v>0</v>
      </c>
      <c r="J546" s="832">
        <f t="shared" si="98"/>
        <v>0</v>
      </c>
    </row>
    <row r="547" spans="1:11" ht="12" customHeight="1" x14ac:dyDescent="0.2">
      <c r="A547" s="536">
        <v>520</v>
      </c>
      <c r="B547" s="546"/>
      <c r="C547" s="547"/>
      <c r="D547" s="547"/>
      <c r="E547" s="547"/>
      <c r="F547" s="548"/>
      <c r="G547" s="548"/>
      <c r="H547" s="548"/>
      <c r="I547" s="548"/>
      <c r="J547" s="832"/>
    </row>
    <row r="548" spans="1:11" ht="21.75" customHeight="1" x14ac:dyDescent="0.2">
      <c r="A548" s="536">
        <v>521</v>
      </c>
      <c r="B548" s="861" t="s">
        <v>208</v>
      </c>
      <c r="C548" s="862"/>
      <c r="D548" s="863"/>
      <c r="E548" s="864"/>
      <c r="F548" s="548"/>
      <c r="G548" s="865">
        <f>SUM(G252:G547)</f>
        <v>3129032.02</v>
      </c>
      <c r="H548" s="548"/>
      <c r="I548" s="865">
        <f>SUM(I252:I547)</f>
        <v>6581385.9240000006</v>
      </c>
      <c r="J548" s="866">
        <f t="shared" ref="J548" si="99">SUM(J252:J547)</f>
        <v>9710417.9439999983</v>
      </c>
      <c r="K548" s="867">
        <f>'[2]вдц+кс-6 (кс-3)'!P788</f>
        <v>14309357.718854373</v>
      </c>
    </row>
    <row r="549" spans="1:11" hidden="1" x14ac:dyDescent="0.2">
      <c r="A549" s="536">
        <v>522</v>
      </c>
      <c r="B549" s="861"/>
      <c r="C549" s="862"/>
      <c r="D549" s="863"/>
      <c r="E549" s="864"/>
      <c r="F549" s="864"/>
      <c r="G549" s="548"/>
      <c r="H549" s="828"/>
      <c r="I549" s="548"/>
      <c r="J549" s="829"/>
    </row>
    <row r="550" spans="1:11" ht="26.25" customHeight="1" x14ac:dyDescent="0.2">
      <c r="A550" s="536">
        <v>523</v>
      </c>
      <c r="B550" s="830" t="s">
        <v>2</v>
      </c>
      <c r="C550" s="547"/>
      <c r="D550" s="547"/>
      <c r="E550" s="547"/>
      <c r="F550" s="547"/>
      <c r="G550" s="548"/>
      <c r="H550" s="828"/>
      <c r="I550" s="548"/>
      <c r="J550" s="829"/>
    </row>
    <row r="551" spans="1:11" ht="21.75" hidden="1" customHeight="1" x14ac:dyDescent="0.2">
      <c r="A551" s="536">
        <v>524</v>
      </c>
      <c r="B551" s="835" t="s">
        <v>42</v>
      </c>
      <c r="C551" s="547"/>
      <c r="D551" s="547"/>
      <c r="E551" s="547"/>
      <c r="F551" s="547"/>
      <c r="G551" s="548"/>
      <c r="H551" s="828"/>
      <c r="I551" s="548"/>
      <c r="J551" s="829"/>
    </row>
    <row r="552" spans="1:11" ht="21.75" hidden="1" customHeight="1" x14ac:dyDescent="0.2">
      <c r="A552" s="536">
        <v>525</v>
      </c>
      <c r="B552" s="546" t="s">
        <v>19</v>
      </c>
      <c r="C552" s="547" t="s">
        <v>326</v>
      </c>
      <c r="D552" s="547" t="s">
        <v>14</v>
      </c>
      <c r="E552" s="547"/>
      <c r="F552" s="548">
        <v>600</v>
      </c>
      <c r="G552" s="548">
        <f t="shared" ref="G552:G615" si="100">E552*F552</f>
        <v>0</v>
      </c>
      <c r="H552" s="548">
        <v>928</v>
      </c>
      <c r="I552" s="548">
        <f t="shared" ref="I552:I615" si="101">E552*H552</f>
        <v>0</v>
      </c>
      <c r="J552" s="832">
        <f t="shared" ref="J552:J558" si="102">G552+I552</f>
        <v>0</v>
      </c>
    </row>
    <row r="553" spans="1:11" ht="21.75" hidden="1" customHeight="1" x14ac:dyDescent="0.2">
      <c r="A553" s="536">
        <v>526</v>
      </c>
      <c r="B553" s="546" t="s">
        <v>17</v>
      </c>
      <c r="C553" s="547"/>
      <c r="D553" s="547" t="s">
        <v>14</v>
      </c>
      <c r="E553" s="547"/>
      <c r="F553" s="548">
        <v>600</v>
      </c>
      <c r="G553" s="548">
        <f t="shared" si="100"/>
        <v>0</v>
      </c>
      <c r="H553" s="548">
        <v>1026</v>
      </c>
      <c r="I553" s="548">
        <f t="shared" si="101"/>
        <v>0</v>
      </c>
      <c r="J553" s="832">
        <f t="shared" si="102"/>
        <v>0</v>
      </c>
    </row>
    <row r="554" spans="1:11" ht="21.75" hidden="1" customHeight="1" x14ac:dyDescent="0.2">
      <c r="A554" s="536">
        <v>527</v>
      </c>
      <c r="B554" s="546" t="s">
        <v>43</v>
      </c>
      <c r="C554" s="547"/>
      <c r="D554" s="547" t="s">
        <v>21</v>
      </c>
      <c r="E554" s="547"/>
      <c r="F554" s="548">
        <v>650</v>
      </c>
      <c r="G554" s="548">
        <f t="shared" si="100"/>
        <v>0</v>
      </c>
      <c r="H554" s="548">
        <v>237</v>
      </c>
      <c r="I554" s="548">
        <f t="shared" si="101"/>
        <v>0</v>
      </c>
      <c r="J554" s="832">
        <f t="shared" si="102"/>
        <v>0</v>
      </c>
    </row>
    <row r="555" spans="1:11" ht="21.75" hidden="1" customHeight="1" x14ac:dyDescent="0.2">
      <c r="A555" s="536">
        <v>528</v>
      </c>
      <c r="B555" s="546" t="s">
        <v>327</v>
      </c>
      <c r="C555" s="549"/>
      <c r="D555" s="547" t="s">
        <v>21</v>
      </c>
      <c r="E555" s="547"/>
      <c r="F555" s="548">
        <v>290</v>
      </c>
      <c r="G555" s="548">
        <f t="shared" si="100"/>
        <v>0</v>
      </c>
      <c r="H555" s="548">
        <v>45</v>
      </c>
      <c r="I555" s="548">
        <f t="shared" si="101"/>
        <v>0</v>
      </c>
      <c r="J555" s="832">
        <f t="shared" si="102"/>
        <v>0</v>
      </c>
    </row>
    <row r="556" spans="1:11" ht="21.75" hidden="1" customHeight="1" x14ac:dyDescent="0.2">
      <c r="A556" s="536">
        <v>529</v>
      </c>
      <c r="B556" s="546" t="s">
        <v>31</v>
      </c>
      <c r="C556" s="834"/>
      <c r="D556" s="547" t="s">
        <v>32</v>
      </c>
      <c r="E556" s="547"/>
      <c r="F556" s="548">
        <v>0</v>
      </c>
      <c r="G556" s="548">
        <f t="shared" si="100"/>
        <v>0</v>
      </c>
      <c r="H556" s="548">
        <v>1896</v>
      </c>
      <c r="I556" s="548">
        <f t="shared" si="101"/>
        <v>0</v>
      </c>
      <c r="J556" s="832">
        <f t="shared" si="102"/>
        <v>0</v>
      </c>
    </row>
    <row r="557" spans="1:11" ht="21.75" hidden="1" customHeight="1" x14ac:dyDescent="0.2">
      <c r="A557" s="536">
        <v>530</v>
      </c>
      <c r="B557" s="546" t="s">
        <v>40</v>
      </c>
      <c r="C557" s="834"/>
      <c r="D557" s="547" t="s">
        <v>41</v>
      </c>
      <c r="E557" s="547"/>
      <c r="F557" s="548">
        <v>0</v>
      </c>
      <c r="G557" s="548">
        <f t="shared" si="100"/>
        <v>0</v>
      </c>
      <c r="H557" s="548">
        <v>1976</v>
      </c>
      <c r="I557" s="548">
        <f t="shared" si="101"/>
        <v>0</v>
      </c>
      <c r="J557" s="832">
        <f t="shared" si="102"/>
        <v>0</v>
      </c>
    </row>
    <row r="558" spans="1:11" ht="21.75" hidden="1" customHeight="1" x14ac:dyDescent="0.2">
      <c r="A558" s="536">
        <v>531</v>
      </c>
      <c r="B558" s="546" t="s">
        <v>15</v>
      </c>
      <c r="C558" s="547"/>
      <c r="D558" s="547" t="s">
        <v>14</v>
      </c>
      <c r="E558" s="547"/>
      <c r="F558" s="548">
        <v>600</v>
      </c>
      <c r="G558" s="548">
        <f t="shared" si="100"/>
        <v>0</v>
      </c>
      <c r="H558" s="548">
        <v>335</v>
      </c>
      <c r="I558" s="548">
        <f t="shared" si="101"/>
        <v>0</v>
      </c>
      <c r="J558" s="832">
        <f t="shared" si="102"/>
        <v>0</v>
      </c>
    </row>
    <row r="559" spans="1:11" ht="21.75" hidden="1" customHeight="1" x14ac:dyDescent="0.2">
      <c r="A559" s="536">
        <v>532</v>
      </c>
      <c r="B559" s="835" t="s">
        <v>44</v>
      </c>
      <c r="C559" s="547"/>
      <c r="D559" s="547"/>
      <c r="E559" s="547"/>
      <c r="F559" s="547"/>
      <c r="G559" s="548"/>
      <c r="H559" s="828"/>
      <c r="I559" s="548"/>
      <c r="J559" s="829"/>
    </row>
    <row r="560" spans="1:11" ht="21.75" hidden="1" customHeight="1" x14ac:dyDescent="0.2">
      <c r="A560" s="536">
        <v>533</v>
      </c>
      <c r="B560" s="835" t="s">
        <v>45</v>
      </c>
      <c r="C560" s="547"/>
      <c r="D560" s="547"/>
      <c r="E560" s="547"/>
      <c r="F560" s="547"/>
      <c r="G560" s="548"/>
      <c r="H560" s="828"/>
      <c r="I560" s="548"/>
      <c r="J560" s="829"/>
    </row>
    <row r="561" spans="1:10" ht="21.75" hidden="1" customHeight="1" x14ac:dyDescent="0.2">
      <c r="A561" s="536">
        <v>534</v>
      </c>
      <c r="B561" s="546" t="s">
        <v>301</v>
      </c>
      <c r="C561" s="547" t="s">
        <v>368</v>
      </c>
      <c r="D561" s="547" t="s">
        <v>7</v>
      </c>
      <c r="E561" s="547"/>
      <c r="F561" s="548">
        <v>53425.200000000004</v>
      </c>
      <c r="G561" s="548">
        <f t="shared" si="100"/>
        <v>0</v>
      </c>
      <c r="H561" s="548">
        <v>61094.303999999996</v>
      </c>
      <c r="I561" s="548">
        <f t="shared" si="101"/>
        <v>0</v>
      </c>
      <c r="J561" s="832">
        <f t="shared" ref="J561:J590" si="103">G561+I561</f>
        <v>0</v>
      </c>
    </row>
    <row r="562" spans="1:10" ht="21.75" hidden="1" customHeight="1" x14ac:dyDescent="0.2">
      <c r="A562" s="536">
        <v>535</v>
      </c>
      <c r="B562" s="546" t="s">
        <v>238</v>
      </c>
      <c r="C562" s="547" t="s">
        <v>369</v>
      </c>
      <c r="D562" s="547" t="s">
        <v>7</v>
      </c>
      <c r="E562" s="547"/>
      <c r="F562" s="548">
        <v>6088.4000000000005</v>
      </c>
      <c r="G562" s="548">
        <f t="shared" si="100"/>
        <v>0</v>
      </c>
      <c r="H562" s="548">
        <v>13392</v>
      </c>
      <c r="I562" s="548">
        <f t="shared" si="101"/>
        <v>0</v>
      </c>
      <c r="J562" s="832">
        <f t="shared" si="103"/>
        <v>0</v>
      </c>
    </row>
    <row r="563" spans="1:10" ht="21.75" hidden="1" customHeight="1" x14ac:dyDescent="0.2">
      <c r="A563" s="536">
        <v>536</v>
      </c>
      <c r="B563" s="546" t="s">
        <v>239</v>
      </c>
      <c r="C563" s="547" t="s">
        <v>370</v>
      </c>
      <c r="D563" s="547" t="s">
        <v>7</v>
      </c>
      <c r="E563" s="547"/>
      <c r="F563" s="548">
        <v>12143.6</v>
      </c>
      <c r="G563" s="548">
        <f t="shared" si="100"/>
        <v>0</v>
      </c>
      <c r="H563" s="548">
        <v>31296.359999999997</v>
      </c>
      <c r="I563" s="548">
        <f t="shared" si="101"/>
        <v>0</v>
      </c>
      <c r="J563" s="832">
        <f t="shared" si="103"/>
        <v>0</v>
      </c>
    </row>
    <row r="564" spans="1:10" ht="21.75" hidden="1" customHeight="1" x14ac:dyDescent="0.2">
      <c r="A564" s="536">
        <v>537</v>
      </c>
      <c r="B564" s="546" t="s">
        <v>240</v>
      </c>
      <c r="C564" s="547" t="s">
        <v>371</v>
      </c>
      <c r="D564" s="547" t="s">
        <v>7</v>
      </c>
      <c r="E564" s="547"/>
      <c r="F564" s="548">
        <v>1535.6000000000001</v>
      </c>
      <c r="G564" s="548">
        <f t="shared" si="100"/>
        <v>0</v>
      </c>
      <c r="H564" s="548">
        <v>3678.3360000000002</v>
      </c>
      <c r="I564" s="548">
        <f t="shared" si="101"/>
        <v>0</v>
      </c>
      <c r="J564" s="832">
        <f t="shared" si="103"/>
        <v>0</v>
      </c>
    </row>
    <row r="565" spans="1:10" ht="21.75" hidden="1" customHeight="1" x14ac:dyDescent="0.2">
      <c r="A565" s="536">
        <v>538</v>
      </c>
      <c r="B565" s="546" t="s">
        <v>241</v>
      </c>
      <c r="C565" s="547" t="s">
        <v>372</v>
      </c>
      <c r="D565" s="547" t="s">
        <v>7</v>
      </c>
      <c r="E565" s="547"/>
      <c r="F565" s="548">
        <v>21070</v>
      </c>
      <c r="G565" s="548">
        <f t="shared" si="100"/>
        <v>0</v>
      </c>
      <c r="H565" s="548">
        <v>26159.040000000001</v>
      </c>
      <c r="I565" s="548">
        <f t="shared" si="101"/>
        <v>0</v>
      </c>
      <c r="J565" s="832">
        <f t="shared" si="103"/>
        <v>0</v>
      </c>
    </row>
    <row r="566" spans="1:10" ht="21.75" hidden="1" customHeight="1" x14ac:dyDescent="0.2">
      <c r="A566" s="536">
        <v>539</v>
      </c>
      <c r="B566" s="546" t="s">
        <v>242</v>
      </c>
      <c r="C566" s="547" t="s">
        <v>373</v>
      </c>
      <c r="D566" s="547" t="s">
        <v>7</v>
      </c>
      <c r="E566" s="547"/>
      <c r="F566" s="548">
        <v>40176</v>
      </c>
      <c r="G566" s="548">
        <f t="shared" si="100"/>
        <v>0</v>
      </c>
      <c r="H566" s="548">
        <v>99212.4</v>
      </c>
      <c r="I566" s="548">
        <f t="shared" si="101"/>
        <v>0</v>
      </c>
      <c r="J566" s="832">
        <f t="shared" si="103"/>
        <v>0</v>
      </c>
    </row>
    <row r="567" spans="1:10" ht="21.75" hidden="1" customHeight="1" x14ac:dyDescent="0.2">
      <c r="A567" s="536">
        <v>540</v>
      </c>
      <c r="B567" s="546" t="s">
        <v>414</v>
      </c>
      <c r="C567" s="547"/>
      <c r="D567" s="547" t="s">
        <v>7</v>
      </c>
      <c r="E567" s="547"/>
      <c r="F567" s="548">
        <v>8530</v>
      </c>
      <c r="G567" s="548">
        <f t="shared" si="100"/>
        <v>0</v>
      </c>
      <c r="H567" s="548">
        <v>21450</v>
      </c>
      <c r="I567" s="548">
        <f t="shared" si="101"/>
        <v>0</v>
      </c>
      <c r="J567" s="832">
        <f t="shared" si="103"/>
        <v>0</v>
      </c>
    </row>
    <row r="568" spans="1:10" ht="21.75" hidden="1" customHeight="1" x14ac:dyDescent="0.2">
      <c r="A568" s="536">
        <v>541</v>
      </c>
      <c r="B568" s="546" t="s">
        <v>387</v>
      </c>
      <c r="C568" s="547" t="s">
        <v>415</v>
      </c>
      <c r="D568" s="547" t="s">
        <v>14</v>
      </c>
      <c r="E568" s="547"/>
      <c r="F568" s="548">
        <v>4500</v>
      </c>
      <c r="G568" s="548">
        <f t="shared" si="100"/>
        <v>0</v>
      </c>
      <c r="H568" s="548">
        <v>12169.05</v>
      </c>
      <c r="I568" s="548">
        <f t="shared" si="101"/>
        <v>0</v>
      </c>
      <c r="J568" s="832">
        <f t="shared" si="103"/>
        <v>0</v>
      </c>
    </row>
    <row r="569" spans="1:10" ht="21.75" hidden="1" customHeight="1" x14ac:dyDescent="0.2">
      <c r="A569" s="536">
        <v>542</v>
      </c>
      <c r="B569" s="546" t="s">
        <v>387</v>
      </c>
      <c r="C569" s="547" t="s">
        <v>416</v>
      </c>
      <c r="D569" s="547" t="s">
        <v>14</v>
      </c>
      <c r="E569" s="547"/>
      <c r="F569" s="548">
        <v>4500</v>
      </c>
      <c r="G569" s="548">
        <f t="shared" si="100"/>
        <v>0</v>
      </c>
      <c r="H569" s="548">
        <v>12435.650000000001</v>
      </c>
      <c r="I569" s="548">
        <f t="shared" si="101"/>
        <v>0</v>
      </c>
      <c r="J569" s="832">
        <f t="shared" si="103"/>
        <v>0</v>
      </c>
    </row>
    <row r="570" spans="1:10" ht="21.75" hidden="1" customHeight="1" x14ac:dyDescent="0.2">
      <c r="A570" s="536">
        <v>543</v>
      </c>
      <c r="B570" s="546" t="s">
        <v>387</v>
      </c>
      <c r="C570" s="547" t="s">
        <v>417</v>
      </c>
      <c r="D570" s="547" t="s">
        <v>14</v>
      </c>
      <c r="E570" s="547"/>
      <c r="F570" s="548">
        <v>4500</v>
      </c>
      <c r="G570" s="548">
        <f t="shared" si="100"/>
        <v>0</v>
      </c>
      <c r="H570" s="548">
        <v>11769.15</v>
      </c>
      <c r="I570" s="548">
        <f t="shared" si="101"/>
        <v>0</v>
      </c>
      <c r="J570" s="832">
        <f t="shared" si="103"/>
        <v>0</v>
      </c>
    </row>
    <row r="571" spans="1:10" ht="21.75" hidden="1" customHeight="1" x14ac:dyDescent="0.2">
      <c r="A571" s="536">
        <v>544</v>
      </c>
      <c r="B571" s="546" t="s">
        <v>387</v>
      </c>
      <c r="C571" s="547" t="s">
        <v>418</v>
      </c>
      <c r="D571" s="547" t="s">
        <v>14</v>
      </c>
      <c r="E571" s="547"/>
      <c r="F571" s="548">
        <v>4500</v>
      </c>
      <c r="G571" s="548">
        <f t="shared" si="100"/>
        <v>0</v>
      </c>
      <c r="H571" s="548">
        <v>10968.575000000001</v>
      </c>
      <c r="I571" s="548">
        <f t="shared" si="101"/>
        <v>0</v>
      </c>
      <c r="J571" s="832">
        <f t="shared" si="103"/>
        <v>0</v>
      </c>
    </row>
    <row r="572" spans="1:10" ht="21.75" hidden="1" customHeight="1" x14ac:dyDescent="0.2">
      <c r="A572" s="536">
        <v>545</v>
      </c>
      <c r="B572" s="546" t="s">
        <v>387</v>
      </c>
      <c r="C572" s="547" t="s">
        <v>419</v>
      </c>
      <c r="D572" s="547" t="s">
        <v>14</v>
      </c>
      <c r="E572" s="547"/>
      <c r="F572" s="548">
        <v>4500</v>
      </c>
      <c r="G572" s="548">
        <f t="shared" si="100"/>
        <v>0</v>
      </c>
      <c r="H572" s="548">
        <v>10701.199999999999</v>
      </c>
      <c r="I572" s="548">
        <f t="shared" si="101"/>
        <v>0</v>
      </c>
      <c r="J572" s="832">
        <f t="shared" si="103"/>
        <v>0</v>
      </c>
    </row>
    <row r="573" spans="1:10" ht="21.75" hidden="1" customHeight="1" x14ac:dyDescent="0.2">
      <c r="A573" s="536">
        <v>546</v>
      </c>
      <c r="B573" s="546" t="s">
        <v>387</v>
      </c>
      <c r="C573" s="547" t="s">
        <v>420</v>
      </c>
      <c r="D573" s="547" t="s">
        <v>14</v>
      </c>
      <c r="E573" s="547"/>
      <c r="F573" s="548">
        <v>4500</v>
      </c>
      <c r="G573" s="548">
        <f t="shared" si="100"/>
        <v>0</v>
      </c>
      <c r="H573" s="548">
        <v>10701.199999999999</v>
      </c>
      <c r="I573" s="548">
        <f t="shared" si="101"/>
        <v>0</v>
      </c>
      <c r="J573" s="832">
        <f t="shared" si="103"/>
        <v>0</v>
      </c>
    </row>
    <row r="574" spans="1:10" ht="21.75" hidden="1" customHeight="1" x14ac:dyDescent="0.2">
      <c r="A574" s="536">
        <v>547</v>
      </c>
      <c r="B574" s="546" t="s">
        <v>387</v>
      </c>
      <c r="C574" s="547" t="s">
        <v>421</v>
      </c>
      <c r="D574" s="547" t="s">
        <v>14</v>
      </c>
      <c r="E574" s="547"/>
      <c r="F574" s="548">
        <v>4500</v>
      </c>
      <c r="G574" s="548">
        <f t="shared" si="100"/>
        <v>0</v>
      </c>
      <c r="H574" s="548">
        <v>10567.9</v>
      </c>
      <c r="I574" s="548">
        <f t="shared" si="101"/>
        <v>0</v>
      </c>
      <c r="J574" s="832">
        <f t="shared" si="103"/>
        <v>0</v>
      </c>
    </row>
    <row r="575" spans="1:10" ht="21.75" hidden="1" customHeight="1" x14ac:dyDescent="0.2">
      <c r="A575" s="536">
        <v>548</v>
      </c>
      <c r="B575" s="546" t="s">
        <v>82</v>
      </c>
      <c r="C575" s="547" t="s">
        <v>83</v>
      </c>
      <c r="D575" s="547" t="s">
        <v>56</v>
      </c>
      <c r="E575" s="547"/>
      <c r="F575" s="548">
        <v>600</v>
      </c>
      <c r="G575" s="548">
        <f t="shared" si="100"/>
        <v>0</v>
      </c>
      <c r="H575" s="548">
        <v>588</v>
      </c>
      <c r="I575" s="548">
        <f t="shared" si="101"/>
        <v>0</v>
      </c>
      <c r="J575" s="832">
        <f t="shared" si="103"/>
        <v>0</v>
      </c>
    </row>
    <row r="576" spans="1:10" ht="21.75" hidden="1" customHeight="1" x14ac:dyDescent="0.2">
      <c r="A576" s="536">
        <v>549</v>
      </c>
      <c r="B576" s="546" t="s">
        <v>151</v>
      </c>
      <c r="C576" s="547" t="s">
        <v>152</v>
      </c>
      <c r="D576" s="547" t="s">
        <v>56</v>
      </c>
      <c r="E576" s="547"/>
      <c r="F576" s="548">
        <v>600</v>
      </c>
      <c r="G576" s="548">
        <f t="shared" si="100"/>
        <v>0</v>
      </c>
      <c r="H576" s="548">
        <v>381</v>
      </c>
      <c r="I576" s="548">
        <f t="shared" si="101"/>
        <v>0</v>
      </c>
      <c r="J576" s="832">
        <f t="shared" si="103"/>
        <v>0</v>
      </c>
    </row>
    <row r="577" spans="1:10" ht="21.75" hidden="1" customHeight="1" x14ac:dyDescent="0.2">
      <c r="A577" s="536">
        <v>550</v>
      </c>
      <c r="B577" s="546" t="s">
        <v>390</v>
      </c>
      <c r="C577" s="547" t="s">
        <v>391</v>
      </c>
      <c r="D577" s="547" t="s">
        <v>14</v>
      </c>
      <c r="E577" s="547"/>
      <c r="F577" s="548">
        <v>400</v>
      </c>
      <c r="G577" s="548">
        <f t="shared" si="100"/>
        <v>0</v>
      </c>
      <c r="H577" s="548">
        <v>900</v>
      </c>
      <c r="I577" s="548">
        <f t="shared" si="101"/>
        <v>0</v>
      </c>
      <c r="J577" s="832">
        <f t="shared" si="103"/>
        <v>0</v>
      </c>
    </row>
    <row r="578" spans="1:10" ht="21.75" hidden="1" customHeight="1" x14ac:dyDescent="0.2">
      <c r="A578" s="536">
        <v>551</v>
      </c>
      <c r="B578" s="546" t="s">
        <v>392</v>
      </c>
      <c r="C578" s="547" t="s">
        <v>393</v>
      </c>
      <c r="D578" s="547" t="s">
        <v>14</v>
      </c>
      <c r="E578" s="547"/>
      <c r="F578" s="548">
        <v>300</v>
      </c>
      <c r="G578" s="548">
        <f t="shared" si="100"/>
        <v>0</v>
      </c>
      <c r="H578" s="548">
        <v>234</v>
      </c>
      <c r="I578" s="548">
        <f t="shared" si="101"/>
        <v>0</v>
      </c>
      <c r="J578" s="832">
        <f t="shared" si="103"/>
        <v>0</v>
      </c>
    </row>
    <row r="579" spans="1:10" ht="21.75" hidden="1" customHeight="1" x14ac:dyDescent="0.2">
      <c r="A579" s="536">
        <v>552</v>
      </c>
      <c r="B579" s="546" t="s">
        <v>394</v>
      </c>
      <c r="C579" s="549" t="s">
        <v>422</v>
      </c>
      <c r="D579" s="549" t="s">
        <v>14</v>
      </c>
      <c r="E579" s="549"/>
      <c r="F579" s="548">
        <v>1250</v>
      </c>
      <c r="G579" s="548">
        <f t="shared" si="100"/>
        <v>0</v>
      </c>
      <c r="H579" s="548">
        <v>899.84999999999991</v>
      </c>
      <c r="I579" s="548">
        <f t="shared" si="101"/>
        <v>0</v>
      </c>
      <c r="J579" s="832">
        <f t="shared" si="103"/>
        <v>0</v>
      </c>
    </row>
    <row r="580" spans="1:10" ht="21.75" hidden="1" customHeight="1" x14ac:dyDescent="0.2">
      <c r="A580" s="536">
        <v>553</v>
      </c>
      <c r="B580" s="546" t="s">
        <v>394</v>
      </c>
      <c r="C580" s="549" t="s">
        <v>423</v>
      </c>
      <c r="D580" s="549" t="s">
        <v>14</v>
      </c>
      <c r="E580" s="549"/>
      <c r="F580" s="548">
        <v>1250</v>
      </c>
      <c r="G580" s="548">
        <f t="shared" si="100"/>
        <v>0</v>
      </c>
      <c r="H580" s="548">
        <v>738.5</v>
      </c>
      <c r="I580" s="548">
        <f t="shared" si="101"/>
        <v>0</v>
      </c>
      <c r="J580" s="832">
        <f t="shared" si="103"/>
        <v>0</v>
      </c>
    </row>
    <row r="581" spans="1:10" ht="21.75" hidden="1" customHeight="1" x14ac:dyDescent="0.2">
      <c r="A581" s="536">
        <v>554</v>
      </c>
      <c r="B581" s="546" t="s">
        <v>394</v>
      </c>
      <c r="C581" s="549" t="s">
        <v>293</v>
      </c>
      <c r="D581" s="549" t="s">
        <v>14</v>
      </c>
      <c r="E581" s="549"/>
      <c r="F581" s="548">
        <v>1150</v>
      </c>
      <c r="G581" s="548">
        <f t="shared" si="100"/>
        <v>0</v>
      </c>
      <c r="H581" s="548">
        <v>600.21818181818185</v>
      </c>
      <c r="I581" s="548">
        <f t="shared" si="101"/>
        <v>0</v>
      </c>
      <c r="J581" s="832">
        <f t="shared" si="103"/>
        <v>0</v>
      </c>
    </row>
    <row r="582" spans="1:10" ht="21.75" hidden="1" customHeight="1" x14ac:dyDescent="0.2">
      <c r="A582" s="536">
        <v>555</v>
      </c>
      <c r="B582" s="546" t="s">
        <v>394</v>
      </c>
      <c r="C582" s="549" t="s">
        <v>424</v>
      </c>
      <c r="D582" s="549" t="s">
        <v>14</v>
      </c>
      <c r="E582" s="549"/>
      <c r="F582" s="548">
        <v>850</v>
      </c>
      <c r="G582" s="548">
        <f t="shared" si="100"/>
        <v>0</v>
      </c>
      <c r="H582" s="548">
        <v>509.44444444444446</v>
      </c>
      <c r="I582" s="548">
        <f t="shared" si="101"/>
        <v>0</v>
      </c>
      <c r="J582" s="832">
        <f t="shared" si="103"/>
        <v>0</v>
      </c>
    </row>
    <row r="583" spans="1:10" ht="21.75" hidden="1" customHeight="1" x14ac:dyDescent="0.2">
      <c r="A583" s="536">
        <v>556</v>
      </c>
      <c r="B583" s="546" t="s">
        <v>302</v>
      </c>
      <c r="C583" s="547"/>
      <c r="D583" s="547" t="s">
        <v>7</v>
      </c>
      <c r="E583" s="547"/>
      <c r="F583" s="548">
        <v>1500</v>
      </c>
      <c r="G583" s="548">
        <f t="shared" si="100"/>
        <v>0</v>
      </c>
      <c r="H583" s="548">
        <v>4557</v>
      </c>
      <c r="I583" s="548">
        <f t="shared" si="101"/>
        <v>0</v>
      </c>
      <c r="J583" s="832">
        <f t="shared" si="103"/>
        <v>0</v>
      </c>
    </row>
    <row r="584" spans="1:10" ht="21.75" hidden="1" customHeight="1" x14ac:dyDescent="0.2">
      <c r="A584" s="536">
        <v>557</v>
      </c>
      <c r="B584" s="546" t="s">
        <v>243</v>
      </c>
      <c r="C584" s="547"/>
      <c r="D584" s="547" t="s">
        <v>7</v>
      </c>
      <c r="E584" s="547"/>
      <c r="F584" s="548">
        <v>800</v>
      </c>
      <c r="G584" s="548">
        <f t="shared" si="100"/>
        <v>0</v>
      </c>
      <c r="H584" s="548">
        <v>832</v>
      </c>
      <c r="I584" s="548">
        <f t="shared" si="101"/>
        <v>0</v>
      </c>
      <c r="J584" s="832">
        <f t="shared" si="103"/>
        <v>0</v>
      </c>
    </row>
    <row r="585" spans="1:10" ht="21.75" hidden="1" customHeight="1" x14ac:dyDescent="0.2">
      <c r="A585" s="536">
        <v>558</v>
      </c>
      <c r="B585" s="546" t="s">
        <v>244</v>
      </c>
      <c r="C585" s="547"/>
      <c r="D585" s="547" t="s">
        <v>7</v>
      </c>
      <c r="E585" s="547"/>
      <c r="F585" s="548">
        <v>800</v>
      </c>
      <c r="G585" s="548">
        <f t="shared" si="100"/>
        <v>0</v>
      </c>
      <c r="H585" s="548">
        <v>507</v>
      </c>
      <c r="I585" s="548">
        <f t="shared" si="101"/>
        <v>0</v>
      </c>
      <c r="J585" s="832">
        <f t="shared" si="103"/>
        <v>0</v>
      </c>
    </row>
    <row r="586" spans="1:10" ht="21.75" hidden="1" customHeight="1" x14ac:dyDescent="0.2">
      <c r="A586" s="536">
        <v>559</v>
      </c>
      <c r="B586" s="546" t="s">
        <v>55</v>
      </c>
      <c r="C586" s="547"/>
      <c r="D586" s="547" t="s">
        <v>56</v>
      </c>
      <c r="E586" s="547"/>
      <c r="F586" s="548">
        <v>1800</v>
      </c>
      <c r="G586" s="548">
        <f t="shared" si="100"/>
        <v>0</v>
      </c>
      <c r="H586" s="548">
        <v>840</v>
      </c>
      <c r="I586" s="548">
        <f t="shared" si="101"/>
        <v>0</v>
      </c>
      <c r="J586" s="832">
        <f t="shared" si="103"/>
        <v>0</v>
      </c>
    </row>
    <row r="587" spans="1:10" ht="21.75" hidden="1" customHeight="1" x14ac:dyDescent="0.2">
      <c r="A587" s="536">
        <v>560</v>
      </c>
      <c r="B587" s="546" t="s">
        <v>429</v>
      </c>
      <c r="C587" s="834"/>
      <c r="D587" s="547" t="s">
        <v>56</v>
      </c>
      <c r="E587" s="547"/>
      <c r="F587" s="548">
        <v>1800</v>
      </c>
      <c r="G587" s="548">
        <f t="shared" si="100"/>
        <v>0</v>
      </c>
      <c r="H587" s="548">
        <v>1460</v>
      </c>
      <c r="I587" s="548">
        <f t="shared" si="101"/>
        <v>0</v>
      </c>
      <c r="J587" s="832">
        <f t="shared" si="103"/>
        <v>0</v>
      </c>
    </row>
    <row r="588" spans="1:10" ht="21.75" hidden="1" customHeight="1" x14ac:dyDescent="0.2">
      <c r="A588" s="536">
        <v>561</v>
      </c>
      <c r="B588" s="546" t="s">
        <v>431</v>
      </c>
      <c r="C588" s="834"/>
      <c r="D588" s="547" t="s">
        <v>56</v>
      </c>
      <c r="E588" s="547"/>
      <c r="F588" s="548">
        <v>1800</v>
      </c>
      <c r="G588" s="548">
        <f t="shared" si="100"/>
        <v>0</v>
      </c>
      <c r="H588" s="548">
        <v>2920</v>
      </c>
      <c r="I588" s="548">
        <f t="shared" si="101"/>
        <v>0</v>
      </c>
      <c r="J588" s="832">
        <f t="shared" si="103"/>
        <v>0</v>
      </c>
    </row>
    <row r="589" spans="1:10" ht="21.75" hidden="1" customHeight="1" x14ac:dyDescent="0.2">
      <c r="A589" s="536">
        <v>562</v>
      </c>
      <c r="B589" s="546" t="s">
        <v>59</v>
      </c>
      <c r="C589" s="547"/>
      <c r="D589" s="547" t="s">
        <v>56</v>
      </c>
      <c r="E589" s="547"/>
      <c r="F589" s="548">
        <v>1800</v>
      </c>
      <c r="G589" s="548">
        <f t="shared" si="100"/>
        <v>0</v>
      </c>
      <c r="H589" s="548">
        <v>3080</v>
      </c>
      <c r="I589" s="548">
        <f t="shared" si="101"/>
        <v>0</v>
      </c>
      <c r="J589" s="832">
        <f t="shared" si="103"/>
        <v>0</v>
      </c>
    </row>
    <row r="590" spans="1:10" ht="21.75" hidden="1" customHeight="1" x14ac:dyDescent="0.2">
      <c r="A590" s="536">
        <v>563</v>
      </c>
      <c r="B590" s="546" t="s">
        <v>60</v>
      </c>
      <c r="C590" s="834"/>
      <c r="D590" s="547" t="s">
        <v>5</v>
      </c>
      <c r="E590" s="547"/>
      <c r="F590" s="548">
        <v>0</v>
      </c>
      <c r="G590" s="548">
        <f t="shared" si="100"/>
        <v>0</v>
      </c>
      <c r="H590" s="548">
        <v>97337</v>
      </c>
      <c r="I590" s="548">
        <f t="shared" si="101"/>
        <v>0</v>
      </c>
      <c r="J590" s="832">
        <f t="shared" si="103"/>
        <v>0</v>
      </c>
    </row>
    <row r="591" spans="1:10" ht="21.75" hidden="1" customHeight="1" x14ac:dyDescent="0.2">
      <c r="A591" s="536">
        <v>564</v>
      </c>
      <c r="B591" s="835" t="s">
        <v>61</v>
      </c>
      <c r="C591" s="547"/>
      <c r="D591" s="547"/>
      <c r="E591" s="547"/>
      <c r="F591" s="547"/>
      <c r="G591" s="548">
        <f t="shared" si="100"/>
        <v>0</v>
      </c>
      <c r="H591" s="828"/>
      <c r="I591" s="548">
        <f t="shared" si="101"/>
        <v>0</v>
      </c>
      <c r="J591" s="829"/>
    </row>
    <row r="592" spans="1:10" ht="21.75" hidden="1" customHeight="1" x14ac:dyDescent="0.2">
      <c r="A592" s="536">
        <v>565</v>
      </c>
      <c r="B592" s="546" t="s">
        <v>303</v>
      </c>
      <c r="C592" s="547" t="s">
        <v>374</v>
      </c>
      <c r="D592" s="547" t="s">
        <v>14</v>
      </c>
      <c r="E592" s="547"/>
      <c r="F592" s="548">
        <v>43125</v>
      </c>
      <c r="G592" s="548">
        <f t="shared" si="100"/>
        <v>0</v>
      </c>
      <c r="H592" s="548">
        <v>47854.080000000002</v>
      </c>
      <c r="I592" s="548">
        <f t="shared" si="101"/>
        <v>0</v>
      </c>
      <c r="J592" s="832">
        <f t="shared" ref="J592:J609" si="104">G592+I592</f>
        <v>0</v>
      </c>
    </row>
    <row r="593" spans="1:10" ht="21.75" hidden="1" customHeight="1" x14ac:dyDescent="0.2">
      <c r="A593" s="536">
        <v>566</v>
      </c>
      <c r="B593" s="546" t="s">
        <v>425</v>
      </c>
      <c r="C593" s="547"/>
      <c r="D593" s="547" t="s">
        <v>7</v>
      </c>
      <c r="E593" s="547"/>
      <c r="F593" s="548">
        <v>7730</v>
      </c>
      <c r="G593" s="548">
        <f t="shared" si="100"/>
        <v>0</v>
      </c>
      <c r="H593" s="548">
        <v>18729</v>
      </c>
      <c r="I593" s="548">
        <f t="shared" si="101"/>
        <v>0</v>
      </c>
      <c r="J593" s="832">
        <f t="shared" si="104"/>
        <v>0</v>
      </c>
    </row>
    <row r="594" spans="1:10" ht="21.75" hidden="1" customHeight="1" x14ac:dyDescent="0.2">
      <c r="A594" s="536">
        <v>567</v>
      </c>
      <c r="B594" s="546" t="s">
        <v>387</v>
      </c>
      <c r="C594" s="547" t="s">
        <v>426</v>
      </c>
      <c r="D594" s="547" t="s">
        <v>14</v>
      </c>
      <c r="E594" s="547"/>
      <c r="F594" s="548">
        <v>4500</v>
      </c>
      <c r="G594" s="548">
        <f t="shared" si="100"/>
        <v>0</v>
      </c>
      <c r="H594" s="548">
        <v>14304.174999999999</v>
      </c>
      <c r="I594" s="548">
        <f t="shared" si="101"/>
        <v>0</v>
      </c>
      <c r="J594" s="832">
        <f t="shared" si="104"/>
        <v>0</v>
      </c>
    </row>
    <row r="595" spans="1:10" ht="21.75" hidden="1" customHeight="1" x14ac:dyDescent="0.2">
      <c r="A595" s="536">
        <v>568</v>
      </c>
      <c r="B595" s="546" t="s">
        <v>387</v>
      </c>
      <c r="C595" s="547" t="s">
        <v>419</v>
      </c>
      <c r="D595" s="547" t="s">
        <v>14</v>
      </c>
      <c r="E595" s="547"/>
      <c r="F595" s="548">
        <v>4500</v>
      </c>
      <c r="G595" s="548">
        <f t="shared" si="100"/>
        <v>0</v>
      </c>
      <c r="H595" s="548">
        <v>10701.199999999999</v>
      </c>
      <c r="I595" s="548">
        <f t="shared" si="101"/>
        <v>0</v>
      </c>
      <c r="J595" s="832">
        <f t="shared" si="104"/>
        <v>0</v>
      </c>
    </row>
    <row r="596" spans="1:10" ht="21.75" hidden="1" customHeight="1" x14ac:dyDescent="0.2">
      <c r="A596" s="536">
        <v>569</v>
      </c>
      <c r="B596" s="546" t="s">
        <v>387</v>
      </c>
      <c r="C596" s="547" t="s">
        <v>420</v>
      </c>
      <c r="D596" s="547" t="s">
        <v>14</v>
      </c>
      <c r="E596" s="547"/>
      <c r="F596" s="548">
        <v>4500</v>
      </c>
      <c r="G596" s="548">
        <f t="shared" si="100"/>
        <v>0</v>
      </c>
      <c r="H596" s="548">
        <v>10701.199999999999</v>
      </c>
      <c r="I596" s="548">
        <f t="shared" si="101"/>
        <v>0</v>
      </c>
      <c r="J596" s="832">
        <f t="shared" si="104"/>
        <v>0</v>
      </c>
    </row>
    <row r="597" spans="1:10" ht="21.75" hidden="1" customHeight="1" x14ac:dyDescent="0.2">
      <c r="A597" s="536">
        <v>570</v>
      </c>
      <c r="B597" s="546" t="s">
        <v>387</v>
      </c>
      <c r="C597" s="547" t="s">
        <v>421</v>
      </c>
      <c r="D597" s="547" t="s">
        <v>14</v>
      </c>
      <c r="E597" s="547"/>
      <c r="F597" s="548">
        <v>4500</v>
      </c>
      <c r="G597" s="548">
        <f t="shared" si="100"/>
        <v>0</v>
      </c>
      <c r="H597" s="548">
        <v>10567.9</v>
      </c>
      <c r="I597" s="548">
        <f t="shared" si="101"/>
        <v>0</v>
      </c>
      <c r="J597" s="832">
        <f t="shared" si="104"/>
        <v>0</v>
      </c>
    </row>
    <row r="598" spans="1:10" ht="21.75" hidden="1" customHeight="1" x14ac:dyDescent="0.2">
      <c r="A598" s="536">
        <v>571</v>
      </c>
      <c r="B598" s="546" t="s">
        <v>82</v>
      </c>
      <c r="C598" s="547" t="s">
        <v>83</v>
      </c>
      <c r="D598" s="547" t="s">
        <v>56</v>
      </c>
      <c r="E598" s="547"/>
      <c r="F598" s="548">
        <v>600</v>
      </c>
      <c r="G598" s="548">
        <f t="shared" si="100"/>
        <v>0</v>
      </c>
      <c r="H598" s="548">
        <v>588</v>
      </c>
      <c r="I598" s="548">
        <f t="shared" si="101"/>
        <v>0</v>
      </c>
      <c r="J598" s="832">
        <f t="shared" si="104"/>
        <v>0</v>
      </c>
    </row>
    <row r="599" spans="1:10" ht="21.75" hidden="1" customHeight="1" x14ac:dyDescent="0.2">
      <c r="A599" s="536">
        <v>572</v>
      </c>
      <c r="B599" s="546" t="s">
        <v>390</v>
      </c>
      <c r="C599" s="547" t="s">
        <v>391</v>
      </c>
      <c r="D599" s="547" t="s">
        <v>14</v>
      </c>
      <c r="E599" s="547"/>
      <c r="F599" s="548">
        <v>400</v>
      </c>
      <c r="G599" s="548">
        <f t="shared" si="100"/>
        <v>0</v>
      </c>
      <c r="H599" s="548">
        <v>900</v>
      </c>
      <c r="I599" s="548">
        <f t="shared" si="101"/>
        <v>0</v>
      </c>
      <c r="J599" s="832">
        <f t="shared" si="104"/>
        <v>0</v>
      </c>
    </row>
    <row r="600" spans="1:10" ht="21.75" hidden="1" customHeight="1" x14ac:dyDescent="0.2">
      <c r="A600" s="536">
        <v>573</v>
      </c>
      <c r="B600" s="546" t="s">
        <v>392</v>
      </c>
      <c r="C600" s="547" t="s">
        <v>393</v>
      </c>
      <c r="D600" s="547" t="s">
        <v>14</v>
      </c>
      <c r="E600" s="547"/>
      <c r="F600" s="548">
        <v>300</v>
      </c>
      <c r="G600" s="548">
        <f t="shared" si="100"/>
        <v>0</v>
      </c>
      <c r="H600" s="548">
        <v>234</v>
      </c>
      <c r="I600" s="548">
        <f t="shared" si="101"/>
        <v>0</v>
      </c>
      <c r="J600" s="832">
        <f t="shared" si="104"/>
        <v>0</v>
      </c>
    </row>
    <row r="601" spans="1:10" ht="21.75" hidden="1" customHeight="1" x14ac:dyDescent="0.2">
      <c r="A601" s="536">
        <v>574</v>
      </c>
      <c r="B601" s="546" t="s">
        <v>394</v>
      </c>
      <c r="C601" s="549" t="s">
        <v>423</v>
      </c>
      <c r="D601" s="549" t="s">
        <v>14</v>
      </c>
      <c r="E601" s="549"/>
      <c r="F601" s="548">
        <v>1250</v>
      </c>
      <c r="G601" s="548">
        <f t="shared" si="100"/>
        <v>0</v>
      </c>
      <c r="H601" s="548">
        <v>738.5</v>
      </c>
      <c r="I601" s="548">
        <f t="shared" si="101"/>
        <v>0</v>
      </c>
      <c r="J601" s="832">
        <f t="shared" si="104"/>
        <v>0</v>
      </c>
    </row>
    <row r="602" spans="1:10" ht="21.75" hidden="1" customHeight="1" x14ac:dyDescent="0.2">
      <c r="A602" s="536">
        <v>575</v>
      </c>
      <c r="B602" s="546" t="s">
        <v>394</v>
      </c>
      <c r="C602" s="549" t="s">
        <v>293</v>
      </c>
      <c r="D602" s="549" t="s">
        <v>14</v>
      </c>
      <c r="E602" s="549"/>
      <c r="F602" s="548">
        <v>1150</v>
      </c>
      <c r="G602" s="548">
        <f t="shared" si="100"/>
        <v>0</v>
      </c>
      <c r="H602" s="548">
        <v>600.21818181818185</v>
      </c>
      <c r="I602" s="548">
        <f t="shared" si="101"/>
        <v>0</v>
      </c>
      <c r="J602" s="832">
        <f t="shared" si="104"/>
        <v>0</v>
      </c>
    </row>
    <row r="603" spans="1:10" ht="21.75" hidden="1" customHeight="1" x14ac:dyDescent="0.2">
      <c r="A603" s="536">
        <v>576</v>
      </c>
      <c r="B603" s="546" t="s">
        <v>394</v>
      </c>
      <c r="C603" s="549" t="s">
        <v>424</v>
      </c>
      <c r="D603" s="549" t="s">
        <v>14</v>
      </c>
      <c r="E603" s="549"/>
      <c r="F603" s="548">
        <v>850</v>
      </c>
      <c r="G603" s="548">
        <f t="shared" si="100"/>
        <v>0</v>
      </c>
      <c r="H603" s="548">
        <v>509.44444444444446</v>
      </c>
      <c r="I603" s="548">
        <f t="shared" si="101"/>
        <v>0</v>
      </c>
      <c r="J603" s="832">
        <f t="shared" si="104"/>
        <v>0</v>
      </c>
    </row>
    <row r="604" spans="1:10" ht="21.75" hidden="1" customHeight="1" x14ac:dyDescent="0.2">
      <c r="A604" s="536">
        <v>577</v>
      </c>
      <c r="B604" s="546" t="s">
        <v>244</v>
      </c>
      <c r="C604" s="547"/>
      <c r="D604" s="547" t="s">
        <v>14</v>
      </c>
      <c r="E604" s="547"/>
      <c r="F604" s="548">
        <v>800</v>
      </c>
      <c r="G604" s="548">
        <f t="shared" si="100"/>
        <v>0</v>
      </c>
      <c r="H604" s="548">
        <v>507</v>
      </c>
      <c r="I604" s="548">
        <f t="shared" si="101"/>
        <v>0</v>
      </c>
      <c r="J604" s="832">
        <f t="shared" si="104"/>
        <v>0</v>
      </c>
    </row>
    <row r="605" spans="1:10" ht="21.75" hidden="1" customHeight="1" x14ac:dyDescent="0.2">
      <c r="A605" s="536">
        <v>578</v>
      </c>
      <c r="B605" s="546" t="s">
        <v>243</v>
      </c>
      <c r="C605" s="547"/>
      <c r="D605" s="547" t="s">
        <v>14</v>
      </c>
      <c r="E605" s="547"/>
      <c r="F605" s="548">
        <v>800</v>
      </c>
      <c r="G605" s="548">
        <f t="shared" si="100"/>
        <v>0</v>
      </c>
      <c r="H605" s="548">
        <v>507</v>
      </c>
      <c r="I605" s="548">
        <f t="shared" si="101"/>
        <v>0</v>
      </c>
      <c r="J605" s="832">
        <f t="shared" si="104"/>
        <v>0</v>
      </c>
    </row>
    <row r="606" spans="1:10" ht="21.75" hidden="1" customHeight="1" x14ac:dyDescent="0.2">
      <c r="A606" s="536">
        <v>579</v>
      </c>
      <c r="B606" s="546" t="s">
        <v>304</v>
      </c>
      <c r="C606" s="547"/>
      <c r="D606" s="547" t="s">
        <v>14</v>
      </c>
      <c r="E606" s="547"/>
      <c r="F606" s="548">
        <v>600</v>
      </c>
      <c r="G606" s="548">
        <f t="shared" si="100"/>
        <v>0</v>
      </c>
      <c r="H606" s="548">
        <v>15460</v>
      </c>
      <c r="I606" s="548">
        <f t="shared" si="101"/>
        <v>0</v>
      </c>
      <c r="J606" s="832">
        <f t="shared" si="104"/>
        <v>0</v>
      </c>
    </row>
    <row r="607" spans="1:10" ht="21.75" hidden="1" customHeight="1" x14ac:dyDescent="0.2">
      <c r="A607" s="536">
        <v>580</v>
      </c>
      <c r="B607" s="546" t="s">
        <v>429</v>
      </c>
      <c r="C607" s="834"/>
      <c r="D607" s="547" t="s">
        <v>56</v>
      </c>
      <c r="E607" s="547"/>
      <c r="F607" s="548">
        <v>1800</v>
      </c>
      <c r="G607" s="548">
        <f t="shared" si="100"/>
        <v>0</v>
      </c>
      <c r="H607" s="548">
        <v>1460</v>
      </c>
      <c r="I607" s="548">
        <f t="shared" si="101"/>
        <v>0</v>
      </c>
      <c r="J607" s="832">
        <f t="shared" si="104"/>
        <v>0</v>
      </c>
    </row>
    <row r="608" spans="1:10" ht="21.75" hidden="1" customHeight="1" x14ac:dyDescent="0.2">
      <c r="A608" s="536">
        <v>581</v>
      </c>
      <c r="B608" s="546" t="s">
        <v>430</v>
      </c>
      <c r="C608" s="834"/>
      <c r="D608" s="547" t="s">
        <v>56</v>
      </c>
      <c r="E608" s="547"/>
      <c r="F608" s="548">
        <v>1800</v>
      </c>
      <c r="G608" s="548">
        <f t="shared" si="100"/>
        <v>0</v>
      </c>
      <c r="H608" s="548">
        <v>2920</v>
      </c>
      <c r="I608" s="548">
        <f t="shared" si="101"/>
        <v>0</v>
      </c>
      <c r="J608" s="832">
        <f t="shared" si="104"/>
        <v>0</v>
      </c>
    </row>
    <row r="609" spans="1:10" ht="21.75" hidden="1" customHeight="1" x14ac:dyDescent="0.2">
      <c r="A609" s="536">
        <v>582</v>
      </c>
      <c r="B609" s="546" t="s">
        <v>60</v>
      </c>
      <c r="C609" s="834"/>
      <c r="D609" s="547" t="s">
        <v>5</v>
      </c>
      <c r="E609" s="547"/>
      <c r="F609" s="548">
        <v>0</v>
      </c>
      <c r="G609" s="548">
        <f t="shared" si="100"/>
        <v>0</v>
      </c>
      <c r="H609" s="548">
        <v>59701</v>
      </c>
      <c r="I609" s="548">
        <f t="shared" si="101"/>
        <v>0</v>
      </c>
      <c r="J609" s="832">
        <f t="shared" si="104"/>
        <v>0</v>
      </c>
    </row>
    <row r="610" spans="1:10" ht="21.75" hidden="1" customHeight="1" x14ac:dyDescent="0.2">
      <c r="A610" s="536">
        <v>583</v>
      </c>
      <c r="B610" s="835" t="s">
        <v>66</v>
      </c>
      <c r="C610" s="547"/>
      <c r="D610" s="547"/>
      <c r="E610" s="547"/>
      <c r="F610" s="547"/>
      <c r="G610" s="548"/>
      <c r="H610" s="828"/>
      <c r="I610" s="548"/>
      <c r="J610" s="829"/>
    </row>
    <row r="611" spans="1:10" ht="21.75" hidden="1" customHeight="1" x14ac:dyDescent="0.2">
      <c r="A611" s="536">
        <v>584</v>
      </c>
      <c r="B611" s="546" t="s">
        <v>305</v>
      </c>
      <c r="C611" s="547" t="s">
        <v>375</v>
      </c>
      <c r="D611" s="547" t="s">
        <v>14</v>
      </c>
      <c r="E611" s="547"/>
      <c r="F611" s="548">
        <v>53425.200000000004</v>
      </c>
      <c r="G611" s="548">
        <f t="shared" si="100"/>
        <v>0</v>
      </c>
      <c r="H611" s="548">
        <v>96511.679999999993</v>
      </c>
      <c r="I611" s="548">
        <f t="shared" si="101"/>
        <v>0</v>
      </c>
      <c r="J611" s="832">
        <f t="shared" ref="J611:J630" si="105">G611+I611</f>
        <v>0</v>
      </c>
    </row>
    <row r="612" spans="1:10" ht="21.75" hidden="1" customHeight="1" x14ac:dyDescent="0.2">
      <c r="A612" s="536">
        <v>585</v>
      </c>
      <c r="B612" s="546" t="s">
        <v>425</v>
      </c>
      <c r="C612" s="547"/>
      <c r="D612" s="547" t="s">
        <v>7</v>
      </c>
      <c r="E612" s="547"/>
      <c r="F612" s="548">
        <v>7730</v>
      </c>
      <c r="G612" s="548">
        <f t="shared" si="100"/>
        <v>0</v>
      </c>
      <c r="H612" s="548">
        <v>18729</v>
      </c>
      <c r="I612" s="548">
        <f t="shared" si="101"/>
        <v>0</v>
      </c>
      <c r="J612" s="832">
        <f t="shared" si="105"/>
        <v>0</v>
      </c>
    </row>
    <row r="613" spans="1:10" ht="21.75" hidden="1" customHeight="1" x14ac:dyDescent="0.2">
      <c r="A613" s="536">
        <v>586</v>
      </c>
      <c r="B613" s="546" t="s">
        <v>387</v>
      </c>
      <c r="C613" s="547" t="s">
        <v>427</v>
      </c>
      <c r="D613" s="547" t="s">
        <v>14</v>
      </c>
      <c r="E613" s="547"/>
      <c r="F613" s="548">
        <v>4500</v>
      </c>
      <c r="G613" s="548">
        <f t="shared" si="100"/>
        <v>0</v>
      </c>
      <c r="H613" s="548">
        <v>16972.5</v>
      </c>
      <c r="I613" s="548">
        <f t="shared" si="101"/>
        <v>0</v>
      </c>
      <c r="J613" s="832">
        <f t="shared" si="105"/>
        <v>0</v>
      </c>
    </row>
    <row r="614" spans="1:10" ht="21.75" hidden="1" customHeight="1" x14ac:dyDescent="0.2">
      <c r="A614" s="536">
        <v>587</v>
      </c>
      <c r="B614" s="546" t="s">
        <v>387</v>
      </c>
      <c r="C614" s="547" t="s">
        <v>417</v>
      </c>
      <c r="D614" s="547" t="s">
        <v>14</v>
      </c>
      <c r="E614" s="547"/>
      <c r="F614" s="548">
        <v>4500</v>
      </c>
      <c r="G614" s="548">
        <f t="shared" si="100"/>
        <v>0</v>
      </c>
      <c r="H614" s="548">
        <v>11769.15</v>
      </c>
      <c r="I614" s="548">
        <f t="shared" si="101"/>
        <v>0</v>
      </c>
      <c r="J614" s="832">
        <f t="shared" si="105"/>
        <v>0</v>
      </c>
    </row>
    <row r="615" spans="1:10" ht="21.75" hidden="1" customHeight="1" x14ac:dyDescent="0.2">
      <c r="A615" s="536">
        <v>588</v>
      </c>
      <c r="B615" s="546" t="s">
        <v>387</v>
      </c>
      <c r="C615" s="547" t="s">
        <v>418</v>
      </c>
      <c r="D615" s="547" t="s">
        <v>14</v>
      </c>
      <c r="E615" s="547"/>
      <c r="F615" s="548">
        <v>4500</v>
      </c>
      <c r="G615" s="548">
        <f t="shared" si="100"/>
        <v>0</v>
      </c>
      <c r="H615" s="548">
        <v>10968.575000000001</v>
      </c>
      <c r="I615" s="548">
        <f t="shared" si="101"/>
        <v>0</v>
      </c>
      <c r="J615" s="832">
        <f t="shared" si="105"/>
        <v>0</v>
      </c>
    </row>
    <row r="616" spans="1:10" ht="21.75" hidden="1" customHeight="1" x14ac:dyDescent="0.2">
      <c r="A616" s="536">
        <v>589</v>
      </c>
      <c r="B616" s="546" t="s">
        <v>387</v>
      </c>
      <c r="C616" s="547" t="s">
        <v>419</v>
      </c>
      <c r="D616" s="547" t="s">
        <v>14</v>
      </c>
      <c r="E616" s="547"/>
      <c r="F616" s="548">
        <v>4500</v>
      </c>
      <c r="G616" s="548">
        <f t="shared" ref="G616:G679" si="106">E616*F616</f>
        <v>0</v>
      </c>
      <c r="H616" s="548">
        <v>10701.199999999999</v>
      </c>
      <c r="I616" s="548">
        <f t="shared" ref="I616:I679" si="107">E616*H616</f>
        <v>0</v>
      </c>
      <c r="J616" s="832">
        <f t="shared" si="105"/>
        <v>0</v>
      </c>
    </row>
    <row r="617" spans="1:10" ht="21.75" hidden="1" customHeight="1" x14ac:dyDescent="0.2">
      <c r="A617" s="536">
        <v>590</v>
      </c>
      <c r="B617" s="546" t="s">
        <v>387</v>
      </c>
      <c r="C617" s="547" t="s">
        <v>420</v>
      </c>
      <c r="D617" s="547" t="s">
        <v>14</v>
      </c>
      <c r="E617" s="547"/>
      <c r="F617" s="548">
        <v>4500</v>
      </c>
      <c r="G617" s="548">
        <f t="shared" si="106"/>
        <v>0</v>
      </c>
      <c r="H617" s="548">
        <v>10701.199999999999</v>
      </c>
      <c r="I617" s="548">
        <f t="shared" si="107"/>
        <v>0</v>
      </c>
      <c r="J617" s="832">
        <f t="shared" si="105"/>
        <v>0</v>
      </c>
    </row>
    <row r="618" spans="1:10" ht="21.75" hidden="1" customHeight="1" x14ac:dyDescent="0.2">
      <c r="A618" s="536">
        <v>591</v>
      </c>
      <c r="B618" s="546" t="s">
        <v>82</v>
      </c>
      <c r="C618" s="547" t="s">
        <v>83</v>
      </c>
      <c r="D618" s="547" t="s">
        <v>56</v>
      </c>
      <c r="E618" s="547"/>
      <c r="F618" s="548">
        <v>600</v>
      </c>
      <c r="G618" s="548">
        <f t="shared" si="106"/>
        <v>0</v>
      </c>
      <c r="H618" s="548">
        <v>588</v>
      </c>
      <c r="I618" s="548">
        <f t="shared" si="107"/>
        <v>0</v>
      </c>
      <c r="J618" s="832">
        <f t="shared" si="105"/>
        <v>0</v>
      </c>
    </row>
    <row r="619" spans="1:10" ht="21.75" hidden="1" customHeight="1" x14ac:dyDescent="0.2">
      <c r="A619" s="536">
        <v>592</v>
      </c>
      <c r="B619" s="546" t="s">
        <v>390</v>
      </c>
      <c r="C619" s="547" t="s">
        <v>391</v>
      </c>
      <c r="D619" s="547" t="s">
        <v>14</v>
      </c>
      <c r="E619" s="547"/>
      <c r="F619" s="548">
        <v>400</v>
      </c>
      <c r="G619" s="548">
        <f t="shared" si="106"/>
        <v>0</v>
      </c>
      <c r="H619" s="548">
        <v>900</v>
      </c>
      <c r="I619" s="548">
        <f t="shared" si="107"/>
        <v>0</v>
      </c>
      <c r="J619" s="832">
        <f t="shared" si="105"/>
        <v>0</v>
      </c>
    </row>
    <row r="620" spans="1:10" ht="21.75" hidden="1" customHeight="1" x14ac:dyDescent="0.2">
      <c r="A620" s="536">
        <v>593</v>
      </c>
      <c r="B620" s="546" t="s">
        <v>392</v>
      </c>
      <c r="C620" s="547" t="s">
        <v>393</v>
      </c>
      <c r="D620" s="547" t="s">
        <v>14</v>
      </c>
      <c r="E620" s="547"/>
      <c r="F620" s="548">
        <v>300</v>
      </c>
      <c r="G620" s="548">
        <f t="shared" si="106"/>
        <v>0</v>
      </c>
      <c r="H620" s="548">
        <v>234</v>
      </c>
      <c r="I620" s="548">
        <f t="shared" si="107"/>
        <v>0</v>
      </c>
      <c r="J620" s="832">
        <f t="shared" si="105"/>
        <v>0</v>
      </c>
    </row>
    <row r="621" spans="1:10" ht="21.75" hidden="1" customHeight="1" x14ac:dyDescent="0.2">
      <c r="A621" s="536">
        <v>594</v>
      </c>
      <c r="B621" s="546" t="s">
        <v>394</v>
      </c>
      <c r="C621" s="549" t="s">
        <v>428</v>
      </c>
      <c r="D621" s="549" t="s">
        <v>14</v>
      </c>
      <c r="E621" s="549"/>
      <c r="F621" s="548">
        <v>1250</v>
      </c>
      <c r="G621" s="548">
        <f t="shared" si="106"/>
        <v>0</v>
      </c>
      <c r="H621" s="548">
        <v>1234.8</v>
      </c>
      <c r="I621" s="548">
        <f t="shared" si="107"/>
        <v>0</v>
      </c>
      <c r="J621" s="832">
        <f t="shared" si="105"/>
        <v>0</v>
      </c>
    </row>
    <row r="622" spans="1:10" ht="21.75" hidden="1" customHeight="1" x14ac:dyDescent="0.2">
      <c r="A622" s="536">
        <v>595</v>
      </c>
      <c r="B622" s="546" t="s">
        <v>394</v>
      </c>
      <c r="C622" s="549" t="s">
        <v>422</v>
      </c>
      <c r="D622" s="549" t="s">
        <v>14</v>
      </c>
      <c r="E622" s="549"/>
      <c r="F622" s="548">
        <v>1250</v>
      </c>
      <c r="G622" s="548">
        <f t="shared" si="106"/>
        <v>0</v>
      </c>
      <c r="H622" s="548">
        <v>899.73333333333323</v>
      </c>
      <c r="I622" s="548">
        <f t="shared" si="107"/>
        <v>0</v>
      </c>
      <c r="J622" s="832">
        <f t="shared" si="105"/>
        <v>0</v>
      </c>
    </row>
    <row r="623" spans="1:10" ht="21.75" hidden="1" customHeight="1" x14ac:dyDescent="0.2">
      <c r="A623" s="536">
        <v>596</v>
      </c>
      <c r="B623" s="546" t="s">
        <v>394</v>
      </c>
      <c r="C623" s="549" t="s">
        <v>293</v>
      </c>
      <c r="D623" s="549" t="s">
        <v>14</v>
      </c>
      <c r="E623" s="549"/>
      <c r="F623" s="548">
        <v>1150</v>
      </c>
      <c r="G623" s="548">
        <f t="shared" si="106"/>
        <v>0</v>
      </c>
      <c r="H623" s="548">
        <v>600.13333333333333</v>
      </c>
      <c r="I623" s="548">
        <f t="shared" si="107"/>
        <v>0</v>
      </c>
      <c r="J623" s="832">
        <f t="shared" si="105"/>
        <v>0</v>
      </c>
    </row>
    <row r="624" spans="1:10" ht="21.75" hidden="1" customHeight="1" x14ac:dyDescent="0.2">
      <c r="A624" s="536">
        <v>597</v>
      </c>
      <c r="B624" s="546" t="s">
        <v>394</v>
      </c>
      <c r="C624" s="549" t="s">
        <v>424</v>
      </c>
      <c r="D624" s="549" t="s">
        <v>14</v>
      </c>
      <c r="E624" s="549"/>
      <c r="F624" s="548">
        <v>850</v>
      </c>
      <c r="G624" s="548">
        <f t="shared" si="106"/>
        <v>0</v>
      </c>
      <c r="H624" s="548">
        <v>509.13333333333333</v>
      </c>
      <c r="I624" s="548">
        <f t="shared" si="107"/>
        <v>0</v>
      </c>
      <c r="J624" s="832">
        <f t="shared" si="105"/>
        <v>0</v>
      </c>
    </row>
    <row r="625" spans="1:10" ht="21.75" hidden="1" customHeight="1" x14ac:dyDescent="0.2">
      <c r="A625" s="536">
        <v>598</v>
      </c>
      <c r="B625" s="546" t="s">
        <v>243</v>
      </c>
      <c r="C625" s="547"/>
      <c r="D625" s="547" t="s">
        <v>14</v>
      </c>
      <c r="E625" s="547"/>
      <c r="F625" s="548">
        <v>800</v>
      </c>
      <c r="G625" s="548">
        <f t="shared" si="106"/>
        <v>0</v>
      </c>
      <c r="H625" s="548">
        <v>832</v>
      </c>
      <c r="I625" s="548">
        <f t="shared" si="107"/>
        <v>0</v>
      </c>
      <c r="J625" s="832">
        <f t="shared" si="105"/>
        <v>0</v>
      </c>
    </row>
    <row r="626" spans="1:10" ht="21.75" hidden="1" customHeight="1" x14ac:dyDescent="0.2">
      <c r="A626" s="536">
        <v>599</v>
      </c>
      <c r="B626" s="546" t="s">
        <v>244</v>
      </c>
      <c r="C626" s="547"/>
      <c r="D626" s="547" t="s">
        <v>14</v>
      </c>
      <c r="E626" s="547"/>
      <c r="F626" s="548">
        <v>800</v>
      </c>
      <c r="G626" s="548">
        <f t="shared" si="106"/>
        <v>0</v>
      </c>
      <c r="H626" s="548">
        <v>507</v>
      </c>
      <c r="I626" s="548">
        <f t="shared" si="107"/>
        <v>0</v>
      </c>
      <c r="J626" s="832">
        <f t="shared" si="105"/>
        <v>0</v>
      </c>
    </row>
    <row r="627" spans="1:10" ht="21.75" hidden="1" customHeight="1" x14ac:dyDescent="0.2">
      <c r="A627" s="536">
        <v>600</v>
      </c>
      <c r="B627" s="546" t="s">
        <v>304</v>
      </c>
      <c r="C627" s="547"/>
      <c r="D627" s="547" t="s">
        <v>14</v>
      </c>
      <c r="E627" s="547"/>
      <c r="F627" s="548">
        <v>600</v>
      </c>
      <c r="G627" s="548">
        <f t="shared" si="106"/>
        <v>0</v>
      </c>
      <c r="H627" s="548">
        <v>19275</v>
      </c>
      <c r="I627" s="548">
        <f t="shared" si="107"/>
        <v>0</v>
      </c>
      <c r="J627" s="832">
        <f t="shared" si="105"/>
        <v>0</v>
      </c>
    </row>
    <row r="628" spans="1:10" ht="21.75" hidden="1" customHeight="1" x14ac:dyDescent="0.2">
      <c r="A628" s="536">
        <v>601</v>
      </c>
      <c r="B628" s="546" t="s">
        <v>429</v>
      </c>
      <c r="C628" s="834"/>
      <c r="D628" s="547" t="s">
        <v>56</v>
      </c>
      <c r="E628" s="547"/>
      <c r="F628" s="548">
        <v>1800</v>
      </c>
      <c r="G628" s="548">
        <f t="shared" si="106"/>
        <v>0</v>
      </c>
      <c r="H628" s="548">
        <v>1460</v>
      </c>
      <c r="I628" s="548">
        <f t="shared" si="107"/>
        <v>0</v>
      </c>
      <c r="J628" s="832">
        <f t="shared" si="105"/>
        <v>0</v>
      </c>
    </row>
    <row r="629" spans="1:10" ht="21.75" hidden="1" customHeight="1" x14ac:dyDescent="0.2">
      <c r="A629" s="536">
        <v>602</v>
      </c>
      <c r="B629" s="546" t="s">
        <v>430</v>
      </c>
      <c r="C629" s="834"/>
      <c r="D629" s="547" t="s">
        <v>56</v>
      </c>
      <c r="E629" s="547"/>
      <c r="F629" s="548">
        <v>1800</v>
      </c>
      <c r="G629" s="548">
        <f t="shared" si="106"/>
        <v>0</v>
      </c>
      <c r="H629" s="548">
        <v>2920</v>
      </c>
      <c r="I629" s="548">
        <f t="shared" si="107"/>
        <v>0</v>
      </c>
      <c r="J629" s="832">
        <f t="shared" si="105"/>
        <v>0</v>
      </c>
    </row>
    <row r="630" spans="1:10" ht="21.75" hidden="1" customHeight="1" x14ac:dyDescent="0.2">
      <c r="A630" s="536">
        <v>603</v>
      </c>
      <c r="B630" s="546" t="s">
        <v>60</v>
      </c>
      <c r="C630" s="834"/>
      <c r="D630" s="547" t="s">
        <v>5</v>
      </c>
      <c r="E630" s="547"/>
      <c r="F630" s="548">
        <v>0</v>
      </c>
      <c r="G630" s="548">
        <f t="shared" si="106"/>
        <v>0</v>
      </c>
      <c r="H630" s="548">
        <v>77968</v>
      </c>
      <c r="I630" s="548">
        <f t="shared" si="107"/>
        <v>0</v>
      </c>
      <c r="J630" s="832">
        <f t="shared" si="105"/>
        <v>0</v>
      </c>
    </row>
    <row r="631" spans="1:10" ht="25.5" customHeight="1" x14ac:dyDescent="0.2">
      <c r="A631" s="536">
        <v>604</v>
      </c>
      <c r="B631" s="835" t="s">
        <v>91</v>
      </c>
      <c r="C631" s="547"/>
      <c r="D631" s="547"/>
      <c r="E631" s="547"/>
      <c r="F631" s="547"/>
      <c r="G631" s="548"/>
      <c r="H631" s="828"/>
      <c r="I631" s="548"/>
      <c r="J631" s="829"/>
    </row>
    <row r="632" spans="1:10" ht="25.5" hidden="1" customHeight="1" x14ac:dyDescent="0.2">
      <c r="A632" s="536">
        <v>605</v>
      </c>
      <c r="B632" s="835" t="s">
        <v>92</v>
      </c>
      <c r="C632" s="547"/>
      <c r="D632" s="547"/>
      <c r="E632" s="547"/>
      <c r="F632" s="547"/>
      <c r="G632" s="548"/>
      <c r="H632" s="828"/>
      <c r="I632" s="548"/>
      <c r="J632" s="829"/>
    </row>
    <row r="633" spans="1:10" ht="25.5" hidden="1" customHeight="1" x14ac:dyDescent="0.2">
      <c r="A633" s="536">
        <v>606</v>
      </c>
      <c r="B633" s="546" t="s">
        <v>312</v>
      </c>
      <c r="C633" s="547"/>
      <c r="D633" s="547" t="s">
        <v>5</v>
      </c>
      <c r="E633" s="547"/>
      <c r="F633" s="547"/>
      <c r="G633" s="548">
        <f t="shared" si="106"/>
        <v>0</v>
      </c>
      <c r="H633" s="828"/>
      <c r="I633" s="548">
        <f t="shared" si="107"/>
        <v>0</v>
      </c>
      <c r="J633" s="829"/>
    </row>
    <row r="634" spans="1:10" ht="25.5" hidden="1" customHeight="1" x14ac:dyDescent="0.2">
      <c r="A634" s="536">
        <v>607</v>
      </c>
      <c r="B634" s="833" t="s">
        <v>93</v>
      </c>
      <c r="C634" s="547" t="s">
        <v>314</v>
      </c>
      <c r="D634" s="547" t="s">
        <v>7</v>
      </c>
      <c r="E634" s="547"/>
      <c r="F634" s="548">
        <v>14000</v>
      </c>
      <c r="G634" s="548">
        <f t="shared" si="106"/>
        <v>0</v>
      </c>
      <c r="H634" s="548">
        <v>37474</v>
      </c>
      <c r="I634" s="548">
        <f t="shared" si="107"/>
        <v>0</v>
      </c>
      <c r="J634" s="832">
        <f t="shared" ref="J634:J636" si="108">G634+I634</f>
        <v>0</v>
      </c>
    </row>
    <row r="635" spans="1:10" ht="25.5" hidden="1" customHeight="1" x14ac:dyDescent="0.2">
      <c r="A635" s="536">
        <v>608</v>
      </c>
      <c r="B635" s="833" t="s">
        <v>93</v>
      </c>
      <c r="C635" s="547" t="s">
        <v>313</v>
      </c>
      <c r="D635" s="547" t="s">
        <v>7</v>
      </c>
      <c r="E635" s="547"/>
      <c r="F635" s="548">
        <v>14000</v>
      </c>
      <c r="G635" s="548">
        <f t="shared" si="106"/>
        <v>0</v>
      </c>
      <c r="H635" s="548">
        <v>45868</v>
      </c>
      <c r="I635" s="548">
        <f t="shared" si="107"/>
        <v>0</v>
      </c>
      <c r="J635" s="832">
        <f t="shared" si="108"/>
        <v>0</v>
      </c>
    </row>
    <row r="636" spans="1:10" ht="25.5" hidden="1" customHeight="1" x14ac:dyDescent="0.2">
      <c r="A636" s="536">
        <v>609</v>
      </c>
      <c r="B636" s="833" t="s">
        <v>94</v>
      </c>
      <c r="C636" s="547" t="s">
        <v>315</v>
      </c>
      <c r="D636" s="547" t="s">
        <v>7</v>
      </c>
      <c r="E636" s="547"/>
      <c r="F636" s="548">
        <v>44166</v>
      </c>
      <c r="G636" s="548">
        <f t="shared" si="106"/>
        <v>0</v>
      </c>
      <c r="H636" s="548">
        <v>294438</v>
      </c>
      <c r="I636" s="548">
        <f t="shared" si="107"/>
        <v>0</v>
      </c>
      <c r="J636" s="832">
        <f t="shared" si="108"/>
        <v>0</v>
      </c>
    </row>
    <row r="637" spans="1:10" ht="25.5" hidden="1" customHeight="1" x14ac:dyDescent="0.2">
      <c r="A637" s="536">
        <v>610</v>
      </c>
      <c r="B637" s="833" t="s">
        <v>95</v>
      </c>
      <c r="C637" s="547"/>
      <c r="D637" s="547" t="s">
        <v>7</v>
      </c>
      <c r="E637" s="547"/>
      <c r="F637" s="547"/>
      <c r="G637" s="548">
        <f t="shared" si="106"/>
        <v>0</v>
      </c>
      <c r="H637" s="828"/>
      <c r="I637" s="548">
        <f t="shared" si="107"/>
        <v>0</v>
      </c>
      <c r="J637" s="829"/>
    </row>
    <row r="638" spans="1:10" ht="25.5" hidden="1" customHeight="1" x14ac:dyDescent="0.2">
      <c r="A638" s="536">
        <v>611</v>
      </c>
      <c r="B638" s="546" t="s">
        <v>245</v>
      </c>
      <c r="C638" s="547"/>
      <c r="D638" s="547"/>
      <c r="E638" s="547"/>
      <c r="F638" s="547"/>
      <c r="G638" s="548">
        <f t="shared" si="106"/>
        <v>0</v>
      </c>
      <c r="H638" s="828"/>
      <c r="I638" s="548">
        <f t="shared" si="107"/>
        <v>0</v>
      </c>
      <c r="J638" s="829"/>
    </row>
    <row r="639" spans="1:10" ht="25.5" hidden="1" customHeight="1" x14ac:dyDescent="0.2">
      <c r="A639" s="536">
        <v>612</v>
      </c>
      <c r="B639" s="833" t="s">
        <v>307</v>
      </c>
      <c r="C639" s="547"/>
      <c r="D639" s="547" t="s">
        <v>96</v>
      </c>
      <c r="E639" s="547"/>
      <c r="F639" s="548">
        <f>250+105</f>
        <v>355</v>
      </c>
      <c r="G639" s="548">
        <f t="shared" si="106"/>
        <v>0</v>
      </c>
      <c r="H639" s="548">
        <v>240</v>
      </c>
      <c r="I639" s="548">
        <f t="shared" si="107"/>
        <v>0</v>
      </c>
      <c r="J639" s="832">
        <f t="shared" ref="J639:J645" si="109">G639+I639</f>
        <v>0</v>
      </c>
    </row>
    <row r="640" spans="1:10" ht="25.5" hidden="1" customHeight="1" x14ac:dyDescent="0.2">
      <c r="A640" s="536">
        <v>613</v>
      </c>
      <c r="B640" s="833" t="s">
        <v>308</v>
      </c>
      <c r="C640" s="547"/>
      <c r="D640" s="547" t="s">
        <v>96</v>
      </c>
      <c r="E640" s="547"/>
      <c r="F640" s="548">
        <f>330+105</f>
        <v>435</v>
      </c>
      <c r="G640" s="548">
        <f t="shared" si="106"/>
        <v>0</v>
      </c>
      <c r="H640" s="548">
        <v>403</v>
      </c>
      <c r="I640" s="548">
        <f t="shared" si="107"/>
        <v>0</v>
      </c>
      <c r="J640" s="832">
        <f t="shared" si="109"/>
        <v>0</v>
      </c>
    </row>
    <row r="641" spans="1:10" ht="25.5" hidden="1" customHeight="1" x14ac:dyDescent="0.2">
      <c r="A641" s="536">
        <v>614</v>
      </c>
      <c r="B641" s="833" t="s">
        <v>97</v>
      </c>
      <c r="C641" s="547"/>
      <c r="D641" s="547" t="s">
        <v>96</v>
      </c>
      <c r="E641" s="547"/>
      <c r="F641" s="548">
        <f>352+105</f>
        <v>457</v>
      </c>
      <c r="G641" s="548">
        <f t="shared" si="106"/>
        <v>0</v>
      </c>
      <c r="H641" s="548">
        <v>524</v>
      </c>
      <c r="I641" s="548">
        <f t="shared" si="107"/>
        <v>0</v>
      </c>
      <c r="J641" s="832">
        <f t="shared" si="109"/>
        <v>0</v>
      </c>
    </row>
    <row r="642" spans="1:10" ht="25.5" hidden="1" customHeight="1" x14ac:dyDescent="0.2">
      <c r="A642" s="536">
        <v>615</v>
      </c>
      <c r="B642" s="833" t="s">
        <v>309</v>
      </c>
      <c r="C642" s="547"/>
      <c r="D642" s="547" t="s">
        <v>96</v>
      </c>
      <c r="E642" s="547"/>
      <c r="F642" s="548">
        <f>396+105</f>
        <v>501</v>
      </c>
      <c r="G642" s="548">
        <f t="shared" si="106"/>
        <v>0</v>
      </c>
      <c r="H642" s="548">
        <v>877</v>
      </c>
      <c r="I642" s="548">
        <f t="shared" si="107"/>
        <v>0</v>
      </c>
      <c r="J642" s="832">
        <f t="shared" si="109"/>
        <v>0</v>
      </c>
    </row>
    <row r="643" spans="1:10" ht="25.5" hidden="1" customHeight="1" x14ac:dyDescent="0.2">
      <c r="A643" s="536">
        <v>616</v>
      </c>
      <c r="B643" s="546" t="s">
        <v>98</v>
      </c>
      <c r="C643" s="547" t="s">
        <v>99</v>
      </c>
      <c r="D643" s="547" t="s">
        <v>7</v>
      </c>
      <c r="E643" s="547"/>
      <c r="F643" s="548">
        <v>2500</v>
      </c>
      <c r="G643" s="548">
        <f t="shared" si="106"/>
        <v>0</v>
      </c>
      <c r="H643" s="548">
        <v>8211</v>
      </c>
      <c r="I643" s="548">
        <f t="shared" si="107"/>
        <v>0</v>
      </c>
      <c r="J643" s="832">
        <f t="shared" si="109"/>
        <v>0</v>
      </c>
    </row>
    <row r="644" spans="1:10" ht="25.5" hidden="1" customHeight="1" x14ac:dyDescent="0.2">
      <c r="A644" s="536">
        <v>617</v>
      </c>
      <c r="B644" s="546" t="s">
        <v>310</v>
      </c>
      <c r="C644" s="547"/>
      <c r="D644" s="547" t="s">
        <v>7</v>
      </c>
      <c r="E644" s="547"/>
      <c r="F644" s="548">
        <v>2500</v>
      </c>
      <c r="G644" s="548">
        <f t="shared" si="106"/>
        <v>0</v>
      </c>
      <c r="H644" s="548">
        <v>5000</v>
      </c>
      <c r="I644" s="548">
        <f t="shared" si="107"/>
        <v>0</v>
      </c>
      <c r="J644" s="832">
        <f t="shared" si="109"/>
        <v>0</v>
      </c>
    </row>
    <row r="645" spans="1:10" ht="25.5" customHeight="1" x14ac:dyDescent="0.2">
      <c r="A645" s="536">
        <v>618</v>
      </c>
      <c r="B645" s="835" t="s">
        <v>102</v>
      </c>
      <c r="C645" s="547"/>
      <c r="D645" s="547"/>
      <c r="E645" s="547"/>
      <c r="F645" s="548">
        <v>0</v>
      </c>
      <c r="G645" s="548">
        <f t="shared" si="106"/>
        <v>0</v>
      </c>
      <c r="H645" s="548">
        <v>0</v>
      </c>
      <c r="I645" s="548">
        <f t="shared" si="107"/>
        <v>0</v>
      </c>
      <c r="J645" s="832">
        <f t="shared" si="109"/>
        <v>0</v>
      </c>
    </row>
    <row r="646" spans="1:10" ht="25.5" customHeight="1" x14ac:dyDescent="0.2">
      <c r="A646" s="536">
        <v>619</v>
      </c>
      <c r="B646" s="546" t="s">
        <v>312</v>
      </c>
      <c r="C646" s="547"/>
      <c r="D646" s="547" t="s">
        <v>5</v>
      </c>
      <c r="E646" s="547"/>
      <c r="F646" s="547"/>
      <c r="G646" s="548">
        <f t="shared" si="106"/>
        <v>0</v>
      </c>
      <c r="H646" s="828"/>
      <c r="I646" s="548">
        <f t="shared" si="107"/>
        <v>0</v>
      </c>
      <c r="J646" s="829"/>
    </row>
    <row r="647" spans="1:10" ht="25.5" customHeight="1" x14ac:dyDescent="0.2">
      <c r="A647" s="536">
        <v>620</v>
      </c>
      <c r="B647" s="833" t="s">
        <v>93</v>
      </c>
      <c r="C647" s="547" t="s">
        <v>314</v>
      </c>
      <c r="D647" s="547" t="s">
        <v>7</v>
      </c>
      <c r="E647" s="547">
        <v>2</v>
      </c>
      <c r="F647" s="548">
        <v>14000</v>
      </c>
      <c r="G647" s="548">
        <f t="shared" si="106"/>
        <v>28000</v>
      </c>
      <c r="H647" s="548">
        <v>37474</v>
      </c>
      <c r="I647" s="548">
        <f t="shared" si="107"/>
        <v>74948</v>
      </c>
      <c r="J647" s="832">
        <f t="shared" ref="J647:J649" si="110">G647+I647</f>
        <v>102948</v>
      </c>
    </row>
    <row r="648" spans="1:10" ht="25.5" customHeight="1" x14ac:dyDescent="0.2">
      <c r="A648" s="536">
        <v>621</v>
      </c>
      <c r="B648" s="833" t="s">
        <v>93</v>
      </c>
      <c r="C648" s="547" t="s">
        <v>316</v>
      </c>
      <c r="D648" s="547" t="s">
        <v>7</v>
      </c>
      <c r="E648" s="547">
        <v>2</v>
      </c>
      <c r="F648" s="548">
        <v>14000</v>
      </c>
      <c r="G648" s="548">
        <f t="shared" si="106"/>
        <v>28000</v>
      </c>
      <c r="H648" s="548">
        <v>34605</v>
      </c>
      <c r="I648" s="548">
        <f t="shared" si="107"/>
        <v>69210</v>
      </c>
      <c r="J648" s="832">
        <f t="shared" si="110"/>
        <v>97210</v>
      </c>
    </row>
    <row r="649" spans="1:10" ht="25.5" customHeight="1" x14ac:dyDescent="0.2">
      <c r="A649" s="536">
        <v>622</v>
      </c>
      <c r="B649" s="833" t="s">
        <v>94</v>
      </c>
      <c r="C649" s="547" t="s">
        <v>317</v>
      </c>
      <c r="D649" s="547" t="s">
        <v>7</v>
      </c>
      <c r="E649" s="547">
        <v>1</v>
      </c>
      <c r="F649" s="548">
        <v>44166</v>
      </c>
      <c r="G649" s="548">
        <f t="shared" si="106"/>
        <v>44166</v>
      </c>
      <c r="H649" s="548">
        <v>268606</v>
      </c>
      <c r="I649" s="548">
        <f t="shared" si="107"/>
        <v>268606</v>
      </c>
      <c r="J649" s="832">
        <f t="shared" si="110"/>
        <v>312772</v>
      </c>
    </row>
    <row r="650" spans="1:10" ht="25.5" hidden="1" customHeight="1" x14ac:dyDescent="0.2">
      <c r="A650" s="536">
        <v>623</v>
      </c>
      <c r="B650" s="833" t="s">
        <v>95</v>
      </c>
      <c r="C650" s="547"/>
      <c r="D650" s="547" t="s">
        <v>7</v>
      </c>
      <c r="E650" s="547"/>
      <c r="F650" s="548"/>
      <c r="G650" s="548">
        <f t="shared" si="106"/>
        <v>0</v>
      </c>
      <c r="H650" s="548"/>
      <c r="I650" s="548">
        <f t="shared" si="107"/>
        <v>0</v>
      </c>
      <c r="J650" s="832"/>
    </row>
    <row r="651" spans="1:10" ht="25.5" hidden="1" customHeight="1" x14ac:dyDescent="0.2">
      <c r="A651" s="536">
        <v>624</v>
      </c>
      <c r="B651" s="546" t="s">
        <v>245</v>
      </c>
      <c r="C651" s="547"/>
      <c r="D651" s="547"/>
      <c r="E651" s="547"/>
      <c r="F651" s="548"/>
      <c r="G651" s="548">
        <f t="shared" si="106"/>
        <v>0</v>
      </c>
      <c r="H651" s="548"/>
      <c r="I651" s="548">
        <f t="shared" si="107"/>
        <v>0</v>
      </c>
      <c r="J651" s="832"/>
    </row>
    <row r="652" spans="1:10" ht="25.5" hidden="1" customHeight="1" x14ac:dyDescent="0.2">
      <c r="A652" s="536">
        <v>625</v>
      </c>
      <c r="B652" s="833" t="s">
        <v>307</v>
      </c>
      <c r="C652" s="547"/>
      <c r="D652" s="547" t="s">
        <v>96</v>
      </c>
      <c r="E652" s="547"/>
      <c r="F652" s="548">
        <f>250+105</f>
        <v>355</v>
      </c>
      <c r="G652" s="548">
        <f t="shared" si="106"/>
        <v>0</v>
      </c>
      <c r="H652" s="548">
        <v>240</v>
      </c>
      <c r="I652" s="548">
        <f t="shared" si="107"/>
        <v>0</v>
      </c>
      <c r="J652" s="832">
        <f t="shared" ref="J652:J658" si="111">G652+I652</f>
        <v>0</v>
      </c>
    </row>
    <row r="653" spans="1:10" ht="25.5" hidden="1" customHeight="1" x14ac:dyDescent="0.2">
      <c r="A653" s="536">
        <v>626</v>
      </c>
      <c r="B653" s="833" t="s">
        <v>308</v>
      </c>
      <c r="C653" s="547"/>
      <c r="D653" s="547" t="s">
        <v>96</v>
      </c>
      <c r="E653" s="547"/>
      <c r="F653" s="548">
        <f>330+105</f>
        <v>435</v>
      </c>
      <c r="G653" s="548">
        <f t="shared" si="106"/>
        <v>0</v>
      </c>
      <c r="H653" s="548">
        <v>403</v>
      </c>
      <c r="I653" s="548">
        <f t="shared" si="107"/>
        <v>0</v>
      </c>
      <c r="J653" s="832">
        <f t="shared" si="111"/>
        <v>0</v>
      </c>
    </row>
    <row r="654" spans="1:10" ht="25.5" hidden="1" customHeight="1" x14ac:dyDescent="0.2">
      <c r="A654" s="536">
        <v>627</v>
      </c>
      <c r="B654" s="833" t="s">
        <v>97</v>
      </c>
      <c r="C654" s="547"/>
      <c r="D654" s="547" t="s">
        <v>96</v>
      </c>
      <c r="E654" s="547"/>
      <c r="F654" s="548">
        <f>352+105</f>
        <v>457</v>
      </c>
      <c r="G654" s="548">
        <f t="shared" si="106"/>
        <v>0</v>
      </c>
      <c r="H654" s="548">
        <v>524</v>
      </c>
      <c r="I654" s="548">
        <f t="shared" si="107"/>
        <v>0</v>
      </c>
      <c r="J654" s="832">
        <f t="shared" si="111"/>
        <v>0</v>
      </c>
    </row>
    <row r="655" spans="1:10" ht="25.5" hidden="1" customHeight="1" x14ac:dyDescent="0.2">
      <c r="A655" s="536">
        <v>628</v>
      </c>
      <c r="B655" s="833" t="s">
        <v>311</v>
      </c>
      <c r="C655" s="547"/>
      <c r="D655" s="547" t="s">
        <v>96</v>
      </c>
      <c r="E655" s="547"/>
      <c r="F655" s="548">
        <v>556</v>
      </c>
      <c r="G655" s="548">
        <f t="shared" si="106"/>
        <v>0</v>
      </c>
      <c r="H655" s="548">
        <v>877</v>
      </c>
      <c r="I655" s="548">
        <f t="shared" si="107"/>
        <v>0</v>
      </c>
      <c r="J655" s="832">
        <f t="shared" si="111"/>
        <v>0</v>
      </c>
    </row>
    <row r="656" spans="1:10" ht="25.5" hidden="1" customHeight="1" x14ac:dyDescent="0.2">
      <c r="A656" s="536">
        <v>629</v>
      </c>
      <c r="B656" s="546" t="s">
        <v>98</v>
      </c>
      <c r="C656" s="547" t="s">
        <v>99</v>
      </c>
      <c r="D656" s="547" t="s">
        <v>7</v>
      </c>
      <c r="E656" s="547"/>
      <c r="F656" s="548">
        <v>2500</v>
      </c>
      <c r="G656" s="548">
        <f t="shared" si="106"/>
        <v>0</v>
      </c>
      <c r="H656" s="548">
        <v>8211</v>
      </c>
      <c r="I656" s="548">
        <f t="shared" si="107"/>
        <v>0</v>
      </c>
      <c r="J656" s="832">
        <f t="shared" si="111"/>
        <v>0</v>
      </c>
    </row>
    <row r="657" spans="1:10" ht="25.5" hidden="1" customHeight="1" x14ac:dyDescent="0.2">
      <c r="A657" s="536">
        <v>630</v>
      </c>
      <c r="B657" s="546" t="s">
        <v>310</v>
      </c>
      <c r="C657" s="547"/>
      <c r="D657" s="547" t="s">
        <v>7</v>
      </c>
      <c r="E657" s="547"/>
      <c r="F657" s="548">
        <v>2500</v>
      </c>
      <c r="G657" s="548">
        <f t="shared" si="106"/>
        <v>0</v>
      </c>
      <c r="H657" s="548">
        <v>5000</v>
      </c>
      <c r="I657" s="548">
        <f t="shared" si="107"/>
        <v>0</v>
      </c>
      <c r="J657" s="832">
        <f t="shared" si="111"/>
        <v>0</v>
      </c>
    </row>
    <row r="658" spans="1:10" ht="25.5" customHeight="1" x14ac:dyDescent="0.2">
      <c r="A658" s="536">
        <v>631</v>
      </c>
      <c r="B658" s="835" t="s">
        <v>103</v>
      </c>
      <c r="C658" s="547"/>
      <c r="D658" s="547"/>
      <c r="E658" s="547"/>
      <c r="F658" s="548">
        <v>0</v>
      </c>
      <c r="G658" s="548">
        <f t="shared" si="106"/>
        <v>0</v>
      </c>
      <c r="H658" s="548">
        <v>0</v>
      </c>
      <c r="I658" s="548">
        <f t="shared" si="107"/>
        <v>0</v>
      </c>
      <c r="J658" s="832">
        <f t="shared" si="111"/>
        <v>0</v>
      </c>
    </row>
    <row r="659" spans="1:10" ht="25.5" customHeight="1" x14ac:dyDescent="0.2">
      <c r="A659" s="536">
        <v>632</v>
      </c>
      <c r="B659" s="546" t="s">
        <v>312</v>
      </c>
      <c r="C659" s="547"/>
      <c r="D659" s="547" t="s">
        <v>5</v>
      </c>
      <c r="E659" s="547"/>
      <c r="F659" s="547"/>
      <c r="G659" s="548">
        <f t="shared" si="106"/>
        <v>0</v>
      </c>
      <c r="H659" s="828"/>
      <c r="I659" s="548">
        <f t="shared" si="107"/>
        <v>0</v>
      </c>
      <c r="J659" s="829"/>
    </row>
    <row r="660" spans="1:10" ht="25.5" customHeight="1" x14ac:dyDescent="0.2">
      <c r="A660" s="536">
        <v>633</v>
      </c>
      <c r="B660" s="833" t="s">
        <v>93</v>
      </c>
      <c r="C660" s="547" t="s">
        <v>316</v>
      </c>
      <c r="D660" s="547" t="s">
        <v>7</v>
      </c>
      <c r="E660" s="547">
        <v>1</v>
      </c>
      <c r="F660" s="548">
        <v>14000</v>
      </c>
      <c r="G660" s="548">
        <f t="shared" si="106"/>
        <v>14000</v>
      </c>
      <c r="H660" s="548">
        <v>34605</v>
      </c>
      <c r="I660" s="548">
        <f t="shared" si="107"/>
        <v>34605</v>
      </c>
      <c r="J660" s="832">
        <f t="shared" ref="J660:J663" si="112">G660+I660</f>
        <v>48605</v>
      </c>
    </row>
    <row r="661" spans="1:10" ht="25.5" customHeight="1" x14ac:dyDescent="0.2">
      <c r="A661" s="536">
        <v>634</v>
      </c>
      <c r="B661" s="833" t="s">
        <v>93</v>
      </c>
      <c r="C661" s="547" t="s">
        <v>313</v>
      </c>
      <c r="D661" s="547" t="s">
        <v>7</v>
      </c>
      <c r="E661" s="547">
        <v>1</v>
      </c>
      <c r="F661" s="548">
        <v>14000</v>
      </c>
      <c r="G661" s="548">
        <f t="shared" si="106"/>
        <v>14000</v>
      </c>
      <c r="H661" s="548">
        <v>45868</v>
      </c>
      <c r="I661" s="548">
        <f t="shared" si="107"/>
        <v>45868</v>
      </c>
      <c r="J661" s="832">
        <f t="shared" si="112"/>
        <v>59868</v>
      </c>
    </row>
    <row r="662" spans="1:10" ht="25.5" customHeight="1" x14ac:dyDescent="0.2">
      <c r="A662" s="536">
        <v>635</v>
      </c>
      <c r="B662" s="833" t="s">
        <v>93</v>
      </c>
      <c r="C662" s="547" t="s">
        <v>314</v>
      </c>
      <c r="D662" s="547" t="s">
        <v>7</v>
      </c>
      <c r="E662" s="547">
        <v>1</v>
      </c>
      <c r="F662" s="548">
        <v>14000</v>
      </c>
      <c r="G662" s="548">
        <f t="shared" si="106"/>
        <v>14000</v>
      </c>
      <c r="H662" s="548">
        <v>37474</v>
      </c>
      <c r="I662" s="548">
        <f t="shared" si="107"/>
        <v>37474</v>
      </c>
      <c r="J662" s="832">
        <f t="shared" si="112"/>
        <v>51474</v>
      </c>
    </row>
    <row r="663" spans="1:10" ht="25.5" customHeight="1" x14ac:dyDescent="0.2">
      <c r="A663" s="536">
        <v>636</v>
      </c>
      <c r="B663" s="833" t="s">
        <v>94</v>
      </c>
      <c r="C663" s="547" t="s">
        <v>317</v>
      </c>
      <c r="D663" s="547" t="s">
        <v>7</v>
      </c>
      <c r="E663" s="547">
        <v>1</v>
      </c>
      <c r="F663" s="548">
        <v>44166</v>
      </c>
      <c r="G663" s="548">
        <f t="shared" si="106"/>
        <v>44166</v>
      </c>
      <c r="H663" s="548">
        <v>268606</v>
      </c>
      <c r="I663" s="548">
        <f t="shared" si="107"/>
        <v>268606</v>
      </c>
      <c r="J663" s="832">
        <f t="shared" si="112"/>
        <v>312772</v>
      </c>
    </row>
    <row r="664" spans="1:10" ht="25.5" hidden="1" customHeight="1" x14ac:dyDescent="0.2">
      <c r="A664" s="536">
        <v>637</v>
      </c>
      <c r="B664" s="833" t="s">
        <v>95</v>
      </c>
      <c r="C664" s="547"/>
      <c r="D664" s="547" t="s">
        <v>7</v>
      </c>
      <c r="E664" s="547"/>
      <c r="F664" s="548"/>
      <c r="G664" s="548">
        <f t="shared" si="106"/>
        <v>0</v>
      </c>
      <c r="H664" s="548"/>
      <c r="I664" s="548">
        <f t="shared" si="107"/>
        <v>0</v>
      </c>
      <c r="J664" s="832"/>
    </row>
    <row r="665" spans="1:10" ht="25.5" hidden="1" customHeight="1" x14ac:dyDescent="0.2">
      <c r="A665" s="536">
        <v>638</v>
      </c>
      <c r="B665" s="546" t="s">
        <v>245</v>
      </c>
      <c r="C665" s="547"/>
      <c r="D665" s="547"/>
      <c r="E665" s="547"/>
      <c r="F665" s="548"/>
      <c r="G665" s="548">
        <f t="shared" si="106"/>
        <v>0</v>
      </c>
      <c r="H665" s="548"/>
      <c r="I665" s="548">
        <f t="shared" si="107"/>
        <v>0</v>
      </c>
      <c r="J665" s="832"/>
    </row>
    <row r="666" spans="1:10" ht="25.5" hidden="1" customHeight="1" x14ac:dyDescent="0.2">
      <c r="A666" s="536">
        <v>639</v>
      </c>
      <c r="B666" s="833" t="s">
        <v>307</v>
      </c>
      <c r="C666" s="547"/>
      <c r="D666" s="547" t="s">
        <v>96</v>
      </c>
      <c r="E666" s="547"/>
      <c r="F666" s="548">
        <f>250+105</f>
        <v>355</v>
      </c>
      <c r="G666" s="548">
        <f t="shared" si="106"/>
        <v>0</v>
      </c>
      <c r="H666" s="548">
        <v>240</v>
      </c>
      <c r="I666" s="548">
        <f t="shared" si="107"/>
        <v>0</v>
      </c>
      <c r="J666" s="832">
        <f t="shared" ref="J666:J671" si="113">G666+I666</f>
        <v>0</v>
      </c>
    </row>
    <row r="667" spans="1:10" ht="25.5" hidden="1" customHeight="1" x14ac:dyDescent="0.2">
      <c r="A667" s="536">
        <v>640</v>
      </c>
      <c r="B667" s="833" t="s">
        <v>308</v>
      </c>
      <c r="C667" s="547"/>
      <c r="D667" s="547" t="s">
        <v>96</v>
      </c>
      <c r="E667" s="547"/>
      <c r="F667" s="548">
        <f>330+105</f>
        <v>435</v>
      </c>
      <c r="G667" s="548">
        <f t="shared" si="106"/>
        <v>0</v>
      </c>
      <c r="H667" s="548">
        <v>403</v>
      </c>
      <c r="I667" s="548">
        <f t="shared" si="107"/>
        <v>0</v>
      </c>
      <c r="J667" s="832">
        <f t="shared" si="113"/>
        <v>0</v>
      </c>
    </row>
    <row r="668" spans="1:10" ht="25.5" hidden="1" customHeight="1" x14ac:dyDescent="0.2">
      <c r="A668" s="536">
        <v>641</v>
      </c>
      <c r="B668" s="833" t="s">
        <v>309</v>
      </c>
      <c r="C668" s="547"/>
      <c r="D668" s="547" t="s">
        <v>96</v>
      </c>
      <c r="E668" s="547"/>
      <c r="F668" s="548">
        <f>396+105</f>
        <v>501</v>
      </c>
      <c r="G668" s="548">
        <f t="shared" si="106"/>
        <v>0</v>
      </c>
      <c r="H668" s="548">
        <v>877</v>
      </c>
      <c r="I668" s="548">
        <f t="shared" si="107"/>
        <v>0</v>
      </c>
      <c r="J668" s="832">
        <f t="shared" si="113"/>
        <v>0</v>
      </c>
    </row>
    <row r="669" spans="1:10" ht="25.5" hidden="1" customHeight="1" x14ac:dyDescent="0.2">
      <c r="A669" s="536">
        <v>642</v>
      </c>
      <c r="B669" s="546" t="s">
        <v>98</v>
      </c>
      <c r="C669" s="547" t="s">
        <v>99</v>
      </c>
      <c r="D669" s="547" t="s">
        <v>7</v>
      </c>
      <c r="E669" s="547"/>
      <c r="F669" s="548">
        <v>2500</v>
      </c>
      <c r="G669" s="548">
        <f t="shared" si="106"/>
        <v>0</v>
      </c>
      <c r="H669" s="548">
        <v>8211</v>
      </c>
      <c r="I669" s="548">
        <f t="shared" si="107"/>
        <v>0</v>
      </c>
      <c r="J669" s="832">
        <f t="shared" si="113"/>
        <v>0</v>
      </c>
    </row>
    <row r="670" spans="1:10" ht="25.5" hidden="1" customHeight="1" x14ac:dyDescent="0.2">
      <c r="A670" s="536">
        <v>643</v>
      </c>
      <c r="B670" s="546" t="s">
        <v>310</v>
      </c>
      <c r="C670" s="547"/>
      <c r="D670" s="547" t="s">
        <v>7</v>
      </c>
      <c r="E670" s="547"/>
      <c r="F670" s="548">
        <v>2500</v>
      </c>
      <c r="G670" s="548">
        <f t="shared" si="106"/>
        <v>0</v>
      </c>
      <c r="H670" s="548">
        <v>5000</v>
      </c>
      <c r="I670" s="548">
        <f t="shared" si="107"/>
        <v>0</v>
      </c>
      <c r="J670" s="832">
        <f t="shared" si="113"/>
        <v>0</v>
      </c>
    </row>
    <row r="671" spans="1:10" ht="25.5" customHeight="1" x14ac:dyDescent="0.2">
      <c r="A671" s="536">
        <v>644</v>
      </c>
      <c r="B671" s="835" t="s">
        <v>247</v>
      </c>
      <c r="C671" s="547"/>
      <c r="D671" s="547"/>
      <c r="E671" s="547"/>
      <c r="F671" s="548">
        <v>0</v>
      </c>
      <c r="G671" s="548">
        <f t="shared" si="106"/>
        <v>0</v>
      </c>
      <c r="H671" s="548">
        <v>0</v>
      </c>
      <c r="I671" s="548">
        <f t="shared" si="107"/>
        <v>0</v>
      </c>
      <c r="J671" s="832">
        <f t="shared" si="113"/>
        <v>0</v>
      </c>
    </row>
    <row r="672" spans="1:10" ht="25.5" customHeight="1" x14ac:dyDescent="0.2">
      <c r="A672" s="536">
        <v>645</v>
      </c>
      <c r="B672" s="546" t="s">
        <v>312</v>
      </c>
      <c r="C672" s="547"/>
      <c r="D672" s="547" t="s">
        <v>5</v>
      </c>
      <c r="E672" s="547"/>
      <c r="F672" s="548"/>
      <c r="G672" s="548">
        <f t="shared" si="106"/>
        <v>0</v>
      </c>
      <c r="H672" s="548"/>
      <c r="I672" s="548">
        <f t="shared" si="107"/>
        <v>0</v>
      </c>
      <c r="J672" s="832"/>
    </row>
    <row r="673" spans="1:10" ht="25.5" customHeight="1" x14ac:dyDescent="0.2">
      <c r="A673" s="536">
        <v>646</v>
      </c>
      <c r="B673" s="833" t="s">
        <v>93</v>
      </c>
      <c r="C673" s="547" t="s">
        <v>314</v>
      </c>
      <c r="D673" s="547" t="s">
        <v>7</v>
      </c>
      <c r="E673" s="547">
        <v>2</v>
      </c>
      <c r="F673" s="548">
        <v>14000</v>
      </c>
      <c r="G673" s="548">
        <f t="shared" si="106"/>
        <v>28000</v>
      </c>
      <c r="H673" s="548">
        <v>37474</v>
      </c>
      <c r="I673" s="548">
        <f t="shared" si="107"/>
        <v>74948</v>
      </c>
      <c r="J673" s="832">
        <f t="shared" ref="J673:J675" si="114">G673+I673</f>
        <v>102948</v>
      </c>
    </row>
    <row r="674" spans="1:10" ht="25.5" customHeight="1" x14ac:dyDescent="0.2">
      <c r="A674" s="536">
        <v>647</v>
      </c>
      <c r="B674" s="833" t="s">
        <v>93</v>
      </c>
      <c r="C674" s="547" t="s">
        <v>318</v>
      </c>
      <c r="D674" s="547" t="s">
        <v>7</v>
      </c>
      <c r="E674" s="547">
        <v>1</v>
      </c>
      <c r="F674" s="548">
        <v>14000</v>
      </c>
      <c r="G674" s="548">
        <f t="shared" si="106"/>
        <v>14000</v>
      </c>
      <c r="H674" s="548">
        <v>45868</v>
      </c>
      <c r="I674" s="548">
        <f t="shared" si="107"/>
        <v>45868</v>
      </c>
      <c r="J674" s="832">
        <f t="shared" si="114"/>
        <v>59868</v>
      </c>
    </row>
    <row r="675" spans="1:10" ht="25.5" customHeight="1" x14ac:dyDescent="0.2">
      <c r="A675" s="536">
        <v>648</v>
      </c>
      <c r="B675" s="833" t="s">
        <v>94</v>
      </c>
      <c r="C675" s="547" t="s">
        <v>317</v>
      </c>
      <c r="D675" s="547" t="s">
        <v>7</v>
      </c>
      <c r="E675" s="547">
        <v>1</v>
      </c>
      <c r="F675" s="548">
        <v>44166</v>
      </c>
      <c r="G675" s="548">
        <f t="shared" si="106"/>
        <v>44166</v>
      </c>
      <c r="H675" s="548">
        <v>268606</v>
      </c>
      <c r="I675" s="548">
        <f t="shared" si="107"/>
        <v>268606</v>
      </c>
      <c r="J675" s="832">
        <f t="shared" si="114"/>
        <v>312772</v>
      </c>
    </row>
    <row r="676" spans="1:10" ht="25.5" hidden="1" customHeight="1" x14ac:dyDescent="0.2">
      <c r="A676" s="536">
        <v>649</v>
      </c>
      <c r="B676" s="833" t="s">
        <v>95</v>
      </c>
      <c r="C676" s="547"/>
      <c r="D676" s="547" t="s">
        <v>7</v>
      </c>
      <c r="E676" s="547"/>
      <c r="F676" s="548"/>
      <c r="G676" s="548">
        <f t="shared" si="106"/>
        <v>0</v>
      </c>
      <c r="H676" s="548"/>
      <c r="I676" s="548">
        <f t="shared" si="107"/>
        <v>0</v>
      </c>
      <c r="J676" s="832"/>
    </row>
    <row r="677" spans="1:10" ht="25.5" hidden="1" customHeight="1" x14ac:dyDescent="0.2">
      <c r="A677" s="536">
        <v>650</v>
      </c>
      <c r="B677" s="546" t="s">
        <v>245</v>
      </c>
      <c r="C677" s="547"/>
      <c r="D677" s="547"/>
      <c r="E677" s="547"/>
      <c r="F677" s="548"/>
      <c r="G677" s="548">
        <f t="shared" si="106"/>
        <v>0</v>
      </c>
      <c r="H677" s="548"/>
      <c r="I677" s="548">
        <f t="shared" si="107"/>
        <v>0</v>
      </c>
      <c r="J677" s="832"/>
    </row>
    <row r="678" spans="1:10" ht="25.5" hidden="1" customHeight="1" x14ac:dyDescent="0.2">
      <c r="A678" s="536">
        <v>651</v>
      </c>
      <c r="B678" s="833" t="s">
        <v>307</v>
      </c>
      <c r="C678" s="547"/>
      <c r="D678" s="547" t="s">
        <v>96</v>
      </c>
      <c r="E678" s="547"/>
      <c r="F678" s="548">
        <f>250+105</f>
        <v>355</v>
      </c>
      <c r="G678" s="548">
        <f t="shared" si="106"/>
        <v>0</v>
      </c>
      <c r="H678" s="548">
        <v>240</v>
      </c>
      <c r="I678" s="548">
        <f t="shared" si="107"/>
        <v>0</v>
      </c>
      <c r="J678" s="832">
        <f t="shared" ref="J678:J683" si="115">G678+I678</f>
        <v>0</v>
      </c>
    </row>
    <row r="679" spans="1:10" ht="25.5" hidden="1" customHeight="1" x14ac:dyDescent="0.2">
      <c r="A679" s="536">
        <v>652</v>
      </c>
      <c r="B679" s="833" t="s">
        <v>308</v>
      </c>
      <c r="C679" s="547"/>
      <c r="D679" s="547" t="s">
        <v>96</v>
      </c>
      <c r="E679" s="547"/>
      <c r="F679" s="548">
        <f>330+105</f>
        <v>435</v>
      </c>
      <c r="G679" s="548">
        <f t="shared" si="106"/>
        <v>0</v>
      </c>
      <c r="H679" s="548">
        <v>403</v>
      </c>
      <c r="I679" s="548">
        <f t="shared" si="107"/>
        <v>0</v>
      </c>
      <c r="J679" s="832">
        <f t="shared" si="115"/>
        <v>0</v>
      </c>
    </row>
    <row r="680" spans="1:10" ht="25.5" hidden="1" customHeight="1" x14ac:dyDescent="0.2">
      <c r="A680" s="536">
        <v>653</v>
      </c>
      <c r="B680" s="833" t="s">
        <v>309</v>
      </c>
      <c r="C680" s="547"/>
      <c r="D680" s="547" t="s">
        <v>96</v>
      </c>
      <c r="E680" s="547"/>
      <c r="F680" s="548">
        <f>396+105</f>
        <v>501</v>
      </c>
      <c r="G680" s="548">
        <f t="shared" ref="G680:G704" si="116">E680*F680</f>
        <v>0</v>
      </c>
      <c r="H680" s="548">
        <v>877</v>
      </c>
      <c r="I680" s="548">
        <f t="shared" ref="I680:I704" si="117">E680*H680</f>
        <v>0</v>
      </c>
      <c r="J680" s="832">
        <f t="shared" si="115"/>
        <v>0</v>
      </c>
    </row>
    <row r="681" spans="1:10" ht="25.5" hidden="1" customHeight="1" x14ac:dyDescent="0.2">
      <c r="A681" s="536">
        <v>654</v>
      </c>
      <c r="B681" s="546" t="s">
        <v>98</v>
      </c>
      <c r="C681" s="547" t="s">
        <v>99</v>
      </c>
      <c r="D681" s="547" t="s">
        <v>7</v>
      </c>
      <c r="E681" s="547"/>
      <c r="F681" s="548">
        <v>2500</v>
      </c>
      <c r="G681" s="548">
        <f t="shared" si="116"/>
        <v>0</v>
      </c>
      <c r="H681" s="548">
        <v>8211</v>
      </c>
      <c r="I681" s="548">
        <f t="shared" si="117"/>
        <v>0</v>
      </c>
      <c r="J681" s="832">
        <f t="shared" si="115"/>
        <v>0</v>
      </c>
    </row>
    <row r="682" spans="1:10" ht="25.5" hidden="1" customHeight="1" x14ac:dyDescent="0.2">
      <c r="A682" s="536">
        <v>655</v>
      </c>
      <c r="B682" s="546" t="s">
        <v>310</v>
      </c>
      <c r="C682" s="547"/>
      <c r="D682" s="547" t="s">
        <v>7</v>
      </c>
      <c r="E682" s="547"/>
      <c r="F682" s="548">
        <v>2500</v>
      </c>
      <c r="G682" s="548">
        <f t="shared" si="116"/>
        <v>0</v>
      </c>
      <c r="H682" s="548">
        <v>5000</v>
      </c>
      <c r="I682" s="548">
        <f t="shared" si="117"/>
        <v>0</v>
      </c>
      <c r="J682" s="832">
        <f t="shared" si="115"/>
        <v>0</v>
      </c>
    </row>
    <row r="683" spans="1:10" ht="25.5" customHeight="1" x14ac:dyDescent="0.2">
      <c r="A683" s="536">
        <v>656</v>
      </c>
      <c r="B683" s="835" t="s">
        <v>248</v>
      </c>
      <c r="C683" s="547"/>
      <c r="D683" s="547"/>
      <c r="E683" s="547"/>
      <c r="F683" s="548">
        <v>0</v>
      </c>
      <c r="G683" s="548">
        <f t="shared" si="116"/>
        <v>0</v>
      </c>
      <c r="H683" s="548">
        <v>0</v>
      </c>
      <c r="I683" s="548">
        <f t="shared" si="117"/>
        <v>0</v>
      </c>
      <c r="J683" s="832">
        <f t="shared" si="115"/>
        <v>0</v>
      </c>
    </row>
    <row r="684" spans="1:10" ht="25.5" customHeight="1" x14ac:dyDescent="0.2">
      <c r="A684" s="536">
        <v>657</v>
      </c>
      <c r="B684" s="546" t="s">
        <v>312</v>
      </c>
      <c r="C684" s="547"/>
      <c r="D684" s="547" t="s">
        <v>5</v>
      </c>
      <c r="E684" s="547">
        <v>1</v>
      </c>
      <c r="F684" s="548"/>
      <c r="G684" s="548">
        <f t="shared" si="116"/>
        <v>0</v>
      </c>
      <c r="H684" s="548"/>
      <c r="I684" s="548">
        <f t="shared" si="117"/>
        <v>0</v>
      </c>
      <c r="J684" s="832"/>
    </row>
    <row r="685" spans="1:10" ht="25.5" customHeight="1" x14ac:dyDescent="0.2">
      <c r="A685" s="536">
        <v>658</v>
      </c>
      <c r="B685" s="833" t="s">
        <v>93</v>
      </c>
      <c r="C685" s="547" t="s">
        <v>314</v>
      </c>
      <c r="D685" s="547" t="s">
        <v>7</v>
      </c>
      <c r="E685" s="547">
        <v>3</v>
      </c>
      <c r="F685" s="548">
        <v>14000</v>
      </c>
      <c r="G685" s="548">
        <f t="shared" si="116"/>
        <v>42000</v>
      </c>
      <c r="H685" s="548">
        <v>37474</v>
      </c>
      <c r="I685" s="548">
        <f t="shared" si="117"/>
        <v>112422</v>
      </c>
      <c r="J685" s="832">
        <f t="shared" ref="J685:J686" si="118">G685+I685</f>
        <v>154422</v>
      </c>
    </row>
    <row r="686" spans="1:10" ht="25.5" customHeight="1" x14ac:dyDescent="0.2">
      <c r="A686" s="536">
        <v>659</v>
      </c>
      <c r="B686" s="833" t="s">
        <v>94</v>
      </c>
      <c r="C686" s="547" t="s">
        <v>317</v>
      </c>
      <c r="D686" s="547" t="s">
        <v>7</v>
      </c>
      <c r="E686" s="547">
        <v>1</v>
      </c>
      <c r="F686" s="548">
        <v>44166</v>
      </c>
      <c r="G686" s="548">
        <f t="shared" si="116"/>
        <v>44166</v>
      </c>
      <c r="H686" s="548">
        <v>268606</v>
      </c>
      <c r="I686" s="548">
        <f t="shared" si="117"/>
        <v>268606</v>
      </c>
      <c r="J686" s="832">
        <f t="shared" si="118"/>
        <v>312772</v>
      </c>
    </row>
    <row r="687" spans="1:10" ht="25.5" hidden="1" customHeight="1" x14ac:dyDescent="0.2">
      <c r="A687" s="536">
        <v>660</v>
      </c>
      <c r="B687" s="833" t="s">
        <v>95</v>
      </c>
      <c r="C687" s="547"/>
      <c r="D687" s="547" t="s">
        <v>7</v>
      </c>
      <c r="E687" s="547"/>
      <c r="F687" s="548"/>
      <c r="G687" s="548">
        <f t="shared" si="116"/>
        <v>0</v>
      </c>
      <c r="H687" s="548"/>
      <c r="I687" s="548">
        <f t="shared" si="117"/>
        <v>0</v>
      </c>
      <c r="J687" s="832"/>
    </row>
    <row r="688" spans="1:10" ht="25.5" hidden="1" customHeight="1" x14ac:dyDescent="0.2">
      <c r="A688" s="536">
        <v>661</v>
      </c>
      <c r="B688" s="546" t="s">
        <v>245</v>
      </c>
      <c r="C688" s="547"/>
      <c r="D688" s="547"/>
      <c r="E688" s="547"/>
      <c r="F688" s="548"/>
      <c r="G688" s="548">
        <f t="shared" si="116"/>
        <v>0</v>
      </c>
      <c r="H688" s="548"/>
      <c r="I688" s="548">
        <f t="shared" si="117"/>
        <v>0</v>
      </c>
      <c r="J688" s="832"/>
    </row>
    <row r="689" spans="1:10" ht="25.5" hidden="1" customHeight="1" x14ac:dyDescent="0.2">
      <c r="A689" s="536">
        <v>662</v>
      </c>
      <c r="B689" s="833" t="s">
        <v>307</v>
      </c>
      <c r="C689" s="547"/>
      <c r="D689" s="547" t="s">
        <v>96</v>
      </c>
      <c r="E689" s="547"/>
      <c r="F689" s="548">
        <f>250+105</f>
        <v>355</v>
      </c>
      <c r="G689" s="548">
        <f t="shared" si="116"/>
        <v>0</v>
      </c>
      <c r="H689" s="548">
        <v>240</v>
      </c>
      <c r="I689" s="548">
        <f t="shared" si="117"/>
        <v>0</v>
      </c>
      <c r="J689" s="832">
        <f t="shared" ref="J689:J695" si="119">G689+I689</f>
        <v>0</v>
      </c>
    </row>
    <row r="690" spans="1:10" ht="25.5" hidden="1" customHeight="1" x14ac:dyDescent="0.2">
      <c r="A690" s="536">
        <v>663</v>
      </c>
      <c r="B690" s="833" t="s">
        <v>308</v>
      </c>
      <c r="C690" s="547"/>
      <c r="D690" s="547" t="s">
        <v>96</v>
      </c>
      <c r="E690" s="547"/>
      <c r="F690" s="548">
        <f>330+105</f>
        <v>435</v>
      </c>
      <c r="G690" s="548">
        <f t="shared" si="116"/>
        <v>0</v>
      </c>
      <c r="H690" s="548">
        <v>403</v>
      </c>
      <c r="I690" s="548">
        <f t="shared" si="117"/>
        <v>0</v>
      </c>
      <c r="J690" s="832">
        <f t="shared" si="119"/>
        <v>0</v>
      </c>
    </row>
    <row r="691" spans="1:10" ht="25.5" hidden="1" customHeight="1" x14ac:dyDescent="0.2">
      <c r="A691" s="536">
        <v>664</v>
      </c>
      <c r="B691" s="833" t="s">
        <v>97</v>
      </c>
      <c r="C691" s="547"/>
      <c r="D691" s="547" t="s">
        <v>96</v>
      </c>
      <c r="E691" s="547"/>
      <c r="F691" s="548">
        <f>352+105</f>
        <v>457</v>
      </c>
      <c r="G691" s="548">
        <f t="shared" si="116"/>
        <v>0</v>
      </c>
      <c r="H691" s="548">
        <v>524</v>
      </c>
      <c r="I691" s="548">
        <f t="shared" si="117"/>
        <v>0</v>
      </c>
      <c r="J691" s="832">
        <f t="shared" si="119"/>
        <v>0</v>
      </c>
    </row>
    <row r="692" spans="1:10" ht="25.5" hidden="1" customHeight="1" x14ac:dyDescent="0.2">
      <c r="A692" s="536">
        <v>665</v>
      </c>
      <c r="B692" s="833" t="s">
        <v>309</v>
      </c>
      <c r="C692" s="547"/>
      <c r="D692" s="547" t="s">
        <v>96</v>
      </c>
      <c r="E692" s="547"/>
      <c r="F692" s="548">
        <f>396+105</f>
        <v>501</v>
      </c>
      <c r="G692" s="548">
        <f t="shared" si="116"/>
        <v>0</v>
      </c>
      <c r="H692" s="548">
        <v>877</v>
      </c>
      <c r="I692" s="548">
        <f t="shared" si="117"/>
        <v>0</v>
      </c>
      <c r="J692" s="832">
        <f t="shared" si="119"/>
        <v>0</v>
      </c>
    </row>
    <row r="693" spans="1:10" ht="25.5" hidden="1" customHeight="1" x14ac:dyDescent="0.2">
      <c r="A693" s="536">
        <v>666</v>
      </c>
      <c r="B693" s="546" t="s">
        <v>98</v>
      </c>
      <c r="C693" s="547" t="s">
        <v>99</v>
      </c>
      <c r="D693" s="547" t="s">
        <v>7</v>
      </c>
      <c r="E693" s="547"/>
      <c r="F693" s="548">
        <v>2500</v>
      </c>
      <c r="G693" s="548">
        <f t="shared" si="116"/>
        <v>0</v>
      </c>
      <c r="H693" s="548">
        <v>8211</v>
      </c>
      <c r="I693" s="548">
        <f t="shared" si="117"/>
        <v>0</v>
      </c>
      <c r="J693" s="832">
        <f t="shared" si="119"/>
        <v>0</v>
      </c>
    </row>
    <row r="694" spans="1:10" ht="25.5" hidden="1" customHeight="1" x14ac:dyDescent="0.2">
      <c r="A694" s="536">
        <v>667</v>
      </c>
      <c r="B694" s="546" t="s">
        <v>310</v>
      </c>
      <c r="C694" s="547"/>
      <c r="D694" s="547" t="s">
        <v>7</v>
      </c>
      <c r="E694" s="547"/>
      <c r="F694" s="548">
        <v>2500</v>
      </c>
      <c r="G694" s="548">
        <f t="shared" si="116"/>
        <v>0</v>
      </c>
      <c r="H694" s="548">
        <v>5000</v>
      </c>
      <c r="I694" s="548">
        <f t="shared" si="117"/>
        <v>0</v>
      </c>
      <c r="J694" s="832">
        <f t="shared" si="119"/>
        <v>0</v>
      </c>
    </row>
    <row r="695" spans="1:10" ht="25.5" hidden="1" customHeight="1" x14ac:dyDescent="0.2">
      <c r="A695" s="536">
        <v>668</v>
      </c>
      <c r="B695" s="546" t="s">
        <v>101</v>
      </c>
      <c r="C695" s="547"/>
      <c r="D695" s="547" t="s">
        <v>5</v>
      </c>
      <c r="E695" s="547"/>
      <c r="F695" s="548">
        <v>0</v>
      </c>
      <c r="G695" s="548">
        <f t="shared" si="116"/>
        <v>0</v>
      </c>
      <c r="H695" s="548">
        <v>53055</v>
      </c>
      <c r="I695" s="548">
        <f t="shared" si="117"/>
        <v>0</v>
      </c>
      <c r="J695" s="832">
        <f t="shared" si="119"/>
        <v>0</v>
      </c>
    </row>
    <row r="696" spans="1:10" hidden="1" x14ac:dyDescent="0.2">
      <c r="A696" s="536">
        <v>669</v>
      </c>
      <c r="B696" s="546"/>
      <c r="C696" s="547"/>
      <c r="D696" s="547"/>
      <c r="E696" s="547"/>
      <c r="F696" s="547"/>
      <c r="G696" s="548"/>
      <c r="H696" s="828"/>
      <c r="I696" s="548"/>
      <c r="J696" s="829"/>
    </row>
    <row r="697" spans="1:10" hidden="1" x14ac:dyDescent="0.2">
      <c r="A697" s="536">
        <v>670</v>
      </c>
      <c r="B697" s="546" t="s">
        <v>249</v>
      </c>
      <c r="C697" s="547"/>
      <c r="D697" s="547" t="s">
        <v>96</v>
      </c>
      <c r="E697" s="547"/>
      <c r="F697" s="548">
        <v>500</v>
      </c>
      <c r="G697" s="548">
        <f t="shared" si="116"/>
        <v>0</v>
      </c>
      <c r="H697" s="548">
        <v>117</v>
      </c>
      <c r="I697" s="548">
        <f t="shared" si="117"/>
        <v>0</v>
      </c>
      <c r="J697" s="832">
        <f t="shared" ref="J697:J701" si="120">G697+I697</f>
        <v>0</v>
      </c>
    </row>
    <row r="698" spans="1:10" hidden="1" x14ac:dyDescent="0.2">
      <c r="A698" s="536">
        <v>671</v>
      </c>
      <c r="B698" s="546" t="s">
        <v>250</v>
      </c>
      <c r="C698" s="547"/>
      <c r="D698" s="547" t="s">
        <v>96</v>
      </c>
      <c r="E698" s="547"/>
      <c r="F698" s="548">
        <v>500</v>
      </c>
      <c r="G698" s="548">
        <f t="shared" si="116"/>
        <v>0</v>
      </c>
      <c r="H698" s="548">
        <v>200</v>
      </c>
      <c r="I698" s="548">
        <f t="shared" si="117"/>
        <v>0</v>
      </c>
      <c r="J698" s="832">
        <f t="shared" si="120"/>
        <v>0</v>
      </c>
    </row>
    <row r="699" spans="1:10" hidden="1" x14ac:dyDescent="0.2">
      <c r="A699" s="536">
        <v>672</v>
      </c>
      <c r="B699" s="546" t="s">
        <v>251</v>
      </c>
      <c r="C699" s="547"/>
      <c r="D699" s="547" t="s">
        <v>96</v>
      </c>
      <c r="E699" s="547"/>
      <c r="F699" s="548">
        <v>500</v>
      </c>
      <c r="G699" s="548">
        <f t="shared" si="116"/>
        <v>0</v>
      </c>
      <c r="H699" s="548">
        <v>326</v>
      </c>
      <c r="I699" s="548">
        <f t="shared" si="117"/>
        <v>0</v>
      </c>
      <c r="J699" s="832">
        <f t="shared" si="120"/>
        <v>0</v>
      </c>
    </row>
    <row r="700" spans="1:10" hidden="1" x14ac:dyDescent="0.2">
      <c r="A700" s="536">
        <v>673</v>
      </c>
      <c r="B700" s="546" t="s">
        <v>252</v>
      </c>
      <c r="C700" s="547"/>
      <c r="D700" s="547" t="s">
        <v>96</v>
      </c>
      <c r="E700" s="547"/>
      <c r="F700" s="548">
        <v>500</v>
      </c>
      <c r="G700" s="548">
        <f t="shared" si="116"/>
        <v>0</v>
      </c>
      <c r="H700" s="548">
        <v>512</v>
      </c>
      <c r="I700" s="548">
        <f t="shared" si="117"/>
        <v>0</v>
      </c>
      <c r="J700" s="832">
        <f t="shared" si="120"/>
        <v>0</v>
      </c>
    </row>
    <row r="701" spans="1:10" hidden="1" x14ac:dyDescent="0.2">
      <c r="A701" s="536">
        <v>674</v>
      </c>
      <c r="B701" s="546" t="s">
        <v>246</v>
      </c>
      <c r="C701" s="547"/>
      <c r="D701" s="547" t="s">
        <v>96</v>
      </c>
      <c r="E701" s="547"/>
      <c r="F701" s="548">
        <v>500</v>
      </c>
      <c r="G701" s="548">
        <f t="shared" si="116"/>
        <v>0</v>
      </c>
      <c r="H701" s="548">
        <v>915</v>
      </c>
      <c r="I701" s="548">
        <f t="shared" si="117"/>
        <v>0</v>
      </c>
      <c r="J701" s="832">
        <f t="shared" si="120"/>
        <v>0</v>
      </c>
    </row>
    <row r="702" spans="1:10" hidden="1" x14ac:dyDescent="0.2">
      <c r="A702" s="536">
        <v>675</v>
      </c>
      <c r="B702" s="868"/>
      <c r="C702" s="860"/>
      <c r="D702" s="860"/>
      <c r="E702" s="860"/>
      <c r="F702" s="548"/>
      <c r="G702" s="548"/>
      <c r="H702" s="548"/>
      <c r="I702" s="548"/>
      <c r="J702" s="832"/>
    </row>
    <row r="703" spans="1:10" hidden="1" x14ac:dyDescent="0.2">
      <c r="A703" s="536">
        <v>676</v>
      </c>
      <c r="B703" s="546" t="s">
        <v>432</v>
      </c>
      <c r="C703" s="547"/>
      <c r="D703" s="547" t="s">
        <v>32</v>
      </c>
      <c r="E703" s="547"/>
      <c r="F703" s="548">
        <v>402000</v>
      </c>
      <c r="G703" s="548">
        <f t="shared" si="116"/>
        <v>0</v>
      </c>
      <c r="H703" s="548">
        <v>0</v>
      </c>
      <c r="I703" s="548">
        <f t="shared" si="117"/>
        <v>0</v>
      </c>
      <c r="J703" s="832">
        <f t="shared" ref="J703:J704" si="121">G703+I703</f>
        <v>0</v>
      </c>
    </row>
    <row r="704" spans="1:10" hidden="1" x14ac:dyDescent="0.2">
      <c r="A704" s="536">
        <v>677</v>
      </c>
      <c r="B704" s="546" t="s">
        <v>104</v>
      </c>
      <c r="C704" s="547"/>
      <c r="D704" s="547" t="s">
        <v>32</v>
      </c>
      <c r="E704" s="547"/>
      <c r="F704" s="548">
        <v>162000</v>
      </c>
      <c r="G704" s="548">
        <f t="shared" si="116"/>
        <v>0</v>
      </c>
      <c r="H704" s="548">
        <v>0</v>
      </c>
      <c r="I704" s="548">
        <f t="shared" si="117"/>
        <v>0</v>
      </c>
      <c r="J704" s="832">
        <f t="shared" si="121"/>
        <v>0</v>
      </c>
    </row>
    <row r="705" spans="1:10" hidden="1" x14ac:dyDescent="0.2">
      <c r="A705" s="536">
        <v>678</v>
      </c>
      <c r="B705" s="868"/>
      <c r="C705" s="860"/>
      <c r="D705" s="860"/>
      <c r="E705" s="860"/>
      <c r="F705" s="548"/>
      <c r="G705" s="548"/>
      <c r="H705" s="548"/>
      <c r="I705" s="548"/>
      <c r="J705" s="832"/>
    </row>
    <row r="706" spans="1:10" ht="13.5" thickBot="1" x14ac:dyDescent="0.25">
      <c r="A706" s="536">
        <v>679</v>
      </c>
      <c r="B706" s="868"/>
      <c r="C706" s="860"/>
      <c r="D706" s="860"/>
      <c r="E706" s="860"/>
      <c r="F706" s="547"/>
      <c r="G706" s="828"/>
      <c r="H706" s="828"/>
      <c r="I706" s="828"/>
      <c r="J706" s="829"/>
    </row>
    <row r="707" spans="1:10" ht="13.5" thickBot="1" x14ac:dyDescent="0.25">
      <c r="A707" s="536">
        <v>680</v>
      </c>
      <c r="B707" s="869" t="s">
        <v>253</v>
      </c>
      <c r="C707" s="870"/>
      <c r="D707" s="871"/>
      <c r="E707" s="872"/>
      <c r="F707" s="873"/>
      <c r="G707" s="874">
        <f>SUM(G552:G705)</f>
        <v>358664</v>
      </c>
      <c r="H707" s="873"/>
      <c r="I707" s="874">
        <f>SUM(I552:I705)</f>
        <v>1569767</v>
      </c>
      <c r="J707" s="875">
        <f>SUM(J552:J705)</f>
        <v>1928431</v>
      </c>
    </row>
    <row r="708" spans="1:10" ht="13.5" hidden="1" thickBot="1" x14ac:dyDescent="0.25">
      <c r="A708" s="536">
        <v>681</v>
      </c>
      <c r="B708" s="847"/>
      <c r="C708" s="876"/>
      <c r="D708" s="849"/>
      <c r="E708" s="850"/>
      <c r="F708" s="864"/>
      <c r="G708" s="828"/>
      <c r="H708" s="828"/>
      <c r="I708" s="828"/>
      <c r="J708" s="829"/>
    </row>
    <row r="709" spans="1:10" ht="14.25" hidden="1" thickBot="1" x14ac:dyDescent="0.25">
      <c r="A709" s="536">
        <v>682</v>
      </c>
      <c r="B709" s="827" t="s">
        <v>209</v>
      </c>
      <c r="C709" s="534"/>
      <c r="D709" s="535"/>
      <c r="E709" s="535"/>
      <c r="F709" s="535"/>
      <c r="G709" s="828"/>
      <c r="H709" s="828"/>
      <c r="I709" s="828"/>
      <c r="J709" s="829"/>
    </row>
    <row r="710" spans="1:10" ht="26.25" hidden="1" thickBot="1" x14ac:dyDescent="0.25">
      <c r="A710" s="536">
        <v>683</v>
      </c>
      <c r="B710" s="877" t="s">
        <v>210</v>
      </c>
      <c r="C710" s="547" t="s">
        <v>211</v>
      </c>
      <c r="D710" s="547" t="s">
        <v>14</v>
      </c>
      <c r="E710" s="547"/>
      <c r="F710" s="548">
        <v>2000</v>
      </c>
      <c r="G710" s="548">
        <f>E710*F710</f>
        <v>0</v>
      </c>
      <c r="H710" s="548">
        <v>1856</v>
      </c>
      <c r="I710" s="548">
        <f>E710*H710</f>
        <v>0</v>
      </c>
      <c r="J710" s="832">
        <f t="shared" ref="J710:J726" si="122">G710+I710</f>
        <v>0</v>
      </c>
    </row>
    <row r="711" spans="1:10" ht="13.5" hidden="1" thickBot="1" x14ac:dyDescent="0.25">
      <c r="A711" s="536">
        <v>684</v>
      </c>
      <c r="B711" s="877" t="s">
        <v>212</v>
      </c>
      <c r="C711" s="547" t="s">
        <v>213</v>
      </c>
      <c r="D711" s="547" t="s">
        <v>14</v>
      </c>
      <c r="E711" s="547"/>
      <c r="F711" s="548">
        <v>750</v>
      </c>
      <c r="G711" s="548">
        <f t="shared" ref="G711:G726" si="123">E711*F711</f>
        <v>0</v>
      </c>
      <c r="H711" s="548">
        <v>532</v>
      </c>
      <c r="I711" s="548">
        <f t="shared" ref="I711:I726" si="124">E711*H711</f>
        <v>0</v>
      </c>
      <c r="J711" s="832">
        <f t="shared" si="122"/>
        <v>0</v>
      </c>
    </row>
    <row r="712" spans="1:10" ht="13.5" hidden="1" thickBot="1" x14ac:dyDescent="0.25">
      <c r="A712" s="536">
        <v>685</v>
      </c>
      <c r="B712" s="877" t="s">
        <v>214</v>
      </c>
      <c r="C712" s="547" t="s">
        <v>306</v>
      </c>
      <c r="D712" s="547" t="s">
        <v>14</v>
      </c>
      <c r="E712" s="547"/>
      <c r="F712" s="548">
        <v>450</v>
      </c>
      <c r="G712" s="548">
        <f t="shared" si="123"/>
        <v>0</v>
      </c>
      <c r="H712" s="548">
        <v>4220</v>
      </c>
      <c r="I712" s="548">
        <f t="shared" si="124"/>
        <v>0</v>
      </c>
      <c r="J712" s="832">
        <f t="shared" si="122"/>
        <v>0</v>
      </c>
    </row>
    <row r="713" spans="1:10" ht="13.5" hidden="1" thickBot="1" x14ac:dyDescent="0.25">
      <c r="A713" s="536">
        <v>686</v>
      </c>
      <c r="B713" s="877" t="s">
        <v>216</v>
      </c>
      <c r="C713" s="547"/>
      <c r="D713" s="547" t="s">
        <v>35</v>
      </c>
      <c r="E713" s="547"/>
      <c r="F713" s="548">
        <v>100</v>
      </c>
      <c r="G713" s="548">
        <f t="shared" si="123"/>
        <v>0</v>
      </c>
      <c r="H713" s="548">
        <v>189</v>
      </c>
      <c r="I713" s="548">
        <f t="shared" si="124"/>
        <v>0</v>
      </c>
      <c r="J713" s="832">
        <f t="shared" si="122"/>
        <v>0</v>
      </c>
    </row>
    <row r="714" spans="1:10" ht="13.5" hidden="1" thickBot="1" x14ac:dyDescent="0.25">
      <c r="A714" s="536">
        <v>687</v>
      </c>
      <c r="B714" s="877" t="s">
        <v>217</v>
      </c>
      <c r="C714" s="547" t="s">
        <v>218</v>
      </c>
      <c r="D714" s="547" t="s">
        <v>14</v>
      </c>
      <c r="E714" s="547"/>
      <c r="F714" s="548">
        <v>50</v>
      </c>
      <c r="G714" s="548">
        <f t="shared" si="123"/>
        <v>0</v>
      </c>
      <c r="H714" s="548">
        <v>324</v>
      </c>
      <c r="I714" s="548">
        <f t="shared" si="124"/>
        <v>0</v>
      </c>
      <c r="J714" s="832">
        <f t="shared" si="122"/>
        <v>0</v>
      </c>
    </row>
    <row r="715" spans="1:10" ht="13.5" hidden="1" thickBot="1" x14ac:dyDescent="0.25">
      <c r="A715" s="536">
        <v>688</v>
      </c>
      <c r="B715" s="546" t="s">
        <v>219</v>
      </c>
      <c r="C715" s="834" t="s">
        <v>220</v>
      </c>
      <c r="D715" s="547" t="s">
        <v>35</v>
      </c>
      <c r="E715" s="547"/>
      <c r="F715" s="548">
        <v>80</v>
      </c>
      <c r="G715" s="548">
        <f t="shared" si="123"/>
        <v>0</v>
      </c>
      <c r="H715" s="548">
        <v>30</v>
      </c>
      <c r="I715" s="548">
        <f t="shared" si="124"/>
        <v>0</v>
      </c>
      <c r="J715" s="832">
        <f t="shared" si="122"/>
        <v>0</v>
      </c>
    </row>
    <row r="716" spans="1:10" ht="13.5" hidden="1" thickBot="1" x14ac:dyDescent="0.25">
      <c r="A716" s="536">
        <v>689</v>
      </c>
      <c r="B716" s="546" t="s">
        <v>219</v>
      </c>
      <c r="C716" s="834" t="s">
        <v>221</v>
      </c>
      <c r="D716" s="547" t="s">
        <v>35</v>
      </c>
      <c r="E716" s="547"/>
      <c r="F716" s="548">
        <v>80</v>
      </c>
      <c r="G716" s="548">
        <f t="shared" si="123"/>
        <v>0</v>
      </c>
      <c r="H716" s="548">
        <v>45</v>
      </c>
      <c r="I716" s="548">
        <f t="shared" si="124"/>
        <v>0</v>
      </c>
      <c r="J716" s="832">
        <f t="shared" si="122"/>
        <v>0</v>
      </c>
    </row>
    <row r="717" spans="1:10" ht="13.5" hidden="1" thickBot="1" x14ac:dyDescent="0.25">
      <c r="A717" s="536">
        <v>690</v>
      </c>
      <c r="B717" s="546" t="s">
        <v>274</v>
      </c>
      <c r="C717" s="834" t="s">
        <v>220</v>
      </c>
      <c r="D717" s="547" t="s">
        <v>35</v>
      </c>
      <c r="E717" s="547"/>
      <c r="F717" s="548">
        <v>0</v>
      </c>
      <c r="G717" s="548">
        <f t="shared" si="123"/>
        <v>0</v>
      </c>
      <c r="H717" s="548">
        <v>32</v>
      </c>
      <c r="I717" s="548">
        <f t="shared" si="124"/>
        <v>0</v>
      </c>
      <c r="J717" s="832">
        <f t="shared" si="122"/>
        <v>0</v>
      </c>
    </row>
    <row r="718" spans="1:10" ht="13.5" hidden="1" thickBot="1" x14ac:dyDescent="0.25">
      <c r="A718" s="536">
        <v>691</v>
      </c>
      <c r="B718" s="546" t="s">
        <v>274</v>
      </c>
      <c r="C718" s="834" t="s">
        <v>221</v>
      </c>
      <c r="D718" s="547" t="s">
        <v>35</v>
      </c>
      <c r="E718" s="547"/>
      <c r="F718" s="548">
        <v>0</v>
      </c>
      <c r="G718" s="548">
        <f t="shared" si="123"/>
        <v>0</v>
      </c>
      <c r="H718" s="548">
        <v>34</v>
      </c>
      <c r="I718" s="548">
        <f t="shared" si="124"/>
        <v>0</v>
      </c>
      <c r="J718" s="832">
        <f t="shared" si="122"/>
        <v>0</v>
      </c>
    </row>
    <row r="719" spans="1:10" ht="26.25" hidden="1" thickBot="1" x14ac:dyDescent="0.25">
      <c r="A719" s="536">
        <v>692</v>
      </c>
      <c r="B719" s="546" t="s">
        <v>48</v>
      </c>
      <c r="C719" s="547" t="s">
        <v>379</v>
      </c>
      <c r="D719" s="547" t="s">
        <v>14</v>
      </c>
      <c r="E719" s="547"/>
      <c r="F719" s="548">
        <v>90059</v>
      </c>
      <c r="G719" s="548">
        <f t="shared" si="123"/>
        <v>0</v>
      </c>
      <c r="H719" s="548">
        <v>151613.06399999998</v>
      </c>
      <c r="I719" s="548">
        <f t="shared" si="124"/>
        <v>0</v>
      </c>
      <c r="J719" s="832">
        <f t="shared" si="122"/>
        <v>0</v>
      </c>
    </row>
    <row r="720" spans="1:10" ht="13.5" hidden="1" thickBot="1" x14ac:dyDescent="0.25">
      <c r="A720" s="536">
        <v>693</v>
      </c>
      <c r="B720" s="546" t="s">
        <v>222</v>
      </c>
      <c r="C720" s="834" t="s">
        <v>223</v>
      </c>
      <c r="D720" s="547" t="s">
        <v>35</v>
      </c>
      <c r="E720" s="547"/>
      <c r="F720" s="548">
        <v>150</v>
      </c>
      <c r="G720" s="548">
        <f t="shared" si="123"/>
        <v>0</v>
      </c>
      <c r="H720" s="548">
        <v>227</v>
      </c>
      <c r="I720" s="548">
        <f t="shared" si="124"/>
        <v>0</v>
      </c>
      <c r="J720" s="832">
        <f t="shared" si="122"/>
        <v>0</v>
      </c>
    </row>
    <row r="721" spans="1:10" ht="13.5" hidden="1" thickBot="1" x14ac:dyDescent="0.25">
      <c r="A721" s="536">
        <v>694</v>
      </c>
      <c r="B721" s="546" t="s">
        <v>224</v>
      </c>
      <c r="C721" s="834" t="s">
        <v>225</v>
      </c>
      <c r="D721" s="547" t="s">
        <v>35</v>
      </c>
      <c r="E721" s="547"/>
      <c r="F721" s="548">
        <v>150</v>
      </c>
      <c r="G721" s="548">
        <f t="shared" si="123"/>
        <v>0</v>
      </c>
      <c r="H721" s="548">
        <v>135</v>
      </c>
      <c r="I721" s="548">
        <f t="shared" si="124"/>
        <v>0</v>
      </c>
      <c r="J721" s="832">
        <f t="shared" si="122"/>
        <v>0</v>
      </c>
    </row>
    <row r="722" spans="1:10" ht="13.5" hidden="1" thickBot="1" x14ac:dyDescent="0.25">
      <c r="A722" s="536">
        <v>695</v>
      </c>
      <c r="B722" s="546" t="s">
        <v>226</v>
      </c>
      <c r="C722" s="834" t="s">
        <v>227</v>
      </c>
      <c r="D722" s="547" t="s">
        <v>35</v>
      </c>
      <c r="E722" s="547"/>
      <c r="F722" s="548">
        <v>150</v>
      </c>
      <c r="G722" s="548">
        <f t="shared" si="123"/>
        <v>0</v>
      </c>
      <c r="H722" s="548">
        <v>270</v>
      </c>
      <c r="I722" s="548">
        <f t="shared" si="124"/>
        <v>0</v>
      </c>
      <c r="J722" s="832">
        <f t="shared" si="122"/>
        <v>0</v>
      </c>
    </row>
    <row r="723" spans="1:10" ht="13.5" hidden="1" thickBot="1" x14ac:dyDescent="0.25">
      <c r="A723" s="536">
        <v>696</v>
      </c>
      <c r="B723" s="546" t="s">
        <v>226</v>
      </c>
      <c r="C723" s="834" t="s">
        <v>223</v>
      </c>
      <c r="D723" s="547" t="s">
        <v>35</v>
      </c>
      <c r="E723" s="547"/>
      <c r="F723" s="548">
        <v>150</v>
      </c>
      <c r="G723" s="548">
        <f t="shared" si="123"/>
        <v>0</v>
      </c>
      <c r="H723" s="548">
        <v>221</v>
      </c>
      <c r="I723" s="548">
        <f t="shared" si="124"/>
        <v>0</v>
      </c>
      <c r="J723" s="832">
        <f t="shared" si="122"/>
        <v>0</v>
      </c>
    </row>
    <row r="724" spans="1:10" ht="13.5" hidden="1" thickBot="1" x14ac:dyDescent="0.25">
      <c r="A724" s="536">
        <v>697</v>
      </c>
      <c r="B724" s="546" t="s">
        <v>228</v>
      </c>
      <c r="C724" s="834" t="s">
        <v>229</v>
      </c>
      <c r="D724" s="547" t="s">
        <v>35</v>
      </c>
      <c r="E724" s="547"/>
      <c r="F724" s="548">
        <v>120</v>
      </c>
      <c r="G724" s="548">
        <f t="shared" si="123"/>
        <v>0</v>
      </c>
      <c r="H724" s="548">
        <v>33</v>
      </c>
      <c r="I724" s="548">
        <f t="shared" si="124"/>
        <v>0</v>
      </c>
      <c r="J724" s="832">
        <f t="shared" si="122"/>
        <v>0</v>
      </c>
    </row>
    <row r="725" spans="1:10" ht="13.5" hidden="1" thickBot="1" x14ac:dyDescent="0.25">
      <c r="A725" s="536">
        <v>698</v>
      </c>
      <c r="B725" s="546" t="s">
        <v>230</v>
      </c>
      <c r="C725" s="834" t="s">
        <v>229</v>
      </c>
      <c r="D725" s="547" t="s">
        <v>35</v>
      </c>
      <c r="E725" s="547"/>
      <c r="F725" s="548">
        <v>120</v>
      </c>
      <c r="G725" s="548">
        <f t="shared" si="123"/>
        <v>0</v>
      </c>
      <c r="H725" s="548">
        <v>30</v>
      </c>
      <c r="I725" s="548">
        <f t="shared" si="124"/>
        <v>0</v>
      </c>
      <c r="J725" s="832">
        <f t="shared" si="122"/>
        <v>0</v>
      </c>
    </row>
    <row r="726" spans="1:10" ht="13.5" hidden="1" thickBot="1" x14ac:dyDescent="0.25">
      <c r="A726" s="536">
        <v>699</v>
      </c>
      <c r="B726" s="546" t="s">
        <v>231</v>
      </c>
      <c r="C726" s="834"/>
      <c r="D726" s="547" t="s">
        <v>32</v>
      </c>
      <c r="E726" s="547"/>
      <c r="F726" s="548">
        <v>49659</v>
      </c>
      <c r="G726" s="548">
        <f t="shared" si="123"/>
        <v>0</v>
      </c>
      <c r="H726" s="548">
        <v>99318</v>
      </c>
      <c r="I726" s="548">
        <f t="shared" si="124"/>
        <v>0</v>
      </c>
      <c r="J726" s="832">
        <f t="shared" si="122"/>
        <v>0</v>
      </c>
    </row>
    <row r="727" spans="1:10" ht="13.5" hidden="1" thickBot="1" x14ac:dyDescent="0.25">
      <c r="A727" s="536">
        <v>700</v>
      </c>
      <c r="B727" s="869" t="s">
        <v>232</v>
      </c>
      <c r="C727" s="870"/>
      <c r="D727" s="871"/>
      <c r="E727" s="872"/>
      <c r="F727" s="873"/>
      <c r="G727" s="878">
        <f>SUM(G710:G726)</f>
        <v>0</v>
      </c>
      <c r="H727" s="873"/>
      <c r="I727" s="878">
        <f>SUM(I710:I726)</f>
        <v>0</v>
      </c>
      <c r="J727" s="875">
        <f>SUM(J710:J726)</f>
        <v>0</v>
      </c>
    </row>
    <row r="728" spans="1:10" ht="13.5" hidden="1" thickBot="1" x14ac:dyDescent="0.25">
      <c r="A728" s="536">
        <v>701</v>
      </c>
      <c r="B728" s="546"/>
      <c r="C728" s="834"/>
      <c r="D728" s="547"/>
      <c r="E728" s="547"/>
      <c r="F728" s="547"/>
      <c r="G728" s="828"/>
      <c r="H728" s="828"/>
      <c r="I728" s="828"/>
      <c r="J728" s="829"/>
    </row>
    <row r="729" spans="1:10" ht="14.25" hidden="1" thickBot="1" x14ac:dyDescent="0.25">
      <c r="A729" s="536">
        <v>702</v>
      </c>
      <c r="B729" s="827" t="s">
        <v>254</v>
      </c>
      <c r="C729" s="534"/>
      <c r="D729" s="535"/>
      <c r="E729" s="535"/>
      <c r="F729" s="535"/>
      <c r="G729" s="828"/>
      <c r="H729" s="828"/>
      <c r="I729" s="828"/>
      <c r="J729" s="829"/>
    </row>
    <row r="730" spans="1:10" ht="13.5" hidden="1" thickBot="1" x14ac:dyDescent="0.25">
      <c r="A730" s="536">
        <v>703</v>
      </c>
      <c r="B730" s="546"/>
      <c r="C730" s="834"/>
      <c r="D730" s="547"/>
      <c r="E730" s="547"/>
      <c r="F730" s="547"/>
      <c r="G730" s="828"/>
      <c r="H730" s="828"/>
      <c r="I730" s="828"/>
      <c r="J730" s="829"/>
    </row>
    <row r="731" spans="1:10" ht="26.25" hidden="1" thickBot="1" x14ac:dyDescent="0.25">
      <c r="A731" s="536">
        <v>704</v>
      </c>
      <c r="B731" s="877" t="s">
        <v>210</v>
      </c>
      <c r="C731" s="547" t="s">
        <v>211</v>
      </c>
      <c r="D731" s="547" t="s">
        <v>14</v>
      </c>
      <c r="E731" s="547"/>
      <c r="F731" s="548">
        <v>2000</v>
      </c>
      <c r="G731" s="548">
        <f>E731*F731</f>
        <v>0</v>
      </c>
      <c r="H731" s="548">
        <v>1856</v>
      </c>
      <c r="I731" s="548">
        <f>E731*H731</f>
        <v>0</v>
      </c>
      <c r="J731" s="832">
        <f t="shared" ref="J731:J775" si="125">G731+I731</f>
        <v>0</v>
      </c>
    </row>
    <row r="732" spans="1:10" ht="13.5" hidden="1" thickBot="1" x14ac:dyDescent="0.25">
      <c r="A732" s="536">
        <v>705</v>
      </c>
      <c r="B732" s="877" t="s">
        <v>255</v>
      </c>
      <c r="C732" s="547" t="s">
        <v>256</v>
      </c>
      <c r="D732" s="547" t="s">
        <v>14</v>
      </c>
      <c r="E732" s="547"/>
      <c r="F732" s="879" t="s">
        <v>434</v>
      </c>
      <c r="G732" s="548"/>
      <c r="H732" s="548">
        <v>0</v>
      </c>
      <c r="I732" s="548">
        <f t="shared" ref="I732:I775" si="126">E732*H732</f>
        <v>0</v>
      </c>
      <c r="J732" s="832">
        <f t="shared" si="125"/>
        <v>0</v>
      </c>
    </row>
    <row r="733" spans="1:10" ht="13.5" hidden="1" thickBot="1" x14ac:dyDescent="0.25">
      <c r="A733" s="536">
        <v>706</v>
      </c>
      <c r="B733" s="877" t="s">
        <v>255</v>
      </c>
      <c r="C733" s="547" t="s">
        <v>257</v>
      </c>
      <c r="D733" s="547" t="s">
        <v>14</v>
      </c>
      <c r="E733" s="547"/>
      <c r="F733" s="879" t="s">
        <v>434</v>
      </c>
      <c r="G733" s="548"/>
      <c r="H733" s="548">
        <v>0</v>
      </c>
      <c r="I733" s="548">
        <f t="shared" si="126"/>
        <v>0</v>
      </c>
      <c r="J733" s="832">
        <f t="shared" si="125"/>
        <v>0</v>
      </c>
    </row>
    <row r="734" spans="1:10" ht="13.5" hidden="1" thickBot="1" x14ac:dyDescent="0.25">
      <c r="A734" s="536">
        <v>707</v>
      </c>
      <c r="B734" s="877" t="s">
        <v>255</v>
      </c>
      <c r="C734" s="547" t="s">
        <v>258</v>
      </c>
      <c r="D734" s="547" t="s">
        <v>14</v>
      </c>
      <c r="E734" s="547"/>
      <c r="F734" s="879" t="s">
        <v>434</v>
      </c>
      <c r="G734" s="548"/>
      <c r="H734" s="548">
        <v>0</v>
      </c>
      <c r="I734" s="548">
        <f t="shared" si="126"/>
        <v>0</v>
      </c>
      <c r="J734" s="832">
        <f t="shared" si="125"/>
        <v>0</v>
      </c>
    </row>
    <row r="735" spans="1:10" ht="13.5" hidden="1" thickBot="1" x14ac:dyDescent="0.25">
      <c r="A735" s="536">
        <v>708</v>
      </c>
      <c r="B735" s="877" t="s">
        <v>214</v>
      </c>
      <c r="C735" s="547" t="s">
        <v>215</v>
      </c>
      <c r="D735" s="547" t="s">
        <v>14</v>
      </c>
      <c r="E735" s="547"/>
      <c r="F735" s="548">
        <v>450</v>
      </c>
      <c r="G735" s="548">
        <f>E735*F735</f>
        <v>0</v>
      </c>
      <c r="H735" s="548">
        <v>4220</v>
      </c>
      <c r="I735" s="548">
        <f t="shared" si="126"/>
        <v>0</v>
      </c>
      <c r="J735" s="832">
        <f t="shared" si="125"/>
        <v>0</v>
      </c>
    </row>
    <row r="736" spans="1:10" ht="13.5" hidden="1" thickBot="1" x14ac:dyDescent="0.25">
      <c r="A736" s="536">
        <v>709</v>
      </c>
      <c r="B736" s="877" t="s">
        <v>216</v>
      </c>
      <c r="C736" s="547"/>
      <c r="D736" s="547" t="s">
        <v>35</v>
      </c>
      <c r="E736" s="547"/>
      <c r="F736" s="548">
        <v>100</v>
      </c>
      <c r="G736" s="548">
        <f>E736*F736</f>
        <v>0</v>
      </c>
      <c r="H736" s="548">
        <v>189</v>
      </c>
      <c r="I736" s="548">
        <f t="shared" si="126"/>
        <v>0</v>
      </c>
      <c r="J736" s="832">
        <f t="shared" si="125"/>
        <v>0</v>
      </c>
    </row>
    <row r="737" spans="1:10" ht="13.5" hidden="1" thickBot="1" x14ac:dyDescent="0.25">
      <c r="A737" s="536">
        <v>710</v>
      </c>
      <c r="B737" s="877" t="s">
        <v>217</v>
      </c>
      <c r="C737" s="547" t="s">
        <v>218</v>
      </c>
      <c r="D737" s="547" t="s">
        <v>14</v>
      </c>
      <c r="E737" s="547"/>
      <c r="F737" s="548">
        <v>50</v>
      </c>
      <c r="G737" s="548">
        <f>E737*F737</f>
        <v>0</v>
      </c>
      <c r="H737" s="548">
        <v>324</v>
      </c>
      <c r="I737" s="548">
        <f t="shared" si="126"/>
        <v>0</v>
      </c>
      <c r="J737" s="832">
        <f t="shared" si="125"/>
        <v>0</v>
      </c>
    </row>
    <row r="738" spans="1:10" ht="13.5" hidden="1" thickBot="1" x14ac:dyDescent="0.25">
      <c r="A738" s="536">
        <v>711</v>
      </c>
      <c r="B738" s="877" t="s">
        <v>259</v>
      </c>
      <c r="C738" s="547" t="s">
        <v>260</v>
      </c>
      <c r="D738" s="547" t="s">
        <v>14</v>
      </c>
      <c r="E738" s="547"/>
      <c r="F738" s="879" t="s">
        <v>434</v>
      </c>
      <c r="G738" s="548"/>
      <c r="H738" s="548">
        <v>0</v>
      </c>
      <c r="I738" s="548">
        <f t="shared" si="126"/>
        <v>0</v>
      </c>
      <c r="J738" s="832">
        <f t="shared" si="125"/>
        <v>0</v>
      </c>
    </row>
    <row r="739" spans="1:10" ht="51.75" hidden="1" thickBot="1" x14ac:dyDescent="0.25">
      <c r="A739" s="536">
        <v>712</v>
      </c>
      <c r="B739" s="546" t="s">
        <v>438</v>
      </c>
      <c r="C739" s="547" t="s">
        <v>439</v>
      </c>
      <c r="D739" s="547" t="s">
        <v>32</v>
      </c>
      <c r="E739" s="547"/>
      <c r="F739" s="548">
        <v>32544</v>
      </c>
      <c r="G739" s="548">
        <f>E739*F739</f>
        <v>0</v>
      </c>
      <c r="H739" s="548">
        <v>43909</v>
      </c>
      <c r="I739" s="548">
        <f t="shared" si="126"/>
        <v>0</v>
      </c>
      <c r="J739" s="832">
        <f t="shared" si="125"/>
        <v>0</v>
      </c>
    </row>
    <row r="740" spans="1:10" ht="51.75" hidden="1" thickBot="1" x14ac:dyDescent="0.25">
      <c r="A740" s="536">
        <v>713</v>
      </c>
      <c r="B740" s="546" t="s">
        <v>438</v>
      </c>
      <c r="C740" s="547" t="s">
        <v>439</v>
      </c>
      <c r="D740" s="547" t="s">
        <v>32</v>
      </c>
      <c r="E740" s="547"/>
      <c r="F740" s="548">
        <v>32544</v>
      </c>
      <c r="G740" s="548">
        <f t="shared" ref="G740:G744" si="127">E740*F740</f>
        <v>0</v>
      </c>
      <c r="H740" s="548">
        <v>43909</v>
      </c>
      <c r="I740" s="548">
        <f t="shared" si="126"/>
        <v>0</v>
      </c>
      <c r="J740" s="832">
        <f t="shared" si="125"/>
        <v>0</v>
      </c>
    </row>
    <row r="741" spans="1:10" ht="26.25" hidden="1" thickBot="1" x14ac:dyDescent="0.25">
      <c r="A741" s="536">
        <v>714</v>
      </c>
      <c r="B741" s="877" t="s">
        <v>242</v>
      </c>
      <c r="C741" s="547" t="s">
        <v>381</v>
      </c>
      <c r="D741" s="547" t="s">
        <v>14</v>
      </c>
      <c r="E741" s="547"/>
      <c r="F741" s="548">
        <v>38090.69</v>
      </c>
      <c r="G741" s="548">
        <f t="shared" si="127"/>
        <v>0</v>
      </c>
      <c r="H741" s="548">
        <v>127558.79999999999</v>
      </c>
      <c r="I741" s="548">
        <f t="shared" si="126"/>
        <v>0</v>
      </c>
      <c r="J741" s="832">
        <f t="shared" si="125"/>
        <v>0</v>
      </c>
    </row>
    <row r="742" spans="1:10" ht="26.25" hidden="1" thickBot="1" x14ac:dyDescent="0.25">
      <c r="A742" s="536">
        <v>715</v>
      </c>
      <c r="B742" s="877" t="s">
        <v>242</v>
      </c>
      <c r="C742" s="547" t="s">
        <v>380</v>
      </c>
      <c r="D742" s="547" t="s">
        <v>14</v>
      </c>
      <c r="E742" s="547"/>
      <c r="F742" s="548">
        <v>51220.74</v>
      </c>
      <c r="G742" s="548">
        <f t="shared" si="127"/>
        <v>0</v>
      </c>
      <c r="H742" s="548">
        <v>171529.19999999998</v>
      </c>
      <c r="I742" s="548">
        <f t="shared" si="126"/>
        <v>0</v>
      </c>
      <c r="J742" s="832">
        <f t="shared" si="125"/>
        <v>0</v>
      </c>
    </row>
    <row r="743" spans="1:10" ht="26.25" hidden="1" thickBot="1" x14ac:dyDescent="0.25">
      <c r="A743" s="536">
        <v>716</v>
      </c>
      <c r="B743" s="877" t="s">
        <v>242</v>
      </c>
      <c r="C743" s="547" t="s">
        <v>380</v>
      </c>
      <c r="D743" s="547" t="s">
        <v>14</v>
      </c>
      <c r="E743" s="547"/>
      <c r="F743" s="548">
        <v>51220.74</v>
      </c>
      <c r="G743" s="548">
        <f t="shared" si="127"/>
        <v>0</v>
      </c>
      <c r="H743" s="548">
        <v>171529.19999999998</v>
      </c>
      <c r="I743" s="548">
        <f t="shared" si="126"/>
        <v>0</v>
      </c>
      <c r="J743" s="832">
        <f t="shared" si="125"/>
        <v>0</v>
      </c>
    </row>
    <row r="744" spans="1:10" ht="26.25" hidden="1" thickBot="1" x14ac:dyDescent="0.25">
      <c r="A744" s="536">
        <v>717</v>
      </c>
      <c r="B744" s="877" t="s">
        <v>242</v>
      </c>
      <c r="C744" s="547" t="s">
        <v>381</v>
      </c>
      <c r="D744" s="547" t="s">
        <v>14</v>
      </c>
      <c r="E744" s="547"/>
      <c r="F744" s="548">
        <v>38090.69</v>
      </c>
      <c r="G744" s="548">
        <f t="shared" si="127"/>
        <v>0</v>
      </c>
      <c r="H744" s="548">
        <v>127558.79999999999</v>
      </c>
      <c r="I744" s="548">
        <f t="shared" si="126"/>
        <v>0</v>
      </c>
      <c r="J744" s="832">
        <f t="shared" si="125"/>
        <v>0</v>
      </c>
    </row>
    <row r="745" spans="1:10" ht="13.5" hidden="1" thickBot="1" x14ac:dyDescent="0.25">
      <c r="A745" s="536">
        <v>718</v>
      </c>
      <c r="B745" s="877" t="s">
        <v>261</v>
      </c>
      <c r="C745" s="547" t="s">
        <v>262</v>
      </c>
      <c r="D745" s="547" t="s">
        <v>14</v>
      </c>
      <c r="E745" s="547"/>
      <c r="F745" s="879" t="s">
        <v>434</v>
      </c>
      <c r="G745" s="548"/>
      <c r="H745" s="548">
        <v>0</v>
      </c>
      <c r="I745" s="548">
        <f t="shared" si="126"/>
        <v>0</v>
      </c>
      <c r="J745" s="832">
        <f t="shared" si="125"/>
        <v>0</v>
      </c>
    </row>
    <row r="746" spans="1:10" ht="26.25" hidden="1" thickBot="1" x14ac:dyDescent="0.25">
      <c r="A746" s="536">
        <v>719</v>
      </c>
      <c r="B746" s="877" t="s">
        <v>263</v>
      </c>
      <c r="C746" s="547" t="s">
        <v>264</v>
      </c>
      <c r="D746" s="547" t="s">
        <v>14</v>
      </c>
      <c r="E746" s="547"/>
      <c r="F746" s="879" t="s">
        <v>434</v>
      </c>
      <c r="G746" s="548"/>
      <c r="H746" s="548">
        <v>0</v>
      </c>
      <c r="I746" s="548">
        <f t="shared" si="126"/>
        <v>0</v>
      </c>
      <c r="J746" s="832">
        <f t="shared" si="125"/>
        <v>0</v>
      </c>
    </row>
    <row r="747" spans="1:10" ht="13.5" hidden="1" thickBot="1" x14ac:dyDescent="0.25">
      <c r="A747" s="536">
        <v>720</v>
      </c>
      <c r="B747" s="877" t="s">
        <v>265</v>
      </c>
      <c r="C747" s="547"/>
      <c r="D747" s="547" t="s">
        <v>14</v>
      </c>
      <c r="E747" s="547"/>
      <c r="F747" s="879" t="s">
        <v>435</v>
      </c>
      <c r="G747" s="548"/>
      <c r="H747" s="548">
        <v>0</v>
      </c>
      <c r="I747" s="548">
        <f t="shared" si="126"/>
        <v>0</v>
      </c>
      <c r="J747" s="832">
        <f t="shared" si="125"/>
        <v>0</v>
      </c>
    </row>
    <row r="748" spans="1:10" ht="13.5" hidden="1" thickBot="1" x14ac:dyDescent="0.25">
      <c r="A748" s="536">
        <v>721</v>
      </c>
      <c r="B748" s="877" t="s">
        <v>266</v>
      </c>
      <c r="C748" s="547"/>
      <c r="D748" s="547" t="s">
        <v>14</v>
      </c>
      <c r="E748" s="547"/>
      <c r="F748" s="879" t="s">
        <v>435</v>
      </c>
      <c r="G748" s="548"/>
      <c r="H748" s="548">
        <v>0</v>
      </c>
      <c r="I748" s="548">
        <f t="shared" si="126"/>
        <v>0</v>
      </c>
      <c r="J748" s="832">
        <f t="shared" si="125"/>
        <v>0</v>
      </c>
    </row>
    <row r="749" spans="1:10" ht="13.5" hidden="1" thickBot="1" x14ac:dyDescent="0.25">
      <c r="A749" s="536">
        <v>722</v>
      </c>
      <c r="B749" s="877" t="s">
        <v>267</v>
      </c>
      <c r="C749" s="547"/>
      <c r="D749" s="547" t="s">
        <v>14</v>
      </c>
      <c r="E749" s="547"/>
      <c r="F749" s="879" t="s">
        <v>435</v>
      </c>
      <c r="G749" s="548"/>
      <c r="H749" s="548">
        <v>0</v>
      </c>
      <c r="I749" s="548">
        <f t="shared" si="126"/>
        <v>0</v>
      </c>
      <c r="J749" s="832">
        <f t="shared" si="125"/>
        <v>0</v>
      </c>
    </row>
    <row r="750" spans="1:10" ht="13.5" hidden="1" thickBot="1" x14ac:dyDescent="0.25">
      <c r="A750" s="536">
        <v>723</v>
      </c>
      <c r="B750" s="877" t="s">
        <v>268</v>
      </c>
      <c r="C750" s="547"/>
      <c r="D750" s="547" t="s">
        <v>14</v>
      </c>
      <c r="E750" s="547"/>
      <c r="F750" s="879" t="s">
        <v>435</v>
      </c>
      <c r="G750" s="548"/>
      <c r="H750" s="548">
        <v>0</v>
      </c>
      <c r="I750" s="548">
        <f t="shared" si="126"/>
        <v>0</v>
      </c>
      <c r="J750" s="832">
        <f t="shared" si="125"/>
        <v>0</v>
      </c>
    </row>
    <row r="751" spans="1:10" ht="13.5" hidden="1" thickBot="1" x14ac:dyDescent="0.25">
      <c r="A751" s="536">
        <v>724</v>
      </c>
      <c r="B751" s="877" t="s">
        <v>269</v>
      </c>
      <c r="C751" s="547"/>
      <c r="D751" s="547" t="s">
        <v>14</v>
      </c>
      <c r="E751" s="547"/>
      <c r="F751" s="879" t="s">
        <v>435</v>
      </c>
      <c r="G751" s="548"/>
      <c r="H751" s="548">
        <v>0</v>
      </c>
      <c r="I751" s="548">
        <f t="shared" si="126"/>
        <v>0</v>
      </c>
      <c r="J751" s="832">
        <f t="shared" si="125"/>
        <v>0</v>
      </c>
    </row>
    <row r="752" spans="1:10" ht="13.5" hidden="1" thickBot="1" x14ac:dyDescent="0.25">
      <c r="A752" s="536">
        <v>725</v>
      </c>
      <c r="B752" s="877" t="s">
        <v>270</v>
      </c>
      <c r="C752" s="547"/>
      <c r="D752" s="547" t="s">
        <v>14</v>
      </c>
      <c r="E752" s="547"/>
      <c r="F752" s="879" t="s">
        <v>435</v>
      </c>
      <c r="G752" s="548"/>
      <c r="H752" s="548">
        <v>0</v>
      </c>
      <c r="I752" s="548">
        <f t="shared" si="126"/>
        <v>0</v>
      </c>
      <c r="J752" s="832">
        <f t="shared" si="125"/>
        <v>0</v>
      </c>
    </row>
    <row r="753" spans="1:10" ht="13.5" hidden="1" thickBot="1" x14ac:dyDescent="0.25">
      <c r="A753" s="536">
        <v>726</v>
      </c>
      <c r="B753" s="877" t="s">
        <v>271</v>
      </c>
      <c r="C753" s="547"/>
      <c r="D753" s="547" t="s">
        <v>14</v>
      </c>
      <c r="E753" s="547"/>
      <c r="F753" s="879" t="s">
        <v>435</v>
      </c>
      <c r="G753" s="548"/>
      <c r="H753" s="548">
        <v>0</v>
      </c>
      <c r="I753" s="548">
        <f t="shared" si="126"/>
        <v>0</v>
      </c>
      <c r="J753" s="832">
        <f t="shared" si="125"/>
        <v>0</v>
      </c>
    </row>
    <row r="754" spans="1:10" ht="13.5" hidden="1" thickBot="1" x14ac:dyDescent="0.25">
      <c r="A754" s="536">
        <v>727</v>
      </c>
      <c r="B754" s="877" t="s">
        <v>272</v>
      </c>
      <c r="C754" s="547"/>
      <c r="D754" s="547" t="s">
        <v>14</v>
      </c>
      <c r="E754" s="547"/>
      <c r="F754" s="879" t="s">
        <v>435</v>
      </c>
      <c r="G754" s="548"/>
      <c r="H754" s="548">
        <v>0</v>
      </c>
      <c r="I754" s="548">
        <f t="shared" si="126"/>
        <v>0</v>
      </c>
      <c r="J754" s="832">
        <f t="shared" si="125"/>
        <v>0</v>
      </c>
    </row>
    <row r="755" spans="1:10" ht="13.5" hidden="1" thickBot="1" x14ac:dyDescent="0.25">
      <c r="A755" s="536">
        <v>728</v>
      </c>
      <c r="B755" s="546" t="s">
        <v>219</v>
      </c>
      <c r="C755" s="834" t="s">
        <v>273</v>
      </c>
      <c r="D755" s="547" t="s">
        <v>35</v>
      </c>
      <c r="E755" s="547"/>
      <c r="F755" s="548">
        <v>80</v>
      </c>
      <c r="G755" s="548">
        <f t="shared" ref="G755:G775" si="128">E755*F755</f>
        <v>0</v>
      </c>
      <c r="H755" s="548">
        <v>22</v>
      </c>
      <c r="I755" s="548">
        <f t="shared" si="126"/>
        <v>0</v>
      </c>
      <c r="J755" s="832">
        <f t="shared" si="125"/>
        <v>0</v>
      </c>
    </row>
    <row r="756" spans="1:10" ht="13.5" hidden="1" thickBot="1" x14ac:dyDescent="0.25">
      <c r="A756" s="536">
        <v>729</v>
      </c>
      <c r="B756" s="546" t="s">
        <v>219</v>
      </c>
      <c r="C756" s="834" t="s">
        <v>220</v>
      </c>
      <c r="D756" s="547" t="s">
        <v>35</v>
      </c>
      <c r="E756" s="547"/>
      <c r="F756" s="548">
        <v>80</v>
      </c>
      <c r="G756" s="548">
        <f t="shared" si="128"/>
        <v>0</v>
      </c>
      <c r="H756" s="548">
        <v>30</v>
      </c>
      <c r="I756" s="548">
        <f t="shared" si="126"/>
        <v>0</v>
      </c>
      <c r="J756" s="832">
        <f t="shared" si="125"/>
        <v>0</v>
      </c>
    </row>
    <row r="757" spans="1:10" ht="13.5" hidden="1" thickBot="1" x14ac:dyDescent="0.25">
      <c r="A757" s="536">
        <v>730</v>
      </c>
      <c r="B757" s="546" t="s">
        <v>219</v>
      </c>
      <c r="C757" s="834" t="s">
        <v>221</v>
      </c>
      <c r="D757" s="547" t="s">
        <v>35</v>
      </c>
      <c r="E757" s="547"/>
      <c r="F757" s="548">
        <v>80</v>
      </c>
      <c r="G757" s="548">
        <f t="shared" si="128"/>
        <v>0</v>
      </c>
      <c r="H757" s="548">
        <v>45</v>
      </c>
      <c r="I757" s="548">
        <f t="shared" si="126"/>
        <v>0</v>
      </c>
      <c r="J757" s="832">
        <f t="shared" si="125"/>
        <v>0</v>
      </c>
    </row>
    <row r="758" spans="1:10" ht="13.5" hidden="1" thickBot="1" x14ac:dyDescent="0.25">
      <c r="A758" s="536">
        <v>731</v>
      </c>
      <c r="B758" s="546" t="s">
        <v>274</v>
      </c>
      <c r="C758" s="834" t="s">
        <v>273</v>
      </c>
      <c r="D758" s="547" t="s">
        <v>35</v>
      </c>
      <c r="E758" s="547"/>
      <c r="F758" s="548">
        <v>0</v>
      </c>
      <c r="G758" s="548">
        <f t="shared" si="128"/>
        <v>0</v>
      </c>
      <c r="H758" s="548">
        <v>31</v>
      </c>
      <c r="I758" s="548">
        <f t="shared" si="126"/>
        <v>0</v>
      </c>
      <c r="J758" s="832">
        <f t="shared" si="125"/>
        <v>0</v>
      </c>
    </row>
    <row r="759" spans="1:10" ht="13.5" hidden="1" thickBot="1" x14ac:dyDescent="0.25">
      <c r="A759" s="536">
        <v>732</v>
      </c>
      <c r="B759" s="546" t="s">
        <v>274</v>
      </c>
      <c r="C759" s="834" t="s">
        <v>220</v>
      </c>
      <c r="D759" s="547" t="s">
        <v>35</v>
      </c>
      <c r="E759" s="547"/>
      <c r="F759" s="548">
        <v>0</v>
      </c>
      <c r="G759" s="548">
        <f t="shared" si="128"/>
        <v>0</v>
      </c>
      <c r="H759" s="548">
        <v>32</v>
      </c>
      <c r="I759" s="548">
        <f t="shared" si="126"/>
        <v>0</v>
      </c>
      <c r="J759" s="832">
        <f t="shared" si="125"/>
        <v>0</v>
      </c>
    </row>
    <row r="760" spans="1:10" ht="15" hidden="1" customHeight="1" x14ac:dyDescent="0.2">
      <c r="A760" s="536">
        <v>733</v>
      </c>
      <c r="B760" s="546" t="s">
        <v>274</v>
      </c>
      <c r="C760" s="834" t="s">
        <v>221</v>
      </c>
      <c r="D760" s="547" t="s">
        <v>35</v>
      </c>
      <c r="E760" s="547"/>
      <c r="F760" s="548">
        <v>0</v>
      </c>
      <c r="G760" s="548">
        <f t="shared" si="128"/>
        <v>0</v>
      </c>
      <c r="H760" s="548">
        <v>34</v>
      </c>
      <c r="I760" s="548">
        <f t="shared" si="126"/>
        <v>0</v>
      </c>
      <c r="J760" s="832">
        <f t="shared" si="125"/>
        <v>0</v>
      </c>
    </row>
    <row r="761" spans="1:10" ht="15" hidden="1" customHeight="1" x14ac:dyDescent="0.2">
      <c r="A761" s="536">
        <v>734</v>
      </c>
      <c r="B761" s="546" t="s">
        <v>222</v>
      </c>
      <c r="C761" s="834" t="s">
        <v>223</v>
      </c>
      <c r="D761" s="547" t="s">
        <v>35</v>
      </c>
      <c r="E761" s="547"/>
      <c r="F761" s="548">
        <v>150</v>
      </c>
      <c r="G761" s="548">
        <f t="shared" si="128"/>
        <v>0</v>
      </c>
      <c r="H761" s="548">
        <v>227</v>
      </c>
      <c r="I761" s="548">
        <f t="shared" si="126"/>
        <v>0</v>
      </c>
      <c r="J761" s="832">
        <f t="shared" si="125"/>
        <v>0</v>
      </c>
    </row>
    <row r="762" spans="1:10" ht="15" hidden="1" customHeight="1" x14ac:dyDescent="0.2">
      <c r="A762" s="536">
        <v>735</v>
      </c>
      <c r="B762" s="546" t="s">
        <v>222</v>
      </c>
      <c r="C762" s="834" t="s">
        <v>275</v>
      </c>
      <c r="D762" s="547" t="s">
        <v>35</v>
      </c>
      <c r="E762" s="547"/>
      <c r="F762" s="548">
        <v>150</v>
      </c>
      <c r="G762" s="548">
        <f t="shared" si="128"/>
        <v>0</v>
      </c>
      <c r="H762" s="548">
        <v>281</v>
      </c>
      <c r="I762" s="548">
        <f t="shared" si="126"/>
        <v>0</v>
      </c>
      <c r="J762" s="832">
        <f t="shared" si="125"/>
        <v>0</v>
      </c>
    </row>
    <row r="763" spans="1:10" ht="13.5" hidden="1" thickBot="1" x14ac:dyDescent="0.25">
      <c r="A763" s="536">
        <v>736</v>
      </c>
      <c r="B763" s="546" t="s">
        <v>222</v>
      </c>
      <c r="C763" s="834" t="s">
        <v>225</v>
      </c>
      <c r="D763" s="547" t="s">
        <v>35</v>
      </c>
      <c r="E763" s="547"/>
      <c r="F763" s="548">
        <v>150</v>
      </c>
      <c r="G763" s="548">
        <f t="shared" si="128"/>
        <v>0</v>
      </c>
      <c r="H763" s="548">
        <v>217</v>
      </c>
      <c r="I763" s="548">
        <f t="shared" si="126"/>
        <v>0</v>
      </c>
      <c r="J763" s="832">
        <f t="shared" si="125"/>
        <v>0</v>
      </c>
    </row>
    <row r="764" spans="1:10" ht="13.5" hidden="1" thickBot="1" x14ac:dyDescent="0.25">
      <c r="A764" s="536">
        <v>737</v>
      </c>
      <c r="B764" s="546" t="s">
        <v>224</v>
      </c>
      <c r="C764" s="834" t="s">
        <v>276</v>
      </c>
      <c r="D764" s="547" t="s">
        <v>35</v>
      </c>
      <c r="E764" s="547"/>
      <c r="F764" s="548">
        <v>150</v>
      </c>
      <c r="G764" s="548">
        <f t="shared" si="128"/>
        <v>0</v>
      </c>
      <c r="H764" s="548">
        <v>392</v>
      </c>
      <c r="I764" s="548">
        <f t="shared" si="126"/>
        <v>0</v>
      </c>
      <c r="J764" s="832">
        <f t="shared" si="125"/>
        <v>0</v>
      </c>
    </row>
    <row r="765" spans="1:10" ht="15" hidden="1" customHeight="1" x14ac:dyDescent="0.2">
      <c r="A765" s="536">
        <v>738</v>
      </c>
      <c r="B765" s="546" t="s">
        <v>224</v>
      </c>
      <c r="C765" s="834" t="s">
        <v>223</v>
      </c>
      <c r="D765" s="547" t="s">
        <v>35</v>
      </c>
      <c r="E765" s="547"/>
      <c r="F765" s="548">
        <v>150</v>
      </c>
      <c r="G765" s="548">
        <f t="shared" si="128"/>
        <v>0</v>
      </c>
      <c r="H765" s="548">
        <v>250</v>
      </c>
      <c r="I765" s="548">
        <f t="shared" si="126"/>
        <v>0</v>
      </c>
      <c r="J765" s="832">
        <f t="shared" si="125"/>
        <v>0</v>
      </c>
    </row>
    <row r="766" spans="1:10" ht="13.5" hidden="1" thickBot="1" x14ac:dyDescent="0.25">
      <c r="A766" s="536">
        <v>739</v>
      </c>
      <c r="B766" s="546" t="s">
        <v>224</v>
      </c>
      <c r="C766" s="834" t="s">
        <v>275</v>
      </c>
      <c r="D766" s="547" t="s">
        <v>35</v>
      </c>
      <c r="E766" s="547"/>
      <c r="F766" s="548">
        <v>150</v>
      </c>
      <c r="G766" s="548">
        <f t="shared" si="128"/>
        <v>0</v>
      </c>
      <c r="H766" s="548">
        <v>276</v>
      </c>
      <c r="I766" s="548">
        <f t="shared" si="126"/>
        <v>0</v>
      </c>
      <c r="J766" s="832">
        <f t="shared" si="125"/>
        <v>0</v>
      </c>
    </row>
    <row r="767" spans="1:10" ht="13.5" hidden="1" thickBot="1" x14ac:dyDescent="0.25">
      <c r="A767" s="536">
        <v>740</v>
      </c>
      <c r="B767" s="546" t="s">
        <v>224</v>
      </c>
      <c r="C767" s="834" t="s">
        <v>225</v>
      </c>
      <c r="D767" s="547" t="s">
        <v>35</v>
      </c>
      <c r="E767" s="547"/>
      <c r="F767" s="548">
        <v>150</v>
      </c>
      <c r="G767" s="548">
        <f t="shared" si="128"/>
        <v>0</v>
      </c>
      <c r="H767" s="548">
        <v>157</v>
      </c>
      <c r="I767" s="548">
        <f t="shared" si="126"/>
        <v>0</v>
      </c>
      <c r="J767" s="832">
        <f t="shared" si="125"/>
        <v>0</v>
      </c>
    </row>
    <row r="768" spans="1:10" ht="13.5" hidden="1" thickBot="1" x14ac:dyDescent="0.25">
      <c r="A768" s="536">
        <v>741</v>
      </c>
      <c r="B768" s="546" t="s">
        <v>226</v>
      </c>
      <c r="C768" s="834" t="s">
        <v>277</v>
      </c>
      <c r="D768" s="547" t="s">
        <v>35</v>
      </c>
      <c r="E768" s="547"/>
      <c r="F768" s="548">
        <v>150</v>
      </c>
      <c r="G768" s="548">
        <f t="shared" si="128"/>
        <v>0</v>
      </c>
      <c r="H768" s="548">
        <v>308</v>
      </c>
      <c r="I768" s="548">
        <f t="shared" si="126"/>
        <v>0</v>
      </c>
      <c r="J768" s="832">
        <f t="shared" si="125"/>
        <v>0</v>
      </c>
    </row>
    <row r="769" spans="1:10" ht="13.5" hidden="1" thickBot="1" x14ac:dyDescent="0.25">
      <c r="A769" s="536">
        <v>742</v>
      </c>
      <c r="B769" s="546" t="s">
        <v>226</v>
      </c>
      <c r="C769" s="834" t="s">
        <v>278</v>
      </c>
      <c r="D769" s="547" t="s">
        <v>35</v>
      </c>
      <c r="E769" s="547"/>
      <c r="F769" s="548">
        <v>150</v>
      </c>
      <c r="G769" s="548">
        <f t="shared" si="128"/>
        <v>0</v>
      </c>
      <c r="H769" s="548">
        <v>248</v>
      </c>
      <c r="I769" s="548">
        <f t="shared" si="126"/>
        <v>0</v>
      </c>
      <c r="J769" s="832">
        <f t="shared" si="125"/>
        <v>0</v>
      </c>
    </row>
    <row r="770" spans="1:10" ht="13.5" hidden="1" thickBot="1" x14ac:dyDescent="0.25">
      <c r="A770" s="536">
        <v>743</v>
      </c>
      <c r="B770" s="546" t="s">
        <v>228</v>
      </c>
      <c r="C770" s="834" t="s">
        <v>229</v>
      </c>
      <c r="D770" s="547" t="s">
        <v>35</v>
      </c>
      <c r="E770" s="547"/>
      <c r="F770" s="548">
        <v>120</v>
      </c>
      <c r="G770" s="548">
        <f t="shared" si="128"/>
        <v>0</v>
      </c>
      <c r="H770" s="548">
        <v>33</v>
      </c>
      <c r="I770" s="548">
        <f t="shared" si="126"/>
        <v>0</v>
      </c>
      <c r="J770" s="832">
        <f t="shared" si="125"/>
        <v>0</v>
      </c>
    </row>
    <row r="771" spans="1:10" ht="13.5" hidden="1" thickBot="1" x14ac:dyDescent="0.25">
      <c r="A771" s="536">
        <v>744</v>
      </c>
      <c r="B771" s="546" t="s">
        <v>230</v>
      </c>
      <c r="C771" s="834" t="s">
        <v>229</v>
      </c>
      <c r="D771" s="547" t="s">
        <v>35</v>
      </c>
      <c r="E771" s="547"/>
      <c r="F771" s="548">
        <v>120</v>
      </c>
      <c r="G771" s="548">
        <f t="shared" si="128"/>
        <v>0</v>
      </c>
      <c r="H771" s="548">
        <v>30</v>
      </c>
      <c r="I771" s="548">
        <f t="shared" si="126"/>
        <v>0</v>
      </c>
      <c r="J771" s="832">
        <f t="shared" si="125"/>
        <v>0</v>
      </c>
    </row>
    <row r="772" spans="1:10" ht="13.5" hidden="1" thickBot="1" x14ac:dyDescent="0.25">
      <c r="A772" s="536">
        <v>745</v>
      </c>
      <c r="B772" s="546" t="s">
        <v>231</v>
      </c>
      <c r="C772" s="547"/>
      <c r="D772" s="547" t="s">
        <v>32</v>
      </c>
      <c r="E772" s="547"/>
      <c r="F772" s="548">
        <v>234625.5</v>
      </c>
      <c r="G772" s="548">
        <f t="shared" si="128"/>
        <v>0</v>
      </c>
      <c r="H772" s="548">
        <v>469251</v>
      </c>
      <c r="I772" s="548">
        <f t="shared" si="126"/>
        <v>0</v>
      </c>
      <c r="J772" s="832">
        <f t="shared" si="125"/>
        <v>0</v>
      </c>
    </row>
    <row r="773" spans="1:10" ht="13.5" hidden="1" thickBot="1" x14ac:dyDescent="0.25">
      <c r="A773" s="536">
        <v>746</v>
      </c>
      <c r="B773" s="868"/>
      <c r="C773" s="860"/>
      <c r="D773" s="860"/>
      <c r="E773" s="860"/>
      <c r="F773" s="548"/>
      <c r="G773" s="548">
        <f t="shared" si="128"/>
        <v>0</v>
      </c>
      <c r="H773" s="548"/>
      <c r="I773" s="548">
        <f t="shared" si="126"/>
        <v>0</v>
      </c>
      <c r="J773" s="832"/>
    </row>
    <row r="774" spans="1:10" ht="13.5" hidden="1" thickBot="1" x14ac:dyDescent="0.25">
      <c r="A774" s="536">
        <v>747</v>
      </c>
      <c r="B774" s="546" t="s">
        <v>206</v>
      </c>
      <c r="C774" s="834"/>
      <c r="D774" s="547" t="s">
        <v>207</v>
      </c>
      <c r="E774" s="547"/>
      <c r="F774" s="548">
        <v>225000</v>
      </c>
      <c r="G774" s="548">
        <f t="shared" si="128"/>
        <v>0</v>
      </c>
      <c r="H774" s="548">
        <v>0</v>
      </c>
      <c r="I774" s="548">
        <f t="shared" si="126"/>
        <v>0</v>
      </c>
      <c r="J774" s="832">
        <f t="shared" si="125"/>
        <v>0</v>
      </c>
    </row>
    <row r="775" spans="1:10" ht="13.5" hidden="1" thickBot="1" x14ac:dyDescent="0.25">
      <c r="A775" s="536">
        <v>748</v>
      </c>
      <c r="B775" s="546" t="s">
        <v>104</v>
      </c>
      <c r="C775" s="834"/>
      <c r="D775" s="547" t="s">
        <v>207</v>
      </c>
      <c r="E775" s="547"/>
      <c r="F775" s="548">
        <v>189000</v>
      </c>
      <c r="G775" s="548">
        <f t="shared" si="128"/>
        <v>0</v>
      </c>
      <c r="H775" s="548">
        <v>0</v>
      </c>
      <c r="I775" s="548">
        <f t="shared" si="126"/>
        <v>0</v>
      </c>
      <c r="J775" s="832">
        <f t="shared" si="125"/>
        <v>0</v>
      </c>
    </row>
    <row r="776" spans="1:10" ht="13.5" hidden="1" thickBot="1" x14ac:dyDescent="0.25">
      <c r="A776" s="536">
        <v>749</v>
      </c>
      <c r="B776" s="546"/>
      <c r="C776" s="834"/>
      <c r="D776" s="547"/>
      <c r="E776" s="547"/>
      <c r="F776" s="548"/>
      <c r="G776" s="548"/>
      <c r="H776" s="548"/>
      <c r="I776" s="548"/>
      <c r="J776" s="832"/>
    </row>
    <row r="777" spans="1:10" ht="13.5" hidden="1" thickBot="1" x14ac:dyDescent="0.25">
      <c r="A777" s="536">
        <v>750</v>
      </c>
      <c r="B777" s="869" t="s">
        <v>279</v>
      </c>
      <c r="C777" s="870"/>
      <c r="D777" s="871"/>
      <c r="E777" s="872"/>
      <c r="F777" s="873"/>
      <c r="G777" s="878">
        <f>SUM(G731:G776)</f>
        <v>0</v>
      </c>
      <c r="H777" s="873"/>
      <c r="I777" s="878">
        <f>SUM(I731:I776)</f>
        <v>0</v>
      </c>
      <c r="J777" s="875">
        <f>SUM(J731:J776)</f>
        <v>0</v>
      </c>
    </row>
    <row r="778" spans="1:10" ht="13.5" hidden="1" thickBot="1" x14ac:dyDescent="0.25">
      <c r="A778" s="536">
        <v>751</v>
      </c>
      <c r="B778" s="546"/>
      <c r="C778" s="834"/>
      <c r="D778" s="547"/>
      <c r="E778" s="547"/>
      <c r="F778" s="547"/>
      <c r="G778" s="828"/>
      <c r="H778" s="828"/>
      <c r="I778" s="828"/>
      <c r="J778" s="829"/>
    </row>
    <row r="779" spans="1:10" ht="14.25" hidden="1" thickBot="1" x14ac:dyDescent="0.25">
      <c r="A779" s="536">
        <v>752</v>
      </c>
      <c r="B779" s="827" t="s">
        <v>280</v>
      </c>
      <c r="C779" s="534"/>
      <c r="D779" s="535"/>
      <c r="E779" s="535"/>
      <c r="F779" s="535"/>
      <c r="G779" s="828"/>
      <c r="H779" s="828"/>
      <c r="I779" s="828"/>
      <c r="J779" s="829"/>
    </row>
    <row r="780" spans="1:10" ht="13.5" hidden="1" thickBot="1" x14ac:dyDescent="0.25">
      <c r="A780" s="536">
        <v>753</v>
      </c>
      <c r="B780" s="546"/>
      <c r="C780" s="834"/>
      <c r="D780" s="547"/>
      <c r="E780" s="547"/>
      <c r="F780" s="547"/>
      <c r="G780" s="828"/>
      <c r="H780" s="828"/>
      <c r="I780" s="828"/>
      <c r="J780" s="829"/>
    </row>
    <row r="781" spans="1:10" ht="26.25" hidden="1" thickBot="1" x14ac:dyDescent="0.25">
      <c r="A781" s="536">
        <v>754</v>
      </c>
      <c r="B781" s="877" t="s">
        <v>210</v>
      </c>
      <c r="C781" s="547" t="s">
        <v>211</v>
      </c>
      <c r="D781" s="547" t="s">
        <v>14</v>
      </c>
      <c r="E781" s="547"/>
      <c r="F781" s="548">
        <v>2000</v>
      </c>
      <c r="G781" s="548">
        <f>E781*F781</f>
        <v>0</v>
      </c>
      <c r="H781" s="548">
        <v>1856</v>
      </c>
      <c r="I781" s="548">
        <f>E781*H781</f>
        <v>0</v>
      </c>
      <c r="J781" s="832">
        <f t="shared" ref="J781:J802" si="129">G781+I781</f>
        <v>0</v>
      </c>
    </row>
    <row r="782" spans="1:10" ht="13.5" hidden="1" thickBot="1" x14ac:dyDescent="0.25">
      <c r="A782" s="536">
        <v>755</v>
      </c>
      <c r="B782" s="877" t="s">
        <v>212</v>
      </c>
      <c r="C782" s="547" t="s">
        <v>213</v>
      </c>
      <c r="D782" s="547" t="s">
        <v>14</v>
      </c>
      <c r="E782" s="547"/>
      <c r="F782" s="548">
        <v>750</v>
      </c>
      <c r="G782" s="548">
        <f t="shared" ref="G782:G802" si="130">E782*F782</f>
        <v>0</v>
      </c>
      <c r="H782" s="548">
        <v>532</v>
      </c>
      <c r="I782" s="548">
        <f t="shared" ref="I782:I802" si="131">E782*H782</f>
        <v>0</v>
      </c>
      <c r="J782" s="832">
        <f t="shared" si="129"/>
        <v>0</v>
      </c>
    </row>
    <row r="783" spans="1:10" ht="13.5" hidden="1" thickBot="1" x14ac:dyDescent="0.25">
      <c r="A783" s="536">
        <v>756</v>
      </c>
      <c r="B783" s="877" t="s">
        <v>214</v>
      </c>
      <c r="C783" s="547" t="s">
        <v>215</v>
      </c>
      <c r="D783" s="547" t="s">
        <v>14</v>
      </c>
      <c r="E783" s="547"/>
      <c r="F783" s="548">
        <v>450</v>
      </c>
      <c r="G783" s="548">
        <f t="shared" si="130"/>
        <v>0</v>
      </c>
      <c r="H783" s="548">
        <v>4220</v>
      </c>
      <c r="I783" s="548">
        <f t="shared" si="131"/>
        <v>0</v>
      </c>
      <c r="J783" s="832">
        <f t="shared" si="129"/>
        <v>0</v>
      </c>
    </row>
    <row r="784" spans="1:10" ht="13.5" hidden="1" thickBot="1" x14ac:dyDescent="0.25">
      <c r="A784" s="536">
        <v>757</v>
      </c>
      <c r="B784" s="877" t="s">
        <v>216</v>
      </c>
      <c r="C784" s="547"/>
      <c r="D784" s="547" t="s">
        <v>35</v>
      </c>
      <c r="E784" s="547"/>
      <c r="F784" s="548">
        <v>100</v>
      </c>
      <c r="G784" s="548">
        <f t="shared" si="130"/>
        <v>0</v>
      </c>
      <c r="H784" s="548">
        <v>189</v>
      </c>
      <c r="I784" s="548">
        <f t="shared" si="131"/>
        <v>0</v>
      </c>
      <c r="J784" s="832">
        <f t="shared" si="129"/>
        <v>0</v>
      </c>
    </row>
    <row r="785" spans="1:10" ht="13.5" hidden="1" thickBot="1" x14ac:dyDescent="0.25">
      <c r="A785" s="536">
        <v>758</v>
      </c>
      <c r="B785" s="877" t="s">
        <v>217</v>
      </c>
      <c r="C785" s="547" t="s">
        <v>218</v>
      </c>
      <c r="D785" s="547" t="s">
        <v>14</v>
      </c>
      <c r="E785" s="547"/>
      <c r="F785" s="548">
        <v>50</v>
      </c>
      <c r="G785" s="548">
        <f t="shared" si="130"/>
        <v>0</v>
      </c>
      <c r="H785" s="548">
        <v>324</v>
      </c>
      <c r="I785" s="548">
        <f t="shared" si="131"/>
        <v>0</v>
      </c>
      <c r="J785" s="832">
        <f t="shared" si="129"/>
        <v>0</v>
      </c>
    </row>
    <row r="786" spans="1:10" ht="13.5" hidden="1" thickBot="1" x14ac:dyDescent="0.25">
      <c r="A786" s="536">
        <v>759</v>
      </c>
      <c r="B786" s="546" t="s">
        <v>219</v>
      </c>
      <c r="C786" s="834" t="s">
        <v>220</v>
      </c>
      <c r="D786" s="547" t="s">
        <v>35</v>
      </c>
      <c r="E786" s="547"/>
      <c r="F786" s="548">
        <v>80</v>
      </c>
      <c r="G786" s="548">
        <f t="shared" si="130"/>
        <v>0</v>
      </c>
      <c r="H786" s="548">
        <v>30</v>
      </c>
      <c r="I786" s="548">
        <f t="shared" si="131"/>
        <v>0</v>
      </c>
      <c r="J786" s="832">
        <f t="shared" si="129"/>
        <v>0</v>
      </c>
    </row>
    <row r="787" spans="1:10" ht="13.5" hidden="1" thickBot="1" x14ac:dyDescent="0.25">
      <c r="A787" s="536">
        <v>760</v>
      </c>
      <c r="B787" s="546" t="s">
        <v>219</v>
      </c>
      <c r="C787" s="834" t="s">
        <v>221</v>
      </c>
      <c r="D787" s="547" t="s">
        <v>35</v>
      </c>
      <c r="E787" s="547"/>
      <c r="F787" s="548">
        <v>80</v>
      </c>
      <c r="G787" s="548">
        <f t="shared" si="130"/>
        <v>0</v>
      </c>
      <c r="H787" s="548">
        <v>45</v>
      </c>
      <c r="I787" s="548">
        <f t="shared" si="131"/>
        <v>0</v>
      </c>
      <c r="J787" s="832">
        <f t="shared" si="129"/>
        <v>0</v>
      </c>
    </row>
    <row r="788" spans="1:10" ht="13.5" hidden="1" thickBot="1" x14ac:dyDescent="0.25">
      <c r="A788" s="536">
        <v>761</v>
      </c>
      <c r="B788" s="546" t="s">
        <v>274</v>
      </c>
      <c r="C788" s="834" t="s">
        <v>220</v>
      </c>
      <c r="D788" s="547" t="s">
        <v>35</v>
      </c>
      <c r="E788" s="547"/>
      <c r="F788" s="548">
        <v>0</v>
      </c>
      <c r="G788" s="548">
        <f t="shared" si="130"/>
        <v>0</v>
      </c>
      <c r="H788" s="548">
        <v>32</v>
      </c>
      <c r="I788" s="548">
        <f t="shared" si="131"/>
        <v>0</v>
      </c>
      <c r="J788" s="832">
        <f t="shared" si="129"/>
        <v>0</v>
      </c>
    </row>
    <row r="789" spans="1:10" ht="13.5" hidden="1" thickBot="1" x14ac:dyDescent="0.25">
      <c r="A789" s="536">
        <v>762</v>
      </c>
      <c r="B789" s="546" t="s">
        <v>274</v>
      </c>
      <c r="C789" s="834" t="s">
        <v>221</v>
      </c>
      <c r="D789" s="547" t="s">
        <v>35</v>
      </c>
      <c r="E789" s="547"/>
      <c r="F789" s="548">
        <v>0</v>
      </c>
      <c r="G789" s="548">
        <f t="shared" si="130"/>
        <v>0</v>
      </c>
      <c r="H789" s="548">
        <v>34</v>
      </c>
      <c r="I789" s="548">
        <f t="shared" si="131"/>
        <v>0</v>
      </c>
      <c r="J789" s="832">
        <f t="shared" si="129"/>
        <v>0</v>
      </c>
    </row>
    <row r="790" spans="1:10" ht="26.25" hidden="1" thickBot="1" x14ac:dyDescent="0.25">
      <c r="A790" s="536">
        <v>763</v>
      </c>
      <c r="B790" s="546" t="s">
        <v>48</v>
      </c>
      <c r="C790" s="547" t="s">
        <v>379</v>
      </c>
      <c r="D790" s="547" t="s">
        <v>14</v>
      </c>
      <c r="E790" s="547"/>
      <c r="F790" s="548">
        <v>55700.4</v>
      </c>
      <c r="G790" s="548">
        <f t="shared" si="130"/>
        <v>0</v>
      </c>
      <c r="H790" s="548">
        <v>151613.06399999998</v>
      </c>
      <c r="I790" s="548">
        <f t="shared" si="131"/>
        <v>0</v>
      </c>
      <c r="J790" s="832">
        <f t="shared" si="129"/>
        <v>0</v>
      </c>
    </row>
    <row r="791" spans="1:10" ht="26.25" hidden="1" thickBot="1" x14ac:dyDescent="0.25">
      <c r="A791" s="536">
        <v>764</v>
      </c>
      <c r="B791" s="546" t="s">
        <v>377</v>
      </c>
      <c r="C791" s="547" t="s">
        <v>360</v>
      </c>
      <c r="D791" s="547" t="s">
        <v>14</v>
      </c>
      <c r="E791" s="547"/>
      <c r="F791" s="548">
        <v>23128</v>
      </c>
      <c r="G791" s="548">
        <f t="shared" si="130"/>
        <v>0</v>
      </c>
      <c r="H791" s="548">
        <v>69805.8</v>
      </c>
      <c r="I791" s="548">
        <f t="shared" si="131"/>
        <v>0</v>
      </c>
      <c r="J791" s="832">
        <f t="shared" si="129"/>
        <v>0</v>
      </c>
    </row>
    <row r="792" spans="1:10" ht="26.25" hidden="1" thickBot="1" x14ac:dyDescent="0.25">
      <c r="A792" s="536">
        <v>765</v>
      </c>
      <c r="B792" s="546" t="s">
        <v>378</v>
      </c>
      <c r="C792" s="547" t="s">
        <v>360</v>
      </c>
      <c r="D792" s="547" t="s">
        <v>14</v>
      </c>
      <c r="E792" s="547"/>
      <c r="F792" s="548">
        <v>23128</v>
      </c>
      <c r="G792" s="548">
        <f t="shared" si="130"/>
        <v>0</v>
      </c>
      <c r="H792" s="548">
        <v>73109.903999999995</v>
      </c>
      <c r="I792" s="548">
        <f t="shared" si="131"/>
        <v>0</v>
      </c>
      <c r="J792" s="832">
        <f t="shared" si="129"/>
        <v>0</v>
      </c>
    </row>
    <row r="793" spans="1:10" ht="13.5" hidden="1" thickBot="1" x14ac:dyDescent="0.25">
      <c r="A793" s="536">
        <v>766</v>
      </c>
      <c r="B793" s="546" t="s">
        <v>222</v>
      </c>
      <c r="C793" s="834" t="s">
        <v>223</v>
      </c>
      <c r="D793" s="547" t="s">
        <v>35</v>
      </c>
      <c r="E793" s="547"/>
      <c r="F793" s="548">
        <v>150</v>
      </c>
      <c r="G793" s="548">
        <f t="shared" si="130"/>
        <v>0</v>
      </c>
      <c r="H793" s="548">
        <v>227</v>
      </c>
      <c r="I793" s="548">
        <f t="shared" si="131"/>
        <v>0</v>
      </c>
      <c r="J793" s="832">
        <f t="shared" si="129"/>
        <v>0</v>
      </c>
    </row>
    <row r="794" spans="1:10" ht="13.5" hidden="1" thickBot="1" x14ac:dyDescent="0.25">
      <c r="A794" s="536">
        <v>767</v>
      </c>
      <c r="B794" s="546" t="s">
        <v>281</v>
      </c>
      <c r="C794" s="834" t="s">
        <v>225</v>
      </c>
      <c r="D794" s="547" t="s">
        <v>35</v>
      </c>
      <c r="E794" s="547"/>
      <c r="F794" s="548">
        <v>150</v>
      </c>
      <c r="G794" s="548">
        <f t="shared" si="130"/>
        <v>0</v>
      </c>
      <c r="H794" s="548">
        <v>234</v>
      </c>
      <c r="I794" s="548">
        <f t="shared" si="131"/>
        <v>0</v>
      </c>
      <c r="J794" s="832">
        <f t="shared" si="129"/>
        <v>0</v>
      </c>
    </row>
    <row r="795" spans="1:10" ht="13.5" hidden="1" thickBot="1" x14ac:dyDescent="0.25">
      <c r="A795" s="536">
        <v>768</v>
      </c>
      <c r="B795" s="546" t="s">
        <v>224</v>
      </c>
      <c r="C795" s="834" t="s">
        <v>225</v>
      </c>
      <c r="D795" s="547" t="s">
        <v>35</v>
      </c>
      <c r="E795" s="547"/>
      <c r="F795" s="548">
        <v>150</v>
      </c>
      <c r="G795" s="548">
        <f t="shared" si="130"/>
        <v>0</v>
      </c>
      <c r="H795" s="548">
        <v>157</v>
      </c>
      <c r="I795" s="548">
        <f t="shared" si="131"/>
        <v>0</v>
      </c>
      <c r="J795" s="832">
        <f t="shared" si="129"/>
        <v>0</v>
      </c>
    </row>
    <row r="796" spans="1:10" ht="13.5" hidden="1" thickBot="1" x14ac:dyDescent="0.25">
      <c r="A796" s="536">
        <v>769</v>
      </c>
      <c r="B796" s="546" t="s">
        <v>226</v>
      </c>
      <c r="C796" s="834" t="s">
        <v>223</v>
      </c>
      <c r="D796" s="547" t="s">
        <v>35</v>
      </c>
      <c r="E796" s="547"/>
      <c r="F796" s="548">
        <v>150</v>
      </c>
      <c r="G796" s="548">
        <f t="shared" si="130"/>
        <v>0</v>
      </c>
      <c r="H796" s="548">
        <v>221</v>
      </c>
      <c r="I796" s="548">
        <f t="shared" si="131"/>
        <v>0</v>
      </c>
      <c r="J796" s="832">
        <f t="shared" si="129"/>
        <v>0</v>
      </c>
    </row>
    <row r="797" spans="1:10" ht="13.5" hidden="1" thickBot="1" x14ac:dyDescent="0.25">
      <c r="A797" s="536">
        <v>770</v>
      </c>
      <c r="B797" s="546" t="s">
        <v>228</v>
      </c>
      <c r="C797" s="834" t="s">
        <v>229</v>
      </c>
      <c r="D797" s="547" t="s">
        <v>35</v>
      </c>
      <c r="E797" s="547"/>
      <c r="F797" s="548">
        <v>120</v>
      </c>
      <c r="G797" s="548">
        <f t="shared" si="130"/>
        <v>0</v>
      </c>
      <c r="H797" s="548">
        <v>33</v>
      </c>
      <c r="I797" s="548">
        <f t="shared" si="131"/>
        <v>0</v>
      </c>
      <c r="J797" s="832">
        <f t="shared" si="129"/>
        <v>0</v>
      </c>
    </row>
    <row r="798" spans="1:10" ht="13.5" hidden="1" thickBot="1" x14ac:dyDescent="0.25">
      <c r="A798" s="536">
        <v>771</v>
      </c>
      <c r="B798" s="546" t="s">
        <v>230</v>
      </c>
      <c r="C798" s="834" t="s">
        <v>229</v>
      </c>
      <c r="D798" s="547" t="s">
        <v>35</v>
      </c>
      <c r="E798" s="547"/>
      <c r="F798" s="548">
        <v>120</v>
      </c>
      <c r="G798" s="548">
        <f t="shared" si="130"/>
        <v>0</v>
      </c>
      <c r="H798" s="548">
        <v>30</v>
      </c>
      <c r="I798" s="548">
        <f t="shared" si="131"/>
        <v>0</v>
      </c>
      <c r="J798" s="832">
        <f t="shared" si="129"/>
        <v>0</v>
      </c>
    </row>
    <row r="799" spans="1:10" ht="13.5" hidden="1" thickBot="1" x14ac:dyDescent="0.25">
      <c r="A799" s="536">
        <v>772</v>
      </c>
      <c r="B799" s="546" t="s">
        <v>231</v>
      </c>
      <c r="C799" s="547"/>
      <c r="D799" s="547" t="s">
        <v>32</v>
      </c>
      <c r="E799" s="547"/>
      <c r="F799" s="548">
        <v>123668.5</v>
      </c>
      <c r="G799" s="548">
        <f t="shared" si="130"/>
        <v>0</v>
      </c>
      <c r="H799" s="548">
        <v>247337</v>
      </c>
      <c r="I799" s="548">
        <f t="shared" si="131"/>
        <v>0</v>
      </c>
      <c r="J799" s="832">
        <f t="shared" si="129"/>
        <v>0</v>
      </c>
    </row>
    <row r="800" spans="1:10" ht="13.5" hidden="1" thickBot="1" x14ac:dyDescent="0.25">
      <c r="A800" s="536">
        <v>773</v>
      </c>
      <c r="B800" s="868"/>
      <c r="C800" s="860"/>
      <c r="D800" s="860"/>
      <c r="E800" s="860"/>
      <c r="F800" s="548"/>
      <c r="G800" s="548"/>
      <c r="H800" s="548"/>
      <c r="I800" s="548"/>
      <c r="J800" s="832"/>
    </row>
    <row r="801" spans="1:49" ht="13.5" hidden="1" thickBot="1" x14ac:dyDescent="0.25">
      <c r="A801" s="536">
        <v>774</v>
      </c>
      <c r="B801" s="546" t="s">
        <v>206</v>
      </c>
      <c r="C801" s="834"/>
      <c r="D801" s="547" t="s">
        <v>207</v>
      </c>
      <c r="E801" s="547"/>
      <c r="F801" s="548">
        <v>210000</v>
      </c>
      <c r="G801" s="548">
        <f t="shared" si="130"/>
        <v>0</v>
      </c>
      <c r="H801" s="548">
        <v>0</v>
      </c>
      <c r="I801" s="548">
        <f t="shared" si="131"/>
        <v>0</v>
      </c>
      <c r="J801" s="832">
        <f t="shared" si="129"/>
        <v>0</v>
      </c>
    </row>
    <row r="802" spans="1:49" ht="13.5" hidden="1" thickBot="1" x14ac:dyDescent="0.25">
      <c r="A802" s="536">
        <v>775</v>
      </c>
      <c r="B802" s="546" t="s">
        <v>104</v>
      </c>
      <c r="C802" s="834"/>
      <c r="D802" s="547" t="s">
        <v>207</v>
      </c>
      <c r="E802" s="547"/>
      <c r="F802" s="548">
        <v>189000</v>
      </c>
      <c r="G802" s="548">
        <f t="shared" si="130"/>
        <v>0</v>
      </c>
      <c r="H802" s="548">
        <v>0</v>
      </c>
      <c r="I802" s="548">
        <f t="shared" si="131"/>
        <v>0</v>
      </c>
      <c r="J802" s="832">
        <f t="shared" si="129"/>
        <v>0</v>
      </c>
    </row>
    <row r="803" spans="1:49" ht="13.5" hidden="1" thickBot="1" x14ac:dyDescent="0.25">
      <c r="A803" s="536"/>
      <c r="B803" s="546"/>
      <c r="C803" s="834"/>
      <c r="D803" s="547"/>
      <c r="E803" s="547"/>
      <c r="F803" s="548"/>
      <c r="G803" s="548"/>
      <c r="H803" s="548"/>
      <c r="I803" s="548"/>
      <c r="J803" s="832"/>
    </row>
    <row r="804" spans="1:49" ht="13.5" hidden="1" thickBot="1" x14ac:dyDescent="0.25">
      <c r="A804" s="880"/>
      <c r="B804" s="869" t="s">
        <v>282</v>
      </c>
      <c r="C804" s="870"/>
      <c r="D804" s="871"/>
      <c r="E804" s="872"/>
      <c r="F804" s="873"/>
      <c r="G804" s="878">
        <f>SUM(G781:G803)</f>
        <v>0</v>
      </c>
      <c r="H804" s="873"/>
      <c r="I804" s="878">
        <f>SUM(I781:I803)</f>
        <v>0</v>
      </c>
      <c r="J804" s="875">
        <f>SUM(J781:J803)</f>
        <v>0</v>
      </c>
    </row>
    <row r="805" spans="1:49" ht="13.5" thickBot="1" x14ac:dyDescent="0.25">
      <c r="A805" s="586"/>
      <c r="B805" s="881"/>
      <c r="C805" s="882"/>
      <c r="D805" s="883"/>
      <c r="E805" s="883"/>
      <c r="F805" s="860"/>
      <c r="G805" s="884"/>
      <c r="H805" s="884"/>
      <c r="I805" s="884"/>
      <c r="J805" s="885"/>
    </row>
    <row r="806" spans="1:49" ht="13.5" thickBot="1" x14ac:dyDescent="0.25">
      <c r="A806" s="880"/>
      <c r="B806" s="869" t="s">
        <v>382</v>
      </c>
      <c r="C806" s="870"/>
      <c r="D806" s="871"/>
      <c r="E806" s="872"/>
      <c r="F806" s="873"/>
      <c r="G806" s="874">
        <f>G804+G777+G727+G707+G548+G245</f>
        <v>5111164.0199999996</v>
      </c>
      <c r="H806" s="873"/>
      <c r="I806" s="874">
        <f>I804+I777+I727+I707+I548+I245</f>
        <v>10361954.73523077</v>
      </c>
      <c r="J806" s="875">
        <f>J804+J777+J727+J707+J548+J245</f>
        <v>15473118.755230768</v>
      </c>
    </row>
    <row r="807" spans="1:49" ht="13.5" thickBot="1" x14ac:dyDescent="0.25">
      <c r="A807" s="886"/>
      <c r="B807" s="887" t="s">
        <v>383</v>
      </c>
      <c r="C807" s="888"/>
      <c r="D807" s="889"/>
      <c r="E807" s="890"/>
      <c r="F807" s="891"/>
      <c r="G807" s="892">
        <f>G806/1.2*0.2</f>
        <v>851860.66999999993</v>
      </c>
      <c r="H807" s="891"/>
      <c r="I807" s="892">
        <f>I806/1.2*0.2</f>
        <v>1726992.4558717953</v>
      </c>
      <c r="J807" s="893">
        <f>J806/1.2*0.2</f>
        <v>2578853.1258717948</v>
      </c>
    </row>
    <row r="808" spans="1:49" ht="44.25" customHeight="1" x14ac:dyDescent="0.2">
      <c r="A808" s="591"/>
      <c r="B808" s="894"/>
      <c r="C808" s="593"/>
      <c r="D808" s="591"/>
      <c r="E808" s="591"/>
      <c r="F808" s="591"/>
      <c r="G808" s="591"/>
      <c r="H808" s="591"/>
      <c r="I808" s="591"/>
      <c r="J808" s="594"/>
    </row>
    <row r="809" spans="1:49" s="635" customFormat="1" ht="20.25" customHeight="1" x14ac:dyDescent="0.2">
      <c r="A809" s="895" t="s">
        <v>549</v>
      </c>
      <c r="B809" s="896" t="s">
        <v>568</v>
      </c>
      <c r="C809" s="897"/>
      <c r="D809" s="897"/>
      <c r="E809" s="897"/>
      <c r="F809" s="897"/>
      <c r="G809" s="897"/>
      <c r="H809" s="897"/>
      <c r="I809" s="898"/>
      <c r="J809" s="898" t="s">
        <v>566</v>
      </c>
      <c r="K809"/>
      <c r="L809"/>
      <c r="M809"/>
      <c r="N809"/>
      <c r="O809" s="636"/>
      <c r="P809" s="637"/>
      <c r="Q809" s="637"/>
      <c r="R809" s="638"/>
      <c r="S809" s="768" t="s">
        <v>562</v>
      </c>
      <c r="T809" s="768"/>
      <c r="U809" s="768"/>
      <c r="V809" s="768"/>
      <c r="W809" s="768"/>
      <c r="X809" s="768"/>
      <c r="Y809" s="639"/>
      <c r="Z809" s="639"/>
      <c r="AA809" s="639"/>
      <c r="AB809" s="639"/>
      <c r="AC809" s="639"/>
      <c r="AD809" s="639"/>
      <c r="AE809" s="639"/>
      <c r="AF809" s="639"/>
      <c r="AG809" s="639"/>
      <c r="AH809" s="639"/>
      <c r="AI809" s="639"/>
      <c r="AJ809" s="639"/>
      <c r="AK809" s="639"/>
      <c r="AL809" s="639"/>
      <c r="AM809" s="639"/>
      <c r="AN809" s="639"/>
      <c r="AO809" s="639"/>
      <c r="AP809" s="639"/>
      <c r="AQ809" s="639"/>
      <c r="AR809" s="639"/>
      <c r="AS809" s="639"/>
      <c r="AT809" s="639" t="s">
        <v>563</v>
      </c>
      <c r="AU809" s="639" t="s">
        <v>564</v>
      </c>
      <c r="AV809" s="639"/>
      <c r="AW809" s="639"/>
    </row>
    <row r="810" spans="1:49" s="640" customFormat="1" ht="54" customHeight="1" x14ac:dyDescent="0.2">
      <c r="A810" s="899" t="s">
        <v>284</v>
      </c>
      <c r="B810" s="900" t="s">
        <v>552</v>
      </c>
      <c r="C810" s="900"/>
      <c r="D810" s="900"/>
      <c r="E810" s="900"/>
      <c r="F810" s="900"/>
      <c r="G810" s="900"/>
      <c r="H810" s="900"/>
      <c r="I810" s="900"/>
      <c r="J810" s="900"/>
      <c r="K810"/>
      <c r="L810"/>
      <c r="M810"/>
      <c r="N810"/>
      <c r="P810" s="641"/>
      <c r="Q810" s="641"/>
      <c r="R810" s="642"/>
      <c r="S810" s="643"/>
      <c r="T810" s="643"/>
      <c r="U810" s="643"/>
      <c r="V810" s="643"/>
      <c r="W810" s="643"/>
      <c r="X810" s="643"/>
      <c r="Y810" s="644"/>
      <c r="Z810" s="644"/>
      <c r="AA810" s="644"/>
      <c r="AB810" s="644"/>
      <c r="AC810" s="644"/>
      <c r="AD810" s="644"/>
      <c r="AE810" s="644"/>
      <c r="AF810" s="644"/>
      <c r="AG810" s="644"/>
      <c r="AH810" s="644"/>
      <c r="AI810" s="644"/>
      <c r="AJ810" s="644"/>
      <c r="AK810" s="644"/>
      <c r="AL810" s="644"/>
      <c r="AM810" s="644"/>
      <c r="AN810" s="644"/>
      <c r="AO810" s="644"/>
      <c r="AP810" s="644"/>
      <c r="AQ810" s="644"/>
      <c r="AR810" s="644"/>
      <c r="AS810" s="644"/>
      <c r="AT810" s="644"/>
      <c r="AU810" s="644"/>
      <c r="AV810" s="644"/>
      <c r="AW810" s="644"/>
    </row>
    <row r="811" spans="1:49" s="635" customFormat="1" ht="18" customHeight="1" x14ac:dyDescent="0.2">
      <c r="A811" s="895" t="s">
        <v>554</v>
      </c>
      <c r="B811" s="896" t="s">
        <v>561</v>
      </c>
      <c r="C811" s="897"/>
      <c r="D811" s="897"/>
      <c r="E811" s="897"/>
      <c r="F811" s="897"/>
      <c r="G811" s="897"/>
      <c r="H811" s="897"/>
      <c r="I811" s="898"/>
      <c r="J811" s="898" t="s">
        <v>567</v>
      </c>
      <c r="K811"/>
      <c r="L811"/>
      <c r="M811"/>
      <c r="N811"/>
      <c r="O811" s="636"/>
      <c r="P811" s="637"/>
      <c r="Q811" s="637"/>
      <c r="R811" s="638"/>
      <c r="S811" s="768" t="s">
        <v>565</v>
      </c>
      <c r="T811" s="768"/>
      <c r="U811" s="768"/>
      <c r="V811" s="768"/>
      <c r="W811" s="768"/>
      <c r="X811" s="768"/>
      <c r="Y811" s="639"/>
      <c r="Z811" s="639"/>
      <c r="AA811" s="639"/>
      <c r="AB811" s="639"/>
      <c r="AC811" s="639"/>
      <c r="AD811" s="639"/>
      <c r="AE811" s="639"/>
      <c r="AF811" s="639"/>
      <c r="AG811" s="639"/>
      <c r="AH811" s="639"/>
      <c r="AI811" s="639"/>
      <c r="AJ811" s="639"/>
      <c r="AK811" s="639"/>
      <c r="AL811" s="639"/>
      <c r="AM811" s="639"/>
      <c r="AN811" s="639"/>
      <c r="AO811" s="639"/>
      <c r="AP811" s="639"/>
      <c r="AQ811" s="639"/>
      <c r="AR811" s="639"/>
      <c r="AS811" s="639"/>
      <c r="AT811" s="639"/>
      <c r="AU811" s="639"/>
      <c r="AV811" s="639" t="s">
        <v>563</v>
      </c>
      <c r="AW811" s="639" t="s">
        <v>564</v>
      </c>
    </row>
    <row r="812" spans="1:49" s="640" customFormat="1" ht="28.5" customHeight="1" x14ac:dyDescent="0.2">
      <c r="A812" s="899" t="s">
        <v>284</v>
      </c>
      <c r="B812" s="900" t="s">
        <v>552</v>
      </c>
      <c r="C812" s="900"/>
      <c r="D812" s="900"/>
      <c r="E812" s="900"/>
      <c r="F812" s="900"/>
      <c r="G812" s="900"/>
      <c r="H812" s="900"/>
      <c r="I812" s="900"/>
      <c r="J812" s="900"/>
      <c r="K812"/>
      <c r="L812"/>
      <c r="M812"/>
      <c r="N812"/>
      <c r="O812" s="645"/>
      <c r="P812" s="641"/>
      <c r="Q812" s="641"/>
      <c r="R812" s="642"/>
      <c r="S812" s="643"/>
      <c r="T812" s="643"/>
      <c r="U812" s="643"/>
      <c r="V812" s="643"/>
      <c r="W812" s="643"/>
      <c r="X812" s="643"/>
      <c r="Y812" s="644"/>
      <c r="Z812" s="644"/>
      <c r="AA812" s="644"/>
      <c r="AB812" s="644"/>
      <c r="AC812" s="644"/>
      <c r="AD812" s="644"/>
      <c r="AE812" s="644"/>
      <c r="AF812" s="644"/>
      <c r="AG812" s="644"/>
      <c r="AH812" s="644"/>
      <c r="AI812" s="644"/>
      <c r="AJ812" s="644"/>
      <c r="AK812" s="644"/>
      <c r="AL812" s="644"/>
      <c r="AM812" s="644"/>
      <c r="AN812" s="644"/>
      <c r="AO812" s="644"/>
      <c r="AP812" s="644"/>
      <c r="AQ812" s="644"/>
      <c r="AR812" s="644"/>
      <c r="AS812" s="644"/>
      <c r="AT812" s="644"/>
      <c r="AU812" s="644"/>
      <c r="AV812" s="644"/>
      <c r="AW812" s="644"/>
    </row>
    <row r="813" spans="1:49" ht="15" x14ac:dyDescent="0.2">
      <c r="B813" s="597"/>
      <c r="C813" s="597"/>
    </row>
    <row r="814" spans="1:49" ht="15" x14ac:dyDescent="0.2">
      <c r="B814" s="772"/>
      <c r="C814" s="772"/>
    </row>
    <row r="815" spans="1:49" ht="15" x14ac:dyDescent="0.2">
      <c r="B815" s="596"/>
      <c r="C815" s="596"/>
    </row>
    <row r="816" spans="1:49" ht="15" x14ac:dyDescent="0.2">
      <c r="C816" s="596"/>
    </row>
    <row r="817" spans="1:10" ht="13.5" x14ac:dyDescent="0.2">
      <c r="A817" s="591"/>
      <c r="B817" s="901"/>
      <c r="C817" s="593"/>
      <c r="D817" s="591"/>
      <c r="E817" s="591"/>
      <c r="J817" s="594"/>
    </row>
    <row r="818" spans="1:10" ht="15" x14ac:dyDescent="0.2">
      <c r="B818" s="771"/>
      <c r="C818" s="771"/>
    </row>
    <row r="819" spans="1:10" ht="15" x14ac:dyDescent="0.2">
      <c r="B819" s="597"/>
      <c r="C819" s="597"/>
    </row>
    <row r="820" spans="1:10" ht="15" x14ac:dyDescent="0.2">
      <c r="B820" s="597"/>
      <c r="C820" s="597"/>
    </row>
    <row r="821" spans="1:10" ht="15" x14ac:dyDescent="0.2">
      <c r="B821" s="597"/>
      <c r="C821" s="597"/>
    </row>
    <row r="822" spans="1:10" ht="15" x14ac:dyDescent="0.2">
      <c r="B822" s="772"/>
      <c r="C822" s="772"/>
    </row>
    <row r="823" spans="1:10" ht="15" x14ac:dyDescent="0.2">
      <c r="B823" s="596"/>
      <c r="C823" s="596"/>
    </row>
    <row r="824" spans="1:10" ht="15" x14ac:dyDescent="0.2">
      <c r="B824" s="596"/>
      <c r="C824" s="596"/>
      <c r="F824" s="596"/>
      <c r="G824" s="596"/>
    </row>
  </sheetData>
  <mergeCells count="33">
    <mergeCell ref="B818:C818"/>
    <mergeCell ref="B822:C822"/>
    <mergeCell ref="S809:X809"/>
    <mergeCell ref="B810:J810"/>
    <mergeCell ref="C811:H811"/>
    <mergeCell ref="S811:X811"/>
    <mergeCell ref="B812:J812"/>
    <mergeCell ref="B814:C814"/>
    <mergeCell ref="F20:G20"/>
    <mergeCell ref="H20:I20"/>
    <mergeCell ref="L22:L23"/>
    <mergeCell ref="M22:M23"/>
    <mergeCell ref="N22:O22"/>
    <mergeCell ref="C809:H809"/>
    <mergeCell ref="L16:L17"/>
    <mergeCell ref="M16:M17"/>
    <mergeCell ref="N16:O16"/>
    <mergeCell ref="B18:G18"/>
    <mergeCell ref="B19:G19"/>
    <mergeCell ref="H19:J19"/>
    <mergeCell ref="B10:G10"/>
    <mergeCell ref="B11:G11"/>
    <mergeCell ref="F12:H12"/>
    <mergeCell ref="H14:I14"/>
    <mergeCell ref="G15:G16"/>
    <mergeCell ref="H15:H16"/>
    <mergeCell ref="I15:J15"/>
    <mergeCell ref="H4:I4"/>
    <mergeCell ref="B5:G5"/>
    <mergeCell ref="B6:G6"/>
    <mergeCell ref="B7:G7"/>
    <mergeCell ref="B8:G8"/>
    <mergeCell ref="B9:G9"/>
  </mergeCells>
  <conditionalFormatting sqref="P809:Q812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R809:R812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  <pageSetup paperSize="9" scale="4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D55"/>
  <sheetViews>
    <sheetView view="pageBreakPreview" topLeftCell="A19" zoomScaleNormal="100" zoomScaleSheetLayoutView="100" workbookViewId="0">
      <selection activeCell="I37" sqref="I37:J37"/>
    </sheetView>
  </sheetViews>
  <sheetFormatPr defaultRowHeight="15.75" x14ac:dyDescent="0.25"/>
  <cols>
    <col min="1" max="1" width="19.42578125" style="599" customWidth="1"/>
    <col min="2" max="2" width="18.42578125" style="599" customWidth="1"/>
    <col min="3" max="4" width="9.140625" style="599"/>
    <col min="5" max="5" width="31.5703125" style="599" customWidth="1"/>
    <col min="6" max="6" width="7.28515625" style="599" customWidth="1"/>
    <col min="7" max="7" width="9.140625" style="599"/>
    <col min="8" max="8" width="10.7109375" style="599" customWidth="1"/>
    <col min="9" max="9" width="9.7109375" style="599" customWidth="1"/>
    <col min="10" max="10" width="10.7109375" style="599" customWidth="1"/>
    <col min="11" max="11" width="12.42578125" style="599" bestFit="1" customWidth="1"/>
    <col min="12" max="12" width="14.42578125" style="599" customWidth="1"/>
    <col min="13" max="13" width="16.28515625" style="599" customWidth="1"/>
    <col min="14" max="14" width="14.85546875" style="599" customWidth="1"/>
    <col min="15" max="30" width="18.85546875" style="599" customWidth="1"/>
    <col min="31" max="249" width="9.140625" style="599"/>
    <col min="250" max="250" width="19.42578125" style="599" customWidth="1"/>
    <col min="251" max="251" width="18.42578125" style="599" customWidth="1"/>
    <col min="252" max="253" width="9.140625" style="599"/>
    <col min="254" max="254" width="31.5703125" style="599" customWidth="1"/>
    <col min="255" max="255" width="7.28515625" style="599" customWidth="1"/>
    <col min="256" max="256" width="9.140625" style="599"/>
    <col min="257" max="257" width="10.7109375" style="599" customWidth="1"/>
    <col min="258" max="258" width="9.7109375" style="599" customWidth="1"/>
    <col min="259" max="259" width="10.7109375" style="599" customWidth="1"/>
    <col min="260" max="260" width="12.42578125" style="599" bestFit="1" customWidth="1"/>
    <col min="261" max="261" width="7.42578125" style="599" customWidth="1"/>
    <col min="262" max="262" width="0" style="599" hidden="1" customWidth="1"/>
    <col min="263" max="263" width="16" style="599" customWidth="1"/>
    <col min="264" max="264" width="17.28515625" style="599" customWidth="1"/>
    <col min="265" max="270" width="14.85546875" style="599" customWidth="1"/>
    <col min="271" max="286" width="18.85546875" style="599" customWidth="1"/>
    <col min="287" max="505" width="9.140625" style="599"/>
    <col min="506" max="506" width="19.42578125" style="599" customWidth="1"/>
    <col min="507" max="507" width="18.42578125" style="599" customWidth="1"/>
    <col min="508" max="509" width="9.140625" style="599"/>
    <col min="510" max="510" width="31.5703125" style="599" customWidth="1"/>
    <col min="511" max="511" width="7.28515625" style="599" customWidth="1"/>
    <col min="512" max="512" width="9.140625" style="599"/>
    <col min="513" max="513" width="10.7109375" style="599" customWidth="1"/>
    <col min="514" max="514" width="9.7109375" style="599" customWidth="1"/>
    <col min="515" max="515" width="10.7109375" style="599" customWidth="1"/>
    <col min="516" max="516" width="12.42578125" style="599" bestFit="1" customWidth="1"/>
    <col min="517" max="517" width="7.42578125" style="599" customWidth="1"/>
    <col min="518" max="518" width="0" style="599" hidden="1" customWidth="1"/>
    <col min="519" max="519" width="16" style="599" customWidth="1"/>
    <col min="520" max="520" width="17.28515625" style="599" customWidth="1"/>
    <col min="521" max="526" width="14.85546875" style="599" customWidth="1"/>
    <col min="527" max="542" width="18.85546875" style="599" customWidth="1"/>
    <col min="543" max="761" width="9.140625" style="599"/>
    <col min="762" max="762" width="19.42578125" style="599" customWidth="1"/>
    <col min="763" max="763" width="18.42578125" style="599" customWidth="1"/>
    <col min="764" max="765" width="9.140625" style="599"/>
    <col min="766" max="766" width="31.5703125" style="599" customWidth="1"/>
    <col min="767" max="767" width="7.28515625" style="599" customWidth="1"/>
    <col min="768" max="768" width="9.140625" style="599"/>
    <col min="769" max="769" width="10.7109375" style="599" customWidth="1"/>
    <col min="770" max="770" width="9.7109375" style="599" customWidth="1"/>
    <col min="771" max="771" width="10.7109375" style="599" customWidth="1"/>
    <col min="772" max="772" width="12.42578125" style="599" bestFit="1" customWidth="1"/>
    <col min="773" max="773" width="7.42578125" style="599" customWidth="1"/>
    <col min="774" max="774" width="0" style="599" hidden="1" customWidth="1"/>
    <col min="775" max="775" width="16" style="599" customWidth="1"/>
    <col min="776" max="776" width="17.28515625" style="599" customWidth="1"/>
    <col min="777" max="782" width="14.85546875" style="599" customWidth="1"/>
    <col min="783" max="798" width="18.85546875" style="599" customWidth="1"/>
    <col min="799" max="1017" width="9.140625" style="599"/>
    <col min="1018" max="1018" width="19.42578125" style="599" customWidth="1"/>
    <col min="1019" max="1019" width="18.42578125" style="599" customWidth="1"/>
    <col min="1020" max="1021" width="9.140625" style="599"/>
    <col min="1022" max="1022" width="31.5703125" style="599" customWidth="1"/>
    <col min="1023" max="1023" width="7.28515625" style="599" customWidth="1"/>
    <col min="1024" max="1024" width="9.140625" style="599"/>
    <col min="1025" max="1025" width="10.7109375" style="599" customWidth="1"/>
    <col min="1026" max="1026" width="9.7109375" style="599" customWidth="1"/>
    <col min="1027" max="1027" width="10.7109375" style="599" customWidth="1"/>
    <col min="1028" max="1028" width="12.42578125" style="599" bestFit="1" customWidth="1"/>
    <col min="1029" max="1029" width="7.42578125" style="599" customWidth="1"/>
    <col min="1030" max="1030" width="0" style="599" hidden="1" customWidth="1"/>
    <col min="1031" max="1031" width="16" style="599" customWidth="1"/>
    <col min="1032" max="1032" width="17.28515625" style="599" customWidth="1"/>
    <col min="1033" max="1038" width="14.85546875" style="599" customWidth="1"/>
    <col min="1039" max="1054" width="18.85546875" style="599" customWidth="1"/>
    <col min="1055" max="1273" width="9.140625" style="599"/>
    <col min="1274" max="1274" width="19.42578125" style="599" customWidth="1"/>
    <col min="1275" max="1275" width="18.42578125" style="599" customWidth="1"/>
    <col min="1276" max="1277" width="9.140625" style="599"/>
    <col min="1278" max="1278" width="31.5703125" style="599" customWidth="1"/>
    <col min="1279" max="1279" width="7.28515625" style="599" customWidth="1"/>
    <col min="1280" max="1280" width="9.140625" style="599"/>
    <col min="1281" max="1281" width="10.7109375" style="599" customWidth="1"/>
    <col min="1282" max="1282" width="9.7109375" style="599" customWidth="1"/>
    <col min="1283" max="1283" width="10.7109375" style="599" customWidth="1"/>
    <col min="1284" max="1284" width="12.42578125" style="599" bestFit="1" customWidth="1"/>
    <col min="1285" max="1285" width="7.42578125" style="599" customWidth="1"/>
    <col min="1286" max="1286" width="0" style="599" hidden="1" customWidth="1"/>
    <col min="1287" max="1287" width="16" style="599" customWidth="1"/>
    <col min="1288" max="1288" width="17.28515625" style="599" customWidth="1"/>
    <col min="1289" max="1294" width="14.85546875" style="599" customWidth="1"/>
    <col min="1295" max="1310" width="18.85546875" style="599" customWidth="1"/>
    <col min="1311" max="1529" width="9.140625" style="599"/>
    <col min="1530" max="1530" width="19.42578125" style="599" customWidth="1"/>
    <col min="1531" max="1531" width="18.42578125" style="599" customWidth="1"/>
    <col min="1532" max="1533" width="9.140625" style="599"/>
    <col min="1534" max="1534" width="31.5703125" style="599" customWidth="1"/>
    <col min="1535" max="1535" width="7.28515625" style="599" customWidth="1"/>
    <col min="1536" max="1536" width="9.140625" style="599"/>
    <col min="1537" max="1537" width="10.7109375" style="599" customWidth="1"/>
    <col min="1538" max="1538" width="9.7109375" style="599" customWidth="1"/>
    <col min="1539" max="1539" width="10.7109375" style="599" customWidth="1"/>
    <col min="1540" max="1540" width="12.42578125" style="599" bestFit="1" customWidth="1"/>
    <col min="1541" max="1541" width="7.42578125" style="599" customWidth="1"/>
    <col min="1542" max="1542" width="0" style="599" hidden="1" customWidth="1"/>
    <col min="1543" max="1543" width="16" style="599" customWidth="1"/>
    <col min="1544" max="1544" width="17.28515625" style="599" customWidth="1"/>
    <col min="1545" max="1550" width="14.85546875" style="599" customWidth="1"/>
    <col min="1551" max="1566" width="18.85546875" style="599" customWidth="1"/>
    <col min="1567" max="1785" width="9.140625" style="599"/>
    <col min="1786" max="1786" width="19.42578125" style="599" customWidth="1"/>
    <col min="1787" max="1787" width="18.42578125" style="599" customWidth="1"/>
    <col min="1788" max="1789" width="9.140625" style="599"/>
    <col min="1790" max="1790" width="31.5703125" style="599" customWidth="1"/>
    <col min="1791" max="1791" width="7.28515625" style="599" customWidth="1"/>
    <col min="1792" max="1792" width="9.140625" style="599"/>
    <col min="1793" max="1793" width="10.7109375" style="599" customWidth="1"/>
    <col min="1794" max="1794" width="9.7109375" style="599" customWidth="1"/>
    <col min="1795" max="1795" width="10.7109375" style="599" customWidth="1"/>
    <col min="1796" max="1796" width="12.42578125" style="599" bestFit="1" customWidth="1"/>
    <col min="1797" max="1797" width="7.42578125" style="599" customWidth="1"/>
    <col min="1798" max="1798" width="0" style="599" hidden="1" customWidth="1"/>
    <col min="1799" max="1799" width="16" style="599" customWidth="1"/>
    <col min="1800" max="1800" width="17.28515625" style="599" customWidth="1"/>
    <col min="1801" max="1806" width="14.85546875" style="599" customWidth="1"/>
    <col min="1807" max="1822" width="18.85546875" style="599" customWidth="1"/>
    <col min="1823" max="2041" width="9.140625" style="599"/>
    <col min="2042" max="2042" width="19.42578125" style="599" customWidth="1"/>
    <col min="2043" max="2043" width="18.42578125" style="599" customWidth="1"/>
    <col min="2044" max="2045" width="9.140625" style="599"/>
    <col min="2046" max="2046" width="31.5703125" style="599" customWidth="1"/>
    <col min="2047" max="2047" width="7.28515625" style="599" customWidth="1"/>
    <col min="2048" max="2048" width="9.140625" style="599"/>
    <col min="2049" max="2049" width="10.7109375" style="599" customWidth="1"/>
    <col min="2050" max="2050" width="9.7109375" style="599" customWidth="1"/>
    <col min="2051" max="2051" width="10.7109375" style="599" customWidth="1"/>
    <col min="2052" max="2052" width="12.42578125" style="599" bestFit="1" customWidth="1"/>
    <col min="2053" max="2053" width="7.42578125" style="599" customWidth="1"/>
    <col min="2054" max="2054" width="0" style="599" hidden="1" customWidth="1"/>
    <col min="2055" max="2055" width="16" style="599" customWidth="1"/>
    <col min="2056" max="2056" width="17.28515625" style="599" customWidth="1"/>
    <col min="2057" max="2062" width="14.85546875" style="599" customWidth="1"/>
    <col min="2063" max="2078" width="18.85546875" style="599" customWidth="1"/>
    <col min="2079" max="2297" width="9.140625" style="599"/>
    <col min="2298" max="2298" width="19.42578125" style="599" customWidth="1"/>
    <col min="2299" max="2299" width="18.42578125" style="599" customWidth="1"/>
    <col min="2300" max="2301" width="9.140625" style="599"/>
    <col min="2302" max="2302" width="31.5703125" style="599" customWidth="1"/>
    <col min="2303" max="2303" width="7.28515625" style="599" customWidth="1"/>
    <col min="2304" max="2304" width="9.140625" style="599"/>
    <col min="2305" max="2305" width="10.7109375" style="599" customWidth="1"/>
    <col min="2306" max="2306" width="9.7109375" style="599" customWidth="1"/>
    <col min="2307" max="2307" width="10.7109375" style="599" customWidth="1"/>
    <col min="2308" max="2308" width="12.42578125" style="599" bestFit="1" customWidth="1"/>
    <col min="2309" max="2309" width="7.42578125" style="599" customWidth="1"/>
    <col min="2310" max="2310" width="0" style="599" hidden="1" customWidth="1"/>
    <col min="2311" max="2311" width="16" style="599" customWidth="1"/>
    <col min="2312" max="2312" width="17.28515625" style="599" customWidth="1"/>
    <col min="2313" max="2318" width="14.85546875" style="599" customWidth="1"/>
    <col min="2319" max="2334" width="18.85546875" style="599" customWidth="1"/>
    <col min="2335" max="2553" width="9.140625" style="599"/>
    <col min="2554" max="2554" width="19.42578125" style="599" customWidth="1"/>
    <col min="2555" max="2555" width="18.42578125" style="599" customWidth="1"/>
    <col min="2556" max="2557" width="9.140625" style="599"/>
    <col min="2558" max="2558" width="31.5703125" style="599" customWidth="1"/>
    <col min="2559" max="2559" width="7.28515625" style="599" customWidth="1"/>
    <col min="2560" max="2560" width="9.140625" style="599"/>
    <col min="2561" max="2561" width="10.7109375" style="599" customWidth="1"/>
    <col min="2562" max="2562" width="9.7109375" style="599" customWidth="1"/>
    <col min="2563" max="2563" width="10.7109375" style="599" customWidth="1"/>
    <col min="2564" max="2564" width="12.42578125" style="599" bestFit="1" customWidth="1"/>
    <col min="2565" max="2565" width="7.42578125" style="599" customWidth="1"/>
    <col min="2566" max="2566" width="0" style="599" hidden="1" customWidth="1"/>
    <col min="2567" max="2567" width="16" style="599" customWidth="1"/>
    <col min="2568" max="2568" width="17.28515625" style="599" customWidth="1"/>
    <col min="2569" max="2574" width="14.85546875" style="599" customWidth="1"/>
    <col min="2575" max="2590" width="18.85546875" style="599" customWidth="1"/>
    <col min="2591" max="2809" width="9.140625" style="599"/>
    <col min="2810" max="2810" width="19.42578125" style="599" customWidth="1"/>
    <col min="2811" max="2811" width="18.42578125" style="599" customWidth="1"/>
    <col min="2812" max="2813" width="9.140625" style="599"/>
    <col min="2814" max="2814" width="31.5703125" style="599" customWidth="1"/>
    <col min="2815" max="2815" width="7.28515625" style="599" customWidth="1"/>
    <col min="2816" max="2816" width="9.140625" style="599"/>
    <col min="2817" max="2817" width="10.7109375" style="599" customWidth="1"/>
    <col min="2818" max="2818" width="9.7109375" style="599" customWidth="1"/>
    <col min="2819" max="2819" width="10.7109375" style="599" customWidth="1"/>
    <col min="2820" max="2820" width="12.42578125" style="599" bestFit="1" customWidth="1"/>
    <col min="2821" max="2821" width="7.42578125" style="599" customWidth="1"/>
    <col min="2822" max="2822" width="0" style="599" hidden="1" customWidth="1"/>
    <col min="2823" max="2823" width="16" style="599" customWidth="1"/>
    <col min="2824" max="2824" width="17.28515625" style="599" customWidth="1"/>
    <col min="2825" max="2830" width="14.85546875" style="599" customWidth="1"/>
    <col min="2831" max="2846" width="18.85546875" style="599" customWidth="1"/>
    <col min="2847" max="3065" width="9.140625" style="599"/>
    <col min="3066" max="3066" width="19.42578125" style="599" customWidth="1"/>
    <col min="3067" max="3067" width="18.42578125" style="599" customWidth="1"/>
    <col min="3068" max="3069" width="9.140625" style="599"/>
    <col min="3070" max="3070" width="31.5703125" style="599" customWidth="1"/>
    <col min="3071" max="3071" width="7.28515625" style="599" customWidth="1"/>
    <col min="3072" max="3072" width="9.140625" style="599"/>
    <col min="3073" max="3073" width="10.7109375" style="599" customWidth="1"/>
    <col min="3074" max="3074" width="9.7109375" style="599" customWidth="1"/>
    <col min="3075" max="3075" width="10.7109375" style="599" customWidth="1"/>
    <col min="3076" max="3076" width="12.42578125" style="599" bestFit="1" customWidth="1"/>
    <col min="3077" max="3077" width="7.42578125" style="599" customWidth="1"/>
    <col min="3078" max="3078" width="0" style="599" hidden="1" customWidth="1"/>
    <col min="3079" max="3079" width="16" style="599" customWidth="1"/>
    <col min="3080" max="3080" width="17.28515625" style="599" customWidth="1"/>
    <col min="3081" max="3086" width="14.85546875" style="599" customWidth="1"/>
    <col min="3087" max="3102" width="18.85546875" style="599" customWidth="1"/>
    <col min="3103" max="3321" width="9.140625" style="599"/>
    <col min="3322" max="3322" width="19.42578125" style="599" customWidth="1"/>
    <col min="3323" max="3323" width="18.42578125" style="599" customWidth="1"/>
    <col min="3324" max="3325" width="9.140625" style="599"/>
    <col min="3326" max="3326" width="31.5703125" style="599" customWidth="1"/>
    <col min="3327" max="3327" width="7.28515625" style="599" customWidth="1"/>
    <col min="3328" max="3328" width="9.140625" style="599"/>
    <col min="3329" max="3329" width="10.7109375" style="599" customWidth="1"/>
    <col min="3330" max="3330" width="9.7109375" style="599" customWidth="1"/>
    <col min="3331" max="3331" width="10.7109375" style="599" customWidth="1"/>
    <col min="3332" max="3332" width="12.42578125" style="599" bestFit="1" customWidth="1"/>
    <col min="3333" max="3333" width="7.42578125" style="599" customWidth="1"/>
    <col min="3334" max="3334" width="0" style="599" hidden="1" customWidth="1"/>
    <col min="3335" max="3335" width="16" style="599" customWidth="1"/>
    <col min="3336" max="3336" width="17.28515625" style="599" customWidth="1"/>
    <col min="3337" max="3342" width="14.85546875" style="599" customWidth="1"/>
    <col min="3343" max="3358" width="18.85546875" style="599" customWidth="1"/>
    <col min="3359" max="3577" width="9.140625" style="599"/>
    <col min="3578" max="3578" width="19.42578125" style="599" customWidth="1"/>
    <col min="3579" max="3579" width="18.42578125" style="599" customWidth="1"/>
    <col min="3580" max="3581" width="9.140625" style="599"/>
    <col min="3582" max="3582" width="31.5703125" style="599" customWidth="1"/>
    <col min="3583" max="3583" width="7.28515625" style="599" customWidth="1"/>
    <col min="3584" max="3584" width="9.140625" style="599"/>
    <col min="3585" max="3585" width="10.7109375" style="599" customWidth="1"/>
    <col min="3586" max="3586" width="9.7109375" style="599" customWidth="1"/>
    <col min="3587" max="3587" width="10.7109375" style="599" customWidth="1"/>
    <col min="3588" max="3588" width="12.42578125" style="599" bestFit="1" customWidth="1"/>
    <col min="3589" max="3589" width="7.42578125" style="599" customWidth="1"/>
    <col min="3590" max="3590" width="0" style="599" hidden="1" customWidth="1"/>
    <col min="3591" max="3591" width="16" style="599" customWidth="1"/>
    <col min="3592" max="3592" width="17.28515625" style="599" customWidth="1"/>
    <col min="3593" max="3598" width="14.85546875" style="599" customWidth="1"/>
    <col min="3599" max="3614" width="18.85546875" style="599" customWidth="1"/>
    <col min="3615" max="3833" width="9.140625" style="599"/>
    <col min="3834" max="3834" width="19.42578125" style="599" customWidth="1"/>
    <col min="3835" max="3835" width="18.42578125" style="599" customWidth="1"/>
    <col min="3836" max="3837" width="9.140625" style="599"/>
    <col min="3838" max="3838" width="31.5703125" style="599" customWidth="1"/>
    <col min="3839" max="3839" width="7.28515625" style="599" customWidth="1"/>
    <col min="3840" max="3840" width="9.140625" style="599"/>
    <col min="3841" max="3841" width="10.7109375" style="599" customWidth="1"/>
    <col min="3842" max="3842" width="9.7109375" style="599" customWidth="1"/>
    <col min="3843" max="3843" width="10.7109375" style="599" customWidth="1"/>
    <col min="3844" max="3844" width="12.42578125" style="599" bestFit="1" customWidth="1"/>
    <col min="3845" max="3845" width="7.42578125" style="599" customWidth="1"/>
    <col min="3846" max="3846" width="0" style="599" hidden="1" customWidth="1"/>
    <col min="3847" max="3847" width="16" style="599" customWidth="1"/>
    <col min="3848" max="3848" width="17.28515625" style="599" customWidth="1"/>
    <col min="3849" max="3854" width="14.85546875" style="599" customWidth="1"/>
    <col min="3855" max="3870" width="18.85546875" style="599" customWidth="1"/>
    <col min="3871" max="4089" width="9.140625" style="599"/>
    <col min="4090" max="4090" width="19.42578125" style="599" customWidth="1"/>
    <col min="4091" max="4091" width="18.42578125" style="599" customWidth="1"/>
    <col min="4092" max="4093" width="9.140625" style="599"/>
    <col min="4094" max="4094" width="31.5703125" style="599" customWidth="1"/>
    <col min="4095" max="4095" width="7.28515625" style="599" customWidth="1"/>
    <col min="4096" max="4096" width="9.140625" style="599"/>
    <col min="4097" max="4097" width="10.7109375" style="599" customWidth="1"/>
    <col min="4098" max="4098" width="9.7109375" style="599" customWidth="1"/>
    <col min="4099" max="4099" width="10.7109375" style="599" customWidth="1"/>
    <col min="4100" max="4100" width="12.42578125" style="599" bestFit="1" customWidth="1"/>
    <col min="4101" max="4101" width="7.42578125" style="599" customWidth="1"/>
    <col min="4102" max="4102" width="0" style="599" hidden="1" customWidth="1"/>
    <col min="4103" max="4103" width="16" style="599" customWidth="1"/>
    <col min="4104" max="4104" width="17.28515625" style="599" customWidth="1"/>
    <col min="4105" max="4110" width="14.85546875" style="599" customWidth="1"/>
    <col min="4111" max="4126" width="18.85546875" style="599" customWidth="1"/>
    <col min="4127" max="4345" width="9.140625" style="599"/>
    <col min="4346" max="4346" width="19.42578125" style="599" customWidth="1"/>
    <col min="4347" max="4347" width="18.42578125" style="599" customWidth="1"/>
    <col min="4348" max="4349" width="9.140625" style="599"/>
    <col min="4350" max="4350" width="31.5703125" style="599" customWidth="1"/>
    <col min="4351" max="4351" width="7.28515625" style="599" customWidth="1"/>
    <col min="4352" max="4352" width="9.140625" style="599"/>
    <col min="4353" max="4353" width="10.7109375" style="599" customWidth="1"/>
    <col min="4354" max="4354" width="9.7109375" style="599" customWidth="1"/>
    <col min="4355" max="4355" width="10.7109375" style="599" customWidth="1"/>
    <col min="4356" max="4356" width="12.42578125" style="599" bestFit="1" customWidth="1"/>
    <col min="4357" max="4357" width="7.42578125" style="599" customWidth="1"/>
    <col min="4358" max="4358" width="0" style="599" hidden="1" customWidth="1"/>
    <col min="4359" max="4359" width="16" style="599" customWidth="1"/>
    <col min="4360" max="4360" width="17.28515625" style="599" customWidth="1"/>
    <col min="4361" max="4366" width="14.85546875" style="599" customWidth="1"/>
    <col min="4367" max="4382" width="18.85546875" style="599" customWidth="1"/>
    <col min="4383" max="4601" width="9.140625" style="599"/>
    <col min="4602" max="4602" width="19.42578125" style="599" customWidth="1"/>
    <col min="4603" max="4603" width="18.42578125" style="599" customWidth="1"/>
    <col min="4604" max="4605" width="9.140625" style="599"/>
    <col min="4606" max="4606" width="31.5703125" style="599" customWidth="1"/>
    <col min="4607" max="4607" width="7.28515625" style="599" customWidth="1"/>
    <col min="4608" max="4608" width="9.140625" style="599"/>
    <col min="4609" max="4609" width="10.7109375" style="599" customWidth="1"/>
    <col min="4610" max="4610" width="9.7109375" style="599" customWidth="1"/>
    <col min="4611" max="4611" width="10.7109375" style="599" customWidth="1"/>
    <col min="4612" max="4612" width="12.42578125" style="599" bestFit="1" customWidth="1"/>
    <col min="4613" max="4613" width="7.42578125" style="599" customWidth="1"/>
    <col min="4614" max="4614" width="0" style="599" hidden="1" customWidth="1"/>
    <col min="4615" max="4615" width="16" style="599" customWidth="1"/>
    <col min="4616" max="4616" width="17.28515625" style="599" customWidth="1"/>
    <col min="4617" max="4622" width="14.85546875" style="599" customWidth="1"/>
    <col min="4623" max="4638" width="18.85546875" style="599" customWidth="1"/>
    <col min="4639" max="4857" width="9.140625" style="599"/>
    <col min="4858" max="4858" width="19.42578125" style="599" customWidth="1"/>
    <col min="4859" max="4859" width="18.42578125" style="599" customWidth="1"/>
    <col min="4860" max="4861" width="9.140625" style="599"/>
    <col min="4862" max="4862" width="31.5703125" style="599" customWidth="1"/>
    <col min="4863" max="4863" width="7.28515625" style="599" customWidth="1"/>
    <col min="4864" max="4864" width="9.140625" style="599"/>
    <col min="4865" max="4865" width="10.7109375" style="599" customWidth="1"/>
    <col min="4866" max="4866" width="9.7109375" style="599" customWidth="1"/>
    <col min="4867" max="4867" width="10.7109375" style="599" customWidth="1"/>
    <col min="4868" max="4868" width="12.42578125" style="599" bestFit="1" customWidth="1"/>
    <col min="4869" max="4869" width="7.42578125" style="599" customWidth="1"/>
    <col min="4870" max="4870" width="0" style="599" hidden="1" customWidth="1"/>
    <col min="4871" max="4871" width="16" style="599" customWidth="1"/>
    <col min="4872" max="4872" width="17.28515625" style="599" customWidth="1"/>
    <col min="4873" max="4878" width="14.85546875" style="599" customWidth="1"/>
    <col min="4879" max="4894" width="18.85546875" style="599" customWidth="1"/>
    <col min="4895" max="5113" width="9.140625" style="599"/>
    <col min="5114" max="5114" width="19.42578125" style="599" customWidth="1"/>
    <col min="5115" max="5115" width="18.42578125" style="599" customWidth="1"/>
    <col min="5116" max="5117" width="9.140625" style="599"/>
    <col min="5118" max="5118" width="31.5703125" style="599" customWidth="1"/>
    <col min="5119" max="5119" width="7.28515625" style="599" customWidth="1"/>
    <col min="5120" max="5120" width="9.140625" style="599"/>
    <col min="5121" max="5121" width="10.7109375" style="599" customWidth="1"/>
    <col min="5122" max="5122" width="9.7109375" style="599" customWidth="1"/>
    <col min="5123" max="5123" width="10.7109375" style="599" customWidth="1"/>
    <col min="5124" max="5124" width="12.42578125" style="599" bestFit="1" customWidth="1"/>
    <col min="5125" max="5125" width="7.42578125" style="599" customWidth="1"/>
    <col min="5126" max="5126" width="0" style="599" hidden="1" customWidth="1"/>
    <col min="5127" max="5127" width="16" style="599" customWidth="1"/>
    <col min="5128" max="5128" width="17.28515625" style="599" customWidth="1"/>
    <col min="5129" max="5134" width="14.85546875" style="599" customWidth="1"/>
    <col min="5135" max="5150" width="18.85546875" style="599" customWidth="1"/>
    <col min="5151" max="5369" width="9.140625" style="599"/>
    <col min="5370" max="5370" width="19.42578125" style="599" customWidth="1"/>
    <col min="5371" max="5371" width="18.42578125" style="599" customWidth="1"/>
    <col min="5372" max="5373" width="9.140625" style="599"/>
    <col min="5374" max="5374" width="31.5703125" style="599" customWidth="1"/>
    <col min="5375" max="5375" width="7.28515625" style="599" customWidth="1"/>
    <col min="5376" max="5376" width="9.140625" style="599"/>
    <col min="5377" max="5377" width="10.7109375" style="599" customWidth="1"/>
    <col min="5378" max="5378" width="9.7109375" style="599" customWidth="1"/>
    <col min="5379" max="5379" width="10.7109375" style="599" customWidth="1"/>
    <col min="5380" max="5380" width="12.42578125" style="599" bestFit="1" customWidth="1"/>
    <col min="5381" max="5381" width="7.42578125" style="599" customWidth="1"/>
    <col min="5382" max="5382" width="0" style="599" hidden="1" customWidth="1"/>
    <col min="5383" max="5383" width="16" style="599" customWidth="1"/>
    <col min="5384" max="5384" width="17.28515625" style="599" customWidth="1"/>
    <col min="5385" max="5390" width="14.85546875" style="599" customWidth="1"/>
    <col min="5391" max="5406" width="18.85546875" style="599" customWidth="1"/>
    <col min="5407" max="5625" width="9.140625" style="599"/>
    <col min="5626" max="5626" width="19.42578125" style="599" customWidth="1"/>
    <col min="5627" max="5627" width="18.42578125" style="599" customWidth="1"/>
    <col min="5628" max="5629" width="9.140625" style="599"/>
    <col min="5630" max="5630" width="31.5703125" style="599" customWidth="1"/>
    <col min="5631" max="5631" width="7.28515625" style="599" customWidth="1"/>
    <col min="5632" max="5632" width="9.140625" style="599"/>
    <col min="5633" max="5633" width="10.7109375" style="599" customWidth="1"/>
    <col min="5634" max="5634" width="9.7109375" style="599" customWidth="1"/>
    <col min="5635" max="5635" width="10.7109375" style="599" customWidth="1"/>
    <col min="5636" max="5636" width="12.42578125" style="599" bestFit="1" customWidth="1"/>
    <col min="5637" max="5637" width="7.42578125" style="599" customWidth="1"/>
    <col min="5638" max="5638" width="0" style="599" hidden="1" customWidth="1"/>
    <col min="5639" max="5639" width="16" style="599" customWidth="1"/>
    <col min="5640" max="5640" width="17.28515625" style="599" customWidth="1"/>
    <col min="5641" max="5646" width="14.85546875" style="599" customWidth="1"/>
    <col min="5647" max="5662" width="18.85546875" style="599" customWidth="1"/>
    <col min="5663" max="5881" width="9.140625" style="599"/>
    <col min="5882" max="5882" width="19.42578125" style="599" customWidth="1"/>
    <col min="5883" max="5883" width="18.42578125" style="599" customWidth="1"/>
    <col min="5884" max="5885" width="9.140625" style="599"/>
    <col min="5886" max="5886" width="31.5703125" style="599" customWidth="1"/>
    <col min="5887" max="5887" width="7.28515625" style="599" customWidth="1"/>
    <col min="5888" max="5888" width="9.140625" style="599"/>
    <col min="5889" max="5889" width="10.7109375" style="599" customWidth="1"/>
    <col min="5890" max="5890" width="9.7109375" style="599" customWidth="1"/>
    <col min="5891" max="5891" width="10.7109375" style="599" customWidth="1"/>
    <col min="5892" max="5892" width="12.42578125" style="599" bestFit="1" customWidth="1"/>
    <col min="5893" max="5893" width="7.42578125" style="599" customWidth="1"/>
    <col min="5894" max="5894" width="0" style="599" hidden="1" customWidth="1"/>
    <col min="5895" max="5895" width="16" style="599" customWidth="1"/>
    <col min="5896" max="5896" width="17.28515625" style="599" customWidth="1"/>
    <col min="5897" max="5902" width="14.85546875" style="599" customWidth="1"/>
    <col min="5903" max="5918" width="18.85546875" style="599" customWidth="1"/>
    <col min="5919" max="6137" width="9.140625" style="599"/>
    <col min="6138" max="6138" width="19.42578125" style="599" customWidth="1"/>
    <col min="6139" max="6139" width="18.42578125" style="599" customWidth="1"/>
    <col min="6140" max="6141" width="9.140625" style="599"/>
    <col min="6142" max="6142" width="31.5703125" style="599" customWidth="1"/>
    <col min="6143" max="6143" width="7.28515625" style="599" customWidth="1"/>
    <col min="6144" max="6144" width="9.140625" style="599"/>
    <col min="6145" max="6145" width="10.7109375" style="599" customWidth="1"/>
    <col min="6146" max="6146" width="9.7109375" style="599" customWidth="1"/>
    <col min="6147" max="6147" width="10.7109375" style="599" customWidth="1"/>
    <col min="6148" max="6148" width="12.42578125" style="599" bestFit="1" customWidth="1"/>
    <col min="6149" max="6149" width="7.42578125" style="599" customWidth="1"/>
    <col min="6150" max="6150" width="0" style="599" hidden="1" customWidth="1"/>
    <col min="6151" max="6151" width="16" style="599" customWidth="1"/>
    <col min="6152" max="6152" width="17.28515625" style="599" customWidth="1"/>
    <col min="6153" max="6158" width="14.85546875" style="599" customWidth="1"/>
    <col min="6159" max="6174" width="18.85546875" style="599" customWidth="1"/>
    <col min="6175" max="6393" width="9.140625" style="599"/>
    <col min="6394" max="6394" width="19.42578125" style="599" customWidth="1"/>
    <col min="6395" max="6395" width="18.42578125" style="599" customWidth="1"/>
    <col min="6396" max="6397" width="9.140625" style="599"/>
    <col min="6398" max="6398" width="31.5703125" style="599" customWidth="1"/>
    <col min="6399" max="6399" width="7.28515625" style="599" customWidth="1"/>
    <col min="6400" max="6400" width="9.140625" style="599"/>
    <col min="6401" max="6401" width="10.7109375" style="599" customWidth="1"/>
    <col min="6402" max="6402" width="9.7109375" style="599" customWidth="1"/>
    <col min="6403" max="6403" width="10.7109375" style="599" customWidth="1"/>
    <col min="6404" max="6404" width="12.42578125" style="599" bestFit="1" customWidth="1"/>
    <col min="6405" max="6405" width="7.42578125" style="599" customWidth="1"/>
    <col min="6406" max="6406" width="0" style="599" hidden="1" customWidth="1"/>
    <col min="6407" max="6407" width="16" style="599" customWidth="1"/>
    <col min="6408" max="6408" width="17.28515625" style="599" customWidth="1"/>
    <col min="6409" max="6414" width="14.85546875" style="599" customWidth="1"/>
    <col min="6415" max="6430" width="18.85546875" style="599" customWidth="1"/>
    <col min="6431" max="6649" width="9.140625" style="599"/>
    <col min="6650" max="6650" width="19.42578125" style="599" customWidth="1"/>
    <col min="6651" max="6651" width="18.42578125" style="599" customWidth="1"/>
    <col min="6652" max="6653" width="9.140625" style="599"/>
    <col min="6654" max="6654" width="31.5703125" style="599" customWidth="1"/>
    <col min="6655" max="6655" width="7.28515625" style="599" customWidth="1"/>
    <col min="6656" max="6656" width="9.140625" style="599"/>
    <col min="6657" max="6657" width="10.7109375" style="599" customWidth="1"/>
    <col min="6658" max="6658" width="9.7109375" style="599" customWidth="1"/>
    <col min="6659" max="6659" width="10.7109375" style="599" customWidth="1"/>
    <col min="6660" max="6660" width="12.42578125" style="599" bestFit="1" customWidth="1"/>
    <col min="6661" max="6661" width="7.42578125" style="599" customWidth="1"/>
    <col min="6662" max="6662" width="0" style="599" hidden="1" customWidth="1"/>
    <col min="6663" max="6663" width="16" style="599" customWidth="1"/>
    <col min="6664" max="6664" width="17.28515625" style="599" customWidth="1"/>
    <col min="6665" max="6670" width="14.85546875" style="599" customWidth="1"/>
    <col min="6671" max="6686" width="18.85546875" style="599" customWidth="1"/>
    <col min="6687" max="6905" width="9.140625" style="599"/>
    <col min="6906" max="6906" width="19.42578125" style="599" customWidth="1"/>
    <col min="6907" max="6907" width="18.42578125" style="599" customWidth="1"/>
    <col min="6908" max="6909" width="9.140625" style="599"/>
    <col min="6910" max="6910" width="31.5703125" style="599" customWidth="1"/>
    <col min="6911" max="6911" width="7.28515625" style="599" customWidth="1"/>
    <col min="6912" max="6912" width="9.140625" style="599"/>
    <col min="6913" max="6913" width="10.7109375" style="599" customWidth="1"/>
    <col min="6914" max="6914" width="9.7109375" style="599" customWidth="1"/>
    <col min="6915" max="6915" width="10.7109375" style="599" customWidth="1"/>
    <col min="6916" max="6916" width="12.42578125" style="599" bestFit="1" customWidth="1"/>
    <col min="6917" max="6917" width="7.42578125" style="599" customWidth="1"/>
    <col min="6918" max="6918" width="0" style="599" hidden="1" customWidth="1"/>
    <col min="6919" max="6919" width="16" style="599" customWidth="1"/>
    <col min="6920" max="6920" width="17.28515625" style="599" customWidth="1"/>
    <col min="6921" max="6926" width="14.85546875" style="599" customWidth="1"/>
    <col min="6927" max="6942" width="18.85546875" style="599" customWidth="1"/>
    <col min="6943" max="7161" width="9.140625" style="599"/>
    <col min="7162" max="7162" width="19.42578125" style="599" customWidth="1"/>
    <col min="7163" max="7163" width="18.42578125" style="599" customWidth="1"/>
    <col min="7164" max="7165" width="9.140625" style="599"/>
    <col min="7166" max="7166" width="31.5703125" style="599" customWidth="1"/>
    <col min="7167" max="7167" width="7.28515625" style="599" customWidth="1"/>
    <col min="7168" max="7168" width="9.140625" style="599"/>
    <col min="7169" max="7169" width="10.7109375" style="599" customWidth="1"/>
    <col min="7170" max="7170" width="9.7109375" style="599" customWidth="1"/>
    <col min="7171" max="7171" width="10.7109375" style="599" customWidth="1"/>
    <col min="7172" max="7172" width="12.42578125" style="599" bestFit="1" customWidth="1"/>
    <col min="7173" max="7173" width="7.42578125" style="599" customWidth="1"/>
    <col min="7174" max="7174" width="0" style="599" hidden="1" customWidth="1"/>
    <col min="7175" max="7175" width="16" style="599" customWidth="1"/>
    <col min="7176" max="7176" width="17.28515625" style="599" customWidth="1"/>
    <col min="7177" max="7182" width="14.85546875" style="599" customWidth="1"/>
    <col min="7183" max="7198" width="18.85546875" style="599" customWidth="1"/>
    <col min="7199" max="7417" width="9.140625" style="599"/>
    <col min="7418" max="7418" width="19.42578125" style="599" customWidth="1"/>
    <col min="7419" max="7419" width="18.42578125" style="599" customWidth="1"/>
    <col min="7420" max="7421" width="9.140625" style="599"/>
    <col min="7422" max="7422" width="31.5703125" style="599" customWidth="1"/>
    <col min="7423" max="7423" width="7.28515625" style="599" customWidth="1"/>
    <col min="7424" max="7424" width="9.140625" style="599"/>
    <col min="7425" max="7425" width="10.7109375" style="599" customWidth="1"/>
    <col min="7426" max="7426" width="9.7109375" style="599" customWidth="1"/>
    <col min="7427" max="7427" width="10.7109375" style="599" customWidth="1"/>
    <col min="7428" max="7428" width="12.42578125" style="599" bestFit="1" customWidth="1"/>
    <col min="7429" max="7429" width="7.42578125" style="599" customWidth="1"/>
    <col min="7430" max="7430" width="0" style="599" hidden="1" customWidth="1"/>
    <col min="7431" max="7431" width="16" style="599" customWidth="1"/>
    <col min="7432" max="7432" width="17.28515625" style="599" customWidth="1"/>
    <col min="7433" max="7438" width="14.85546875" style="599" customWidth="1"/>
    <col min="7439" max="7454" width="18.85546875" style="599" customWidth="1"/>
    <col min="7455" max="7673" width="9.140625" style="599"/>
    <col min="7674" max="7674" width="19.42578125" style="599" customWidth="1"/>
    <col min="7675" max="7675" width="18.42578125" style="599" customWidth="1"/>
    <col min="7676" max="7677" width="9.140625" style="599"/>
    <col min="7678" max="7678" width="31.5703125" style="599" customWidth="1"/>
    <col min="7679" max="7679" width="7.28515625" style="599" customWidth="1"/>
    <col min="7680" max="7680" width="9.140625" style="599"/>
    <col min="7681" max="7681" width="10.7109375" style="599" customWidth="1"/>
    <col min="7682" max="7682" width="9.7109375" style="599" customWidth="1"/>
    <col min="7683" max="7683" width="10.7109375" style="599" customWidth="1"/>
    <col min="7684" max="7684" width="12.42578125" style="599" bestFit="1" customWidth="1"/>
    <col min="7685" max="7685" width="7.42578125" style="599" customWidth="1"/>
    <col min="7686" max="7686" width="0" style="599" hidden="1" customWidth="1"/>
    <col min="7687" max="7687" width="16" style="599" customWidth="1"/>
    <col min="7688" max="7688" width="17.28515625" style="599" customWidth="1"/>
    <col min="7689" max="7694" width="14.85546875" style="599" customWidth="1"/>
    <col min="7695" max="7710" width="18.85546875" style="599" customWidth="1"/>
    <col min="7711" max="7929" width="9.140625" style="599"/>
    <col min="7930" max="7930" width="19.42578125" style="599" customWidth="1"/>
    <col min="7931" max="7931" width="18.42578125" style="599" customWidth="1"/>
    <col min="7932" max="7933" width="9.140625" style="599"/>
    <col min="7934" max="7934" width="31.5703125" style="599" customWidth="1"/>
    <col min="7935" max="7935" width="7.28515625" style="599" customWidth="1"/>
    <col min="7936" max="7936" width="9.140625" style="599"/>
    <col min="7937" max="7937" width="10.7109375" style="599" customWidth="1"/>
    <col min="7938" max="7938" width="9.7109375" style="599" customWidth="1"/>
    <col min="7939" max="7939" width="10.7109375" style="599" customWidth="1"/>
    <col min="7940" max="7940" width="12.42578125" style="599" bestFit="1" customWidth="1"/>
    <col min="7941" max="7941" width="7.42578125" style="599" customWidth="1"/>
    <col min="7942" max="7942" width="0" style="599" hidden="1" customWidth="1"/>
    <col min="7943" max="7943" width="16" style="599" customWidth="1"/>
    <col min="7944" max="7944" width="17.28515625" style="599" customWidth="1"/>
    <col min="7945" max="7950" width="14.85546875" style="599" customWidth="1"/>
    <col min="7951" max="7966" width="18.85546875" style="599" customWidth="1"/>
    <col min="7967" max="8185" width="9.140625" style="599"/>
    <col min="8186" max="8186" width="19.42578125" style="599" customWidth="1"/>
    <col min="8187" max="8187" width="18.42578125" style="599" customWidth="1"/>
    <col min="8188" max="8189" width="9.140625" style="599"/>
    <col min="8190" max="8190" width="31.5703125" style="599" customWidth="1"/>
    <col min="8191" max="8191" width="7.28515625" style="599" customWidth="1"/>
    <col min="8192" max="8192" width="9.140625" style="599"/>
    <col min="8193" max="8193" width="10.7109375" style="599" customWidth="1"/>
    <col min="8194" max="8194" width="9.7109375" style="599" customWidth="1"/>
    <col min="8195" max="8195" width="10.7109375" style="599" customWidth="1"/>
    <col min="8196" max="8196" width="12.42578125" style="599" bestFit="1" customWidth="1"/>
    <col min="8197" max="8197" width="7.42578125" style="599" customWidth="1"/>
    <col min="8198" max="8198" width="0" style="599" hidden="1" customWidth="1"/>
    <col min="8199" max="8199" width="16" style="599" customWidth="1"/>
    <col min="8200" max="8200" width="17.28515625" style="599" customWidth="1"/>
    <col min="8201" max="8206" width="14.85546875" style="599" customWidth="1"/>
    <col min="8207" max="8222" width="18.85546875" style="599" customWidth="1"/>
    <col min="8223" max="8441" width="9.140625" style="599"/>
    <col min="8442" max="8442" width="19.42578125" style="599" customWidth="1"/>
    <col min="8443" max="8443" width="18.42578125" style="599" customWidth="1"/>
    <col min="8444" max="8445" width="9.140625" style="599"/>
    <col min="8446" max="8446" width="31.5703125" style="599" customWidth="1"/>
    <col min="8447" max="8447" width="7.28515625" style="599" customWidth="1"/>
    <col min="8448" max="8448" width="9.140625" style="599"/>
    <col min="8449" max="8449" width="10.7109375" style="599" customWidth="1"/>
    <col min="8450" max="8450" width="9.7109375" style="599" customWidth="1"/>
    <col min="8451" max="8451" width="10.7109375" style="599" customWidth="1"/>
    <col min="8452" max="8452" width="12.42578125" style="599" bestFit="1" customWidth="1"/>
    <col min="8453" max="8453" width="7.42578125" style="599" customWidth="1"/>
    <col min="8454" max="8454" width="0" style="599" hidden="1" customWidth="1"/>
    <col min="8455" max="8455" width="16" style="599" customWidth="1"/>
    <col min="8456" max="8456" width="17.28515625" style="599" customWidth="1"/>
    <col min="8457" max="8462" width="14.85546875" style="599" customWidth="1"/>
    <col min="8463" max="8478" width="18.85546875" style="599" customWidth="1"/>
    <col min="8479" max="8697" width="9.140625" style="599"/>
    <col min="8698" max="8698" width="19.42578125" style="599" customWidth="1"/>
    <col min="8699" max="8699" width="18.42578125" style="599" customWidth="1"/>
    <col min="8700" max="8701" width="9.140625" style="599"/>
    <col min="8702" max="8702" width="31.5703125" style="599" customWidth="1"/>
    <col min="8703" max="8703" width="7.28515625" style="599" customWidth="1"/>
    <col min="8704" max="8704" width="9.140625" style="599"/>
    <col min="8705" max="8705" width="10.7109375" style="599" customWidth="1"/>
    <col min="8706" max="8706" width="9.7109375" style="599" customWidth="1"/>
    <col min="8707" max="8707" width="10.7109375" style="599" customWidth="1"/>
    <col min="8708" max="8708" width="12.42578125" style="599" bestFit="1" customWidth="1"/>
    <col min="8709" max="8709" width="7.42578125" style="599" customWidth="1"/>
    <col min="8710" max="8710" width="0" style="599" hidden="1" customWidth="1"/>
    <col min="8711" max="8711" width="16" style="599" customWidth="1"/>
    <col min="8712" max="8712" width="17.28515625" style="599" customWidth="1"/>
    <col min="8713" max="8718" width="14.85546875" style="599" customWidth="1"/>
    <col min="8719" max="8734" width="18.85546875" style="599" customWidth="1"/>
    <col min="8735" max="8953" width="9.140625" style="599"/>
    <col min="8954" max="8954" width="19.42578125" style="599" customWidth="1"/>
    <col min="8955" max="8955" width="18.42578125" style="599" customWidth="1"/>
    <col min="8956" max="8957" width="9.140625" style="599"/>
    <col min="8958" max="8958" width="31.5703125" style="599" customWidth="1"/>
    <col min="8959" max="8959" width="7.28515625" style="599" customWidth="1"/>
    <col min="8960" max="8960" width="9.140625" style="599"/>
    <col min="8961" max="8961" width="10.7109375" style="599" customWidth="1"/>
    <col min="8962" max="8962" width="9.7109375" style="599" customWidth="1"/>
    <col min="8963" max="8963" width="10.7109375" style="599" customWidth="1"/>
    <col min="8964" max="8964" width="12.42578125" style="599" bestFit="1" customWidth="1"/>
    <col min="8965" max="8965" width="7.42578125" style="599" customWidth="1"/>
    <col min="8966" max="8966" width="0" style="599" hidden="1" customWidth="1"/>
    <col min="8967" max="8967" width="16" style="599" customWidth="1"/>
    <col min="8968" max="8968" width="17.28515625" style="599" customWidth="1"/>
    <col min="8969" max="8974" width="14.85546875" style="599" customWidth="1"/>
    <col min="8975" max="8990" width="18.85546875" style="599" customWidth="1"/>
    <col min="8991" max="9209" width="9.140625" style="599"/>
    <col min="9210" max="9210" width="19.42578125" style="599" customWidth="1"/>
    <col min="9211" max="9211" width="18.42578125" style="599" customWidth="1"/>
    <col min="9212" max="9213" width="9.140625" style="599"/>
    <col min="9214" max="9214" width="31.5703125" style="599" customWidth="1"/>
    <col min="9215" max="9215" width="7.28515625" style="599" customWidth="1"/>
    <col min="9216" max="9216" width="9.140625" style="599"/>
    <col min="9217" max="9217" width="10.7109375" style="599" customWidth="1"/>
    <col min="9218" max="9218" width="9.7109375" style="599" customWidth="1"/>
    <col min="9219" max="9219" width="10.7109375" style="599" customWidth="1"/>
    <col min="9220" max="9220" width="12.42578125" style="599" bestFit="1" customWidth="1"/>
    <col min="9221" max="9221" width="7.42578125" style="599" customWidth="1"/>
    <col min="9222" max="9222" width="0" style="599" hidden="1" customWidth="1"/>
    <col min="9223" max="9223" width="16" style="599" customWidth="1"/>
    <col min="9224" max="9224" width="17.28515625" style="599" customWidth="1"/>
    <col min="9225" max="9230" width="14.85546875" style="599" customWidth="1"/>
    <col min="9231" max="9246" width="18.85546875" style="599" customWidth="1"/>
    <col min="9247" max="9465" width="9.140625" style="599"/>
    <col min="9466" max="9466" width="19.42578125" style="599" customWidth="1"/>
    <col min="9467" max="9467" width="18.42578125" style="599" customWidth="1"/>
    <col min="9468" max="9469" width="9.140625" style="599"/>
    <col min="9470" max="9470" width="31.5703125" style="599" customWidth="1"/>
    <col min="9471" max="9471" width="7.28515625" style="599" customWidth="1"/>
    <col min="9472" max="9472" width="9.140625" style="599"/>
    <col min="9473" max="9473" width="10.7109375" style="599" customWidth="1"/>
    <col min="9474" max="9474" width="9.7109375" style="599" customWidth="1"/>
    <col min="9475" max="9475" width="10.7109375" style="599" customWidth="1"/>
    <col min="9476" max="9476" width="12.42578125" style="599" bestFit="1" customWidth="1"/>
    <col min="9477" max="9477" width="7.42578125" style="599" customWidth="1"/>
    <col min="9478" max="9478" width="0" style="599" hidden="1" customWidth="1"/>
    <col min="9479" max="9479" width="16" style="599" customWidth="1"/>
    <col min="9480" max="9480" width="17.28515625" style="599" customWidth="1"/>
    <col min="9481" max="9486" width="14.85546875" style="599" customWidth="1"/>
    <col min="9487" max="9502" width="18.85546875" style="599" customWidth="1"/>
    <col min="9503" max="9721" width="9.140625" style="599"/>
    <col min="9722" max="9722" width="19.42578125" style="599" customWidth="1"/>
    <col min="9723" max="9723" width="18.42578125" style="599" customWidth="1"/>
    <col min="9724" max="9725" width="9.140625" style="599"/>
    <col min="9726" max="9726" width="31.5703125" style="599" customWidth="1"/>
    <col min="9727" max="9727" width="7.28515625" style="599" customWidth="1"/>
    <col min="9728" max="9728" width="9.140625" style="599"/>
    <col min="9729" max="9729" width="10.7109375" style="599" customWidth="1"/>
    <col min="9730" max="9730" width="9.7109375" style="599" customWidth="1"/>
    <col min="9731" max="9731" width="10.7109375" style="599" customWidth="1"/>
    <col min="9732" max="9732" width="12.42578125" style="599" bestFit="1" customWidth="1"/>
    <col min="9733" max="9733" width="7.42578125" style="599" customWidth="1"/>
    <col min="9734" max="9734" width="0" style="599" hidden="1" customWidth="1"/>
    <col min="9735" max="9735" width="16" style="599" customWidth="1"/>
    <col min="9736" max="9736" width="17.28515625" style="599" customWidth="1"/>
    <col min="9737" max="9742" width="14.85546875" style="599" customWidth="1"/>
    <col min="9743" max="9758" width="18.85546875" style="599" customWidth="1"/>
    <col min="9759" max="9977" width="9.140625" style="599"/>
    <col min="9978" max="9978" width="19.42578125" style="599" customWidth="1"/>
    <col min="9979" max="9979" width="18.42578125" style="599" customWidth="1"/>
    <col min="9980" max="9981" width="9.140625" style="599"/>
    <col min="9982" max="9982" width="31.5703125" style="599" customWidth="1"/>
    <col min="9983" max="9983" width="7.28515625" style="599" customWidth="1"/>
    <col min="9984" max="9984" width="9.140625" style="599"/>
    <col min="9985" max="9985" width="10.7109375" style="599" customWidth="1"/>
    <col min="9986" max="9986" width="9.7109375" style="599" customWidth="1"/>
    <col min="9987" max="9987" width="10.7109375" style="599" customWidth="1"/>
    <col min="9988" max="9988" width="12.42578125" style="599" bestFit="1" customWidth="1"/>
    <col min="9989" max="9989" width="7.42578125" style="599" customWidth="1"/>
    <col min="9990" max="9990" width="0" style="599" hidden="1" customWidth="1"/>
    <col min="9991" max="9991" width="16" style="599" customWidth="1"/>
    <col min="9992" max="9992" width="17.28515625" style="599" customWidth="1"/>
    <col min="9993" max="9998" width="14.85546875" style="599" customWidth="1"/>
    <col min="9999" max="10014" width="18.85546875" style="599" customWidth="1"/>
    <col min="10015" max="10233" width="9.140625" style="599"/>
    <col min="10234" max="10234" width="19.42578125" style="599" customWidth="1"/>
    <col min="10235" max="10235" width="18.42578125" style="599" customWidth="1"/>
    <col min="10236" max="10237" width="9.140625" style="599"/>
    <col min="10238" max="10238" width="31.5703125" style="599" customWidth="1"/>
    <col min="10239" max="10239" width="7.28515625" style="599" customWidth="1"/>
    <col min="10240" max="10240" width="9.140625" style="599"/>
    <col min="10241" max="10241" width="10.7109375" style="599" customWidth="1"/>
    <col min="10242" max="10242" width="9.7109375" style="599" customWidth="1"/>
    <col min="10243" max="10243" width="10.7109375" style="599" customWidth="1"/>
    <col min="10244" max="10244" width="12.42578125" style="599" bestFit="1" customWidth="1"/>
    <col min="10245" max="10245" width="7.42578125" style="599" customWidth="1"/>
    <col min="10246" max="10246" width="0" style="599" hidden="1" customWidth="1"/>
    <col min="10247" max="10247" width="16" style="599" customWidth="1"/>
    <col min="10248" max="10248" width="17.28515625" style="599" customWidth="1"/>
    <col min="10249" max="10254" width="14.85546875" style="599" customWidth="1"/>
    <col min="10255" max="10270" width="18.85546875" style="599" customWidth="1"/>
    <col min="10271" max="10489" width="9.140625" style="599"/>
    <col min="10490" max="10490" width="19.42578125" style="599" customWidth="1"/>
    <col min="10491" max="10491" width="18.42578125" style="599" customWidth="1"/>
    <col min="10492" max="10493" width="9.140625" style="599"/>
    <col min="10494" max="10494" width="31.5703125" style="599" customWidth="1"/>
    <col min="10495" max="10495" width="7.28515625" style="599" customWidth="1"/>
    <col min="10496" max="10496" width="9.140625" style="599"/>
    <col min="10497" max="10497" width="10.7109375" style="599" customWidth="1"/>
    <col min="10498" max="10498" width="9.7109375" style="599" customWidth="1"/>
    <col min="10499" max="10499" width="10.7109375" style="599" customWidth="1"/>
    <col min="10500" max="10500" width="12.42578125" style="599" bestFit="1" customWidth="1"/>
    <col min="10501" max="10501" width="7.42578125" style="599" customWidth="1"/>
    <col min="10502" max="10502" width="0" style="599" hidden="1" customWidth="1"/>
    <col min="10503" max="10503" width="16" style="599" customWidth="1"/>
    <col min="10504" max="10504" width="17.28515625" style="599" customWidth="1"/>
    <col min="10505" max="10510" width="14.85546875" style="599" customWidth="1"/>
    <col min="10511" max="10526" width="18.85546875" style="599" customWidth="1"/>
    <col min="10527" max="10745" width="9.140625" style="599"/>
    <col min="10746" max="10746" width="19.42578125" style="599" customWidth="1"/>
    <col min="10747" max="10747" width="18.42578125" style="599" customWidth="1"/>
    <col min="10748" max="10749" width="9.140625" style="599"/>
    <col min="10750" max="10750" width="31.5703125" style="599" customWidth="1"/>
    <col min="10751" max="10751" width="7.28515625" style="599" customWidth="1"/>
    <col min="10752" max="10752" width="9.140625" style="599"/>
    <col min="10753" max="10753" width="10.7109375" style="599" customWidth="1"/>
    <col min="10754" max="10754" width="9.7109375" style="599" customWidth="1"/>
    <col min="10755" max="10755" width="10.7109375" style="599" customWidth="1"/>
    <col min="10756" max="10756" width="12.42578125" style="599" bestFit="1" customWidth="1"/>
    <col min="10757" max="10757" width="7.42578125" style="599" customWidth="1"/>
    <col min="10758" max="10758" width="0" style="599" hidden="1" customWidth="1"/>
    <col min="10759" max="10759" width="16" style="599" customWidth="1"/>
    <col min="10760" max="10760" width="17.28515625" style="599" customWidth="1"/>
    <col min="10761" max="10766" width="14.85546875" style="599" customWidth="1"/>
    <col min="10767" max="10782" width="18.85546875" style="599" customWidth="1"/>
    <col min="10783" max="11001" width="9.140625" style="599"/>
    <col min="11002" max="11002" width="19.42578125" style="599" customWidth="1"/>
    <col min="11003" max="11003" width="18.42578125" style="599" customWidth="1"/>
    <col min="11004" max="11005" width="9.140625" style="599"/>
    <col min="11006" max="11006" width="31.5703125" style="599" customWidth="1"/>
    <col min="11007" max="11007" width="7.28515625" style="599" customWidth="1"/>
    <col min="11008" max="11008" width="9.140625" style="599"/>
    <col min="11009" max="11009" width="10.7109375" style="599" customWidth="1"/>
    <col min="11010" max="11010" width="9.7109375" style="599" customWidth="1"/>
    <col min="11011" max="11011" width="10.7109375" style="599" customWidth="1"/>
    <col min="11012" max="11012" width="12.42578125" style="599" bestFit="1" customWidth="1"/>
    <col min="11013" max="11013" width="7.42578125" style="599" customWidth="1"/>
    <col min="11014" max="11014" width="0" style="599" hidden="1" customWidth="1"/>
    <col min="11015" max="11015" width="16" style="599" customWidth="1"/>
    <col min="11016" max="11016" width="17.28515625" style="599" customWidth="1"/>
    <col min="11017" max="11022" width="14.85546875" style="599" customWidth="1"/>
    <col min="11023" max="11038" width="18.85546875" style="599" customWidth="1"/>
    <col min="11039" max="11257" width="9.140625" style="599"/>
    <col min="11258" max="11258" width="19.42578125" style="599" customWidth="1"/>
    <col min="11259" max="11259" width="18.42578125" style="599" customWidth="1"/>
    <col min="11260" max="11261" width="9.140625" style="599"/>
    <col min="11262" max="11262" width="31.5703125" style="599" customWidth="1"/>
    <col min="11263" max="11263" width="7.28515625" style="599" customWidth="1"/>
    <col min="11264" max="11264" width="9.140625" style="599"/>
    <col min="11265" max="11265" width="10.7109375" style="599" customWidth="1"/>
    <col min="11266" max="11266" width="9.7109375" style="599" customWidth="1"/>
    <col min="11267" max="11267" width="10.7109375" style="599" customWidth="1"/>
    <col min="11268" max="11268" width="12.42578125" style="599" bestFit="1" customWidth="1"/>
    <col min="11269" max="11269" width="7.42578125" style="599" customWidth="1"/>
    <col min="11270" max="11270" width="0" style="599" hidden="1" customWidth="1"/>
    <col min="11271" max="11271" width="16" style="599" customWidth="1"/>
    <col min="11272" max="11272" width="17.28515625" style="599" customWidth="1"/>
    <col min="11273" max="11278" width="14.85546875" style="599" customWidth="1"/>
    <col min="11279" max="11294" width="18.85546875" style="599" customWidth="1"/>
    <col min="11295" max="11513" width="9.140625" style="599"/>
    <col min="11514" max="11514" width="19.42578125" style="599" customWidth="1"/>
    <col min="11515" max="11515" width="18.42578125" style="599" customWidth="1"/>
    <col min="11516" max="11517" width="9.140625" style="599"/>
    <col min="11518" max="11518" width="31.5703125" style="599" customWidth="1"/>
    <col min="11519" max="11519" width="7.28515625" style="599" customWidth="1"/>
    <col min="11520" max="11520" width="9.140625" style="599"/>
    <col min="11521" max="11521" width="10.7109375" style="599" customWidth="1"/>
    <col min="11522" max="11522" width="9.7109375" style="599" customWidth="1"/>
    <col min="11523" max="11523" width="10.7109375" style="599" customWidth="1"/>
    <col min="11524" max="11524" width="12.42578125" style="599" bestFit="1" customWidth="1"/>
    <col min="11525" max="11525" width="7.42578125" style="599" customWidth="1"/>
    <col min="11526" max="11526" width="0" style="599" hidden="1" customWidth="1"/>
    <col min="11527" max="11527" width="16" style="599" customWidth="1"/>
    <col min="11528" max="11528" width="17.28515625" style="599" customWidth="1"/>
    <col min="11529" max="11534" width="14.85546875" style="599" customWidth="1"/>
    <col min="11535" max="11550" width="18.85546875" style="599" customWidth="1"/>
    <col min="11551" max="11769" width="9.140625" style="599"/>
    <col min="11770" max="11770" width="19.42578125" style="599" customWidth="1"/>
    <col min="11771" max="11771" width="18.42578125" style="599" customWidth="1"/>
    <col min="11772" max="11773" width="9.140625" style="599"/>
    <col min="11774" max="11774" width="31.5703125" style="599" customWidth="1"/>
    <col min="11775" max="11775" width="7.28515625" style="599" customWidth="1"/>
    <col min="11776" max="11776" width="9.140625" style="599"/>
    <col min="11777" max="11777" width="10.7109375" style="599" customWidth="1"/>
    <col min="11778" max="11778" width="9.7109375" style="599" customWidth="1"/>
    <col min="11779" max="11779" width="10.7109375" style="599" customWidth="1"/>
    <col min="11780" max="11780" width="12.42578125" style="599" bestFit="1" customWidth="1"/>
    <col min="11781" max="11781" width="7.42578125" style="599" customWidth="1"/>
    <col min="11782" max="11782" width="0" style="599" hidden="1" customWidth="1"/>
    <col min="11783" max="11783" width="16" style="599" customWidth="1"/>
    <col min="11784" max="11784" width="17.28515625" style="599" customWidth="1"/>
    <col min="11785" max="11790" width="14.85546875" style="599" customWidth="1"/>
    <col min="11791" max="11806" width="18.85546875" style="599" customWidth="1"/>
    <col min="11807" max="12025" width="9.140625" style="599"/>
    <col min="12026" max="12026" width="19.42578125" style="599" customWidth="1"/>
    <col min="12027" max="12027" width="18.42578125" style="599" customWidth="1"/>
    <col min="12028" max="12029" width="9.140625" style="599"/>
    <col min="12030" max="12030" width="31.5703125" style="599" customWidth="1"/>
    <col min="12031" max="12031" width="7.28515625" style="599" customWidth="1"/>
    <col min="12032" max="12032" width="9.140625" style="599"/>
    <col min="12033" max="12033" width="10.7109375" style="599" customWidth="1"/>
    <col min="12034" max="12034" width="9.7109375" style="599" customWidth="1"/>
    <col min="12035" max="12035" width="10.7109375" style="599" customWidth="1"/>
    <col min="12036" max="12036" width="12.42578125" style="599" bestFit="1" customWidth="1"/>
    <col min="12037" max="12037" width="7.42578125" style="599" customWidth="1"/>
    <col min="12038" max="12038" width="0" style="599" hidden="1" customWidth="1"/>
    <col min="12039" max="12039" width="16" style="599" customWidth="1"/>
    <col min="12040" max="12040" width="17.28515625" style="599" customWidth="1"/>
    <col min="12041" max="12046" width="14.85546875" style="599" customWidth="1"/>
    <col min="12047" max="12062" width="18.85546875" style="599" customWidth="1"/>
    <col min="12063" max="12281" width="9.140625" style="599"/>
    <col min="12282" max="12282" width="19.42578125" style="599" customWidth="1"/>
    <col min="12283" max="12283" width="18.42578125" style="599" customWidth="1"/>
    <col min="12284" max="12285" width="9.140625" style="599"/>
    <col min="12286" max="12286" width="31.5703125" style="599" customWidth="1"/>
    <col min="12287" max="12287" width="7.28515625" style="599" customWidth="1"/>
    <col min="12288" max="12288" width="9.140625" style="599"/>
    <col min="12289" max="12289" width="10.7109375" style="599" customWidth="1"/>
    <col min="12290" max="12290" width="9.7109375" style="599" customWidth="1"/>
    <col min="12291" max="12291" width="10.7109375" style="599" customWidth="1"/>
    <col min="12292" max="12292" width="12.42578125" style="599" bestFit="1" customWidth="1"/>
    <col min="12293" max="12293" width="7.42578125" style="599" customWidth="1"/>
    <col min="12294" max="12294" width="0" style="599" hidden="1" customWidth="1"/>
    <col min="12295" max="12295" width="16" style="599" customWidth="1"/>
    <col min="12296" max="12296" width="17.28515625" style="599" customWidth="1"/>
    <col min="12297" max="12302" width="14.85546875" style="599" customWidth="1"/>
    <col min="12303" max="12318" width="18.85546875" style="599" customWidth="1"/>
    <col min="12319" max="12537" width="9.140625" style="599"/>
    <col min="12538" max="12538" width="19.42578125" style="599" customWidth="1"/>
    <col min="12539" max="12539" width="18.42578125" style="599" customWidth="1"/>
    <col min="12540" max="12541" width="9.140625" style="599"/>
    <col min="12542" max="12542" width="31.5703125" style="599" customWidth="1"/>
    <col min="12543" max="12543" width="7.28515625" style="599" customWidth="1"/>
    <col min="12544" max="12544" width="9.140625" style="599"/>
    <col min="12545" max="12545" width="10.7109375" style="599" customWidth="1"/>
    <col min="12546" max="12546" width="9.7109375" style="599" customWidth="1"/>
    <col min="12547" max="12547" width="10.7109375" style="599" customWidth="1"/>
    <col min="12548" max="12548" width="12.42578125" style="599" bestFit="1" customWidth="1"/>
    <col min="12549" max="12549" width="7.42578125" style="599" customWidth="1"/>
    <col min="12550" max="12550" width="0" style="599" hidden="1" customWidth="1"/>
    <col min="12551" max="12551" width="16" style="599" customWidth="1"/>
    <col min="12552" max="12552" width="17.28515625" style="599" customWidth="1"/>
    <col min="12553" max="12558" width="14.85546875" style="599" customWidth="1"/>
    <col min="12559" max="12574" width="18.85546875" style="599" customWidth="1"/>
    <col min="12575" max="12793" width="9.140625" style="599"/>
    <col min="12794" max="12794" width="19.42578125" style="599" customWidth="1"/>
    <col min="12795" max="12795" width="18.42578125" style="599" customWidth="1"/>
    <col min="12796" max="12797" width="9.140625" style="599"/>
    <col min="12798" max="12798" width="31.5703125" style="599" customWidth="1"/>
    <col min="12799" max="12799" width="7.28515625" style="599" customWidth="1"/>
    <col min="12800" max="12800" width="9.140625" style="599"/>
    <col min="12801" max="12801" width="10.7109375" style="599" customWidth="1"/>
    <col min="12802" max="12802" width="9.7109375" style="599" customWidth="1"/>
    <col min="12803" max="12803" width="10.7109375" style="599" customWidth="1"/>
    <col min="12804" max="12804" width="12.42578125" style="599" bestFit="1" customWidth="1"/>
    <col min="12805" max="12805" width="7.42578125" style="599" customWidth="1"/>
    <col min="12806" max="12806" width="0" style="599" hidden="1" customWidth="1"/>
    <col min="12807" max="12807" width="16" style="599" customWidth="1"/>
    <col min="12808" max="12808" width="17.28515625" style="599" customWidth="1"/>
    <col min="12809" max="12814" width="14.85546875" style="599" customWidth="1"/>
    <col min="12815" max="12830" width="18.85546875" style="599" customWidth="1"/>
    <col min="12831" max="13049" width="9.140625" style="599"/>
    <col min="13050" max="13050" width="19.42578125" style="599" customWidth="1"/>
    <col min="13051" max="13051" width="18.42578125" style="599" customWidth="1"/>
    <col min="13052" max="13053" width="9.140625" style="599"/>
    <col min="13054" max="13054" width="31.5703125" style="599" customWidth="1"/>
    <col min="13055" max="13055" width="7.28515625" style="599" customWidth="1"/>
    <col min="13056" max="13056" width="9.140625" style="599"/>
    <col min="13057" max="13057" width="10.7109375" style="599" customWidth="1"/>
    <col min="13058" max="13058" width="9.7109375" style="599" customWidth="1"/>
    <col min="13059" max="13059" width="10.7109375" style="599" customWidth="1"/>
    <col min="13060" max="13060" width="12.42578125" style="599" bestFit="1" customWidth="1"/>
    <col min="13061" max="13061" width="7.42578125" style="599" customWidth="1"/>
    <col min="13062" max="13062" width="0" style="599" hidden="1" customWidth="1"/>
    <col min="13063" max="13063" width="16" style="599" customWidth="1"/>
    <col min="13064" max="13064" width="17.28515625" style="599" customWidth="1"/>
    <col min="13065" max="13070" width="14.85546875" style="599" customWidth="1"/>
    <col min="13071" max="13086" width="18.85546875" style="599" customWidth="1"/>
    <col min="13087" max="13305" width="9.140625" style="599"/>
    <col min="13306" max="13306" width="19.42578125" style="599" customWidth="1"/>
    <col min="13307" max="13307" width="18.42578125" style="599" customWidth="1"/>
    <col min="13308" max="13309" width="9.140625" style="599"/>
    <col min="13310" max="13310" width="31.5703125" style="599" customWidth="1"/>
    <col min="13311" max="13311" width="7.28515625" style="599" customWidth="1"/>
    <col min="13312" max="13312" width="9.140625" style="599"/>
    <col min="13313" max="13313" width="10.7109375" style="599" customWidth="1"/>
    <col min="13314" max="13314" width="9.7109375" style="599" customWidth="1"/>
    <col min="13315" max="13315" width="10.7109375" style="599" customWidth="1"/>
    <col min="13316" max="13316" width="12.42578125" style="599" bestFit="1" customWidth="1"/>
    <col min="13317" max="13317" width="7.42578125" style="599" customWidth="1"/>
    <col min="13318" max="13318" width="0" style="599" hidden="1" customWidth="1"/>
    <col min="13319" max="13319" width="16" style="599" customWidth="1"/>
    <col min="13320" max="13320" width="17.28515625" style="599" customWidth="1"/>
    <col min="13321" max="13326" width="14.85546875" style="599" customWidth="1"/>
    <col min="13327" max="13342" width="18.85546875" style="599" customWidth="1"/>
    <col min="13343" max="13561" width="9.140625" style="599"/>
    <col min="13562" max="13562" width="19.42578125" style="599" customWidth="1"/>
    <col min="13563" max="13563" width="18.42578125" style="599" customWidth="1"/>
    <col min="13564" max="13565" width="9.140625" style="599"/>
    <col min="13566" max="13566" width="31.5703125" style="599" customWidth="1"/>
    <col min="13567" max="13567" width="7.28515625" style="599" customWidth="1"/>
    <col min="13568" max="13568" width="9.140625" style="599"/>
    <col min="13569" max="13569" width="10.7109375" style="599" customWidth="1"/>
    <col min="13570" max="13570" width="9.7109375" style="599" customWidth="1"/>
    <col min="13571" max="13571" width="10.7109375" style="599" customWidth="1"/>
    <col min="13572" max="13572" width="12.42578125" style="599" bestFit="1" customWidth="1"/>
    <col min="13573" max="13573" width="7.42578125" style="599" customWidth="1"/>
    <col min="13574" max="13574" width="0" style="599" hidden="1" customWidth="1"/>
    <col min="13575" max="13575" width="16" style="599" customWidth="1"/>
    <col min="13576" max="13576" width="17.28515625" style="599" customWidth="1"/>
    <col min="13577" max="13582" width="14.85546875" style="599" customWidth="1"/>
    <col min="13583" max="13598" width="18.85546875" style="599" customWidth="1"/>
    <col min="13599" max="13817" width="9.140625" style="599"/>
    <col min="13818" max="13818" width="19.42578125" style="599" customWidth="1"/>
    <col min="13819" max="13819" width="18.42578125" style="599" customWidth="1"/>
    <col min="13820" max="13821" width="9.140625" style="599"/>
    <col min="13822" max="13822" width="31.5703125" style="599" customWidth="1"/>
    <col min="13823" max="13823" width="7.28515625" style="599" customWidth="1"/>
    <col min="13824" max="13824" width="9.140625" style="599"/>
    <col min="13825" max="13825" width="10.7109375" style="599" customWidth="1"/>
    <col min="13826" max="13826" width="9.7109375" style="599" customWidth="1"/>
    <col min="13827" max="13827" width="10.7109375" style="599" customWidth="1"/>
    <col min="13828" max="13828" width="12.42578125" style="599" bestFit="1" customWidth="1"/>
    <col min="13829" max="13829" width="7.42578125" style="599" customWidth="1"/>
    <col min="13830" max="13830" width="0" style="599" hidden="1" customWidth="1"/>
    <col min="13831" max="13831" width="16" style="599" customWidth="1"/>
    <col min="13832" max="13832" width="17.28515625" style="599" customWidth="1"/>
    <col min="13833" max="13838" width="14.85546875" style="599" customWidth="1"/>
    <col min="13839" max="13854" width="18.85546875" style="599" customWidth="1"/>
    <col min="13855" max="14073" width="9.140625" style="599"/>
    <col min="14074" max="14074" width="19.42578125" style="599" customWidth="1"/>
    <col min="14075" max="14075" width="18.42578125" style="599" customWidth="1"/>
    <col min="14076" max="14077" width="9.140625" style="599"/>
    <col min="14078" max="14078" width="31.5703125" style="599" customWidth="1"/>
    <col min="14079" max="14079" width="7.28515625" style="599" customWidth="1"/>
    <col min="14080" max="14080" width="9.140625" style="599"/>
    <col min="14081" max="14081" width="10.7109375" style="599" customWidth="1"/>
    <col min="14082" max="14082" width="9.7109375" style="599" customWidth="1"/>
    <col min="14083" max="14083" width="10.7109375" style="599" customWidth="1"/>
    <col min="14084" max="14084" width="12.42578125" style="599" bestFit="1" customWidth="1"/>
    <col min="14085" max="14085" width="7.42578125" style="599" customWidth="1"/>
    <col min="14086" max="14086" width="0" style="599" hidden="1" customWidth="1"/>
    <col min="14087" max="14087" width="16" style="599" customWidth="1"/>
    <col min="14088" max="14088" width="17.28515625" style="599" customWidth="1"/>
    <col min="14089" max="14094" width="14.85546875" style="599" customWidth="1"/>
    <col min="14095" max="14110" width="18.85546875" style="599" customWidth="1"/>
    <col min="14111" max="14329" width="9.140625" style="599"/>
    <col min="14330" max="14330" width="19.42578125" style="599" customWidth="1"/>
    <col min="14331" max="14331" width="18.42578125" style="599" customWidth="1"/>
    <col min="14332" max="14333" width="9.140625" style="599"/>
    <col min="14334" max="14334" width="31.5703125" style="599" customWidth="1"/>
    <col min="14335" max="14335" width="7.28515625" style="599" customWidth="1"/>
    <col min="14336" max="14336" width="9.140625" style="599"/>
    <col min="14337" max="14337" width="10.7109375" style="599" customWidth="1"/>
    <col min="14338" max="14338" width="9.7109375" style="599" customWidth="1"/>
    <col min="14339" max="14339" width="10.7109375" style="599" customWidth="1"/>
    <col min="14340" max="14340" width="12.42578125" style="599" bestFit="1" customWidth="1"/>
    <col min="14341" max="14341" width="7.42578125" style="599" customWidth="1"/>
    <col min="14342" max="14342" width="0" style="599" hidden="1" customWidth="1"/>
    <col min="14343" max="14343" width="16" style="599" customWidth="1"/>
    <col min="14344" max="14344" width="17.28515625" style="599" customWidth="1"/>
    <col min="14345" max="14350" width="14.85546875" style="599" customWidth="1"/>
    <col min="14351" max="14366" width="18.85546875" style="599" customWidth="1"/>
    <col min="14367" max="14585" width="9.140625" style="599"/>
    <col min="14586" max="14586" width="19.42578125" style="599" customWidth="1"/>
    <col min="14587" max="14587" width="18.42578125" style="599" customWidth="1"/>
    <col min="14588" max="14589" width="9.140625" style="599"/>
    <col min="14590" max="14590" width="31.5703125" style="599" customWidth="1"/>
    <col min="14591" max="14591" width="7.28515625" style="599" customWidth="1"/>
    <col min="14592" max="14592" width="9.140625" style="599"/>
    <col min="14593" max="14593" width="10.7109375" style="599" customWidth="1"/>
    <col min="14594" max="14594" width="9.7109375" style="599" customWidth="1"/>
    <col min="14595" max="14595" width="10.7109375" style="599" customWidth="1"/>
    <col min="14596" max="14596" width="12.42578125" style="599" bestFit="1" customWidth="1"/>
    <col min="14597" max="14597" width="7.42578125" style="599" customWidth="1"/>
    <col min="14598" max="14598" width="0" style="599" hidden="1" customWidth="1"/>
    <col min="14599" max="14599" width="16" style="599" customWidth="1"/>
    <col min="14600" max="14600" width="17.28515625" style="599" customWidth="1"/>
    <col min="14601" max="14606" width="14.85546875" style="599" customWidth="1"/>
    <col min="14607" max="14622" width="18.85546875" style="599" customWidth="1"/>
    <col min="14623" max="14841" width="9.140625" style="599"/>
    <col min="14842" max="14842" width="19.42578125" style="599" customWidth="1"/>
    <col min="14843" max="14843" width="18.42578125" style="599" customWidth="1"/>
    <col min="14844" max="14845" width="9.140625" style="599"/>
    <col min="14846" max="14846" width="31.5703125" style="599" customWidth="1"/>
    <col min="14847" max="14847" width="7.28515625" style="599" customWidth="1"/>
    <col min="14848" max="14848" width="9.140625" style="599"/>
    <col min="14849" max="14849" width="10.7109375" style="599" customWidth="1"/>
    <col min="14850" max="14850" width="9.7109375" style="599" customWidth="1"/>
    <col min="14851" max="14851" width="10.7109375" style="599" customWidth="1"/>
    <col min="14852" max="14852" width="12.42578125" style="599" bestFit="1" customWidth="1"/>
    <col min="14853" max="14853" width="7.42578125" style="599" customWidth="1"/>
    <col min="14854" max="14854" width="0" style="599" hidden="1" customWidth="1"/>
    <col min="14855" max="14855" width="16" style="599" customWidth="1"/>
    <col min="14856" max="14856" width="17.28515625" style="599" customWidth="1"/>
    <col min="14857" max="14862" width="14.85546875" style="599" customWidth="1"/>
    <col min="14863" max="14878" width="18.85546875" style="599" customWidth="1"/>
    <col min="14879" max="15097" width="9.140625" style="599"/>
    <col min="15098" max="15098" width="19.42578125" style="599" customWidth="1"/>
    <col min="15099" max="15099" width="18.42578125" style="599" customWidth="1"/>
    <col min="15100" max="15101" width="9.140625" style="599"/>
    <col min="15102" max="15102" width="31.5703125" style="599" customWidth="1"/>
    <col min="15103" max="15103" width="7.28515625" style="599" customWidth="1"/>
    <col min="15104" max="15104" width="9.140625" style="599"/>
    <col min="15105" max="15105" width="10.7109375" style="599" customWidth="1"/>
    <col min="15106" max="15106" width="9.7109375" style="599" customWidth="1"/>
    <col min="15107" max="15107" width="10.7109375" style="599" customWidth="1"/>
    <col min="15108" max="15108" width="12.42578125" style="599" bestFit="1" customWidth="1"/>
    <col min="15109" max="15109" width="7.42578125" style="599" customWidth="1"/>
    <col min="15110" max="15110" width="0" style="599" hidden="1" customWidth="1"/>
    <col min="15111" max="15111" width="16" style="599" customWidth="1"/>
    <col min="15112" max="15112" width="17.28515625" style="599" customWidth="1"/>
    <col min="15113" max="15118" width="14.85546875" style="599" customWidth="1"/>
    <col min="15119" max="15134" width="18.85546875" style="599" customWidth="1"/>
    <col min="15135" max="15353" width="9.140625" style="599"/>
    <col min="15354" max="15354" width="19.42578125" style="599" customWidth="1"/>
    <col min="15355" max="15355" width="18.42578125" style="599" customWidth="1"/>
    <col min="15356" max="15357" width="9.140625" style="599"/>
    <col min="15358" max="15358" width="31.5703125" style="599" customWidth="1"/>
    <col min="15359" max="15359" width="7.28515625" style="599" customWidth="1"/>
    <col min="15360" max="15360" width="9.140625" style="599"/>
    <col min="15361" max="15361" width="10.7109375" style="599" customWidth="1"/>
    <col min="15362" max="15362" width="9.7109375" style="599" customWidth="1"/>
    <col min="15363" max="15363" width="10.7109375" style="599" customWidth="1"/>
    <col min="15364" max="15364" width="12.42578125" style="599" bestFit="1" customWidth="1"/>
    <col min="15365" max="15365" width="7.42578125" style="599" customWidth="1"/>
    <col min="15366" max="15366" width="0" style="599" hidden="1" customWidth="1"/>
    <col min="15367" max="15367" width="16" style="599" customWidth="1"/>
    <col min="15368" max="15368" width="17.28515625" style="599" customWidth="1"/>
    <col min="15369" max="15374" width="14.85546875" style="599" customWidth="1"/>
    <col min="15375" max="15390" width="18.85546875" style="599" customWidth="1"/>
    <col min="15391" max="15609" width="9.140625" style="599"/>
    <col min="15610" max="15610" width="19.42578125" style="599" customWidth="1"/>
    <col min="15611" max="15611" width="18.42578125" style="599" customWidth="1"/>
    <col min="15612" max="15613" width="9.140625" style="599"/>
    <col min="15614" max="15614" width="31.5703125" style="599" customWidth="1"/>
    <col min="15615" max="15615" width="7.28515625" style="599" customWidth="1"/>
    <col min="15616" max="15616" width="9.140625" style="599"/>
    <col min="15617" max="15617" width="10.7109375" style="599" customWidth="1"/>
    <col min="15618" max="15618" width="9.7109375" style="599" customWidth="1"/>
    <col min="15619" max="15619" width="10.7109375" style="599" customWidth="1"/>
    <col min="15620" max="15620" width="12.42578125" style="599" bestFit="1" customWidth="1"/>
    <col min="15621" max="15621" width="7.42578125" style="599" customWidth="1"/>
    <col min="15622" max="15622" width="0" style="599" hidden="1" customWidth="1"/>
    <col min="15623" max="15623" width="16" style="599" customWidth="1"/>
    <col min="15624" max="15624" width="17.28515625" style="599" customWidth="1"/>
    <col min="15625" max="15630" width="14.85546875" style="599" customWidth="1"/>
    <col min="15631" max="15646" width="18.85546875" style="599" customWidth="1"/>
    <col min="15647" max="15865" width="9.140625" style="599"/>
    <col min="15866" max="15866" width="19.42578125" style="599" customWidth="1"/>
    <col min="15867" max="15867" width="18.42578125" style="599" customWidth="1"/>
    <col min="15868" max="15869" width="9.140625" style="599"/>
    <col min="15870" max="15870" width="31.5703125" style="599" customWidth="1"/>
    <col min="15871" max="15871" width="7.28515625" style="599" customWidth="1"/>
    <col min="15872" max="15872" width="9.140625" style="599"/>
    <col min="15873" max="15873" width="10.7109375" style="599" customWidth="1"/>
    <col min="15874" max="15874" width="9.7109375" style="599" customWidth="1"/>
    <col min="15875" max="15875" width="10.7109375" style="599" customWidth="1"/>
    <col min="15876" max="15876" width="12.42578125" style="599" bestFit="1" customWidth="1"/>
    <col min="15877" max="15877" width="7.42578125" style="599" customWidth="1"/>
    <col min="15878" max="15878" width="0" style="599" hidden="1" customWidth="1"/>
    <col min="15879" max="15879" width="16" style="599" customWidth="1"/>
    <col min="15880" max="15880" width="17.28515625" style="599" customWidth="1"/>
    <col min="15881" max="15886" width="14.85546875" style="599" customWidth="1"/>
    <col min="15887" max="15902" width="18.85546875" style="599" customWidth="1"/>
    <col min="15903" max="16121" width="9.140625" style="599"/>
    <col min="16122" max="16122" width="19.42578125" style="599" customWidth="1"/>
    <col min="16123" max="16123" width="18.42578125" style="599" customWidth="1"/>
    <col min="16124" max="16125" width="9.140625" style="599"/>
    <col min="16126" max="16126" width="31.5703125" style="599" customWidth="1"/>
    <col min="16127" max="16127" width="7.28515625" style="599" customWidth="1"/>
    <col min="16128" max="16128" width="9.140625" style="599"/>
    <col min="16129" max="16129" width="10.7109375" style="599" customWidth="1"/>
    <col min="16130" max="16130" width="9.7109375" style="599" customWidth="1"/>
    <col min="16131" max="16131" width="10.7109375" style="599" customWidth="1"/>
    <col min="16132" max="16132" width="12.42578125" style="599" bestFit="1" customWidth="1"/>
    <col min="16133" max="16133" width="7.42578125" style="599" customWidth="1"/>
    <col min="16134" max="16134" width="0" style="599" hidden="1" customWidth="1"/>
    <col min="16135" max="16135" width="16" style="599" customWidth="1"/>
    <col min="16136" max="16136" width="17.28515625" style="599" customWidth="1"/>
    <col min="16137" max="16142" width="14.85546875" style="599" customWidth="1"/>
    <col min="16143" max="16158" width="18.85546875" style="599" customWidth="1"/>
    <col min="16159" max="16384" width="9.140625" style="599"/>
  </cols>
  <sheetData>
    <row r="1" spans="1:12" x14ac:dyDescent="0.25">
      <c r="A1" s="767"/>
      <c r="B1" s="767"/>
      <c r="C1" s="767"/>
      <c r="D1" s="767"/>
      <c r="E1" s="598"/>
      <c r="F1" s="598"/>
      <c r="G1" s="598"/>
      <c r="H1" s="754" t="s">
        <v>526</v>
      </c>
      <c r="I1" s="754"/>
      <c r="J1" s="754"/>
      <c r="K1" s="754"/>
      <c r="L1" s="754"/>
    </row>
    <row r="2" spans="1:12" x14ac:dyDescent="0.25">
      <c r="A2" s="598"/>
      <c r="B2" s="598"/>
      <c r="C2" s="598"/>
      <c r="D2" s="598"/>
      <c r="E2" s="598"/>
      <c r="F2" s="598"/>
      <c r="G2" s="598"/>
      <c r="H2" s="754" t="s">
        <v>527</v>
      </c>
      <c r="I2" s="754"/>
      <c r="J2" s="754"/>
      <c r="K2" s="754"/>
      <c r="L2" s="754"/>
    </row>
    <row r="3" spans="1:12" x14ac:dyDescent="0.25">
      <c r="A3" s="598"/>
      <c r="B3" s="598"/>
      <c r="C3" s="598"/>
      <c r="D3" s="598"/>
      <c r="E3" s="598"/>
      <c r="F3" s="598"/>
      <c r="G3" s="598"/>
      <c r="H3" s="754" t="s">
        <v>528</v>
      </c>
      <c r="I3" s="754"/>
      <c r="J3" s="754"/>
      <c r="K3" s="754"/>
      <c r="L3" s="754"/>
    </row>
    <row r="4" spans="1:12" x14ac:dyDescent="0.25">
      <c r="A4" s="598"/>
      <c r="B4" s="598"/>
      <c r="C4" s="598"/>
      <c r="D4" s="598"/>
      <c r="E4" s="598"/>
      <c r="F4" s="598"/>
      <c r="G4" s="598"/>
      <c r="H4" s="598"/>
      <c r="I4" s="598"/>
      <c r="J4" s="598"/>
      <c r="K4" s="765" t="s">
        <v>529</v>
      </c>
      <c r="L4" s="766"/>
    </row>
    <row r="5" spans="1:12" x14ac:dyDescent="0.25">
      <c r="A5" s="598"/>
      <c r="B5" s="598"/>
      <c r="C5" s="598"/>
      <c r="D5" s="598"/>
      <c r="E5" s="598"/>
      <c r="F5" s="598"/>
      <c r="G5" s="598"/>
      <c r="H5" s="598"/>
      <c r="I5" s="754" t="s">
        <v>502</v>
      </c>
      <c r="J5" s="754"/>
      <c r="K5" s="765">
        <v>322005</v>
      </c>
      <c r="L5" s="766"/>
    </row>
    <row r="6" spans="1:12" x14ac:dyDescent="0.25">
      <c r="A6" s="598"/>
      <c r="B6" s="598"/>
      <c r="C6" s="598"/>
      <c r="D6" s="598"/>
      <c r="E6" s="598"/>
      <c r="F6" s="598"/>
      <c r="G6" s="598"/>
      <c r="H6" s="598"/>
      <c r="I6" s="600"/>
      <c r="J6" s="600"/>
      <c r="K6" s="601"/>
      <c r="L6" s="602"/>
    </row>
    <row r="7" spans="1:12" ht="35.25" customHeight="1" x14ac:dyDescent="0.25">
      <c r="A7" s="603" t="s">
        <v>504</v>
      </c>
      <c r="B7" s="759" t="s">
        <v>505</v>
      </c>
      <c r="C7" s="759"/>
      <c r="D7" s="759"/>
      <c r="E7" s="759"/>
      <c r="F7" s="759"/>
      <c r="G7" s="759"/>
      <c r="H7" s="759"/>
      <c r="I7" s="759"/>
      <c r="J7" s="600" t="s">
        <v>506</v>
      </c>
      <c r="K7" s="727">
        <v>58306175</v>
      </c>
      <c r="L7" s="760"/>
    </row>
    <row r="8" spans="1:12" ht="15.75" customHeight="1" x14ac:dyDescent="0.25">
      <c r="A8" s="603"/>
      <c r="B8" s="761" t="s">
        <v>508</v>
      </c>
      <c r="C8" s="761"/>
      <c r="D8" s="761"/>
      <c r="E8" s="761"/>
      <c r="F8" s="761"/>
      <c r="G8" s="761"/>
      <c r="H8" s="761"/>
      <c r="I8" s="761"/>
      <c r="J8" s="598"/>
      <c r="K8" s="604"/>
      <c r="L8" s="605"/>
    </row>
    <row r="9" spans="1:12" ht="42.75" customHeight="1" x14ac:dyDescent="0.25">
      <c r="A9" s="603" t="s">
        <v>509</v>
      </c>
      <c r="B9" s="759" t="s">
        <v>530</v>
      </c>
      <c r="C9" s="759"/>
      <c r="D9" s="759"/>
      <c r="E9" s="759"/>
      <c r="F9" s="759"/>
      <c r="G9" s="759"/>
      <c r="H9" s="759"/>
      <c r="I9" s="759"/>
      <c r="J9" s="600" t="s">
        <v>506</v>
      </c>
      <c r="K9" s="762">
        <v>47569575</v>
      </c>
      <c r="L9" s="763"/>
    </row>
    <row r="10" spans="1:12" ht="12.75" customHeight="1" x14ac:dyDescent="0.25">
      <c r="A10" s="603"/>
      <c r="B10" s="761" t="s">
        <v>508</v>
      </c>
      <c r="C10" s="761"/>
      <c r="D10" s="761"/>
      <c r="E10" s="761"/>
      <c r="F10" s="761"/>
      <c r="G10" s="761"/>
      <c r="H10" s="761"/>
      <c r="I10" s="761"/>
      <c r="J10" s="598"/>
      <c r="K10" s="604"/>
      <c r="L10" s="605"/>
    </row>
    <row r="11" spans="1:12" ht="35.25" customHeight="1" x14ac:dyDescent="0.25">
      <c r="A11" s="603" t="s">
        <v>557</v>
      </c>
      <c r="B11" s="759" t="s">
        <v>559</v>
      </c>
      <c r="C11" s="759"/>
      <c r="D11" s="759"/>
      <c r="E11" s="759"/>
      <c r="F11" s="759"/>
      <c r="G11" s="759"/>
      <c r="H11" s="759"/>
      <c r="I11" s="759"/>
      <c r="J11" s="600"/>
      <c r="K11" s="762" t="str">
        <f>IF([1]Source!Y15&lt;&gt;"",[1]Source!Y15," ")</f>
        <v xml:space="preserve"> </v>
      </c>
      <c r="L11" s="763"/>
    </row>
    <row r="12" spans="1:12" x14ac:dyDescent="0.25">
      <c r="A12" s="606"/>
      <c r="B12" s="761" t="s">
        <v>531</v>
      </c>
      <c r="C12" s="761"/>
      <c r="D12" s="761"/>
      <c r="E12" s="761"/>
      <c r="F12" s="761"/>
      <c r="G12" s="761"/>
      <c r="H12" s="761"/>
      <c r="I12" s="761"/>
      <c r="J12" s="600"/>
      <c r="K12" s="601"/>
      <c r="L12" s="602"/>
    </row>
    <row r="13" spans="1:12" x14ac:dyDescent="0.25">
      <c r="A13" s="606"/>
      <c r="B13" s="607"/>
      <c r="C13" s="608"/>
      <c r="D13" s="608"/>
      <c r="E13" s="608"/>
      <c r="F13" s="608"/>
      <c r="G13" s="608"/>
      <c r="H13" s="608"/>
      <c r="I13" s="608"/>
      <c r="J13" s="600"/>
      <c r="K13" s="601"/>
      <c r="L13" s="602"/>
    </row>
    <row r="14" spans="1:12" x14ac:dyDescent="0.25">
      <c r="A14" s="598"/>
      <c r="B14" s="598"/>
      <c r="C14" s="598"/>
      <c r="D14" s="598"/>
      <c r="E14" s="598"/>
      <c r="F14" s="598"/>
      <c r="G14" s="598"/>
      <c r="H14" s="754" t="s">
        <v>532</v>
      </c>
      <c r="I14" s="754"/>
      <c r="J14" s="764"/>
      <c r="K14" s="765" t="str">
        <f>IF([1]Source!AC15&lt;&gt;"",[1]Source!AC15," ")</f>
        <v xml:space="preserve"> </v>
      </c>
      <c r="L14" s="766"/>
    </row>
    <row r="15" spans="1:12" x14ac:dyDescent="0.25">
      <c r="A15" s="598"/>
      <c r="B15" s="598"/>
      <c r="C15" s="598"/>
      <c r="D15" s="598"/>
      <c r="E15" s="754" t="s">
        <v>533</v>
      </c>
      <c r="F15" s="754"/>
      <c r="G15" s="754"/>
      <c r="H15" s="754"/>
      <c r="I15" s="755" t="s">
        <v>515</v>
      </c>
      <c r="J15" s="756"/>
      <c r="K15" s="757" t="s">
        <v>516</v>
      </c>
      <c r="L15" s="758"/>
    </row>
    <row r="16" spans="1:12" x14ac:dyDescent="0.25">
      <c r="A16" s="598"/>
      <c r="B16" s="598"/>
      <c r="C16" s="598"/>
      <c r="D16" s="598"/>
      <c r="E16" s="598"/>
      <c r="F16" s="598"/>
      <c r="G16" s="598"/>
      <c r="H16" s="598"/>
      <c r="I16" s="734" t="s">
        <v>517</v>
      </c>
      <c r="J16" s="735"/>
      <c r="K16" s="729">
        <v>45198</v>
      </c>
      <c r="L16" s="730"/>
    </row>
    <row r="17" spans="1:30" x14ac:dyDescent="0.25">
      <c r="A17" s="690"/>
      <c r="B17" s="690"/>
      <c r="C17" s="690"/>
      <c r="D17" s="690"/>
      <c r="E17" s="745" t="s">
        <v>575</v>
      </c>
      <c r="F17" s="745"/>
      <c r="G17" s="745"/>
      <c r="H17" s="745"/>
      <c r="I17" s="746" t="s">
        <v>515</v>
      </c>
      <c r="J17" s="747"/>
      <c r="K17" s="748" t="s">
        <v>574</v>
      </c>
      <c r="L17" s="749"/>
    </row>
    <row r="18" spans="1:30" x14ac:dyDescent="0.25">
      <c r="A18" s="690"/>
      <c r="B18" s="690"/>
      <c r="C18" s="690"/>
      <c r="D18" s="690"/>
      <c r="E18" s="695"/>
      <c r="F18" s="695"/>
      <c r="G18" s="695"/>
      <c r="H18" s="695"/>
      <c r="I18" s="750" t="s">
        <v>517</v>
      </c>
      <c r="J18" s="751"/>
      <c r="K18" s="752">
        <v>45370</v>
      </c>
      <c r="L18" s="753"/>
    </row>
    <row r="19" spans="1:30" x14ac:dyDescent="0.25">
      <c r="A19" s="598"/>
      <c r="B19" s="598"/>
      <c r="C19" s="598"/>
      <c r="D19" s="598"/>
      <c r="E19" s="598"/>
      <c r="F19" s="598"/>
      <c r="G19" s="598"/>
      <c r="H19" s="598"/>
      <c r="I19" s="598"/>
      <c r="J19" s="598"/>
      <c r="K19" s="598"/>
      <c r="L19" s="598"/>
    </row>
    <row r="20" spans="1:30" s="610" customFormat="1" x14ac:dyDescent="0.2">
      <c r="A20" s="609"/>
      <c r="B20" s="609"/>
      <c r="C20" s="609"/>
      <c r="D20" s="609"/>
      <c r="E20" s="736" t="s">
        <v>534</v>
      </c>
      <c r="F20" s="737"/>
      <c r="G20" s="736" t="s">
        <v>535</v>
      </c>
      <c r="H20" s="740"/>
      <c r="I20" s="736" t="s">
        <v>521</v>
      </c>
      <c r="J20" s="737"/>
      <c r="K20" s="737"/>
      <c r="L20" s="740"/>
    </row>
    <row r="21" spans="1:30" s="610" customFormat="1" x14ac:dyDescent="0.2">
      <c r="A21" s="609"/>
      <c r="B21" s="609"/>
      <c r="C21" s="609"/>
      <c r="D21" s="609"/>
      <c r="E21" s="738"/>
      <c r="F21" s="739"/>
      <c r="G21" s="738"/>
      <c r="H21" s="741"/>
      <c r="I21" s="742" t="s">
        <v>522</v>
      </c>
      <c r="J21" s="743"/>
      <c r="K21" s="742" t="s">
        <v>523</v>
      </c>
      <c r="L21" s="744"/>
    </row>
    <row r="22" spans="1:30" x14ac:dyDescent="0.25">
      <c r="A22" s="598"/>
      <c r="B22" s="598"/>
      <c r="C22" s="598"/>
      <c r="D22" s="598"/>
      <c r="E22" s="727">
        <v>4</v>
      </c>
      <c r="F22" s="728"/>
      <c r="G22" s="729">
        <v>45463</v>
      </c>
      <c r="H22" s="730"/>
      <c r="I22" s="729">
        <v>45436</v>
      </c>
      <c r="J22" s="731"/>
      <c r="K22" s="729">
        <f>G22</f>
        <v>45463</v>
      </c>
      <c r="L22" s="730"/>
    </row>
    <row r="23" spans="1:30" x14ac:dyDescent="0.25">
      <c r="A23" s="598"/>
      <c r="B23" s="598"/>
      <c r="C23" s="598"/>
      <c r="D23" s="598"/>
      <c r="E23" s="598"/>
      <c r="F23" s="598"/>
      <c r="G23" s="598"/>
      <c r="H23" s="598"/>
      <c r="I23" s="598"/>
      <c r="J23" s="598"/>
      <c r="K23" s="598"/>
      <c r="L23" s="598"/>
    </row>
    <row r="24" spans="1:30" x14ac:dyDescent="0.25">
      <c r="A24" s="598"/>
      <c r="B24" s="598"/>
      <c r="C24" s="598"/>
      <c r="D24" s="598"/>
      <c r="E24" s="598"/>
      <c r="F24" s="598"/>
      <c r="G24" s="598"/>
      <c r="H24" s="598"/>
      <c r="I24" s="598"/>
      <c r="J24" s="598"/>
      <c r="K24" s="598"/>
      <c r="L24" s="598"/>
    </row>
    <row r="25" spans="1:30" s="611" customFormat="1" x14ac:dyDescent="0.25">
      <c r="A25" s="732" t="s">
        <v>536</v>
      </c>
      <c r="B25" s="732"/>
      <c r="C25" s="732"/>
      <c r="D25" s="732"/>
      <c r="E25" s="732"/>
      <c r="F25" s="732"/>
      <c r="G25" s="732"/>
      <c r="H25" s="732"/>
      <c r="I25" s="732"/>
      <c r="J25" s="732"/>
      <c r="K25" s="732"/>
      <c r="L25" s="732"/>
    </row>
    <row r="26" spans="1:30" x14ac:dyDescent="0.25">
      <c r="A26" s="598"/>
      <c r="B26" s="598"/>
      <c r="C26" s="598"/>
      <c r="D26" s="598"/>
      <c r="E26" s="598"/>
      <c r="F26" s="598"/>
      <c r="G26" s="598"/>
      <c r="H26" s="598"/>
      <c r="I26" s="598"/>
      <c r="J26" s="598"/>
      <c r="K26" s="598"/>
      <c r="L26" s="598"/>
    </row>
    <row r="27" spans="1:30" x14ac:dyDescent="0.25">
      <c r="A27" s="598"/>
      <c r="B27" s="598"/>
      <c r="C27" s="598"/>
      <c r="D27" s="598"/>
      <c r="E27" s="598"/>
      <c r="F27" s="598"/>
      <c r="G27" s="598"/>
      <c r="H27" s="598"/>
      <c r="I27" s="598"/>
      <c r="J27" s="598"/>
      <c r="K27" s="598"/>
      <c r="L27" s="598"/>
    </row>
    <row r="28" spans="1:30" ht="15" customHeight="1" x14ac:dyDescent="0.25">
      <c r="A28" s="733" t="s">
        <v>537</v>
      </c>
      <c r="B28" s="733" t="s">
        <v>538</v>
      </c>
      <c r="C28" s="733"/>
      <c r="D28" s="733"/>
      <c r="E28" s="733"/>
      <c r="F28" s="733" t="s">
        <v>539</v>
      </c>
      <c r="G28" s="733" t="s">
        <v>540</v>
      </c>
      <c r="H28" s="733"/>
      <c r="I28" s="733"/>
      <c r="J28" s="733"/>
      <c r="K28" s="733"/>
      <c r="L28" s="733"/>
    </row>
    <row r="29" spans="1:30" ht="15" customHeight="1" x14ac:dyDescent="0.25">
      <c r="A29" s="733"/>
      <c r="B29" s="733"/>
      <c r="C29" s="733"/>
      <c r="D29" s="733"/>
      <c r="E29" s="733"/>
      <c r="F29" s="733"/>
      <c r="G29" s="733" t="s">
        <v>541</v>
      </c>
      <c r="H29" s="733"/>
      <c r="I29" s="733" t="s">
        <v>542</v>
      </c>
      <c r="J29" s="733"/>
      <c r="K29" s="733" t="s">
        <v>543</v>
      </c>
      <c r="L29" s="733"/>
    </row>
    <row r="30" spans="1:30" ht="15" customHeight="1" x14ac:dyDescent="0.25">
      <c r="A30" s="733"/>
      <c r="B30" s="733"/>
      <c r="C30" s="733"/>
      <c r="D30" s="733"/>
      <c r="E30" s="733"/>
      <c r="F30" s="733"/>
      <c r="G30" s="733"/>
      <c r="H30" s="733"/>
      <c r="I30" s="733"/>
      <c r="J30" s="733"/>
      <c r="K30" s="733"/>
      <c r="L30" s="733"/>
    </row>
    <row r="31" spans="1:30" ht="15" customHeight="1" x14ac:dyDescent="0.25">
      <c r="A31" s="733"/>
      <c r="B31" s="733"/>
      <c r="C31" s="733"/>
      <c r="D31" s="733"/>
      <c r="E31" s="733"/>
      <c r="F31" s="733"/>
      <c r="G31" s="733"/>
      <c r="H31" s="733"/>
      <c r="I31" s="733"/>
      <c r="J31" s="733"/>
      <c r="K31" s="733"/>
      <c r="L31" s="733"/>
    </row>
    <row r="32" spans="1:30" ht="15.75" customHeight="1" x14ac:dyDescent="0.25">
      <c r="A32" s="612">
        <v>1</v>
      </c>
      <c r="B32" s="720">
        <v>2</v>
      </c>
      <c r="C32" s="720"/>
      <c r="D32" s="720"/>
      <c r="E32" s="720"/>
      <c r="F32" s="612">
        <v>3</v>
      </c>
      <c r="G32" s="720">
        <v>4</v>
      </c>
      <c r="H32" s="720"/>
      <c r="I32" s="720">
        <v>5</v>
      </c>
      <c r="J32" s="720"/>
      <c r="K32" s="720">
        <v>6</v>
      </c>
      <c r="L32" s="720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9" customFormat="1" ht="32.25" customHeight="1" x14ac:dyDescent="0.2">
      <c r="A33" s="614"/>
      <c r="B33" s="721" t="s">
        <v>544</v>
      </c>
      <c r="C33" s="721"/>
      <c r="D33" s="721"/>
      <c r="E33" s="721"/>
      <c r="F33" s="615"/>
      <c r="G33" s="722">
        <v>37863026.600000001</v>
      </c>
      <c r="H33" s="723"/>
      <c r="I33" s="722">
        <v>37863026.600000001</v>
      </c>
      <c r="J33" s="723"/>
      <c r="K33" s="724">
        <f>'кс-2 №4'!K809</f>
        <v>6530941.5350000001</v>
      </c>
      <c r="L33" s="724"/>
      <c r="M33" s="656">
        <f>'кс-2 №4'!J550/1.2</f>
        <v>894826.68333333335</v>
      </c>
      <c r="N33" s="617"/>
      <c r="O33" s="618"/>
      <c r="P33" s="618"/>
      <c r="Q33" s="618"/>
      <c r="R33" s="618"/>
      <c r="S33" s="618"/>
      <c r="T33" s="618"/>
      <c r="U33" s="618"/>
      <c r="V33" s="618"/>
      <c r="W33" s="618"/>
      <c r="X33" s="618"/>
      <c r="Y33" s="618"/>
      <c r="Z33" s="618"/>
      <c r="AA33" s="618"/>
      <c r="AB33" s="618"/>
      <c r="AC33" s="618"/>
      <c r="AD33" s="618"/>
    </row>
    <row r="34" spans="1:30" s="619" customFormat="1" ht="15.75" customHeight="1" x14ac:dyDescent="0.2">
      <c r="A34" s="614">
        <v>1</v>
      </c>
      <c r="B34" s="725" t="s">
        <v>570</v>
      </c>
      <c r="C34" s="725"/>
      <c r="D34" s="725"/>
      <c r="E34" s="725"/>
      <c r="F34" s="614"/>
      <c r="G34" s="726"/>
      <c r="H34" s="726"/>
      <c r="I34" s="726"/>
      <c r="J34" s="726"/>
      <c r="K34" s="719">
        <f>K33</f>
        <v>6530941.5350000001</v>
      </c>
      <c r="L34" s="719"/>
      <c r="M34" s="616"/>
      <c r="N34" s="617"/>
      <c r="O34" s="617"/>
      <c r="P34" s="617"/>
      <c r="Q34" s="617"/>
      <c r="R34" s="617"/>
      <c r="S34" s="617"/>
      <c r="T34" s="617"/>
      <c r="U34" s="617"/>
      <c r="V34" s="617"/>
      <c r="W34" s="617"/>
      <c r="X34" s="617"/>
      <c r="Y34" s="617"/>
      <c r="Z34" s="617"/>
      <c r="AA34" s="617"/>
      <c r="AB34" s="617"/>
      <c r="AC34" s="617"/>
      <c r="AD34" s="617"/>
    </row>
    <row r="35" spans="1:30" s="619" customFormat="1" ht="15.75" customHeight="1" x14ac:dyDescent="0.2">
      <c r="A35" s="709" t="s">
        <v>545</v>
      </c>
      <c r="B35" s="709"/>
      <c r="C35" s="709"/>
      <c r="D35" s="709"/>
      <c r="E35" s="709"/>
      <c r="F35" s="709"/>
      <c r="G35" s="714">
        <f>G33</f>
        <v>37863026.600000001</v>
      </c>
      <c r="H35" s="715"/>
      <c r="I35" s="714">
        <f>I33</f>
        <v>37863026.600000001</v>
      </c>
      <c r="J35" s="715"/>
      <c r="K35" s="716">
        <f>K33</f>
        <v>6530941.5350000001</v>
      </c>
      <c r="L35" s="717"/>
      <c r="N35" s="620"/>
      <c r="O35" s="618"/>
      <c r="P35" s="618"/>
      <c r="Q35" s="618"/>
      <c r="R35" s="618"/>
      <c r="S35" s="618"/>
      <c r="T35" s="618"/>
      <c r="U35" s="618"/>
      <c r="V35" s="618"/>
      <c r="W35" s="618"/>
      <c r="X35" s="618"/>
      <c r="Y35" s="618"/>
      <c r="Z35" s="618"/>
      <c r="AA35" s="618"/>
      <c r="AB35" s="618"/>
      <c r="AC35" s="618"/>
      <c r="AD35" s="618"/>
    </row>
    <row r="36" spans="1:30" s="619" customFormat="1" ht="15.75" customHeight="1" x14ac:dyDescent="0.2">
      <c r="A36" s="711" t="s">
        <v>546</v>
      </c>
      <c r="B36" s="711"/>
      <c r="C36" s="711"/>
      <c r="D36" s="711"/>
      <c r="E36" s="711"/>
      <c r="F36" s="711"/>
      <c r="G36" s="719"/>
      <c r="H36" s="719"/>
      <c r="I36" s="719"/>
      <c r="J36" s="719"/>
      <c r="K36" s="719">
        <f>0.2*K35</f>
        <v>1306188.307</v>
      </c>
      <c r="L36" s="719"/>
      <c r="N36" s="617"/>
      <c r="O36" s="617"/>
      <c r="P36" s="617"/>
      <c r="Q36" s="617"/>
      <c r="R36" s="617"/>
      <c r="S36" s="617"/>
      <c r="T36" s="617"/>
      <c r="U36" s="617"/>
      <c r="V36" s="617"/>
      <c r="W36" s="617"/>
      <c r="X36" s="617"/>
      <c r="Y36" s="617"/>
      <c r="Z36" s="617"/>
      <c r="AA36" s="617"/>
      <c r="AB36" s="617"/>
      <c r="AC36" s="617"/>
      <c r="AD36" s="617"/>
    </row>
    <row r="37" spans="1:30" s="619" customFormat="1" ht="15.75" customHeight="1" x14ac:dyDescent="0.2">
      <c r="A37" s="709" t="s">
        <v>547</v>
      </c>
      <c r="B37" s="709"/>
      <c r="C37" s="709"/>
      <c r="D37" s="709"/>
      <c r="E37" s="709"/>
      <c r="F37" s="709"/>
      <c r="G37" s="710"/>
      <c r="H37" s="710"/>
      <c r="I37" s="710"/>
      <c r="J37" s="710"/>
      <c r="K37" s="710">
        <f>K35+K36+0.01</f>
        <v>7837129.852</v>
      </c>
      <c r="L37" s="710"/>
      <c r="N37" s="620"/>
      <c r="O37" s="620"/>
      <c r="P37" s="620"/>
      <c r="Q37" s="620"/>
      <c r="R37" s="620"/>
      <c r="S37" s="620"/>
      <c r="T37" s="620"/>
      <c r="U37" s="620"/>
      <c r="V37" s="620"/>
      <c r="W37" s="620"/>
      <c r="X37" s="620"/>
      <c r="Y37" s="620"/>
      <c r="Z37" s="620"/>
      <c r="AA37" s="620"/>
      <c r="AB37" s="620"/>
      <c r="AC37" s="620"/>
      <c r="AD37" s="620"/>
    </row>
    <row r="38" spans="1:30" s="619" customFormat="1" ht="15.75" customHeight="1" x14ac:dyDescent="0.2">
      <c r="A38" s="711" t="s">
        <v>569</v>
      </c>
      <c r="B38" s="711"/>
      <c r="C38" s="711"/>
      <c r="D38" s="711"/>
      <c r="E38" s="711"/>
      <c r="F38" s="711"/>
      <c r="G38" s="712">
        <v>24980510.420000002</v>
      </c>
      <c r="H38" s="712"/>
      <c r="I38" s="712">
        <v>24980510.420000002</v>
      </c>
      <c r="J38" s="712"/>
      <c r="K38" s="713">
        <f>0.5498*K37</f>
        <v>4308853.9926295998</v>
      </c>
      <c r="L38" s="713"/>
    </row>
    <row r="39" spans="1:30" s="619" customFormat="1" ht="15.75" customHeight="1" x14ac:dyDescent="0.2">
      <c r="A39" s="709" t="s">
        <v>548</v>
      </c>
      <c r="B39" s="709"/>
      <c r="C39" s="709"/>
      <c r="D39" s="709"/>
      <c r="E39" s="709"/>
      <c r="F39" s="709"/>
      <c r="G39" s="718"/>
      <c r="H39" s="718"/>
      <c r="I39" s="718"/>
      <c r="J39" s="718"/>
      <c r="K39" s="710">
        <f>K37-K38</f>
        <v>3528275.8593704002</v>
      </c>
      <c r="L39" s="710"/>
    </row>
    <row r="40" spans="1:30" s="619" customFormat="1" ht="15.75" customHeight="1" x14ac:dyDescent="0.2">
      <c r="A40" s="711" t="s">
        <v>383</v>
      </c>
      <c r="B40" s="711"/>
      <c r="C40" s="711"/>
      <c r="D40" s="711"/>
      <c r="E40" s="711"/>
      <c r="F40" s="711"/>
      <c r="G40" s="712"/>
      <c r="H40" s="712"/>
      <c r="I40" s="712"/>
      <c r="J40" s="712"/>
      <c r="K40" s="713">
        <f>K39/6</f>
        <v>588045.97656173341</v>
      </c>
      <c r="L40" s="713"/>
    </row>
    <row r="41" spans="1:30" s="619" customFormat="1" x14ac:dyDescent="0.2">
      <c r="A41" s="621"/>
      <c r="B41" s="622"/>
      <c r="C41" s="622"/>
      <c r="D41" s="622"/>
      <c r="E41" s="622"/>
      <c r="F41" s="622"/>
      <c r="G41" s="622"/>
      <c r="H41" s="622"/>
      <c r="I41" s="622"/>
      <c r="J41" s="622"/>
      <c r="K41" s="622"/>
      <c r="L41" s="622"/>
    </row>
    <row r="42" spans="1:30" x14ac:dyDescent="0.25">
      <c r="A42" s="623"/>
      <c r="B42" s="598"/>
      <c r="C42" s="598"/>
      <c r="D42" s="598"/>
      <c r="E42" s="598"/>
      <c r="F42" s="598"/>
      <c r="G42" s="598"/>
      <c r="H42" s="598"/>
      <c r="I42" s="598"/>
      <c r="J42" s="598"/>
      <c r="K42" s="598"/>
      <c r="L42" s="598"/>
    </row>
    <row r="43" spans="1:30" x14ac:dyDescent="0.25">
      <c r="A43" s="623"/>
      <c r="B43" s="598"/>
      <c r="C43" s="598"/>
      <c r="D43" s="598"/>
      <c r="E43" s="598"/>
      <c r="F43" s="598"/>
      <c r="G43" s="598"/>
      <c r="H43" s="598"/>
      <c r="I43" s="598"/>
      <c r="J43" s="598"/>
      <c r="K43" s="598"/>
      <c r="L43" s="598"/>
    </row>
    <row r="44" spans="1:30" x14ac:dyDescent="0.25">
      <c r="A44" s="598"/>
      <c r="B44" s="598"/>
      <c r="C44" s="598"/>
      <c r="D44" s="598"/>
      <c r="E44" s="598"/>
      <c r="F44" s="598"/>
      <c r="G44" s="598"/>
      <c r="H44" s="598"/>
      <c r="I44" s="598"/>
      <c r="J44" s="598"/>
      <c r="K44" s="598"/>
      <c r="L44" s="598"/>
      <c r="N44" s="624"/>
    </row>
    <row r="45" spans="1:30" x14ac:dyDescent="0.25">
      <c r="A45" s="598"/>
      <c r="B45" s="598"/>
      <c r="C45" s="598"/>
      <c r="D45" s="598"/>
      <c r="E45" s="598"/>
      <c r="F45" s="598"/>
      <c r="G45" s="598"/>
      <c r="H45" s="598"/>
      <c r="I45" s="598"/>
      <c r="J45" s="598"/>
      <c r="K45" s="598"/>
      <c r="L45" s="598"/>
    </row>
    <row r="46" spans="1:30" s="629" customFormat="1" ht="18.75" x14ac:dyDescent="0.3">
      <c r="A46" s="627"/>
      <c r="B46" s="628"/>
      <c r="C46" s="628"/>
      <c r="D46" s="628"/>
      <c r="E46" s="628"/>
      <c r="F46" s="628"/>
      <c r="G46" s="628"/>
      <c r="H46" s="628"/>
      <c r="I46" s="628"/>
      <c r="J46" s="628"/>
      <c r="K46" s="628"/>
      <c r="L46" s="628"/>
    </row>
    <row r="47" spans="1:30" s="629" customFormat="1" ht="33.75" customHeight="1" x14ac:dyDescent="0.3">
      <c r="A47" s="627" t="s">
        <v>283</v>
      </c>
      <c r="B47" s="707" t="s">
        <v>555</v>
      </c>
      <c r="C47" s="707"/>
      <c r="D47" s="707"/>
      <c r="E47" s="707"/>
      <c r="F47" s="707"/>
      <c r="G47" s="707"/>
      <c r="H47" s="707"/>
      <c r="I47" s="630"/>
      <c r="J47" s="708" t="s">
        <v>556</v>
      </c>
      <c r="K47" s="708"/>
      <c r="L47" s="708"/>
    </row>
    <row r="48" spans="1:30" x14ac:dyDescent="0.25">
      <c r="A48" s="598"/>
      <c r="B48" s="598"/>
      <c r="C48" s="631"/>
      <c r="D48" s="631"/>
      <c r="E48" s="706" t="s">
        <v>552</v>
      </c>
      <c r="F48" s="706"/>
      <c r="G48" s="706"/>
      <c r="H48" s="706"/>
      <c r="I48" s="706"/>
      <c r="J48" s="706" t="s">
        <v>553</v>
      </c>
      <c r="K48" s="706"/>
      <c r="L48" s="706"/>
    </row>
    <row r="49" spans="1:12" x14ac:dyDescent="0.25">
      <c r="A49" s="625"/>
      <c r="B49" s="598"/>
      <c r="C49" s="598"/>
      <c r="D49" s="598"/>
      <c r="E49" s="598"/>
      <c r="F49" s="598"/>
      <c r="G49" s="598"/>
      <c r="H49" s="598"/>
      <c r="I49" s="598"/>
      <c r="J49" s="598"/>
      <c r="K49" s="626"/>
      <c r="L49" s="598"/>
    </row>
    <row r="50" spans="1:12" s="629" customFormat="1" ht="18.75" x14ac:dyDescent="0.3">
      <c r="A50" s="627"/>
      <c r="B50" s="628"/>
      <c r="C50" s="628"/>
      <c r="D50" s="628"/>
      <c r="E50" s="628"/>
      <c r="F50" s="628"/>
      <c r="G50" s="628"/>
      <c r="H50" s="628"/>
      <c r="I50" s="628"/>
      <c r="J50" s="628"/>
      <c r="K50" s="628"/>
      <c r="L50" s="628"/>
    </row>
    <row r="51" spans="1:12" s="629" customFormat="1" ht="33.75" customHeight="1" x14ac:dyDescent="0.3">
      <c r="A51" s="627" t="s">
        <v>442</v>
      </c>
      <c r="B51" s="707" t="s">
        <v>550</v>
      </c>
      <c r="C51" s="707"/>
      <c r="D51" s="707"/>
      <c r="E51" s="707"/>
      <c r="F51" s="707"/>
      <c r="G51" s="707"/>
      <c r="H51" s="707"/>
      <c r="I51" s="630"/>
      <c r="J51" s="708" t="s">
        <v>551</v>
      </c>
      <c r="K51" s="708"/>
      <c r="L51" s="708"/>
    </row>
    <row r="52" spans="1:12" x14ac:dyDescent="0.25">
      <c r="A52" s="598"/>
      <c r="B52" s="598"/>
      <c r="C52" s="631"/>
      <c r="D52" s="631"/>
      <c r="E52" s="706" t="s">
        <v>552</v>
      </c>
      <c r="F52" s="706"/>
      <c r="G52" s="706"/>
      <c r="H52" s="706"/>
      <c r="I52" s="706"/>
      <c r="J52" s="706" t="s">
        <v>553</v>
      </c>
      <c r="K52" s="706"/>
      <c r="L52" s="706"/>
    </row>
    <row r="53" spans="1:12" x14ac:dyDescent="0.25">
      <c r="A53" s="598"/>
      <c r="B53" s="598"/>
      <c r="C53" s="598"/>
      <c r="D53" s="598"/>
      <c r="E53" s="598"/>
      <c r="F53" s="598"/>
      <c r="G53" s="598"/>
      <c r="H53" s="598"/>
      <c r="I53" s="598"/>
      <c r="J53" s="598"/>
      <c r="K53" s="600"/>
      <c r="L53" s="598"/>
    </row>
    <row r="54" spans="1:12" x14ac:dyDescent="0.25">
      <c r="K54" s="632"/>
    </row>
    <row r="55" spans="1:12" x14ac:dyDescent="0.25">
      <c r="B55" s="633"/>
    </row>
  </sheetData>
  <mergeCells count="89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16:J16"/>
    <mergeCell ref="K16:L16"/>
    <mergeCell ref="E20:F21"/>
    <mergeCell ref="G20:H21"/>
    <mergeCell ref="I20:L20"/>
    <mergeCell ref="I21:J21"/>
    <mergeCell ref="K21:L21"/>
    <mergeCell ref="E17:H17"/>
    <mergeCell ref="I17:J17"/>
    <mergeCell ref="K17:L17"/>
    <mergeCell ref="I18:J18"/>
    <mergeCell ref="K18:L18"/>
    <mergeCell ref="A28:A31"/>
    <mergeCell ref="B28:E31"/>
    <mergeCell ref="F28:F31"/>
    <mergeCell ref="G28:L28"/>
    <mergeCell ref="G29:H31"/>
    <mergeCell ref="I29:J31"/>
    <mergeCell ref="K29:L31"/>
    <mergeCell ref="E22:F22"/>
    <mergeCell ref="G22:H22"/>
    <mergeCell ref="I22:J22"/>
    <mergeCell ref="K22:L22"/>
    <mergeCell ref="A25:L25"/>
    <mergeCell ref="A36:F36"/>
    <mergeCell ref="G36:H36"/>
    <mergeCell ref="I36:J36"/>
    <mergeCell ref="K36:L36"/>
    <mergeCell ref="B32:E32"/>
    <mergeCell ref="G32:H32"/>
    <mergeCell ref="I32:J32"/>
    <mergeCell ref="K32:L32"/>
    <mergeCell ref="B33:E33"/>
    <mergeCell ref="G33:H33"/>
    <mergeCell ref="I33:J33"/>
    <mergeCell ref="K33:L33"/>
    <mergeCell ref="B34:E34"/>
    <mergeCell ref="G34:H34"/>
    <mergeCell ref="I34:J34"/>
    <mergeCell ref="K34:L34"/>
    <mergeCell ref="A35:F35"/>
    <mergeCell ref="G35:H35"/>
    <mergeCell ref="I35:J35"/>
    <mergeCell ref="K35:L35"/>
    <mergeCell ref="E52:I52"/>
    <mergeCell ref="J52:L52"/>
    <mergeCell ref="A39:F39"/>
    <mergeCell ref="G39:H39"/>
    <mergeCell ref="I39:J39"/>
    <mergeCell ref="K39:L39"/>
    <mergeCell ref="A40:F40"/>
    <mergeCell ref="G40:H40"/>
    <mergeCell ref="I40:J40"/>
    <mergeCell ref="K40:L40"/>
    <mergeCell ref="B47:H47"/>
    <mergeCell ref="J47:L47"/>
    <mergeCell ref="E48:I48"/>
    <mergeCell ref="J48:L48"/>
    <mergeCell ref="B51:H51"/>
    <mergeCell ref="J51:L51"/>
    <mergeCell ref="A37:F37"/>
    <mergeCell ref="G37:H37"/>
    <mergeCell ref="I37:J37"/>
    <mergeCell ref="K37:L37"/>
    <mergeCell ref="A38:F38"/>
    <mergeCell ref="G38:H38"/>
    <mergeCell ref="I38:J38"/>
    <mergeCell ref="K38:L38"/>
  </mergeCells>
  <pageMargins left="1.1417322834645669" right="0.39370078740157483" top="0.39370078740157483" bottom="0.39370078740157483" header="0.11811023622047245" footer="0.11811023622047245"/>
  <pageSetup paperSize="9" scale="53" orientation="portrait" r:id="rId1"/>
  <headerFooter alignWithMargins="0">
    <oddHeader>&amp;L&amp;8</oddHead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W826"/>
  <sheetViews>
    <sheetView tabSelected="1" view="pageBreakPreview" zoomScale="80" zoomScaleNormal="80" zoomScaleSheetLayoutView="80" workbookViewId="0">
      <selection activeCell="G38" sqref="G38"/>
    </sheetView>
  </sheetViews>
  <sheetFormatPr defaultColWidth="9.140625" defaultRowHeight="12.75" outlineLevelRow="1" x14ac:dyDescent="0.2"/>
  <cols>
    <col min="1" max="1" width="14.28515625" style="595" customWidth="1"/>
    <col min="2" max="2" width="62" customWidth="1"/>
    <col min="3" max="3" width="16.140625" style="568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style="647" bestFit="1" customWidth="1"/>
    <col min="12" max="12" width="10.85546875" style="647" bestFit="1" customWidth="1"/>
    <col min="13" max="13" width="13.28515625" style="647" customWidth="1"/>
    <col min="14" max="14" width="13.5703125" style="647" customWidth="1"/>
    <col min="15" max="15" width="15.28515625" customWidth="1"/>
  </cols>
  <sheetData>
    <row r="1" spans="1:10" x14ac:dyDescent="0.2">
      <c r="A1" s="509"/>
      <c r="B1" s="510"/>
      <c r="C1" s="510"/>
      <c r="D1" s="511"/>
      <c r="E1" s="511"/>
      <c r="F1" s="511"/>
      <c r="G1" s="512"/>
      <c r="H1" s="513"/>
      <c r="I1" s="511"/>
      <c r="J1" s="514" t="s">
        <v>499</v>
      </c>
    </row>
    <row r="2" spans="1:10" x14ac:dyDescent="0.2">
      <c r="A2" s="509"/>
      <c r="B2" s="510"/>
      <c r="C2" s="510"/>
      <c r="D2" s="511"/>
      <c r="E2" s="511"/>
      <c r="F2" s="511"/>
      <c r="G2" s="512"/>
      <c r="H2" s="515"/>
      <c r="I2" s="511"/>
      <c r="J2" s="514" t="s">
        <v>500</v>
      </c>
    </row>
    <row r="3" spans="1:10" x14ac:dyDescent="0.2">
      <c r="A3" s="509"/>
      <c r="B3" s="516"/>
      <c r="C3" s="516"/>
      <c r="D3" s="517"/>
      <c r="E3" s="517"/>
      <c r="F3" s="517"/>
      <c r="G3" s="512"/>
      <c r="H3" s="514"/>
      <c r="I3" s="517"/>
      <c r="J3" s="668" t="s">
        <v>501</v>
      </c>
    </row>
    <row r="4" spans="1:10" x14ac:dyDescent="0.2">
      <c r="A4" s="509"/>
      <c r="B4" s="516"/>
      <c r="C4" s="516"/>
      <c r="D4" s="517"/>
      <c r="E4" s="517"/>
      <c r="F4" s="517"/>
      <c r="G4" s="512"/>
      <c r="H4" s="789" t="s">
        <v>502</v>
      </c>
      <c r="I4" s="790"/>
      <c r="J4" s="668" t="s">
        <v>503</v>
      </c>
    </row>
    <row r="5" spans="1:10" ht="17.25" customHeight="1" x14ac:dyDescent="0.2">
      <c r="A5" s="518" t="s">
        <v>504</v>
      </c>
      <c r="B5" s="773" t="s">
        <v>505</v>
      </c>
      <c r="C5" s="773"/>
      <c r="D5" s="773"/>
      <c r="E5" s="773"/>
      <c r="F5" s="773"/>
      <c r="G5" s="773"/>
      <c r="H5" s="519"/>
      <c r="I5" s="520" t="s">
        <v>506</v>
      </c>
      <c r="J5" s="683" t="s">
        <v>507</v>
      </c>
    </row>
    <row r="6" spans="1:10" ht="17.25" customHeight="1" x14ac:dyDescent="0.2">
      <c r="A6" s="521"/>
      <c r="B6" s="791" t="s">
        <v>508</v>
      </c>
      <c r="C6" s="791"/>
      <c r="D6" s="791"/>
      <c r="E6" s="791"/>
      <c r="F6" s="791"/>
      <c r="G6" s="791"/>
      <c r="H6" s="522"/>
      <c r="I6" s="520"/>
      <c r="J6" s="684"/>
    </row>
    <row r="7" spans="1:10" ht="17.25" customHeight="1" x14ac:dyDescent="0.2">
      <c r="A7" s="518" t="s">
        <v>509</v>
      </c>
      <c r="B7" s="773" t="s">
        <v>510</v>
      </c>
      <c r="C7" s="773"/>
      <c r="D7" s="773"/>
      <c r="E7" s="773"/>
      <c r="F7" s="773"/>
      <c r="G7" s="773"/>
      <c r="H7" s="519"/>
      <c r="I7" s="520" t="s">
        <v>506</v>
      </c>
      <c r="J7" s="683" t="s">
        <v>511</v>
      </c>
    </row>
    <row r="8" spans="1:10" ht="15.75" customHeight="1" x14ac:dyDescent="0.2">
      <c r="A8" s="521"/>
      <c r="B8" s="779" t="s">
        <v>508</v>
      </c>
      <c r="C8" s="779"/>
      <c r="D8" s="779"/>
      <c r="E8" s="779"/>
      <c r="F8" s="779"/>
      <c r="G8" s="779"/>
      <c r="H8" s="514"/>
      <c r="I8" s="520"/>
      <c r="J8" s="685"/>
    </row>
    <row r="9" spans="1:10" ht="26.25" customHeight="1" x14ac:dyDescent="0.2">
      <c r="A9" s="518" t="s">
        <v>512</v>
      </c>
      <c r="B9" s="773" t="s">
        <v>559</v>
      </c>
      <c r="C9" s="773"/>
      <c r="D9" s="773"/>
      <c r="E9" s="773"/>
      <c r="F9" s="773"/>
      <c r="G9" s="773"/>
      <c r="H9" s="519"/>
      <c r="I9" s="517"/>
      <c r="J9" s="686"/>
    </row>
    <row r="10" spans="1:10" ht="24" customHeight="1" x14ac:dyDescent="0.2">
      <c r="A10" s="518" t="s">
        <v>558</v>
      </c>
      <c r="B10" s="773" t="s">
        <v>560</v>
      </c>
      <c r="C10" s="773"/>
      <c r="D10" s="773"/>
      <c r="E10" s="773"/>
      <c r="F10" s="773"/>
      <c r="G10" s="773"/>
      <c r="H10" s="519"/>
      <c r="I10" s="517"/>
      <c r="J10" s="686"/>
    </row>
    <row r="11" spans="1:10" x14ac:dyDescent="0.2">
      <c r="A11" s="509"/>
      <c r="B11" s="779" t="s">
        <v>508</v>
      </c>
      <c r="C11" s="779"/>
      <c r="D11" s="779"/>
      <c r="E11" s="779"/>
      <c r="F11" s="779"/>
      <c r="G11" s="779"/>
      <c r="H11" s="516" t="s">
        <v>513</v>
      </c>
      <c r="I11" s="523"/>
      <c r="J11" s="687"/>
    </row>
    <row r="12" spans="1:10" ht="16.5" customHeight="1" x14ac:dyDescent="0.2">
      <c r="A12" s="509"/>
      <c r="B12" s="516"/>
      <c r="C12" s="516"/>
      <c r="D12" s="517"/>
      <c r="E12" s="517"/>
      <c r="F12" s="780" t="s">
        <v>514</v>
      </c>
      <c r="G12" s="780"/>
      <c r="H12" s="780"/>
      <c r="I12" s="520" t="s">
        <v>515</v>
      </c>
      <c r="J12" s="688" t="s">
        <v>516</v>
      </c>
    </row>
    <row r="13" spans="1:10" x14ac:dyDescent="0.2">
      <c r="A13" s="509"/>
      <c r="B13" s="516"/>
      <c r="C13" s="516"/>
      <c r="D13" s="517"/>
      <c r="E13" s="517"/>
      <c r="F13" s="517"/>
      <c r="G13" s="524"/>
      <c r="H13" s="514"/>
      <c r="I13" s="520" t="s">
        <v>517</v>
      </c>
      <c r="J13" s="525">
        <v>45198</v>
      </c>
    </row>
    <row r="14" spans="1:10" ht="16.5" customHeight="1" x14ac:dyDescent="0.2">
      <c r="A14" s="509"/>
      <c r="B14" s="516"/>
      <c r="C14" s="516"/>
      <c r="D14" s="517"/>
      <c r="E14" s="517"/>
      <c r="F14" s="792" t="s">
        <v>575</v>
      </c>
      <c r="G14" s="792"/>
      <c r="H14" s="792"/>
      <c r="I14" s="694" t="s">
        <v>515</v>
      </c>
      <c r="J14" s="692" t="s">
        <v>574</v>
      </c>
    </row>
    <row r="15" spans="1:10" x14ac:dyDescent="0.2">
      <c r="A15" s="509"/>
      <c r="B15" s="516"/>
      <c r="C15" s="516"/>
      <c r="D15" s="517"/>
      <c r="E15" s="517"/>
      <c r="F15" s="517"/>
      <c r="G15" s="524"/>
      <c r="H15" s="514"/>
      <c r="I15" s="691" t="s">
        <v>517</v>
      </c>
      <c r="J15" s="693">
        <v>45370</v>
      </c>
    </row>
    <row r="16" spans="1:10" x14ac:dyDescent="0.2">
      <c r="A16" s="509"/>
      <c r="B16" s="516"/>
      <c r="C16" s="516"/>
      <c r="D16" s="517"/>
      <c r="E16" s="517"/>
      <c r="F16" s="517"/>
      <c r="G16" s="524"/>
      <c r="H16" s="781" t="s">
        <v>518</v>
      </c>
      <c r="I16" s="782"/>
      <c r="J16" s="687"/>
    </row>
    <row r="17" spans="1:15" ht="18.75" customHeight="1" x14ac:dyDescent="0.2">
      <c r="A17" s="509"/>
      <c r="B17" s="510"/>
      <c r="C17" s="510"/>
      <c r="D17" s="511"/>
      <c r="E17" s="511"/>
      <c r="F17" s="511"/>
      <c r="G17" s="783" t="s">
        <v>519</v>
      </c>
      <c r="H17" s="785" t="s">
        <v>520</v>
      </c>
      <c r="I17" s="787" t="s">
        <v>521</v>
      </c>
      <c r="J17" s="788"/>
    </row>
    <row r="18" spans="1:15" x14ac:dyDescent="0.2">
      <c r="A18" s="509"/>
      <c r="B18" s="510"/>
      <c r="C18" s="510"/>
      <c r="D18" s="511"/>
      <c r="E18" s="511"/>
      <c r="F18" s="511"/>
      <c r="G18" s="784"/>
      <c r="H18" s="786"/>
      <c r="I18" s="669" t="s">
        <v>522</v>
      </c>
      <c r="J18" s="668" t="s">
        <v>523</v>
      </c>
      <c r="L18" s="783" t="s">
        <v>519</v>
      </c>
      <c r="M18" s="785" t="s">
        <v>520</v>
      </c>
      <c r="N18" s="793" t="s">
        <v>521</v>
      </c>
      <c r="O18" s="793"/>
    </row>
    <row r="19" spans="1:15" x14ac:dyDescent="0.2">
      <c r="A19" s="509"/>
      <c r="B19" s="527"/>
      <c r="C19" s="527"/>
      <c r="D19" s="527"/>
      <c r="E19" s="527"/>
      <c r="F19" s="527"/>
      <c r="G19" s="669">
        <v>4</v>
      </c>
      <c r="H19" s="525">
        <v>45463</v>
      </c>
      <c r="I19" s="525">
        <v>46166</v>
      </c>
      <c r="J19" s="525">
        <f>H19</f>
        <v>45463</v>
      </c>
      <c r="L19" s="784"/>
      <c r="M19" s="786"/>
      <c r="N19" s="526" t="s">
        <v>522</v>
      </c>
      <c r="O19" s="668" t="s">
        <v>523</v>
      </c>
    </row>
    <row r="20" spans="1:15" ht="15" customHeight="1" x14ac:dyDescent="0.2">
      <c r="A20" s="528"/>
      <c r="B20" s="774" t="s">
        <v>524</v>
      </c>
      <c r="C20" s="774"/>
      <c r="D20" s="774"/>
      <c r="E20" s="774"/>
      <c r="F20" s="774"/>
      <c r="G20" s="774"/>
      <c r="H20" s="670"/>
      <c r="I20" s="670"/>
      <c r="J20" s="670"/>
      <c r="L20" s="526">
        <v>3</v>
      </c>
      <c r="M20" s="525">
        <v>45414</v>
      </c>
      <c r="N20" s="525">
        <v>45372</v>
      </c>
      <c r="O20" s="525">
        <v>45414</v>
      </c>
    </row>
    <row r="21" spans="1:15" ht="15" customHeight="1" thickBot="1" x14ac:dyDescent="0.25">
      <c r="A21" s="79"/>
      <c r="B21" s="774" t="s">
        <v>525</v>
      </c>
      <c r="C21" s="775"/>
      <c r="D21" s="775"/>
      <c r="E21" s="775"/>
      <c r="F21" s="775"/>
      <c r="G21" s="775"/>
      <c r="H21" s="776"/>
      <c r="I21" s="776"/>
      <c r="J21" s="776"/>
    </row>
    <row r="22" spans="1:15" ht="28.15" customHeight="1" x14ac:dyDescent="0.25">
      <c r="A22" s="148" t="s">
        <v>443</v>
      </c>
      <c r="B22" s="149" t="s">
        <v>443</v>
      </c>
      <c r="C22" s="149"/>
      <c r="D22" s="150"/>
      <c r="E22" s="150"/>
      <c r="F22" s="777" t="s">
        <v>444</v>
      </c>
      <c r="G22" s="778"/>
      <c r="H22" s="777" t="s">
        <v>445</v>
      </c>
      <c r="I22" s="778"/>
      <c r="J22" s="151" t="s">
        <v>446</v>
      </c>
    </row>
    <row r="23" spans="1:15" ht="13.5" x14ac:dyDescent="0.25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5" ht="13.5" x14ac:dyDescent="0.25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  <c r="L24" s="783" t="s">
        <v>519</v>
      </c>
      <c r="M24" s="785" t="s">
        <v>520</v>
      </c>
      <c r="N24" s="793" t="s">
        <v>521</v>
      </c>
      <c r="O24" s="793"/>
    </row>
    <row r="25" spans="1:15" ht="13.5" thickBot="1" x14ac:dyDescent="0.25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  <c r="L25" s="784"/>
      <c r="M25" s="786"/>
      <c r="N25" s="526" t="s">
        <v>522</v>
      </c>
      <c r="O25" s="668" t="s">
        <v>523</v>
      </c>
    </row>
    <row r="26" spans="1:15" x14ac:dyDescent="0.2">
      <c r="A26" s="529"/>
      <c r="B26" s="530"/>
      <c r="C26" s="530"/>
      <c r="D26" s="531"/>
      <c r="E26" s="531"/>
      <c r="F26" s="532"/>
      <c r="G26" s="532"/>
      <c r="H26" s="532"/>
      <c r="I26" s="532"/>
      <c r="J26" s="671"/>
      <c r="L26" s="526">
        <v>3</v>
      </c>
      <c r="M26" s="525">
        <v>45435</v>
      </c>
      <c r="N26" s="525">
        <v>45415</v>
      </c>
      <c r="O26" s="525">
        <v>45435</v>
      </c>
    </row>
    <row r="27" spans="1:15" ht="13.5" x14ac:dyDescent="0.25">
      <c r="A27" s="159"/>
      <c r="B27" s="533" t="s">
        <v>1</v>
      </c>
      <c r="C27" s="534"/>
      <c r="D27" s="535"/>
      <c r="E27" s="535"/>
      <c r="F27" s="535"/>
      <c r="G27" s="147"/>
      <c r="H27" s="147"/>
      <c r="I27" s="147"/>
      <c r="J27" s="672"/>
    </row>
    <row r="28" spans="1:15" ht="13.5" x14ac:dyDescent="0.25">
      <c r="A28" s="536"/>
      <c r="B28" s="537" t="s">
        <v>2</v>
      </c>
      <c r="C28" s="538"/>
      <c r="D28" s="538"/>
      <c r="E28" s="538"/>
      <c r="F28" s="538"/>
      <c r="G28" s="147"/>
      <c r="H28" s="147"/>
      <c r="I28" s="147"/>
      <c r="J28" s="672"/>
    </row>
    <row r="29" spans="1:15" ht="13.5" x14ac:dyDescent="0.25">
      <c r="A29" s="536"/>
      <c r="B29" s="539" t="s">
        <v>3</v>
      </c>
      <c r="C29" s="538"/>
      <c r="D29" s="538"/>
      <c r="E29" s="538"/>
      <c r="F29" s="538"/>
      <c r="G29" s="147"/>
      <c r="H29" s="147"/>
      <c r="I29" s="147"/>
      <c r="J29" s="672"/>
    </row>
    <row r="30" spans="1:15" ht="25.5" x14ac:dyDescent="0.2">
      <c r="A30" s="536">
        <v>1</v>
      </c>
      <c r="B30" s="540" t="s">
        <v>233</v>
      </c>
      <c r="C30" s="538" t="s">
        <v>234</v>
      </c>
      <c r="D30" s="538" t="s">
        <v>7</v>
      </c>
      <c r="E30" s="538">
        <v>1</v>
      </c>
      <c r="F30" s="541">
        <v>29840</v>
      </c>
      <c r="G30" s="541">
        <f t="shared" ref="G30:G73" si="0">E30*F30</f>
        <v>29840</v>
      </c>
      <c r="H30" s="541">
        <v>157054</v>
      </c>
      <c r="I30" s="541">
        <f t="shared" ref="I30:I73" si="1">E30*H30</f>
        <v>157054</v>
      </c>
      <c r="J30" s="673">
        <f>G30+I30</f>
        <v>186894</v>
      </c>
    </row>
    <row r="31" spans="1:15" x14ac:dyDescent="0.2">
      <c r="A31" s="536">
        <v>2</v>
      </c>
      <c r="B31" s="540" t="s">
        <v>235</v>
      </c>
      <c r="C31" s="538" t="s">
        <v>236</v>
      </c>
      <c r="D31" s="538" t="s">
        <v>7</v>
      </c>
      <c r="E31" s="538">
        <v>1</v>
      </c>
      <c r="F31" s="541">
        <v>2500</v>
      </c>
      <c r="G31" s="541">
        <f t="shared" si="0"/>
        <v>2500</v>
      </c>
      <c r="H31" s="541">
        <v>11167</v>
      </c>
      <c r="I31" s="541">
        <f t="shared" si="1"/>
        <v>11167</v>
      </c>
      <c r="J31" s="673">
        <f>G31+I31</f>
        <v>13667</v>
      </c>
    </row>
    <row r="32" spans="1:15" ht="26.25" customHeight="1" x14ac:dyDescent="0.2">
      <c r="A32" s="536">
        <v>3</v>
      </c>
      <c r="B32" s="540" t="s">
        <v>328</v>
      </c>
      <c r="C32" s="538" t="s">
        <v>4</v>
      </c>
      <c r="D32" s="538" t="s">
        <v>5</v>
      </c>
      <c r="E32" s="538"/>
      <c r="F32" s="541"/>
      <c r="G32" s="541">
        <f t="shared" si="0"/>
        <v>0</v>
      </c>
      <c r="H32" s="541"/>
      <c r="I32" s="541">
        <f t="shared" si="1"/>
        <v>0</v>
      </c>
      <c r="J32" s="673"/>
    </row>
    <row r="33" spans="1:10" ht="12.75" hidden="1" customHeight="1" x14ac:dyDescent="0.2">
      <c r="A33" s="536">
        <v>4</v>
      </c>
      <c r="B33" s="542" t="s">
        <v>6</v>
      </c>
      <c r="C33" s="538"/>
      <c r="D33" s="538" t="s">
        <v>7</v>
      </c>
      <c r="E33" s="538"/>
      <c r="F33" s="541">
        <v>3500</v>
      </c>
      <c r="G33" s="541">
        <f t="shared" si="0"/>
        <v>0</v>
      </c>
      <c r="H33" s="541">
        <v>12534</v>
      </c>
      <c r="I33" s="541">
        <f t="shared" si="1"/>
        <v>0</v>
      </c>
      <c r="J33" s="673">
        <f>G33+I33</f>
        <v>0</v>
      </c>
    </row>
    <row r="34" spans="1:10" ht="12.75" hidden="1" customHeight="1" x14ac:dyDescent="0.2">
      <c r="A34" s="536">
        <v>5</v>
      </c>
      <c r="B34" s="542" t="s">
        <v>8</v>
      </c>
      <c r="C34" s="538"/>
      <c r="D34" s="538" t="s">
        <v>7</v>
      </c>
      <c r="E34" s="538"/>
      <c r="F34" s="541">
        <v>3500</v>
      </c>
      <c r="G34" s="541">
        <f t="shared" si="0"/>
        <v>0</v>
      </c>
      <c r="H34" s="541">
        <v>10744</v>
      </c>
      <c r="I34" s="541">
        <f t="shared" si="1"/>
        <v>0</v>
      </c>
      <c r="J34" s="673">
        <f t="shared" ref="J34:J64" si="2">G34+I34</f>
        <v>0</v>
      </c>
    </row>
    <row r="35" spans="1:10" ht="12.75" customHeight="1" x14ac:dyDescent="0.2">
      <c r="A35" s="536">
        <v>6</v>
      </c>
      <c r="B35" s="542" t="s">
        <v>9</v>
      </c>
      <c r="C35" s="538"/>
      <c r="D35" s="538" t="s">
        <v>7</v>
      </c>
      <c r="E35" s="538">
        <v>7</v>
      </c>
      <c r="F35" s="541">
        <v>3500</v>
      </c>
      <c r="G35" s="541">
        <f t="shared" si="0"/>
        <v>24500</v>
      </c>
      <c r="H35" s="541">
        <v>8953</v>
      </c>
      <c r="I35" s="541">
        <f t="shared" si="1"/>
        <v>62671</v>
      </c>
      <c r="J35" s="673">
        <f t="shared" si="2"/>
        <v>87171</v>
      </c>
    </row>
    <row r="36" spans="1:10" ht="12.75" hidden="1" customHeight="1" x14ac:dyDescent="0.2">
      <c r="A36" s="536">
        <v>7</v>
      </c>
      <c r="B36" s="542" t="s">
        <v>10</v>
      </c>
      <c r="C36" s="538"/>
      <c r="D36" s="538" t="s">
        <v>7</v>
      </c>
      <c r="E36" s="538"/>
      <c r="F36" s="541">
        <v>3500</v>
      </c>
      <c r="G36" s="541">
        <f t="shared" si="0"/>
        <v>0</v>
      </c>
      <c r="H36" s="541">
        <v>7162</v>
      </c>
      <c r="I36" s="541">
        <f t="shared" si="1"/>
        <v>0</v>
      </c>
      <c r="J36" s="673">
        <f t="shared" si="2"/>
        <v>0</v>
      </c>
    </row>
    <row r="37" spans="1:10" x14ac:dyDescent="0.2">
      <c r="A37" s="536">
        <v>8</v>
      </c>
      <c r="B37" s="540" t="s">
        <v>11</v>
      </c>
      <c r="C37" s="538"/>
      <c r="D37" s="538" t="s">
        <v>5</v>
      </c>
      <c r="E37" s="538">
        <v>11</v>
      </c>
      <c r="F37" s="541">
        <v>0</v>
      </c>
      <c r="G37" s="541">
        <f t="shared" si="0"/>
        <v>0</v>
      </c>
      <c r="H37" s="541">
        <v>316</v>
      </c>
      <c r="I37" s="541">
        <f t="shared" si="1"/>
        <v>3476</v>
      </c>
      <c r="J37" s="673">
        <f t="shared" si="2"/>
        <v>3476</v>
      </c>
    </row>
    <row r="38" spans="1:10" ht="39" customHeight="1" x14ac:dyDescent="0.2">
      <c r="A38" s="536">
        <v>9</v>
      </c>
      <c r="B38" s="540" t="s">
        <v>12</v>
      </c>
      <c r="C38" s="538" t="s">
        <v>13</v>
      </c>
      <c r="D38" s="538" t="s">
        <v>14</v>
      </c>
      <c r="E38" s="538">
        <v>11</v>
      </c>
      <c r="F38" s="541">
        <v>2000</v>
      </c>
      <c r="G38" s="541">
        <f t="shared" si="0"/>
        <v>22000</v>
      </c>
      <c r="H38" s="541">
        <v>3793</v>
      </c>
      <c r="I38" s="541">
        <f t="shared" si="1"/>
        <v>41723</v>
      </c>
      <c r="J38" s="673">
        <f t="shared" si="2"/>
        <v>63723</v>
      </c>
    </row>
    <row r="39" spans="1:10" ht="14.25" customHeight="1" x14ac:dyDescent="0.2">
      <c r="A39" s="536">
        <v>10</v>
      </c>
      <c r="B39" s="540" t="s">
        <v>384</v>
      </c>
      <c r="C39" s="538" t="s">
        <v>433</v>
      </c>
      <c r="D39" s="538" t="s">
        <v>7</v>
      </c>
      <c r="E39" s="538">
        <v>1</v>
      </c>
      <c r="F39" s="541">
        <v>1350</v>
      </c>
      <c r="G39" s="541">
        <f t="shared" si="0"/>
        <v>1350</v>
      </c>
      <c r="H39" s="541">
        <v>24267.599999999999</v>
      </c>
      <c r="I39" s="541">
        <f t="shared" si="1"/>
        <v>24267.599999999999</v>
      </c>
      <c r="J39" s="673">
        <f t="shared" si="2"/>
        <v>25617.599999999999</v>
      </c>
    </row>
    <row r="40" spans="1:10" ht="14.25" customHeight="1" x14ac:dyDescent="0.2">
      <c r="A40" s="536">
        <v>11</v>
      </c>
      <c r="B40" s="540" t="s">
        <v>385</v>
      </c>
      <c r="C40" s="538"/>
      <c r="D40" s="538" t="s">
        <v>7</v>
      </c>
      <c r="E40" s="538">
        <v>1</v>
      </c>
      <c r="F40" s="541">
        <v>1350</v>
      </c>
      <c r="G40" s="541">
        <f t="shared" si="0"/>
        <v>1350</v>
      </c>
      <c r="H40" s="541">
        <v>3642</v>
      </c>
      <c r="I40" s="541">
        <f t="shared" si="1"/>
        <v>3642</v>
      </c>
      <c r="J40" s="673">
        <f t="shared" si="2"/>
        <v>4992</v>
      </c>
    </row>
    <row r="41" spans="1:10" ht="14.25" customHeight="1" x14ac:dyDescent="0.2">
      <c r="A41" s="536">
        <v>12</v>
      </c>
      <c r="B41" s="540" t="s">
        <v>386</v>
      </c>
      <c r="C41" s="538" t="s">
        <v>433</v>
      </c>
      <c r="D41" s="538" t="s">
        <v>7</v>
      </c>
      <c r="E41" s="538">
        <v>1</v>
      </c>
      <c r="F41" s="541">
        <v>1200</v>
      </c>
      <c r="G41" s="541">
        <f t="shared" si="0"/>
        <v>1200</v>
      </c>
      <c r="H41" s="541">
        <v>14666.4</v>
      </c>
      <c r="I41" s="541">
        <f t="shared" si="1"/>
        <v>14666.4</v>
      </c>
      <c r="J41" s="673">
        <f t="shared" si="2"/>
        <v>15866.4</v>
      </c>
    </row>
    <row r="42" spans="1:10" ht="14.25" customHeight="1" x14ac:dyDescent="0.2">
      <c r="A42" s="536">
        <v>13</v>
      </c>
      <c r="B42" s="540" t="s">
        <v>196</v>
      </c>
      <c r="C42" s="538"/>
      <c r="D42" s="538" t="s">
        <v>7</v>
      </c>
      <c r="E42" s="538">
        <v>1</v>
      </c>
      <c r="F42" s="541">
        <v>1200</v>
      </c>
      <c r="G42" s="541">
        <f t="shared" si="0"/>
        <v>1200</v>
      </c>
      <c r="H42" s="541">
        <v>2288.52</v>
      </c>
      <c r="I42" s="541">
        <f t="shared" si="1"/>
        <v>2288.52</v>
      </c>
      <c r="J42" s="673">
        <f t="shared" si="2"/>
        <v>3488.52</v>
      </c>
    </row>
    <row r="43" spans="1:10" ht="12.75" hidden="1" customHeight="1" x14ac:dyDescent="0.2">
      <c r="A43" s="536">
        <v>14</v>
      </c>
      <c r="B43" s="540" t="s">
        <v>15</v>
      </c>
      <c r="C43" s="538"/>
      <c r="D43" s="538" t="s">
        <v>7</v>
      </c>
      <c r="E43" s="538"/>
      <c r="F43" s="541">
        <v>600</v>
      </c>
      <c r="G43" s="541">
        <f t="shared" si="0"/>
        <v>0</v>
      </c>
      <c r="H43" s="541">
        <v>335</v>
      </c>
      <c r="I43" s="541">
        <f t="shared" si="1"/>
        <v>0</v>
      </c>
      <c r="J43" s="673">
        <f t="shared" si="2"/>
        <v>0</v>
      </c>
    </row>
    <row r="44" spans="1:10" ht="15" hidden="1" customHeight="1" x14ac:dyDescent="0.2">
      <c r="A44" s="536">
        <v>15</v>
      </c>
      <c r="B44" s="540" t="s">
        <v>16</v>
      </c>
      <c r="C44" s="538"/>
      <c r="D44" s="538" t="s">
        <v>7</v>
      </c>
      <c r="E44" s="538"/>
      <c r="F44" s="541">
        <v>600</v>
      </c>
      <c r="G44" s="541">
        <f t="shared" si="0"/>
        <v>0</v>
      </c>
      <c r="H44" s="541">
        <v>534</v>
      </c>
      <c r="I44" s="541">
        <f t="shared" si="1"/>
        <v>0</v>
      </c>
      <c r="J44" s="673">
        <f t="shared" si="2"/>
        <v>0</v>
      </c>
    </row>
    <row r="45" spans="1:10" ht="15" hidden="1" customHeight="1" x14ac:dyDescent="0.2">
      <c r="A45" s="536">
        <v>16</v>
      </c>
      <c r="B45" s="540" t="s">
        <v>17</v>
      </c>
      <c r="C45" s="538"/>
      <c r="D45" s="538" t="s">
        <v>7</v>
      </c>
      <c r="E45" s="538"/>
      <c r="F45" s="541">
        <v>600</v>
      </c>
      <c r="G45" s="541">
        <f t="shared" si="0"/>
        <v>0</v>
      </c>
      <c r="H45" s="541">
        <v>1026</v>
      </c>
      <c r="I45" s="541">
        <f t="shared" si="1"/>
        <v>0</v>
      </c>
      <c r="J45" s="673">
        <f t="shared" si="2"/>
        <v>0</v>
      </c>
    </row>
    <row r="46" spans="1:10" ht="15" hidden="1" customHeight="1" x14ac:dyDescent="0.2">
      <c r="A46" s="536">
        <v>17</v>
      </c>
      <c r="B46" s="540" t="s">
        <v>196</v>
      </c>
      <c r="C46" s="538"/>
      <c r="D46" s="538" t="s">
        <v>7</v>
      </c>
      <c r="E46" s="538"/>
      <c r="F46" s="541">
        <v>1200</v>
      </c>
      <c r="G46" s="541">
        <f t="shared" si="0"/>
        <v>0</v>
      </c>
      <c r="H46" s="541">
        <v>2288.52</v>
      </c>
      <c r="I46" s="541">
        <f t="shared" si="1"/>
        <v>0</v>
      </c>
      <c r="J46" s="673">
        <f t="shared" si="2"/>
        <v>0</v>
      </c>
    </row>
    <row r="47" spans="1:10" ht="15" hidden="1" customHeight="1" x14ac:dyDescent="0.2">
      <c r="A47" s="536">
        <v>18</v>
      </c>
      <c r="B47" s="540" t="s">
        <v>385</v>
      </c>
      <c r="C47" s="538"/>
      <c r="D47" s="538" t="s">
        <v>7</v>
      </c>
      <c r="E47" s="538"/>
      <c r="F47" s="541">
        <v>1350</v>
      </c>
      <c r="G47" s="541">
        <f t="shared" si="0"/>
        <v>0</v>
      </c>
      <c r="H47" s="541">
        <v>3277.7999999999997</v>
      </c>
      <c r="I47" s="541">
        <f t="shared" si="1"/>
        <v>0</v>
      </c>
      <c r="J47" s="673">
        <f t="shared" si="2"/>
        <v>0</v>
      </c>
    </row>
    <row r="48" spans="1:10" ht="15" hidden="1" customHeight="1" x14ac:dyDescent="0.2">
      <c r="A48" s="536">
        <v>19</v>
      </c>
      <c r="B48" s="540" t="s">
        <v>18</v>
      </c>
      <c r="C48" s="538"/>
      <c r="D48" s="538" t="s">
        <v>7</v>
      </c>
      <c r="E48" s="538"/>
      <c r="F48" s="541">
        <v>1409</v>
      </c>
      <c r="G48" s="541">
        <f t="shared" si="0"/>
        <v>0</v>
      </c>
      <c r="H48" s="541">
        <v>7047</v>
      </c>
      <c r="I48" s="541">
        <f t="shared" si="1"/>
        <v>0</v>
      </c>
      <c r="J48" s="673">
        <f t="shared" si="2"/>
        <v>0</v>
      </c>
    </row>
    <row r="49" spans="1:10" ht="15" hidden="1" customHeight="1" x14ac:dyDescent="0.2">
      <c r="A49" s="536">
        <v>20</v>
      </c>
      <c r="B49" s="540" t="s">
        <v>19</v>
      </c>
      <c r="C49" s="538" t="s">
        <v>326</v>
      </c>
      <c r="D49" s="538" t="s">
        <v>7</v>
      </c>
      <c r="E49" s="538"/>
      <c r="F49" s="541">
        <v>600</v>
      </c>
      <c r="G49" s="541">
        <f t="shared" si="0"/>
        <v>0</v>
      </c>
      <c r="H49" s="541">
        <v>928</v>
      </c>
      <c r="I49" s="541">
        <f t="shared" si="1"/>
        <v>0</v>
      </c>
      <c r="J49" s="673">
        <f t="shared" si="2"/>
        <v>0</v>
      </c>
    </row>
    <row r="50" spans="1:10" ht="15" hidden="1" customHeight="1" x14ac:dyDescent="0.2">
      <c r="A50" s="536">
        <v>21</v>
      </c>
      <c r="B50" s="540" t="s">
        <v>20</v>
      </c>
      <c r="C50" s="538"/>
      <c r="D50" s="538" t="s">
        <v>21</v>
      </c>
      <c r="E50" s="538"/>
      <c r="F50" s="541">
        <v>1150</v>
      </c>
      <c r="G50" s="541">
        <f t="shared" si="0"/>
        <v>0</v>
      </c>
      <c r="H50" s="541">
        <v>755</v>
      </c>
      <c r="I50" s="541">
        <f t="shared" si="1"/>
        <v>0</v>
      </c>
      <c r="J50" s="673">
        <f t="shared" si="2"/>
        <v>0</v>
      </c>
    </row>
    <row r="51" spans="1:10" ht="15.75" customHeight="1" x14ac:dyDescent="0.2">
      <c r="A51" s="536">
        <v>22</v>
      </c>
      <c r="B51" s="540" t="s">
        <v>22</v>
      </c>
      <c r="C51" s="538"/>
      <c r="D51" s="538" t="s">
        <v>21</v>
      </c>
      <c r="E51" s="538">
        <v>17</v>
      </c>
      <c r="F51" s="541">
        <v>1000</v>
      </c>
      <c r="G51" s="541">
        <f t="shared" si="0"/>
        <v>17000</v>
      </c>
      <c r="H51" s="541">
        <v>504</v>
      </c>
      <c r="I51" s="541">
        <f t="shared" si="1"/>
        <v>8568</v>
      </c>
      <c r="J51" s="673">
        <f t="shared" si="2"/>
        <v>25568</v>
      </c>
    </row>
    <row r="52" spans="1:10" ht="15.75" hidden="1" customHeight="1" x14ac:dyDescent="0.2">
      <c r="A52" s="536">
        <v>23</v>
      </c>
      <c r="B52" s="540" t="s">
        <v>23</v>
      </c>
      <c r="C52" s="538"/>
      <c r="D52" s="538" t="s">
        <v>21</v>
      </c>
      <c r="E52" s="538"/>
      <c r="F52" s="541">
        <v>700</v>
      </c>
      <c r="G52" s="541">
        <f t="shared" si="0"/>
        <v>0</v>
      </c>
      <c r="H52" s="541">
        <v>421</v>
      </c>
      <c r="I52" s="541">
        <f t="shared" si="1"/>
        <v>0</v>
      </c>
      <c r="J52" s="673">
        <f t="shared" si="2"/>
        <v>0</v>
      </c>
    </row>
    <row r="53" spans="1:10" ht="15.75" hidden="1" customHeight="1" x14ac:dyDescent="0.2">
      <c r="A53" s="536">
        <v>24</v>
      </c>
      <c r="B53" s="540" t="s">
        <v>24</v>
      </c>
      <c r="C53" s="538"/>
      <c r="D53" s="538" t="s">
        <v>21</v>
      </c>
      <c r="E53" s="538"/>
      <c r="F53" s="541">
        <v>700</v>
      </c>
      <c r="G53" s="541">
        <f t="shared" si="0"/>
        <v>0</v>
      </c>
      <c r="H53" s="541">
        <v>332</v>
      </c>
      <c r="I53" s="541">
        <f t="shared" si="1"/>
        <v>0</v>
      </c>
      <c r="J53" s="673">
        <f t="shared" si="2"/>
        <v>0</v>
      </c>
    </row>
    <row r="54" spans="1:10" ht="12.6" hidden="1" customHeight="1" x14ac:dyDescent="0.2">
      <c r="A54" s="536">
        <v>25</v>
      </c>
      <c r="B54" s="540" t="s">
        <v>25</v>
      </c>
      <c r="C54" s="538"/>
      <c r="D54" s="538" t="s">
        <v>21</v>
      </c>
      <c r="E54" s="538"/>
      <c r="F54" s="541">
        <v>650</v>
      </c>
      <c r="G54" s="541">
        <f t="shared" si="0"/>
        <v>0</v>
      </c>
      <c r="H54" s="541">
        <v>237</v>
      </c>
      <c r="I54" s="541">
        <f t="shared" si="1"/>
        <v>0</v>
      </c>
      <c r="J54" s="673">
        <f t="shared" si="2"/>
        <v>0</v>
      </c>
    </row>
    <row r="55" spans="1:10" ht="12.6" hidden="1" customHeight="1" x14ac:dyDescent="0.2">
      <c r="A55" s="536">
        <v>26</v>
      </c>
      <c r="B55" s="540" t="s">
        <v>26</v>
      </c>
      <c r="C55" s="538"/>
      <c r="D55" s="538" t="s">
        <v>21</v>
      </c>
      <c r="E55" s="538"/>
      <c r="F55" s="541">
        <v>650</v>
      </c>
      <c r="G55" s="541">
        <f t="shared" si="0"/>
        <v>0</v>
      </c>
      <c r="H55" s="541">
        <v>199</v>
      </c>
      <c r="I55" s="541">
        <f t="shared" si="1"/>
        <v>0</v>
      </c>
      <c r="J55" s="673">
        <f t="shared" si="2"/>
        <v>0</v>
      </c>
    </row>
    <row r="56" spans="1:10" ht="12.6" hidden="1" customHeight="1" x14ac:dyDescent="0.2">
      <c r="A56" s="536">
        <v>27</v>
      </c>
      <c r="B56" s="540" t="s">
        <v>27</v>
      </c>
      <c r="C56" s="538"/>
      <c r="D56" s="538" t="s">
        <v>21</v>
      </c>
      <c r="E56" s="538"/>
      <c r="F56" s="541">
        <v>650</v>
      </c>
      <c r="G56" s="541">
        <f t="shared" si="0"/>
        <v>0</v>
      </c>
      <c r="H56" s="541">
        <v>153</v>
      </c>
      <c r="I56" s="541">
        <f t="shared" si="1"/>
        <v>0</v>
      </c>
      <c r="J56" s="673">
        <f t="shared" si="2"/>
        <v>0</v>
      </c>
    </row>
    <row r="57" spans="1:10" ht="12.6" customHeight="1" x14ac:dyDescent="0.2">
      <c r="A57" s="536">
        <v>28</v>
      </c>
      <c r="B57" s="540" t="s">
        <v>291</v>
      </c>
      <c r="C57" s="538" t="s">
        <v>28</v>
      </c>
      <c r="D57" s="538" t="s">
        <v>21</v>
      </c>
      <c r="E57" s="538">
        <v>20</v>
      </c>
      <c r="F57" s="541">
        <v>500</v>
      </c>
      <c r="G57" s="541">
        <f t="shared" si="0"/>
        <v>10000</v>
      </c>
      <c r="H57" s="541">
        <v>149</v>
      </c>
      <c r="I57" s="541">
        <f t="shared" si="1"/>
        <v>2980</v>
      </c>
      <c r="J57" s="673">
        <f t="shared" si="2"/>
        <v>12980</v>
      </c>
    </row>
    <row r="58" spans="1:10" ht="12.6" customHeight="1" x14ac:dyDescent="0.2">
      <c r="A58" s="536">
        <v>29</v>
      </c>
      <c r="B58" s="540" t="s">
        <v>291</v>
      </c>
      <c r="C58" s="538" t="s">
        <v>29</v>
      </c>
      <c r="D58" s="538" t="s">
        <v>21</v>
      </c>
      <c r="E58" s="538">
        <v>20</v>
      </c>
      <c r="F58" s="541">
        <v>500</v>
      </c>
      <c r="G58" s="541">
        <f t="shared" si="0"/>
        <v>10000</v>
      </c>
      <c r="H58" s="541">
        <v>88</v>
      </c>
      <c r="I58" s="541">
        <f t="shared" si="1"/>
        <v>1760</v>
      </c>
      <c r="J58" s="673">
        <f t="shared" si="2"/>
        <v>11760</v>
      </c>
    </row>
    <row r="59" spans="1:10" ht="12.6" customHeight="1" x14ac:dyDescent="0.2">
      <c r="A59" s="536">
        <v>30</v>
      </c>
      <c r="B59" s="540" t="s">
        <v>291</v>
      </c>
      <c r="C59" s="538" t="s">
        <v>30</v>
      </c>
      <c r="D59" s="538" t="s">
        <v>21</v>
      </c>
      <c r="E59" s="538">
        <v>243</v>
      </c>
      <c r="F59" s="541">
        <v>500</v>
      </c>
      <c r="G59" s="541">
        <f t="shared" si="0"/>
        <v>121500</v>
      </c>
      <c r="H59" s="541">
        <v>60</v>
      </c>
      <c r="I59" s="541">
        <f t="shared" si="1"/>
        <v>14580</v>
      </c>
      <c r="J59" s="673">
        <f t="shared" si="2"/>
        <v>136080</v>
      </c>
    </row>
    <row r="60" spans="1:10" ht="12.6" hidden="1" customHeight="1" x14ac:dyDescent="0.2">
      <c r="A60" s="536">
        <v>31</v>
      </c>
      <c r="B60" s="540" t="s">
        <v>31</v>
      </c>
      <c r="C60" s="543"/>
      <c r="D60" s="538" t="s">
        <v>32</v>
      </c>
      <c r="E60" s="538"/>
      <c r="F60" s="541">
        <v>143680</v>
      </c>
      <c r="G60" s="541">
        <f t="shared" si="0"/>
        <v>0</v>
      </c>
      <c r="H60" s="541">
        <v>65776</v>
      </c>
      <c r="I60" s="541">
        <f t="shared" si="1"/>
        <v>0</v>
      </c>
      <c r="J60" s="673">
        <f t="shared" si="2"/>
        <v>0</v>
      </c>
    </row>
    <row r="61" spans="1:10" ht="12.6" customHeight="1" x14ac:dyDescent="0.2">
      <c r="A61" s="536">
        <v>32</v>
      </c>
      <c r="B61" s="540" t="s">
        <v>33</v>
      </c>
      <c r="C61" s="538" t="s">
        <v>34</v>
      </c>
      <c r="D61" s="538" t="s">
        <v>35</v>
      </c>
      <c r="E61" s="538">
        <v>2</v>
      </c>
      <c r="F61" s="541">
        <v>0</v>
      </c>
      <c r="G61" s="541">
        <f t="shared" si="0"/>
        <v>0</v>
      </c>
      <c r="H61" s="541">
        <v>844</v>
      </c>
      <c r="I61" s="541">
        <f t="shared" si="1"/>
        <v>1688</v>
      </c>
      <c r="J61" s="673">
        <f t="shared" si="2"/>
        <v>1688</v>
      </c>
    </row>
    <row r="62" spans="1:10" ht="12.6" customHeight="1" x14ac:dyDescent="0.2">
      <c r="A62" s="536">
        <v>33</v>
      </c>
      <c r="B62" s="540" t="s">
        <v>33</v>
      </c>
      <c r="C62" s="538" t="s">
        <v>36</v>
      </c>
      <c r="D62" s="538" t="s">
        <v>35</v>
      </c>
      <c r="E62" s="538">
        <v>8</v>
      </c>
      <c r="F62" s="541">
        <v>0</v>
      </c>
      <c r="G62" s="541">
        <f t="shared" si="0"/>
        <v>0</v>
      </c>
      <c r="H62" s="541">
        <v>471</v>
      </c>
      <c r="I62" s="541">
        <f t="shared" si="1"/>
        <v>3768</v>
      </c>
      <c r="J62" s="673">
        <f t="shared" si="2"/>
        <v>3768</v>
      </c>
    </row>
    <row r="63" spans="1:10" x14ac:dyDescent="0.2">
      <c r="A63" s="536">
        <v>34</v>
      </c>
      <c r="B63" s="540" t="s">
        <v>33</v>
      </c>
      <c r="C63" s="538" t="s">
        <v>37</v>
      </c>
      <c r="D63" s="538" t="s">
        <v>35</v>
      </c>
      <c r="E63" s="538">
        <v>18</v>
      </c>
      <c r="F63" s="541">
        <v>0</v>
      </c>
      <c r="G63" s="541">
        <f t="shared" si="0"/>
        <v>0</v>
      </c>
      <c r="H63" s="541">
        <v>305</v>
      </c>
      <c r="I63" s="541">
        <f t="shared" si="1"/>
        <v>5490</v>
      </c>
      <c r="J63" s="673">
        <f t="shared" si="2"/>
        <v>5490</v>
      </c>
    </row>
    <row r="64" spans="1:10" x14ac:dyDescent="0.2">
      <c r="A64" s="536">
        <v>35</v>
      </c>
      <c r="B64" s="540" t="s">
        <v>33</v>
      </c>
      <c r="C64" s="538" t="s">
        <v>38</v>
      </c>
      <c r="D64" s="538" t="s">
        <v>35</v>
      </c>
      <c r="E64" s="538">
        <v>56</v>
      </c>
      <c r="F64" s="541">
        <v>0</v>
      </c>
      <c r="G64" s="541">
        <f t="shared" si="0"/>
        <v>0</v>
      </c>
      <c r="H64" s="541">
        <v>237</v>
      </c>
      <c r="I64" s="541">
        <f t="shared" si="1"/>
        <v>13272</v>
      </c>
      <c r="J64" s="673">
        <f t="shared" si="2"/>
        <v>13272</v>
      </c>
    </row>
    <row r="65" spans="1:10" hidden="1" x14ac:dyDescent="0.2">
      <c r="A65" s="536">
        <v>36</v>
      </c>
      <c r="B65" s="540" t="s">
        <v>320</v>
      </c>
      <c r="C65" s="538"/>
      <c r="D65" s="538"/>
      <c r="E65" s="538"/>
      <c r="F65" s="538"/>
      <c r="G65" s="541">
        <f t="shared" si="0"/>
        <v>0</v>
      </c>
      <c r="H65" s="147"/>
      <c r="I65" s="541">
        <f t="shared" si="1"/>
        <v>0</v>
      </c>
      <c r="J65" s="672"/>
    </row>
    <row r="66" spans="1:10" hidden="1" x14ac:dyDescent="0.2">
      <c r="A66" s="536">
        <v>37</v>
      </c>
      <c r="B66" s="542" t="s">
        <v>39</v>
      </c>
      <c r="C66" s="538"/>
      <c r="D66" s="538" t="s">
        <v>21</v>
      </c>
      <c r="E66" s="538"/>
      <c r="F66" s="541">
        <v>290</v>
      </c>
      <c r="G66" s="541">
        <f t="shared" si="0"/>
        <v>0</v>
      </c>
      <c r="H66" s="541">
        <v>115</v>
      </c>
      <c r="I66" s="541">
        <f t="shared" si="1"/>
        <v>0</v>
      </c>
      <c r="J66" s="673">
        <f t="shared" ref="J66:J73" si="3">G66+I66</f>
        <v>0</v>
      </c>
    </row>
    <row r="67" spans="1:10" hidden="1" x14ac:dyDescent="0.2">
      <c r="A67" s="536">
        <v>38</v>
      </c>
      <c r="B67" s="542" t="s">
        <v>319</v>
      </c>
      <c r="C67" s="538"/>
      <c r="D67" s="538" t="s">
        <v>21</v>
      </c>
      <c r="E67" s="538"/>
      <c r="F67" s="541">
        <v>290</v>
      </c>
      <c r="G67" s="541">
        <f t="shared" si="0"/>
        <v>0</v>
      </c>
      <c r="H67" s="541">
        <v>89</v>
      </c>
      <c r="I67" s="541">
        <f t="shared" si="1"/>
        <v>0</v>
      </c>
      <c r="J67" s="673">
        <f t="shared" si="3"/>
        <v>0</v>
      </c>
    </row>
    <row r="68" spans="1:10" ht="12" hidden="1" customHeight="1" x14ac:dyDescent="0.2">
      <c r="A68" s="536">
        <v>39</v>
      </c>
      <c r="B68" s="542" t="s">
        <v>321</v>
      </c>
      <c r="C68" s="538"/>
      <c r="D68" s="538" t="s">
        <v>21</v>
      </c>
      <c r="E68" s="538"/>
      <c r="F68" s="541">
        <v>290</v>
      </c>
      <c r="G68" s="541">
        <f t="shared" si="0"/>
        <v>0</v>
      </c>
      <c r="H68" s="541">
        <v>70</v>
      </c>
      <c r="I68" s="541">
        <f t="shared" si="1"/>
        <v>0</v>
      </c>
      <c r="J68" s="673">
        <f t="shared" si="3"/>
        <v>0</v>
      </c>
    </row>
    <row r="69" spans="1:10" ht="12" hidden="1" customHeight="1" x14ac:dyDescent="0.2">
      <c r="A69" s="536">
        <v>40</v>
      </c>
      <c r="B69" s="542" t="s">
        <v>322</v>
      </c>
      <c r="C69" s="538"/>
      <c r="D69" s="538" t="s">
        <v>21</v>
      </c>
      <c r="E69" s="538"/>
      <c r="F69" s="541">
        <v>290</v>
      </c>
      <c r="G69" s="541">
        <f t="shared" si="0"/>
        <v>0</v>
      </c>
      <c r="H69" s="541">
        <v>59</v>
      </c>
      <c r="I69" s="541">
        <f t="shared" si="1"/>
        <v>0</v>
      </c>
      <c r="J69" s="673">
        <f t="shared" si="3"/>
        <v>0</v>
      </c>
    </row>
    <row r="70" spans="1:10" ht="13.5" hidden="1" customHeight="1" x14ac:dyDescent="0.2">
      <c r="A70" s="536">
        <v>41</v>
      </c>
      <c r="B70" s="542" t="s">
        <v>323</v>
      </c>
      <c r="C70" s="538"/>
      <c r="D70" s="538" t="s">
        <v>21</v>
      </c>
      <c r="E70" s="538"/>
      <c r="F70" s="541">
        <v>290</v>
      </c>
      <c r="G70" s="541">
        <f t="shared" si="0"/>
        <v>0</v>
      </c>
      <c r="H70" s="541">
        <v>59</v>
      </c>
      <c r="I70" s="541">
        <f t="shared" si="1"/>
        <v>0</v>
      </c>
      <c r="J70" s="673">
        <f t="shared" si="3"/>
        <v>0</v>
      </c>
    </row>
    <row r="71" spans="1:10" ht="12" hidden="1" customHeight="1" x14ac:dyDescent="0.2">
      <c r="A71" s="536">
        <v>42</v>
      </c>
      <c r="B71" s="542" t="s">
        <v>324</v>
      </c>
      <c r="C71" s="538"/>
      <c r="D71" s="538" t="s">
        <v>21</v>
      </c>
      <c r="E71" s="538"/>
      <c r="F71" s="541">
        <v>290</v>
      </c>
      <c r="G71" s="541">
        <f t="shared" si="0"/>
        <v>0</v>
      </c>
      <c r="H71" s="541">
        <v>45</v>
      </c>
      <c r="I71" s="541">
        <f t="shared" si="1"/>
        <v>0</v>
      </c>
      <c r="J71" s="673">
        <f t="shared" si="3"/>
        <v>0</v>
      </c>
    </row>
    <row r="72" spans="1:10" ht="12" hidden="1" customHeight="1" x14ac:dyDescent="0.2">
      <c r="A72" s="536">
        <v>43</v>
      </c>
      <c r="B72" s="542" t="s">
        <v>325</v>
      </c>
      <c r="C72" s="538"/>
      <c r="D72" s="538" t="s">
        <v>21</v>
      </c>
      <c r="E72" s="538"/>
      <c r="F72" s="541">
        <v>290</v>
      </c>
      <c r="G72" s="541">
        <f t="shared" si="0"/>
        <v>0</v>
      </c>
      <c r="H72" s="541">
        <v>37</v>
      </c>
      <c r="I72" s="541">
        <f t="shared" si="1"/>
        <v>0</v>
      </c>
      <c r="J72" s="673">
        <f t="shared" si="3"/>
        <v>0</v>
      </c>
    </row>
    <row r="73" spans="1:10" ht="12.6" hidden="1" customHeight="1" x14ac:dyDescent="0.2">
      <c r="A73" s="536">
        <v>44</v>
      </c>
      <c r="B73" s="540" t="s">
        <v>40</v>
      </c>
      <c r="C73" s="543"/>
      <c r="D73" s="538" t="s">
        <v>41</v>
      </c>
      <c r="E73" s="538"/>
      <c r="F73" s="541">
        <v>0</v>
      </c>
      <c r="G73" s="541">
        <f t="shared" si="0"/>
        <v>0</v>
      </c>
      <c r="H73" s="541">
        <v>66809</v>
      </c>
      <c r="I73" s="541">
        <f t="shared" si="1"/>
        <v>0</v>
      </c>
      <c r="J73" s="673">
        <f t="shared" si="3"/>
        <v>0</v>
      </c>
    </row>
    <row r="74" spans="1:10" hidden="1" x14ac:dyDescent="0.2">
      <c r="A74" s="536">
        <v>45</v>
      </c>
      <c r="B74" s="540"/>
      <c r="C74" s="543"/>
      <c r="D74" s="538"/>
      <c r="E74" s="538"/>
      <c r="F74" s="538"/>
      <c r="G74" s="541"/>
      <c r="H74" s="147"/>
      <c r="I74" s="541"/>
      <c r="J74" s="672"/>
    </row>
    <row r="75" spans="1:10" ht="12" customHeight="1" x14ac:dyDescent="0.2">
      <c r="A75" s="536">
        <v>46</v>
      </c>
      <c r="B75" s="544" t="s">
        <v>42</v>
      </c>
      <c r="C75" s="538"/>
      <c r="D75" s="538"/>
      <c r="E75" s="538"/>
      <c r="F75" s="538"/>
      <c r="G75" s="541"/>
      <c r="H75" s="147"/>
      <c r="I75" s="541"/>
      <c r="J75" s="672"/>
    </row>
    <row r="76" spans="1:10" ht="12" hidden="1" customHeight="1" x14ac:dyDescent="0.2">
      <c r="A76" s="536">
        <v>47</v>
      </c>
      <c r="B76" s="540" t="s">
        <v>19</v>
      </c>
      <c r="C76" s="538" t="s">
        <v>326</v>
      </c>
      <c r="D76" s="538" t="s">
        <v>14</v>
      </c>
      <c r="E76" s="538"/>
      <c r="F76" s="541">
        <v>600</v>
      </c>
      <c r="G76" s="541">
        <f t="shared" ref="G76:G82" si="4">E76*F76</f>
        <v>0</v>
      </c>
      <c r="H76" s="541">
        <v>928</v>
      </c>
      <c r="I76" s="541">
        <f t="shared" ref="I76:I82" si="5">E76*H76</f>
        <v>0</v>
      </c>
      <c r="J76" s="673">
        <f t="shared" ref="J76:J82" si="6">G76+I76</f>
        <v>0</v>
      </c>
    </row>
    <row r="77" spans="1:10" ht="16.5" hidden="1" customHeight="1" x14ac:dyDescent="0.2">
      <c r="A77" s="536">
        <v>48</v>
      </c>
      <c r="B77" s="540" t="s">
        <v>17</v>
      </c>
      <c r="C77" s="538"/>
      <c r="D77" s="538" t="s">
        <v>14</v>
      </c>
      <c r="E77" s="538"/>
      <c r="F77" s="541">
        <v>600</v>
      </c>
      <c r="G77" s="541">
        <f t="shared" si="4"/>
        <v>0</v>
      </c>
      <c r="H77" s="541">
        <v>1026</v>
      </c>
      <c r="I77" s="541">
        <f t="shared" si="5"/>
        <v>0</v>
      </c>
      <c r="J77" s="673">
        <f t="shared" si="6"/>
        <v>0</v>
      </c>
    </row>
    <row r="78" spans="1:10" ht="36.75" customHeight="1" x14ac:dyDescent="0.2">
      <c r="A78" s="536">
        <v>49</v>
      </c>
      <c r="B78" s="540" t="s">
        <v>43</v>
      </c>
      <c r="C78" s="538"/>
      <c r="D78" s="538" t="s">
        <v>21</v>
      </c>
      <c r="E78" s="538">
        <v>150</v>
      </c>
      <c r="F78" s="541">
        <v>650</v>
      </c>
      <c r="G78" s="541">
        <f t="shared" si="4"/>
        <v>97500</v>
      </c>
      <c r="H78" s="541">
        <v>237</v>
      </c>
      <c r="I78" s="541">
        <f t="shared" si="5"/>
        <v>35550</v>
      </c>
      <c r="J78" s="673">
        <f t="shared" si="6"/>
        <v>133050</v>
      </c>
    </row>
    <row r="79" spans="1:10" ht="39" hidden="1" customHeight="1" x14ac:dyDescent="0.2">
      <c r="A79" s="536">
        <v>50</v>
      </c>
      <c r="B79" s="540" t="s">
        <v>327</v>
      </c>
      <c r="C79" s="545"/>
      <c r="D79" s="538" t="s">
        <v>21</v>
      </c>
      <c r="E79" s="538"/>
      <c r="F79" s="541">
        <v>290</v>
      </c>
      <c r="G79" s="541">
        <f t="shared" si="4"/>
        <v>0</v>
      </c>
      <c r="H79" s="541">
        <v>45</v>
      </c>
      <c r="I79" s="541">
        <f t="shared" si="5"/>
        <v>0</v>
      </c>
      <c r="J79" s="673">
        <f t="shared" si="6"/>
        <v>0</v>
      </c>
    </row>
    <row r="80" spans="1:10" ht="24.75" hidden="1" customHeight="1" x14ac:dyDescent="0.2">
      <c r="A80" s="536">
        <v>51</v>
      </c>
      <c r="B80" s="540" t="s">
        <v>31</v>
      </c>
      <c r="C80" s="543"/>
      <c r="D80" s="538" t="s">
        <v>32</v>
      </c>
      <c r="E80" s="538"/>
      <c r="F80" s="541">
        <v>0</v>
      </c>
      <c r="G80" s="541">
        <f t="shared" si="4"/>
        <v>0</v>
      </c>
      <c r="H80" s="541">
        <v>18486</v>
      </c>
      <c r="I80" s="541">
        <f t="shared" si="5"/>
        <v>0</v>
      </c>
      <c r="J80" s="673">
        <f t="shared" si="6"/>
        <v>0</v>
      </c>
    </row>
    <row r="81" spans="1:10" ht="26.25" hidden="1" customHeight="1" x14ac:dyDescent="0.2">
      <c r="A81" s="536">
        <v>52</v>
      </c>
      <c r="B81" s="540" t="s">
        <v>40</v>
      </c>
      <c r="C81" s="543"/>
      <c r="D81" s="538" t="s">
        <v>41</v>
      </c>
      <c r="E81" s="538"/>
      <c r="F81" s="541">
        <v>0</v>
      </c>
      <c r="G81" s="541">
        <f t="shared" si="4"/>
        <v>0</v>
      </c>
      <c r="H81" s="541">
        <v>19270</v>
      </c>
      <c r="I81" s="541">
        <f t="shared" si="5"/>
        <v>0</v>
      </c>
      <c r="J81" s="673">
        <f t="shared" si="6"/>
        <v>0</v>
      </c>
    </row>
    <row r="82" spans="1:10" ht="16.5" hidden="1" customHeight="1" x14ac:dyDescent="0.2">
      <c r="A82" s="536">
        <v>53</v>
      </c>
      <c r="B82" s="540" t="s">
        <v>15</v>
      </c>
      <c r="C82" s="538"/>
      <c r="D82" s="538" t="s">
        <v>14</v>
      </c>
      <c r="E82" s="538"/>
      <c r="F82" s="541">
        <v>600</v>
      </c>
      <c r="G82" s="541">
        <f t="shared" si="4"/>
        <v>0</v>
      </c>
      <c r="H82" s="541">
        <v>1026</v>
      </c>
      <c r="I82" s="541">
        <f t="shared" si="5"/>
        <v>0</v>
      </c>
      <c r="J82" s="673">
        <f t="shared" si="6"/>
        <v>0</v>
      </c>
    </row>
    <row r="83" spans="1:10" ht="26.25" hidden="1" customHeight="1" x14ac:dyDescent="0.2">
      <c r="A83" s="536">
        <v>54</v>
      </c>
      <c r="B83" s="540"/>
      <c r="C83" s="543"/>
      <c r="D83" s="538"/>
      <c r="E83" s="538"/>
      <c r="F83" s="538"/>
      <c r="G83" s="541"/>
      <c r="H83" s="147"/>
      <c r="I83" s="541"/>
      <c r="J83" s="672"/>
    </row>
    <row r="84" spans="1:10" ht="12" customHeight="1" x14ac:dyDescent="0.2">
      <c r="A84" s="536">
        <v>55</v>
      </c>
      <c r="B84" s="540"/>
      <c r="C84" s="543"/>
      <c r="D84" s="538"/>
      <c r="E84" s="538"/>
      <c r="F84" s="538"/>
      <c r="G84" s="541"/>
      <c r="H84" s="147"/>
      <c r="I84" s="541"/>
      <c r="J84" s="672"/>
    </row>
    <row r="85" spans="1:10" ht="12" customHeight="1" x14ac:dyDescent="0.2">
      <c r="A85" s="536">
        <v>56</v>
      </c>
      <c r="B85" s="544" t="s">
        <v>44</v>
      </c>
      <c r="C85" s="538"/>
      <c r="D85" s="538"/>
      <c r="E85" s="538"/>
      <c r="F85" s="538"/>
      <c r="G85" s="541"/>
      <c r="H85" s="147"/>
      <c r="I85" s="541"/>
      <c r="J85" s="672"/>
    </row>
    <row r="86" spans="1:10" ht="12" customHeight="1" x14ac:dyDescent="0.2">
      <c r="A86" s="536">
        <v>57</v>
      </c>
      <c r="B86" s="544" t="s">
        <v>45</v>
      </c>
      <c r="C86" s="538"/>
      <c r="D86" s="538"/>
      <c r="E86" s="538"/>
      <c r="F86" s="538"/>
      <c r="G86" s="541"/>
      <c r="H86" s="147"/>
      <c r="I86" s="541"/>
      <c r="J86" s="672"/>
    </row>
    <row r="87" spans="1:10" ht="12" hidden="1" customHeight="1" x14ac:dyDescent="0.2">
      <c r="A87" s="536">
        <v>58</v>
      </c>
      <c r="B87" s="540" t="s">
        <v>46</v>
      </c>
      <c r="C87" s="538" t="s">
        <v>329</v>
      </c>
      <c r="D87" s="538" t="s">
        <v>14</v>
      </c>
      <c r="E87" s="538"/>
      <c r="F87" s="541">
        <v>1502</v>
      </c>
      <c r="G87" s="541">
        <f t="shared" ref="G87:G150" si="7">E87*F87</f>
        <v>0</v>
      </c>
      <c r="H87" s="541">
        <v>3517.6320000000001</v>
      </c>
      <c r="I87" s="541">
        <f t="shared" ref="I87:I150" si="8">E87*H87</f>
        <v>0</v>
      </c>
      <c r="J87" s="673">
        <f t="shared" ref="J87:J111" si="9">G87+I87</f>
        <v>0</v>
      </c>
    </row>
    <row r="88" spans="1:10" ht="12" hidden="1" customHeight="1" x14ac:dyDescent="0.2">
      <c r="A88" s="536">
        <v>59</v>
      </c>
      <c r="B88" s="540" t="s">
        <v>239</v>
      </c>
      <c r="C88" s="538" t="s">
        <v>330</v>
      </c>
      <c r="D88" s="538" t="s">
        <v>14</v>
      </c>
      <c r="E88" s="538"/>
      <c r="F88" s="541">
        <v>11286</v>
      </c>
      <c r="G88" s="541">
        <f t="shared" si="7"/>
        <v>0</v>
      </c>
      <c r="H88" s="541">
        <v>30822.432000000001</v>
      </c>
      <c r="I88" s="541">
        <f t="shared" si="8"/>
        <v>0</v>
      </c>
      <c r="J88" s="673">
        <f t="shared" si="9"/>
        <v>0</v>
      </c>
    </row>
    <row r="89" spans="1:10" ht="12" hidden="1" customHeight="1" x14ac:dyDescent="0.2">
      <c r="A89" s="536">
        <v>60</v>
      </c>
      <c r="B89" s="540" t="s">
        <v>292</v>
      </c>
      <c r="C89" s="538" t="s">
        <v>331</v>
      </c>
      <c r="D89" s="538" t="s">
        <v>14</v>
      </c>
      <c r="E89" s="538"/>
      <c r="F89" s="541">
        <f>3796+1227</f>
        <v>5023</v>
      </c>
      <c r="G89" s="541">
        <f t="shared" si="7"/>
        <v>0</v>
      </c>
      <c r="H89" s="541">
        <v>11761.895999999999</v>
      </c>
      <c r="I89" s="541">
        <f t="shared" si="8"/>
        <v>0</v>
      </c>
      <c r="J89" s="673">
        <f t="shared" si="9"/>
        <v>0</v>
      </c>
    </row>
    <row r="90" spans="1:10" ht="30" hidden="1" customHeight="1" x14ac:dyDescent="0.2">
      <c r="A90" s="536">
        <v>61</v>
      </c>
      <c r="B90" s="540" t="s">
        <v>47</v>
      </c>
      <c r="C90" s="538" t="s">
        <v>332</v>
      </c>
      <c r="D90" s="538" t="s">
        <v>14</v>
      </c>
      <c r="E90" s="538"/>
      <c r="F90" s="541">
        <v>10638</v>
      </c>
      <c r="G90" s="541">
        <f t="shared" si="7"/>
        <v>0</v>
      </c>
      <c r="H90" s="541">
        <v>24909.119999999999</v>
      </c>
      <c r="I90" s="541">
        <f t="shared" si="8"/>
        <v>0</v>
      </c>
      <c r="J90" s="673">
        <f t="shared" si="9"/>
        <v>0</v>
      </c>
    </row>
    <row r="91" spans="1:10" ht="12" hidden="1" customHeight="1" x14ac:dyDescent="0.2">
      <c r="A91" s="536">
        <v>62</v>
      </c>
      <c r="B91" s="540" t="s">
        <v>290</v>
      </c>
      <c r="C91" s="538" t="s">
        <v>333</v>
      </c>
      <c r="D91" s="538" t="s">
        <v>14</v>
      </c>
      <c r="E91" s="538"/>
      <c r="F91" s="541">
        <v>37939</v>
      </c>
      <c r="G91" s="541">
        <f t="shared" si="7"/>
        <v>0</v>
      </c>
      <c r="H91" s="541">
        <v>88833.599999999991</v>
      </c>
      <c r="I91" s="541">
        <f t="shared" si="8"/>
        <v>0</v>
      </c>
      <c r="J91" s="673">
        <f t="shared" si="9"/>
        <v>0</v>
      </c>
    </row>
    <row r="92" spans="1:10" hidden="1" x14ac:dyDescent="0.2">
      <c r="A92" s="536">
        <v>63</v>
      </c>
      <c r="B92" s="540" t="s">
        <v>46</v>
      </c>
      <c r="C92" s="538" t="s">
        <v>329</v>
      </c>
      <c r="D92" s="538" t="s">
        <v>14</v>
      </c>
      <c r="E92" s="538"/>
      <c r="F92" s="541">
        <v>1502</v>
      </c>
      <c r="G92" s="541">
        <f t="shared" si="7"/>
        <v>0</v>
      </c>
      <c r="H92" s="541">
        <v>3517.6320000000001</v>
      </c>
      <c r="I92" s="541">
        <f t="shared" si="8"/>
        <v>0</v>
      </c>
      <c r="J92" s="673">
        <f t="shared" si="9"/>
        <v>0</v>
      </c>
    </row>
    <row r="93" spans="1:10" ht="12" customHeight="1" x14ac:dyDescent="0.2">
      <c r="A93" s="536">
        <v>64</v>
      </c>
      <c r="B93" s="540" t="s">
        <v>49</v>
      </c>
      <c r="C93" s="538" t="s">
        <v>334</v>
      </c>
      <c r="D93" s="538" t="s">
        <v>14</v>
      </c>
      <c r="E93" s="538">
        <v>1</v>
      </c>
      <c r="F93" s="541">
        <v>20865</v>
      </c>
      <c r="G93" s="541">
        <f t="shared" si="7"/>
        <v>20865</v>
      </c>
      <c r="H93" s="541">
        <v>71535.599999999991</v>
      </c>
      <c r="I93" s="541">
        <f t="shared" si="8"/>
        <v>71535.599999999991</v>
      </c>
      <c r="J93" s="673">
        <f t="shared" si="9"/>
        <v>92400.599999999991</v>
      </c>
    </row>
    <row r="94" spans="1:10" ht="13.5" customHeight="1" x14ac:dyDescent="0.2">
      <c r="A94" s="536">
        <v>65</v>
      </c>
      <c r="B94" s="546" t="s">
        <v>387</v>
      </c>
      <c r="C94" s="547" t="s">
        <v>388</v>
      </c>
      <c r="D94" s="547" t="s">
        <v>14</v>
      </c>
      <c r="E94" s="547">
        <v>2</v>
      </c>
      <c r="F94" s="548">
        <v>4500</v>
      </c>
      <c r="G94" s="541">
        <f t="shared" si="7"/>
        <v>9000</v>
      </c>
      <c r="H94" s="548">
        <v>16013.050000000001</v>
      </c>
      <c r="I94" s="541">
        <f t="shared" si="8"/>
        <v>32026.100000000002</v>
      </c>
      <c r="J94" s="674">
        <f t="shared" si="9"/>
        <v>41026.100000000006</v>
      </c>
    </row>
    <row r="95" spans="1:10" ht="12" customHeight="1" x14ac:dyDescent="0.2">
      <c r="A95" s="536">
        <v>66</v>
      </c>
      <c r="B95" s="546" t="s">
        <v>387</v>
      </c>
      <c r="C95" s="547" t="s">
        <v>389</v>
      </c>
      <c r="D95" s="547" t="s">
        <v>14</v>
      </c>
      <c r="E95" s="547">
        <v>1</v>
      </c>
      <c r="F95" s="548">
        <v>4500</v>
      </c>
      <c r="G95" s="541">
        <f t="shared" si="7"/>
        <v>4500</v>
      </c>
      <c r="H95" s="548">
        <v>12276</v>
      </c>
      <c r="I95" s="541">
        <f t="shared" si="8"/>
        <v>12276</v>
      </c>
      <c r="J95" s="674">
        <f t="shared" si="9"/>
        <v>16776</v>
      </c>
    </row>
    <row r="96" spans="1:10" ht="12" hidden="1" customHeight="1" x14ac:dyDescent="0.2">
      <c r="A96" s="536">
        <v>67</v>
      </c>
      <c r="B96" s="546" t="s">
        <v>82</v>
      </c>
      <c r="C96" s="547" t="s">
        <v>83</v>
      </c>
      <c r="D96" s="547" t="s">
        <v>56</v>
      </c>
      <c r="E96" s="547"/>
      <c r="F96" s="548">
        <v>600</v>
      </c>
      <c r="G96" s="541">
        <f t="shared" si="7"/>
        <v>0</v>
      </c>
      <c r="H96" s="548">
        <v>588</v>
      </c>
      <c r="I96" s="541">
        <f t="shared" si="8"/>
        <v>0</v>
      </c>
      <c r="J96" s="674">
        <f t="shared" si="9"/>
        <v>0</v>
      </c>
    </row>
    <row r="97" spans="1:10" ht="12" hidden="1" customHeight="1" x14ac:dyDescent="0.2">
      <c r="A97" s="536">
        <v>68</v>
      </c>
      <c r="B97" s="546" t="s">
        <v>151</v>
      </c>
      <c r="C97" s="547" t="s">
        <v>152</v>
      </c>
      <c r="D97" s="547" t="s">
        <v>56</v>
      </c>
      <c r="E97" s="547"/>
      <c r="F97" s="548">
        <v>600</v>
      </c>
      <c r="G97" s="541">
        <f t="shared" si="7"/>
        <v>0</v>
      </c>
      <c r="H97" s="548">
        <v>381</v>
      </c>
      <c r="I97" s="541">
        <f t="shared" si="8"/>
        <v>0</v>
      </c>
      <c r="J97" s="674">
        <f t="shared" si="9"/>
        <v>0</v>
      </c>
    </row>
    <row r="98" spans="1:10" ht="12" hidden="1" customHeight="1" x14ac:dyDescent="0.2">
      <c r="A98" s="536">
        <v>69</v>
      </c>
      <c r="B98" s="546" t="s">
        <v>390</v>
      </c>
      <c r="C98" s="547" t="s">
        <v>391</v>
      </c>
      <c r="D98" s="547" t="s">
        <v>14</v>
      </c>
      <c r="E98" s="547"/>
      <c r="F98" s="548">
        <v>400</v>
      </c>
      <c r="G98" s="541">
        <f t="shared" si="7"/>
        <v>0</v>
      </c>
      <c r="H98" s="548">
        <v>900</v>
      </c>
      <c r="I98" s="541">
        <f t="shared" si="8"/>
        <v>0</v>
      </c>
      <c r="J98" s="674">
        <f t="shared" si="9"/>
        <v>0</v>
      </c>
    </row>
    <row r="99" spans="1:10" ht="12" hidden="1" customHeight="1" x14ac:dyDescent="0.2">
      <c r="A99" s="536">
        <v>70</v>
      </c>
      <c r="B99" s="546" t="s">
        <v>392</v>
      </c>
      <c r="C99" s="547" t="s">
        <v>393</v>
      </c>
      <c r="D99" s="547" t="s">
        <v>14</v>
      </c>
      <c r="E99" s="547"/>
      <c r="F99" s="548">
        <v>300</v>
      </c>
      <c r="G99" s="541">
        <f t="shared" si="7"/>
        <v>0</v>
      </c>
      <c r="H99" s="548">
        <v>234</v>
      </c>
      <c r="I99" s="541">
        <f t="shared" si="8"/>
        <v>0</v>
      </c>
      <c r="J99" s="674">
        <f t="shared" si="9"/>
        <v>0</v>
      </c>
    </row>
    <row r="100" spans="1:10" ht="12" hidden="1" customHeight="1" x14ac:dyDescent="0.2">
      <c r="A100" s="536">
        <v>71</v>
      </c>
      <c r="B100" s="546" t="s">
        <v>394</v>
      </c>
      <c r="C100" s="549" t="s">
        <v>395</v>
      </c>
      <c r="D100" s="549" t="s">
        <v>14</v>
      </c>
      <c r="E100" s="549"/>
      <c r="F100" s="548">
        <v>1250</v>
      </c>
      <c r="G100" s="541">
        <f t="shared" si="7"/>
        <v>0</v>
      </c>
      <c r="H100" s="548">
        <v>1163.3999999999999</v>
      </c>
      <c r="I100" s="541">
        <f t="shared" si="8"/>
        <v>0</v>
      </c>
      <c r="J100" s="674">
        <f t="shared" si="9"/>
        <v>0</v>
      </c>
    </row>
    <row r="101" spans="1:10" hidden="1" x14ac:dyDescent="0.2">
      <c r="A101" s="536">
        <v>72</v>
      </c>
      <c r="B101" s="546" t="s">
        <v>394</v>
      </c>
      <c r="C101" s="549" t="s">
        <v>296</v>
      </c>
      <c r="D101" s="549" t="s">
        <v>14</v>
      </c>
      <c r="E101" s="549"/>
      <c r="F101" s="548">
        <v>850</v>
      </c>
      <c r="G101" s="541">
        <f t="shared" si="7"/>
        <v>0</v>
      </c>
      <c r="H101" s="548">
        <v>347.2</v>
      </c>
      <c r="I101" s="541">
        <f t="shared" si="8"/>
        <v>0</v>
      </c>
      <c r="J101" s="674">
        <f t="shared" si="9"/>
        <v>0</v>
      </c>
    </row>
    <row r="102" spans="1:10" ht="12" hidden="1" customHeight="1" x14ac:dyDescent="0.2">
      <c r="A102" s="536">
        <v>73</v>
      </c>
      <c r="B102" s="546" t="s">
        <v>394</v>
      </c>
      <c r="C102" s="549" t="s">
        <v>168</v>
      </c>
      <c r="D102" s="549" t="s">
        <v>14</v>
      </c>
      <c r="E102" s="549"/>
      <c r="F102" s="548">
        <v>850</v>
      </c>
      <c r="G102" s="541">
        <f t="shared" si="7"/>
        <v>0</v>
      </c>
      <c r="H102" s="548">
        <v>311.87692307692305</v>
      </c>
      <c r="I102" s="541">
        <f t="shared" si="8"/>
        <v>0</v>
      </c>
      <c r="J102" s="674">
        <f t="shared" si="9"/>
        <v>0</v>
      </c>
    </row>
    <row r="103" spans="1:10" ht="13.5" hidden="1" customHeight="1" x14ac:dyDescent="0.2">
      <c r="A103" s="536">
        <v>74</v>
      </c>
      <c r="B103" s="540" t="s">
        <v>50</v>
      </c>
      <c r="C103" s="538" t="s">
        <v>184</v>
      </c>
      <c r="D103" s="538" t="s">
        <v>7</v>
      </c>
      <c r="E103" s="538"/>
      <c r="F103" s="541">
        <v>1500</v>
      </c>
      <c r="G103" s="541">
        <f t="shared" si="7"/>
        <v>0</v>
      </c>
      <c r="H103" s="541">
        <v>4175</v>
      </c>
      <c r="I103" s="541">
        <f t="shared" si="8"/>
        <v>0</v>
      </c>
      <c r="J103" s="673">
        <f t="shared" si="9"/>
        <v>0</v>
      </c>
    </row>
    <row r="104" spans="1:10" ht="15.6" hidden="1" customHeight="1" x14ac:dyDescent="0.2">
      <c r="A104" s="536">
        <v>75</v>
      </c>
      <c r="B104" s="540" t="s">
        <v>51</v>
      </c>
      <c r="C104" s="538" t="s">
        <v>52</v>
      </c>
      <c r="D104" s="538" t="s">
        <v>7</v>
      </c>
      <c r="E104" s="538"/>
      <c r="F104" s="541">
        <v>600</v>
      </c>
      <c r="G104" s="541">
        <f t="shared" si="7"/>
        <v>0</v>
      </c>
      <c r="H104" s="541">
        <v>784</v>
      </c>
      <c r="I104" s="541">
        <f t="shared" si="8"/>
        <v>0</v>
      </c>
      <c r="J104" s="673">
        <f t="shared" si="9"/>
        <v>0</v>
      </c>
    </row>
    <row r="105" spans="1:10" ht="12" hidden="1" customHeight="1" x14ac:dyDescent="0.2">
      <c r="A105" s="536">
        <v>76</v>
      </c>
      <c r="B105" s="540" t="s">
        <v>51</v>
      </c>
      <c r="C105" s="538" t="s">
        <v>53</v>
      </c>
      <c r="D105" s="538" t="s">
        <v>7</v>
      </c>
      <c r="E105" s="538"/>
      <c r="F105" s="541">
        <v>600</v>
      </c>
      <c r="G105" s="541">
        <f t="shared" si="7"/>
        <v>0</v>
      </c>
      <c r="H105" s="541">
        <v>420</v>
      </c>
      <c r="I105" s="541">
        <f t="shared" si="8"/>
        <v>0</v>
      </c>
      <c r="J105" s="673">
        <f t="shared" si="9"/>
        <v>0</v>
      </c>
    </row>
    <row r="106" spans="1:10" ht="12" hidden="1" customHeight="1" x14ac:dyDescent="0.2">
      <c r="A106" s="536">
        <v>77</v>
      </c>
      <c r="B106" s="540" t="s">
        <v>54</v>
      </c>
      <c r="C106" s="538" t="s">
        <v>293</v>
      </c>
      <c r="D106" s="538" t="s">
        <v>7</v>
      </c>
      <c r="E106" s="538"/>
      <c r="F106" s="541">
        <v>800</v>
      </c>
      <c r="G106" s="541">
        <f t="shared" si="7"/>
        <v>0</v>
      </c>
      <c r="H106" s="541">
        <v>721</v>
      </c>
      <c r="I106" s="541">
        <f t="shared" si="8"/>
        <v>0</v>
      </c>
      <c r="J106" s="673">
        <f t="shared" si="9"/>
        <v>0</v>
      </c>
    </row>
    <row r="107" spans="1:10" ht="12" hidden="1" customHeight="1" x14ac:dyDescent="0.2">
      <c r="A107" s="536">
        <v>78</v>
      </c>
      <c r="B107" s="540" t="s">
        <v>55</v>
      </c>
      <c r="C107" s="538"/>
      <c r="D107" s="538" t="s">
        <v>56</v>
      </c>
      <c r="E107" s="538"/>
      <c r="F107" s="541">
        <v>1050</v>
      </c>
      <c r="G107" s="541">
        <f t="shared" si="7"/>
        <v>0</v>
      </c>
      <c r="H107" s="541">
        <v>840</v>
      </c>
      <c r="I107" s="541">
        <f t="shared" si="8"/>
        <v>0</v>
      </c>
      <c r="J107" s="673">
        <f t="shared" si="9"/>
        <v>0</v>
      </c>
    </row>
    <row r="108" spans="1:10" ht="12" customHeight="1" x14ac:dyDescent="0.2">
      <c r="A108" s="536">
        <v>79</v>
      </c>
      <c r="B108" s="540" t="s">
        <v>57</v>
      </c>
      <c r="C108" s="543"/>
      <c r="D108" s="538" t="s">
        <v>56</v>
      </c>
      <c r="E108" s="538">
        <v>50</v>
      </c>
      <c r="F108" s="541">
        <v>1050</v>
      </c>
      <c r="G108" s="541">
        <f t="shared" si="7"/>
        <v>52500</v>
      </c>
      <c r="H108" s="541">
        <v>1190</v>
      </c>
      <c r="I108" s="541">
        <f t="shared" si="8"/>
        <v>59500</v>
      </c>
      <c r="J108" s="673">
        <f t="shared" si="9"/>
        <v>112000</v>
      </c>
    </row>
    <row r="109" spans="1:10" ht="12" hidden="1" customHeight="1" x14ac:dyDescent="0.2">
      <c r="A109" s="536">
        <v>80</v>
      </c>
      <c r="B109" s="540" t="s">
        <v>58</v>
      </c>
      <c r="C109" s="543"/>
      <c r="D109" s="538" t="s">
        <v>56</v>
      </c>
      <c r="E109" s="538"/>
      <c r="F109" s="541">
        <v>1050</v>
      </c>
      <c r="G109" s="541">
        <f t="shared" si="7"/>
        <v>0</v>
      </c>
      <c r="H109" s="541">
        <v>2380</v>
      </c>
      <c r="I109" s="541">
        <f t="shared" si="8"/>
        <v>0</v>
      </c>
      <c r="J109" s="673">
        <f t="shared" si="9"/>
        <v>0</v>
      </c>
    </row>
    <row r="110" spans="1:10" hidden="1" x14ac:dyDescent="0.2">
      <c r="A110" s="536">
        <v>81</v>
      </c>
      <c r="B110" s="540" t="s">
        <v>59</v>
      </c>
      <c r="C110" s="538"/>
      <c r="D110" s="538" t="s">
        <v>56</v>
      </c>
      <c r="E110" s="538"/>
      <c r="F110" s="541">
        <v>1050</v>
      </c>
      <c r="G110" s="541">
        <f t="shared" si="7"/>
        <v>0</v>
      </c>
      <c r="H110" s="541">
        <v>3080</v>
      </c>
      <c r="I110" s="541">
        <f t="shared" si="8"/>
        <v>0</v>
      </c>
      <c r="J110" s="673">
        <f t="shared" si="9"/>
        <v>0</v>
      </c>
    </row>
    <row r="111" spans="1:10" ht="12" hidden="1" customHeight="1" x14ac:dyDescent="0.2">
      <c r="A111" s="536">
        <v>82</v>
      </c>
      <c r="B111" s="540" t="s">
        <v>60</v>
      </c>
      <c r="C111" s="543"/>
      <c r="D111" s="538" t="s">
        <v>5</v>
      </c>
      <c r="E111" s="538"/>
      <c r="F111" s="541">
        <v>0</v>
      </c>
      <c r="G111" s="541">
        <f t="shared" si="7"/>
        <v>0</v>
      </c>
      <c r="H111" s="541">
        <v>32642</v>
      </c>
      <c r="I111" s="541">
        <f t="shared" si="8"/>
        <v>0</v>
      </c>
      <c r="J111" s="673">
        <f t="shared" si="9"/>
        <v>0</v>
      </c>
    </row>
    <row r="112" spans="1:10" ht="13.5" customHeight="1" x14ac:dyDescent="0.2">
      <c r="A112" s="536">
        <v>83</v>
      </c>
      <c r="B112" s="544" t="s">
        <v>61</v>
      </c>
      <c r="C112" s="538"/>
      <c r="D112" s="538"/>
      <c r="E112" s="538"/>
      <c r="F112" s="538"/>
      <c r="G112" s="541"/>
      <c r="H112" s="147"/>
      <c r="I112" s="541"/>
      <c r="J112" s="672"/>
    </row>
    <row r="113" spans="1:10" ht="12" hidden="1" customHeight="1" x14ac:dyDescent="0.2">
      <c r="A113" s="536">
        <v>84</v>
      </c>
      <c r="B113" s="540" t="s">
        <v>294</v>
      </c>
      <c r="C113" s="538" t="s">
        <v>335</v>
      </c>
      <c r="D113" s="538" t="s">
        <v>14</v>
      </c>
      <c r="E113" s="538"/>
      <c r="F113" s="541">
        <v>3518</v>
      </c>
      <c r="G113" s="541">
        <f t="shared" si="7"/>
        <v>0</v>
      </c>
      <c r="H113" s="541">
        <v>7588.7999999999993</v>
      </c>
      <c r="I113" s="541">
        <f t="shared" si="8"/>
        <v>0</v>
      </c>
      <c r="J113" s="673">
        <f t="shared" ref="J113:J127" si="10">G113+I113</f>
        <v>0</v>
      </c>
    </row>
    <row r="114" spans="1:10" ht="12" hidden="1" customHeight="1" x14ac:dyDescent="0.2">
      <c r="A114" s="536">
        <v>85</v>
      </c>
      <c r="B114" s="540" t="s">
        <v>62</v>
      </c>
      <c r="C114" s="538" t="s">
        <v>336</v>
      </c>
      <c r="D114" s="538" t="s">
        <v>14</v>
      </c>
      <c r="E114" s="538"/>
      <c r="F114" s="541">
        <v>2005</v>
      </c>
      <c r="G114" s="541">
        <f t="shared" si="7"/>
        <v>0</v>
      </c>
      <c r="H114" s="541">
        <v>4910.3999999999996</v>
      </c>
      <c r="I114" s="541">
        <f t="shared" si="8"/>
        <v>0</v>
      </c>
      <c r="J114" s="673">
        <f t="shared" si="10"/>
        <v>0</v>
      </c>
    </row>
    <row r="115" spans="1:10" ht="12" hidden="1" customHeight="1" x14ac:dyDescent="0.2">
      <c r="A115" s="536">
        <v>86</v>
      </c>
      <c r="B115" s="546" t="s">
        <v>396</v>
      </c>
      <c r="C115" s="547" t="s">
        <v>296</v>
      </c>
      <c r="D115" s="547" t="s">
        <v>14</v>
      </c>
      <c r="E115" s="547"/>
      <c r="F115" s="548">
        <v>4500</v>
      </c>
      <c r="G115" s="541">
        <f t="shared" si="7"/>
        <v>0</v>
      </c>
      <c r="H115" s="548">
        <v>4900</v>
      </c>
      <c r="I115" s="541">
        <f t="shared" si="8"/>
        <v>0</v>
      </c>
      <c r="J115" s="674">
        <f t="shared" si="10"/>
        <v>0</v>
      </c>
    </row>
    <row r="116" spans="1:10" ht="12" customHeight="1" x14ac:dyDescent="0.2">
      <c r="A116" s="536">
        <v>87</v>
      </c>
      <c r="B116" s="546" t="s">
        <v>387</v>
      </c>
      <c r="C116" s="547" t="s">
        <v>397</v>
      </c>
      <c r="D116" s="547" t="s">
        <v>14</v>
      </c>
      <c r="E116" s="547">
        <v>3</v>
      </c>
      <c r="F116" s="548">
        <v>4500</v>
      </c>
      <c r="G116" s="541">
        <f t="shared" si="7"/>
        <v>13500</v>
      </c>
      <c r="H116" s="548">
        <v>11450.625</v>
      </c>
      <c r="I116" s="541">
        <f t="shared" si="8"/>
        <v>34351.875</v>
      </c>
      <c r="J116" s="674">
        <f t="shared" si="10"/>
        <v>47851.875</v>
      </c>
    </row>
    <row r="117" spans="1:10" ht="12" hidden="1" customHeight="1" x14ac:dyDescent="0.2">
      <c r="A117" s="536">
        <v>88</v>
      </c>
      <c r="B117" s="546" t="s">
        <v>398</v>
      </c>
      <c r="C117" s="547" t="s">
        <v>399</v>
      </c>
      <c r="D117" s="547" t="s">
        <v>14</v>
      </c>
      <c r="E117" s="547"/>
      <c r="F117" s="548">
        <v>400</v>
      </c>
      <c r="G117" s="541">
        <f t="shared" si="7"/>
        <v>0</v>
      </c>
      <c r="H117" s="548">
        <v>952.8</v>
      </c>
      <c r="I117" s="541">
        <f t="shared" si="8"/>
        <v>0</v>
      </c>
      <c r="J117" s="674">
        <f t="shared" si="10"/>
        <v>0</v>
      </c>
    </row>
    <row r="118" spans="1:10" ht="12" hidden="1" customHeight="1" x14ac:dyDescent="0.2">
      <c r="A118" s="536">
        <v>89</v>
      </c>
      <c r="B118" s="546" t="s">
        <v>392</v>
      </c>
      <c r="C118" s="547" t="s">
        <v>393</v>
      </c>
      <c r="D118" s="547" t="s">
        <v>14</v>
      </c>
      <c r="E118" s="547"/>
      <c r="F118" s="548">
        <v>300</v>
      </c>
      <c r="G118" s="541">
        <f t="shared" si="7"/>
        <v>0</v>
      </c>
      <c r="H118" s="548">
        <v>234</v>
      </c>
      <c r="I118" s="541">
        <f t="shared" si="8"/>
        <v>0</v>
      </c>
      <c r="J118" s="674">
        <f t="shared" si="10"/>
        <v>0</v>
      </c>
    </row>
    <row r="119" spans="1:10" ht="12" hidden="1" customHeight="1" x14ac:dyDescent="0.2">
      <c r="A119" s="536">
        <v>90</v>
      </c>
      <c r="B119" s="546" t="s">
        <v>394</v>
      </c>
      <c r="C119" s="549" t="s">
        <v>158</v>
      </c>
      <c r="D119" s="549" t="s">
        <v>14</v>
      </c>
      <c r="E119" s="549"/>
      <c r="F119" s="548">
        <v>850</v>
      </c>
      <c r="G119" s="541">
        <f t="shared" si="7"/>
        <v>0</v>
      </c>
      <c r="H119" s="548">
        <v>316.39999999999998</v>
      </c>
      <c r="I119" s="541">
        <f t="shared" si="8"/>
        <v>0</v>
      </c>
      <c r="J119" s="674">
        <f t="shared" si="10"/>
        <v>0</v>
      </c>
    </row>
    <row r="120" spans="1:10" hidden="1" x14ac:dyDescent="0.2">
      <c r="A120" s="536">
        <v>91</v>
      </c>
      <c r="B120" s="546" t="s">
        <v>394</v>
      </c>
      <c r="C120" s="549" t="s">
        <v>168</v>
      </c>
      <c r="D120" s="549" t="s">
        <v>14</v>
      </c>
      <c r="E120" s="549"/>
      <c r="F120" s="548">
        <v>850</v>
      </c>
      <c r="G120" s="541">
        <f t="shared" si="7"/>
        <v>0</v>
      </c>
      <c r="H120" s="548">
        <v>311.87692307692305</v>
      </c>
      <c r="I120" s="541">
        <f t="shared" si="8"/>
        <v>0</v>
      </c>
      <c r="J120" s="674">
        <f t="shared" si="10"/>
        <v>0</v>
      </c>
    </row>
    <row r="121" spans="1:10" ht="12" hidden="1" customHeight="1" x14ac:dyDescent="0.2">
      <c r="A121" s="536">
        <v>92</v>
      </c>
      <c r="B121" s="540" t="s">
        <v>63</v>
      </c>
      <c r="C121" s="538" t="s">
        <v>67</v>
      </c>
      <c r="D121" s="538" t="s">
        <v>14</v>
      </c>
      <c r="E121" s="538"/>
      <c r="F121" s="541">
        <v>600</v>
      </c>
      <c r="G121" s="541">
        <f t="shared" si="7"/>
        <v>0</v>
      </c>
      <c r="H121" s="541">
        <v>630</v>
      </c>
      <c r="I121" s="541">
        <f t="shared" si="8"/>
        <v>0</v>
      </c>
      <c r="J121" s="673">
        <f t="shared" si="10"/>
        <v>0</v>
      </c>
    </row>
    <row r="122" spans="1:10" ht="13.5" hidden="1" customHeight="1" x14ac:dyDescent="0.2">
      <c r="A122" s="536">
        <v>93</v>
      </c>
      <c r="B122" s="540" t="s">
        <v>63</v>
      </c>
      <c r="C122" s="538" t="s">
        <v>64</v>
      </c>
      <c r="D122" s="538" t="s">
        <v>14</v>
      </c>
      <c r="E122" s="538"/>
      <c r="F122" s="541">
        <v>600</v>
      </c>
      <c r="G122" s="541">
        <f t="shared" si="7"/>
        <v>0</v>
      </c>
      <c r="H122" s="541">
        <v>420</v>
      </c>
      <c r="I122" s="541">
        <f t="shared" si="8"/>
        <v>0</v>
      </c>
      <c r="J122" s="673">
        <f t="shared" si="10"/>
        <v>0</v>
      </c>
    </row>
    <row r="123" spans="1:10" ht="12" hidden="1" customHeight="1" x14ac:dyDescent="0.2">
      <c r="A123" s="536">
        <v>94</v>
      </c>
      <c r="B123" s="540" t="s">
        <v>295</v>
      </c>
      <c r="C123" s="538" t="s">
        <v>296</v>
      </c>
      <c r="D123" s="538" t="s">
        <v>7</v>
      </c>
      <c r="E123" s="538"/>
      <c r="F123" s="541">
        <v>1200</v>
      </c>
      <c r="G123" s="541">
        <f t="shared" si="7"/>
        <v>0</v>
      </c>
      <c r="H123" s="541">
        <v>350</v>
      </c>
      <c r="I123" s="541">
        <f t="shared" si="8"/>
        <v>0</v>
      </c>
      <c r="J123" s="673">
        <f t="shared" si="10"/>
        <v>0</v>
      </c>
    </row>
    <row r="124" spans="1:10" ht="12" hidden="1" customHeight="1" x14ac:dyDescent="0.2">
      <c r="A124" s="536">
        <v>95</v>
      </c>
      <c r="B124" s="540" t="s">
        <v>72</v>
      </c>
      <c r="C124" s="538"/>
      <c r="D124" s="538" t="s">
        <v>56</v>
      </c>
      <c r="E124" s="538"/>
      <c r="F124" s="541">
        <v>1050</v>
      </c>
      <c r="G124" s="541">
        <f t="shared" si="7"/>
        <v>0</v>
      </c>
      <c r="H124" s="541">
        <v>840</v>
      </c>
      <c r="I124" s="541">
        <f t="shared" si="8"/>
        <v>0</v>
      </c>
      <c r="J124" s="673">
        <f t="shared" si="10"/>
        <v>0</v>
      </c>
    </row>
    <row r="125" spans="1:10" ht="13.9" hidden="1" customHeight="1" x14ac:dyDescent="0.2">
      <c r="A125" s="536">
        <v>96</v>
      </c>
      <c r="B125" s="540" t="s">
        <v>73</v>
      </c>
      <c r="C125" s="538"/>
      <c r="D125" s="538" t="s">
        <v>56</v>
      </c>
      <c r="E125" s="538"/>
      <c r="F125" s="541">
        <v>1050</v>
      </c>
      <c r="G125" s="541">
        <f t="shared" si="7"/>
        <v>0</v>
      </c>
      <c r="H125" s="541">
        <v>3080</v>
      </c>
      <c r="I125" s="541">
        <f t="shared" si="8"/>
        <v>0</v>
      </c>
      <c r="J125" s="673">
        <f t="shared" si="10"/>
        <v>0</v>
      </c>
    </row>
    <row r="126" spans="1:10" ht="12" hidden="1" customHeight="1" x14ac:dyDescent="0.2">
      <c r="A126" s="536">
        <v>97</v>
      </c>
      <c r="B126" s="540" t="s">
        <v>60</v>
      </c>
      <c r="C126" s="543"/>
      <c r="D126" s="538" t="s">
        <v>5</v>
      </c>
      <c r="E126" s="538"/>
      <c r="F126" s="541">
        <v>0</v>
      </c>
      <c r="G126" s="541">
        <f t="shared" si="7"/>
        <v>0</v>
      </c>
      <c r="H126" s="541">
        <v>1218</v>
      </c>
      <c r="I126" s="541">
        <f t="shared" si="8"/>
        <v>0</v>
      </c>
      <c r="J126" s="673">
        <f t="shared" si="10"/>
        <v>0</v>
      </c>
    </row>
    <row r="127" spans="1:10" ht="12" hidden="1" customHeight="1" x14ac:dyDescent="0.2">
      <c r="A127" s="536">
        <v>98</v>
      </c>
      <c r="B127" s="546" t="s">
        <v>82</v>
      </c>
      <c r="C127" s="547" t="s">
        <v>83</v>
      </c>
      <c r="D127" s="547" t="s">
        <v>56</v>
      </c>
      <c r="E127" s="538"/>
      <c r="F127" s="548">
        <v>600</v>
      </c>
      <c r="G127" s="541">
        <f t="shared" si="7"/>
        <v>0</v>
      </c>
      <c r="H127" s="548">
        <v>588</v>
      </c>
      <c r="I127" s="541">
        <f t="shared" si="8"/>
        <v>0</v>
      </c>
      <c r="J127" s="674">
        <f t="shared" si="10"/>
        <v>0</v>
      </c>
    </row>
    <row r="128" spans="1:10" ht="12" customHeight="1" x14ac:dyDescent="0.2">
      <c r="A128" s="536">
        <v>99</v>
      </c>
      <c r="B128" s="544" t="s">
        <v>66</v>
      </c>
      <c r="C128" s="538"/>
      <c r="D128" s="538"/>
      <c r="E128" s="538"/>
      <c r="F128" s="538"/>
      <c r="G128" s="541"/>
      <c r="H128" s="147"/>
      <c r="I128" s="541"/>
      <c r="J128" s="672"/>
    </row>
    <row r="129" spans="1:10" hidden="1" x14ac:dyDescent="0.2">
      <c r="A129" s="536">
        <v>100</v>
      </c>
      <c r="B129" s="540" t="s">
        <v>297</v>
      </c>
      <c r="C129" s="538" t="s">
        <v>338</v>
      </c>
      <c r="D129" s="538" t="s">
        <v>14</v>
      </c>
      <c r="E129" s="538"/>
      <c r="F129" s="541">
        <v>2829</v>
      </c>
      <c r="G129" s="541">
        <f t="shared" si="7"/>
        <v>0</v>
      </c>
      <c r="H129" s="541">
        <v>5624.6399999999994</v>
      </c>
      <c r="I129" s="541">
        <f t="shared" si="8"/>
        <v>0</v>
      </c>
      <c r="J129" s="673">
        <f t="shared" ref="J129:J141" si="11">G129+I129</f>
        <v>0</v>
      </c>
    </row>
    <row r="130" spans="1:10" hidden="1" x14ac:dyDescent="0.2">
      <c r="A130" s="536">
        <v>101</v>
      </c>
      <c r="B130" s="540" t="s">
        <v>62</v>
      </c>
      <c r="C130" s="538" t="s">
        <v>337</v>
      </c>
      <c r="D130" s="538" t="s">
        <v>14</v>
      </c>
      <c r="E130" s="538"/>
      <c r="F130" s="541">
        <v>1681</v>
      </c>
      <c r="G130" s="541">
        <f t="shared" si="7"/>
        <v>0</v>
      </c>
      <c r="H130" s="541">
        <v>4575.5999999999995</v>
      </c>
      <c r="I130" s="541">
        <f t="shared" si="8"/>
        <v>0</v>
      </c>
      <c r="J130" s="673">
        <f t="shared" si="11"/>
        <v>0</v>
      </c>
    </row>
    <row r="131" spans="1:10" ht="13.5" hidden="1" customHeight="1" x14ac:dyDescent="0.2">
      <c r="A131" s="536">
        <v>102</v>
      </c>
      <c r="B131" s="546" t="s">
        <v>396</v>
      </c>
      <c r="C131" s="547" t="s">
        <v>296</v>
      </c>
      <c r="D131" s="547" t="s">
        <v>14</v>
      </c>
      <c r="E131" s="547"/>
      <c r="F131" s="548">
        <v>4500</v>
      </c>
      <c r="G131" s="541">
        <f t="shared" si="7"/>
        <v>0</v>
      </c>
      <c r="H131" s="548">
        <v>4900</v>
      </c>
      <c r="I131" s="541">
        <f t="shared" si="8"/>
        <v>0</v>
      </c>
      <c r="J131" s="674">
        <f t="shared" si="11"/>
        <v>0</v>
      </c>
    </row>
    <row r="132" spans="1:10" ht="12" customHeight="1" x14ac:dyDescent="0.2">
      <c r="A132" s="536">
        <v>103</v>
      </c>
      <c r="B132" s="546" t="s">
        <v>387</v>
      </c>
      <c r="C132" s="547" t="s">
        <v>400</v>
      </c>
      <c r="D132" s="547" t="s">
        <v>14</v>
      </c>
      <c r="E132" s="547">
        <v>2</v>
      </c>
      <c r="F132" s="548">
        <v>4500</v>
      </c>
      <c r="G132" s="541">
        <f t="shared" si="7"/>
        <v>9000</v>
      </c>
      <c r="H132" s="548">
        <v>11136.75</v>
      </c>
      <c r="I132" s="541">
        <f t="shared" si="8"/>
        <v>22273.5</v>
      </c>
      <c r="J132" s="674">
        <f t="shared" si="11"/>
        <v>31273.5</v>
      </c>
    </row>
    <row r="133" spans="1:10" ht="12" hidden="1" customHeight="1" x14ac:dyDescent="0.2">
      <c r="A133" s="536">
        <v>104</v>
      </c>
      <c r="B133" s="546" t="s">
        <v>398</v>
      </c>
      <c r="C133" s="547" t="s">
        <v>401</v>
      </c>
      <c r="D133" s="547" t="s">
        <v>14</v>
      </c>
      <c r="E133" s="547"/>
      <c r="F133" s="548">
        <v>400</v>
      </c>
      <c r="G133" s="541">
        <f t="shared" si="7"/>
        <v>0</v>
      </c>
      <c r="H133" s="548">
        <v>952.8</v>
      </c>
      <c r="I133" s="541">
        <f t="shared" si="8"/>
        <v>0</v>
      </c>
      <c r="J133" s="674">
        <f t="shared" si="11"/>
        <v>0</v>
      </c>
    </row>
    <row r="134" spans="1:10" ht="13.9" hidden="1" customHeight="1" x14ac:dyDescent="0.2">
      <c r="A134" s="536">
        <v>105</v>
      </c>
      <c r="B134" s="546" t="s">
        <v>392</v>
      </c>
      <c r="C134" s="547" t="s">
        <v>393</v>
      </c>
      <c r="D134" s="547" t="s">
        <v>14</v>
      </c>
      <c r="E134" s="547"/>
      <c r="F134" s="548">
        <v>300</v>
      </c>
      <c r="G134" s="541">
        <f t="shared" si="7"/>
        <v>0</v>
      </c>
      <c r="H134" s="548">
        <v>234</v>
      </c>
      <c r="I134" s="541">
        <f t="shared" si="8"/>
        <v>0</v>
      </c>
      <c r="J134" s="674">
        <f t="shared" si="11"/>
        <v>0</v>
      </c>
    </row>
    <row r="135" spans="1:10" ht="12" hidden="1" customHeight="1" x14ac:dyDescent="0.2">
      <c r="A135" s="536">
        <v>106</v>
      </c>
      <c r="B135" s="546" t="s">
        <v>394</v>
      </c>
      <c r="C135" s="549" t="s">
        <v>168</v>
      </c>
      <c r="D135" s="549" t="s">
        <v>14</v>
      </c>
      <c r="E135" s="549"/>
      <c r="F135" s="548">
        <v>850</v>
      </c>
      <c r="G135" s="541">
        <f t="shared" si="7"/>
        <v>0</v>
      </c>
      <c r="H135" s="548">
        <v>311.87692307692305</v>
      </c>
      <c r="I135" s="541">
        <f t="shared" si="8"/>
        <v>0</v>
      </c>
      <c r="J135" s="674">
        <f t="shared" si="11"/>
        <v>0</v>
      </c>
    </row>
    <row r="136" spans="1:10" ht="12" hidden="1" customHeight="1" x14ac:dyDescent="0.2">
      <c r="A136" s="536">
        <v>107</v>
      </c>
      <c r="B136" s="540" t="s">
        <v>63</v>
      </c>
      <c r="C136" s="538" t="s">
        <v>64</v>
      </c>
      <c r="D136" s="538" t="s">
        <v>7</v>
      </c>
      <c r="E136" s="538"/>
      <c r="F136" s="541">
        <v>600</v>
      </c>
      <c r="G136" s="541">
        <f t="shared" si="7"/>
        <v>0</v>
      </c>
      <c r="H136" s="541">
        <v>420</v>
      </c>
      <c r="I136" s="541">
        <f t="shared" si="8"/>
        <v>0</v>
      </c>
      <c r="J136" s="673">
        <f t="shared" si="11"/>
        <v>0</v>
      </c>
    </row>
    <row r="137" spans="1:10" ht="12" hidden="1" customHeight="1" x14ac:dyDescent="0.2">
      <c r="A137" s="536">
        <v>108</v>
      </c>
      <c r="B137" s="540" t="s">
        <v>295</v>
      </c>
      <c r="C137" s="538" t="s">
        <v>168</v>
      </c>
      <c r="D137" s="538" t="s">
        <v>7</v>
      </c>
      <c r="E137" s="538"/>
      <c r="F137" s="541">
        <v>1200</v>
      </c>
      <c r="G137" s="541">
        <f t="shared" si="7"/>
        <v>0</v>
      </c>
      <c r="H137" s="541">
        <v>300</v>
      </c>
      <c r="I137" s="541">
        <f t="shared" si="8"/>
        <v>0</v>
      </c>
      <c r="J137" s="673">
        <f t="shared" si="11"/>
        <v>0</v>
      </c>
    </row>
    <row r="138" spans="1:10" hidden="1" x14ac:dyDescent="0.2">
      <c r="A138" s="536">
        <v>109</v>
      </c>
      <c r="B138" s="540" t="s">
        <v>74</v>
      </c>
      <c r="C138" s="538"/>
      <c r="D138" s="538" t="s">
        <v>56</v>
      </c>
      <c r="E138" s="538"/>
      <c r="F138" s="541">
        <v>1050</v>
      </c>
      <c r="G138" s="541">
        <f t="shared" si="7"/>
        <v>0</v>
      </c>
      <c r="H138" s="541">
        <v>840</v>
      </c>
      <c r="I138" s="541">
        <f t="shared" si="8"/>
        <v>0</v>
      </c>
      <c r="J138" s="673">
        <f t="shared" si="11"/>
        <v>0</v>
      </c>
    </row>
    <row r="139" spans="1:10" ht="12" hidden="1" customHeight="1" x14ac:dyDescent="0.2">
      <c r="A139" s="536">
        <v>110</v>
      </c>
      <c r="B139" s="540" t="s">
        <v>65</v>
      </c>
      <c r="C139" s="538"/>
      <c r="D139" s="538" t="s">
        <v>56</v>
      </c>
      <c r="E139" s="538"/>
      <c r="F139" s="541">
        <v>1050</v>
      </c>
      <c r="G139" s="541">
        <f t="shared" si="7"/>
        <v>0</v>
      </c>
      <c r="H139" s="541">
        <v>3080</v>
      </c>
      <c r="I139" s="541">
        <f t="shared" si="8"/>
        <v>0</v>
      </c>
      <c r="J139" s="673">
        <f t="shared" si="11"/>
        <v>0</v>
      </c>
    </row>
    <row r="140" spans="1:10" hidden="1" x14ac:dyDescent="0.2">
      <c r="A140" s="536">
        <v>111</v>
      </c>
      <c r="B140" s="540" t="s">
        <v>60</v>
      </c>
      <c r="C140" s="543"/>
      <c r="D140" s="538" t="s">
        <v>5</v>
      </c>
      <c r="E140" s="538"/>
      <c r="F140" s="541">
        <v>0</v>
      </c>
      <c r="G140" s="541">
        <f t="shared" si="7"/>
        <v>0</v>
      </c>
      <c r="H140" s="541">
        <v>1688</v>
      </c>
      <c r="I140" s="541">
        <f t="shared" si="8"/>
        <v>0</v>
      </c>
      <c r="J140" s="673">
        <f t="shared" si="11"/>
        <v>0</v>
      </c>
    </row>
    <row r="141" spans="1:10" ht="25.5" hidden="1" x14ac:dyDescent="0.2">
      <c r="A141" s="536">
        <v>112</v>
      </c>
      <c r="B141" s="546" t="s">
        <v>82</v>
      </c>
      <c r="C141" s="547" t="s">
        <v>83</v>
      </c>
      <c r="D141" s="547" t="s">
        <v>56</v>
      </c>
      <c r="E141" s="538"/>
      <c r="F141" s="548">
        <v>600</v>
      </c>
      <c r="G141" s="541">
        <f t="shared" si="7"/>
        <v>0</v>
      </c>
      <c r="H141" s="548">
        <v>588</v>
      </c>
      <c r="I141" s="541">
        <f t="shared" si="8"/>
        <v>0</v>
      </c>
      <c r="J141" s="674">
        <f t="shared" si="11"/>
        <v>0</v>
      </c>
    </row>
    <row r="142" spans="1:10" ht="18" customHeight="1" x14ac:dyDescent="0.2">
      <c r="A142" s="536">
        <v>113</v>
      </c>
      <c r="B142" s="544" t="s">
        <v>68</v>
      </c>
      <c r="C142" s="538"/>
      <c r="D142" s="538"/>
      <c r="E142" s="538"/>
      <c r="F142" s="538"/>
      <c r="G142" s="541"/>
      <c r="H142" s="147"/>
      <c r="I142" s="541"/>
      <c r="J142" s="672"/>
    </row>
    <row r="143" spans="1:10" ht="12" hidden="1" customHeight="1" x14ac:dyDescent="0.2">
      <c r="A143" s="536">
        <v>114</v>
      </c>
      <c r="B143" s="540" t="s">
        <v>345</v>
      </c>
      <c r="C143" s="538" t="s">
        <v>340</v>
      </c>
      <c r="D143" s="538" t="s">
        <v>14</v>
      </c>
      <c r="E143" s="538"/>
      <c r="F143" s="541">
        <v>4518</v>
      </c>
      <c r="G143" s="541">
        <f t="shared" si="7"/>
        <v>0</v>
      </c>
      <c r="H143" s="541">
        <v>7588.7999999999993</v>
      </c>
      <c r="I143" s="541">
        <f t="shared" si="8"/>
        <v>0</v>
      </c>
      <c r="J143" s="673">
        <f t="shared" ref="J143:J159" si="12">G143+I143</f>
        <v>0</v>
      </c>
    </row>
    <row r="144" spans="1:10" ht="12" hidden="1" customHeight="1" x14ac:dyDescent="0.2">
      <c r="A144" s="536">
        <v>115</v>
      </c>
      <c r="B144" s="540" t="s">
        <v>62</v>
      </c>
      <c r="C144" s="538" t="s">
        <v>339</v>
      </c>
      <c r="D144" s="538" t="s">
        <v>14</v>
      </c>
      <c r="E144" s="538"/>
      <c r="F144" s="541">
        <v>3005</v>
      </c>
      <c r="G144" s="541">
        <f t="shared" si="7"/>
        <v>0</v>
      </c>
      <c r="H144" s="541">
        <v>5133.5999999999995</v>
      </c>
      <c r="I144" s="541">
        <f t="shared" si="8"/>
        <v>0</v>
      </c>
      <c r="J144" s="673">
        <f t="shared" si="12"/>
        <v>0</v>
      </c>
    </row>
    <row r="145" spans="1:10" ht="12" hidden="1" customHeight="1" x14ac:dyDescent="0.2">
      <c r="A145" s="536">
        <v>116</v>
      </c>
      <c r="B145" s="546" t="s">
        <v>402</v>
      </c>
      <c r="C145" s="547" t="s">
        <v>298</v>
      </c>
      <c r="D145" s="547" t="s">
        <v>14</v>
      </c>
      <c r="E145" s="547"/>
      <c r="F145" s="548">
        <v>4500</v>
      </c>
      <c r="G145" s="541">
        <f t="shared" si="7"/>
        <v>0</v>
      </c>
      <c r="H145" s="548">
        <v>4900</v>
      </c>
      <c r="I145" s="541">
        <f t="shared" si="8"/>
        <v>0</v>
      </c>
      <c r="J145" s="674">
        <f t="shared" si="12"/>
        <v>0</v>
      </c>
    </row>
    <row r="146" spans="1:10" ht="12" customHeight="1" x14ac:dyDescent="0.2">
      <c r="A146" s="536">
        <v>117</v>
      </c>
      <c r="B146" s="546" t="s">
        <v>387</v>
      </c>
      <c r="C146" s="547" t="s">
        <v>403</v>
      </c>
      <c r="D146" s="547" t="s">
        <v>14</v>
      </c>
      <c r="E146" s="547">
        <v>2</v>
      </c>
      <c r="F146" s="548">
        <v>4500</v>
      </c>
      <c r="G146" s="541">
        <f t="shared" si="7"/>
        <v>9000</v>
      </c>
      <c r="H146" s="548">
        <v>12807.650000000001</v>
      </c>
      <c r="I146" s="541">
        <f t="shared" si="8"/>
        <v>25615.300000000003</v>
      </c>
      <c r="J146" s="674">
        <f t="shared" si="12"/>
        <v>34615.300000000003</v>
      </c>
    </row>
    <row r="147" spans="1:10" ht="13.5" hidden="1" customHeight="1" x14ac:dyDescent="0.2">
      <c r="A147" s="536">
        <v>118</v>
      </c>
      <c r="B147" s="546" t="s">
        <v>398</v>
      </c>
      <c r="C147" s="547" t="s">
        <v>404</v>
      </c>
      <c r="D147" s="547" t="s">
        <v>14</v>
      </c>
      <c r="E147" s="547"/>
      <c r="F147" s="548">
        <v>400</v>
      </c>
      <c r="G147" s="541">
        <f t="shared" si="7"/>
        <v>0</v>
      </c>
      <c r="H147" s="548">
        <v>952.8</v>
      </c>
      <c r="I147" s="541">
        <f t="shared" si="8"/>
        <v>0</v>
      </c>
      <c r="J147" s="674">
        <f t="shared" si="12"/>
        <v>0</v>
      </c>
    </row>
    <row r="148" spans="1:10" ht="12" hidden="1" customHeight="1" x14ac:dyDescent="0.2">
      <c r="A148" s="536">
        <v>119</v>
      </c>
      <c r="B148" s="546" t="s">
        <v>392</v>
      </c>
      <c r="C148" s="547" t="s">
        <v>393</v>
      </c>
      <c r="D148" s="547" t="s">
        <v>14</v>
      </c>
      <c r="E148" s="547"/>
      <c r="F148" s="548">
        <v>300</v>
      </c>
      <c r="G148" s="541">
        <f t="shared" si="7"/>
        <v>0</v>
      </c>
      <c r="H148" s="548">
        <v>234</v>
      </c>
      <c r="I148" s="541">
        <f t="shared" si="8"/>
        <v>0</v>
      </c>
      <c r="J148" s="674">
        <f t="shared" si="12"/>
        <v>0</v>
      </c>
    </row>
    <row r="149" spans="1:10" hidden="1" x14ac:dyDescent="0.2">
      <c r="A149" s="536">
        <v>120</v>
      </c>
      <c r="B149" s="546" t="s">
        <v>394</v>
      </c>
      <c r="C149" s="549" t="s">
        <v>296</v>
      </c>
      <c r="D149" s="549" t="s">
        <v>14</v>
      </c>
      <c r="E149" s="549"/>
      <c r="F149" s="548">
        <v>850</v>
      </c>
      <c r="G149" s="541">
        <f t="shared" si="7"/>
        <v>0</v>
      </c>
      <c r="H149" s="548">
        <v>347.2</v>
      </c>
      <c r="I149" s="541">
        <f t="shared" si="8"/>
        <v>0</v>
      </c>
      <c r="J149" s="674">
        <f t="shared" si="12"/>
        <v>0</v>
      </c>
    </row>
    <row r="150" spans="1:10" hidden="1" x14ac:dyDescent="0.2">
      <c r="A150" s="536">
        <v>121</v>
      </c>
      <c r="B150" s="546" t="s">
        <v>394</v>
      </c>
      <c r="C150" s="549" t="s">
        <v>158</v>
      </c>
      <c r="D150" s="549" t="s">
        <v>14</v>
      </c>
      <c r="E150" s="549"/>
      <c r="F150" s="548">
        <v>850</v>
      </c>
      <c r="G150" s="541">
        <f t="shared" si="7"/>
        <v>0</v>
      </c>
      <c r="H150" s="548">
        <v>316.39999999999998</v>
      </c>
      <c r="I150" s="541">
        <f t="shared" si="8"/>
        <v>0</v>
      </c>
      <c r="J150" s="674">
        <f t="shared" si="12"/>
        <v>0</v>
      </c>
    </row>
    <row r="151" spans="1:10" hidden="1" x14ac:dyDescent="0.2">
      <c r="A151" s="536">
        <v>122</v>
      </c>
      <c r="B151" s="546" t="s">
        <v>394</v>
      </c>
      <c r="C151" s="549" t="s">
        <v>168</v>
      </c>
      <c r="D151" s="549" t="s">
        <v>14</v>
      </c>
      <c r="E151" s="549"/>
      <c r="F151" s="548">
        <v>850</v>
      </c>
      <c r="G151" s="541">
        <f t="shared" ref="G151:G214" si="13">E151*F151</f>
        <v>0</v>
      </c>
      <c r="H151" s="548">
        <v>311.87692307692305</v>
      </c>
      <c r="I151" s="541">
        <f t="shared" ref="I151:I214" si="14">E151*H151</f>
        <v>0</v>
      </c>
      <c r="J151" s="674">
        <f t="shared" si="12"/>
        <v>0</v>
      </c>
    </row>
    <row r="152" spans="1:10" ht="36.75" hidden="1" customHeight="1" x14ac:dyDescent="0.2">
      <c r="A152" s="536">
        <v>123</v>
      </c>
      <c r="B152" s="540" t="s">
        <v>63</v>
      </c>
      <c r="C152" s="538" t="s">
        <v>71</v>
      </c>
      <c r="D152" s="538" t="s">
        <v>7</v>
      </c>
      <c r="E152" s="538"/>
      <c r="F152" s="541">
        <v>600</v>
      </c>
      <c r="G152" s="541">
        <f t="shared" si="13"/>
        <v>0</v>
      </c>
      <c r="H152" s="541">
        <v>784</v>
      </c>
      <c r="I152" s="541">
        <f t="shared" si="14"/>
        <v>0</v>
      </c>
      <c r="J152" s="673">
        <f t="shared" si="12"/>
        <v>0</v>
      </c>
    </row>
    <row r="153" spans="1:10" ht="40.5" hidden="1" customHeight="1" x14ac:dyDescent="0.2">
      <c r="A153" s="536">
        <v>124</v>
      </c>
      <c r="B153" s="540" t="s">
        <v>63</v>
      </c>
      <c r="C153" s="538" t="s">
        <v>67</v>
      </c>
      <c r="D153" s="538" t="s">
        <v>7</v>
      </c>
      <c r="E153" s="538"/>
      <c r="F153" s="541">
        <v>600</v>
      </c>
      <c r="G153" s="541">
        <f t="shared" si="13"/>
        <v>0</v>
      </c>
      <c r="H153" s="541">
        <v>630</v>
      </c>
      <c r="I153" s="541">
        <f t="shared" si="14"/>
        <v>0</v>
      </c>
      <c r="J153" s="673">
        <f t="shared" si="12"/>
        <v>0</v>
      </c>
    </row>
    <row r="154" spans="1:10" ht="40.5" hidden="1" customHeight="1" x14ac:dyDescent="0.2">
      <c r="A154" s="536">
        <v>125</v>
      </c>
      <c r="B154" s="540" t="s">
        <v>63</v>
      </c>
      <c r="C154" s="538" t="s">
        <v>64</v>
      </c>
      <c r="D154" s="538" t="s">
        <v>7</v>
      </c>
      <c r="E154" s="538"/>
      <c r="F154" s="541">
        <v>600</v>
      </c>
      <c r="G154" s="541">
        <f t="shared" si="13"/>
        <v>0</v>
      </c>
      <c r="H154" s="541">
        <v>420</v>
      </c>
      <c r="I154" s="541">
        <f t="shared" si="14"/>
        <v>0</v>
      </c>
      <c r="J154" s="673">
        <f t="shared" si="12"/>
        <v>0</v>
      </c>
    </row>
    <row r="155" spans="1:10" ht="12" hidden="1" customHeight="1" x14ac:dyDescent="0.2">
      <c r="A155" s="536">
        <v>126</v>
      </c>
      <c r="B155" s="540" t="s">
        <v>295</v>
      </c>
      <c r="C155" s="538" t="s">
        <v>298</v>
      </c>
      <c r="D155" s="538" t="s">
        <v>7</v>
      </c>
      <c r="E155" s="538"/>
      <c r="F155" s="541">
        <v>1200</v>
      </c>
      <c r="G155" s="541">
        <f t="shared" si="13"/>
        <v>0</v>
      </c>
      <c r="H155" s="541">
        <v>450</v>
      </c>
      <c r="I155" s="541">
        <f t="shared" si="14"/>
        <v>0</v>
      </c>
      <c r="J155" s="673">
        <f t="shared" si="12"/>
        <v>0</v>
      </c>
    </row>
    <row r="156" spans="1:10" ht="12" hidden="1" customHeight="1" x14ac:dyDescent="0.2">
      <c r="A156" s="536">
        <v>127</v>
      </c>
      <c r="B156" s="540" t="s">
        <v>299</v>
      </c>
      <c r="C156" s="538"/>
      <c r="D156" s="538" t="s">
        <v>56</v>
      </c>
      <c r="E156" s="538"/>
      <c r="F156" s="541">
        <v>1050</v>
      </c>
      <c r="G156" s="541">
        <f t="shared" si="13"/>
        <v>0</v>
      </c>
      <c r="H156" s="541">
        <v>840</v>
      </c>
      <c r="I156" s="541">
        <f t="shared" si="14"/>
        <v>0</v>
      </c>
      <c r="J156" s="673">
        <f t="shared" si="12"/>
        <v>0</v>
      </c>
    </row>
    <row r="157" spans="1:10" ht="12" hidden="1" customHeight="1" x14ac:dyDescent="0.2">
      <c r="A157" s="536">
        <v>128</v>
      </c>
      <c r="B157" s="540" t="s">
        <v>300</v>
      </c>
      <c r="C157" s="538"/>
      <c r="D157" s="538" t="s">
        <v>56</v>
      </c>
      <c r="E157" s="538"/>
      <c r="F157" s="541">
        <v>1050</v>
      </c>
      <c r="G157" s="541">
        <f t="shared" si="13"/>
        <v>0</v>
      </c>
      <c r="H157" s="541">
        <v>3080</v>
      </c>
      <c r="I157" s="541">
        <f t="shared" si="14"/>
        <v>0</v>
      </c>
      <c r="J157" s="673">
        <f t="shared" si="12"/>
        <v>0</v>
      </c>
    </row>
    <row r="158" spans="1:10" ht="23.25" hidden="1" customHeight="1" x14ac:dyDescent="0.2">
      <c r="A158" s="536">
        <v>129</v>
      </c>
      <c r="B158" s="540" t="s">
        <v>60</v>
      </c>
      <c r="C158" s="543"/>
      <c r="D158" s="538" t="s">
        <v>5</v>
      </c>
      <c r="E158" s="538"/>
      <c r="F158" s="541">
        <v>0</v>
      </c>
      <c r="G158" s="541">
        <f t="shared" si="13"/>
        <v>0</v>
      </c>
      <c r="H158" s="541">
        <v>4701</v>
      </c>
      <c r="I158" s="541">
        <f t="shared" si="14"/>
        <v>0</v>
      </c>
      <c r="J158" s="673">
        <f t="shared" si="12"/>
        <v>0</v>
      </c>
    </row>
    <row r="159" spans="1:10" ht="25.5" hidden="1" x14ac:dyDescent="0.2">
      <c r="A159" s="536">
        <v>130</v>
      </c>
      <c r="B159" s="546" t="s">
        <v>82</v>
      </c>
      <c r="C159" s="547" t="s">
        <v>83</v>
      </c>
      <c r="D159" s="547" t="s">
        <v>56</v>
      </c>
      <c r="E159" s="538"/>
      <c r="F159" s="548">
        <v>600</v>
      </c>
      <c r="G159" s="541">
        <f t="shared" si="13"/>
        <v>0</v>
      </c>
      <c r="H159" s="548">
        <v>588</v>
      </c>
      <c r="I159" s="541">
        <f t="shared" si="14"/>
        <v>0</v>
      </c>
      <c r="J159" s="674">
        <f t="shared" si="12"/>
        <v>0</v>
      </c>
    </row>
    <row r="160" spans="1:10" x14ac:dyDescent="0.2">
      <c r="A160" s="536">
        <v>131</v>
      </c>
      <c r="B160" s="544" t="s">
        <v>69</v>
      </c>
      <c r="C160" s="538"/>
      <c r="D160" s="538"/>
      <c r="E160" s="538"/>
      <c r="F160" s="538"/>
      <c r="G160" s="541"/>
      <c r="H160" s="147"/>
      <c r="I160" s="541"/>
      <c r="J160" s="672"/>
    </row>
    <row r="161" spans="1:10" hidden="1" x14ac:dyDescent="0.2">
      <c r="A161" s="536">
        <v>132</v>
      </c>
      <c r="B161" s="540" t="s">
        <v>346</v>
      </c>
      <c r="C161" s="538" t="s">
        <v>341</v>
      </c>
      <c r="D161" s="538" t="s">
        <v>14</v>
      </c>
      <c r="E161" s="538"/>
      <c r="F161" s="541">
        <v>4518</v>
      </c>
      <c r="G161" s="541">
        <f t="shared" si="13"/>
        <v>0</v>
      </c>
      <c r="H161" s="541">
        <v>7588.7999999999993</v>
      </c>
      <c r="I161" s="541">
        <f t="shared" si="14"/>
        <v>0</v>
      </c>
      <c r="J161" s="673">
        <f t="shared" ref="J161:J175" si="15">G161+I161</f>
        <v>0</v>
      </c>
    </row>
    <row r="162" spans="1:10" hidden="1" x14ac:dyDescent="0.2">
      <c r="A162" s="536">
        <v>133</v>
      </c>
      <c r="B162" s="540" t="s">
        <v>62</v>
      </c>
      <c r="C162" s="538" t="s">
        <v>339</v>
      </c>
      <c r="D162" s="538" t="s">
        <v>14</v>
      </c>
      <c r="E162" s="538"/>
      <c r="F162" s="541">
        <v>3005</v>
      </c>
      <c r="G162" s="541">
        <f t="shared" si="13"/>
        <v>0</v>
      </c>
      <c r="H162" s="541">
        <v>5133.5999999999995</v>
      </c>
      <c r="I162" s="541">
        <f t="shared" si="14"/>
        <v>0</v>
      </c>
      <c r="J162" s="673">
        <f t="shared" si="15"/>
        <v>0</v>
      </c>
    </row>
    <row r="163" spans="1:10" hidden="1" x14ac:dyDescent="0.2">
      <c r="A163" s="536">
        <v>134</v>
      </c>
      <c r="B163" s="546" t="s">
        <v>402</v>
      </c>
      <c r="C163" s="547" t="s">
        <v>298</v>
      </c>
      <c r="D163" s="547" t="s">
        <v>14</v>
      </c>
      <c r="E163" s="547"/>
      <c r="F163" s="548">
        <v>4500</v>
      </c>
      <c r="G163" s="541">
        <f t="shared" si="13"/>
        <v>0</v>
      </c>
      <c r="H163" s="548">
        <v>4900</v>
      </c>
      <c r="I163" s="541">
        <f t="shared" si="14"/>
        <v>0</v>
      </c>
      <c r="J163" s="674">
        <f t="shared" si="15"/>
        <v>0</v>
      </c>
    </row>
    <row r="164" spans="1:10" ht="26.25" customHeight="1" x14ac:dyDescent="0.2">
      <c r="A164" s="536">
        <v>135</v>
      </c>
      <c r="B164" s="546" t="s">
        <v>387</v>
      </c>
      <c r="C164" s="547" t="s">
        <v>403</v>
      </c>
      <c r="D164" s="547" t="s">
        <v>14</v>
      </c>
      <c r="E164" s="547">
        <v>2</v>
      </c>
      <c r="F164" s="548">
        <v>4500</v>
      </c>
      <c r="G164" s="541">
        <f t="shared" si="13"/>
        <v>9000</v>
      </c>
      <c r="H164" s="548">
        <v>12807.650000000001</v>
      </c>
      <c r="I164" s="541">
        <f t="shared" si="14"/>
        <v>25615.300000000003</v>
      </c>
      <c r="J164" s="674">
        <f t="shared" si="15"/>
        <v>34615.300000000003</v>
      </c>
    </row>
    <row r="165" spans="1:10" ht="27.75" hidden="1" customHeight="1" x14ac:dyDescent="0.2">
      <c r="A165" s="536">
        <v>136</v>
      </c>
      <c r="B165" s="546" t="s">
        <v>398</v>
      </c>
      <c r="C165" s="547" t="s">
        <v>404</v>
      </c>
      <c r="D165" s="547" t="s">
        <v>14</v>
      </c>
      <c r="E165" s="547"/>
      <c r="F165" s="548">
        <v>400</v>
      </c>
      <c r="G165" s="541">
        <f t="shared" si="13"/>
        <v>0</v>
      </c>
      <c r="H165" s="548">
        <v>952.8</v>
      </c>
      <c r="I165" s="541">
        <f t="shared" si="14"/>
        <v>0</v>
      </c>
      <c r="J165" s="674">
        <f t="shared" si="15"/>
        <v>0</v>
      </c>
    </row>
    <row r="166" spans="1:10" ht="27.75" hidden="1" customHeight="1" x14ac:dyDescent="0.2">
      <c r="A166" s="536">
        <v>137</v>
      </c>
      <c r="B166" s="546" t="s">
        <v>392</v>
      </c>
      <c r="C166" s="547" t="s">
        <v>393</v>
      </c>
      <c r="D166" s="547" t="s">
        <v>14</v>
      </c>
      <c r="E166" s="547"/>
      <c r="F166" s="548">
        <v>300</v>
      </c>
      <c r="G166" s="541">
        <f t="shared" si="13"/>
        <v>0</v>
      </c>
      <c r="H166" s="548">
        <v>234</v>
      </c>
      <c r="I166" s="541">
        <f t="shared" si="14"/>
        <v>0</v>
      </c>
      <c r="J166" s="674">
        <f t="shared" si="15"/>
        <v>0</v>
      </c>
    </row>
    <row r="167" spans="1:10" ht="37.5" hidden="1" customHeight="1" x14ac:dyDescent="0.2">
      <c r="A167" s="536">
        <v>138</v>
      </c>
      <c r="B167" s="546" t="s">
        <v>394</v>
      </c>
      <c r="C167" s="549" t="s">
        <v>296</v>
      </c>
      <c r="D167" s="549" t="s">
        <v>14</v>
      </c>
      <c r="E167" s="549"/>
      <c r="F167" s="548">
        <v>850</v>
      </c>
      <c r="G167" s="541">
        <f t="shared" si="13"/>
        <v>0</v>
      </c>
      <c r="H167" s="548">
        <v>347.2</v>
      </c>
      <c r="I167" s="541">
        <f t="shared" si="14"/>
        <v>0</v>
      </c>
      <c r="J167" s="674">
        <f t="shared" si="15"/>
        <v>0</v>
      </c>
    </row>
    <row r="168" spans="1:10" ht="12" hidden="1" customHeight="1" x14ac:dyDescent="0.2">
      <c r="A168" s="536">
        <v>139</v>
      </c>
      <c r="B168" s="546" t="s">
        <v>394</v>
      </c>
      <c r="C168" s="549" t="s">
        <v>168</v>
      </c>
      <c r="D168" s="549" t="s">
        <v>14</v>
      </c>
      <c r="E168" s="549"/>
      <c r="F168" s="548">
        <v>850</v>
      </c>
      <c r="G168" s="541">
        <f t="shared" si="13"/>
        <v>0</v>
      </c>
      <c r="H168" s="548">
        <v>311.87692307692305</v>
      </c>
      <c r="I168" s="541">
        <f t="shared" si="14"/>
        <v>0</v>
      </c>
      <c r="J168" s="674">
        <f t="shared" si="15"/>
        <v>0</v>
      </c>
    </row>
    <row r="169" spans="1:10" ht="12" hidden="1" customHeight="1" x14ac:dyDescent="0.2">
      <c r="A169" s="536">
        <v>140</v>
      </c>
      <c r="B169" s="540" t="s">
        <v>63</v>
      </c>
      <c r="C169" s="538" t="s">
        <v>71</v>
      </c>
      <c r="D169" s="538" t="s">
        <v>7</v>
      </c>
      <c r="E169" s="538"/>
      <c r="F169" s="541">
        <v>600</v>
      </c>
      <c r="G169" s="541">
        <f t="shared" si="13"/>
        <v>0</v>
      </c>
      <c r="H169" s="541">
        <v>784</v>
      </c>
      <c r="I169" s="541">
        <f t="shared" si="14"/>
        <v>0</v>
      </c>
      <c r="J169" s="673">
        <f t="shared" si="15"/>
        <v>0</v>
      </c>
    </row>
    <row r="170" spans="1:10" ht="12" hidden="1" customHeight="1" x14ac:dyDescent="0.2">
      <c r="A170" s="536">
        <v>141</v>
      </c>
      <c r="B170" s="540" t="s">
        <v>63</v>
      </c>
      <c r="C170" s="538" t="s">
        <v>64</v>
      </c>
      <c r="D170" s="538" t="s">
        <v>7</v>
      </c>
      <c r="E170" s="538"/>
      <c r="F170" s="541">
        <v>600</v>
      </c>
      <c r="G170" s="541">
        <f t="shared" si="13"/>
        <v>0</v>
      </c>
      <c r="H170" s="541">
        <v>420</v>
      </c>
      <c r="I170" s="541">
        <f t="shared" si="14"/>
        <v>0</v>
      </c>
      <c r="J170" s="673">
        <f t="shared" si="15"/>
        <v>0</v>
      </c>
    </row>
    <row r="171" spans="1:10" ht="12" hidden="1" customHeight="1" x14ac:dyDescent="0.2">
      <c r="A171" s="536">
        <v>142</v>
      </c>
      <c r="B171" s="540" t="s">
        <v>295</v>
      </c>
      <c r="C171" s="538" t="s">
        <v>298</v>
      </c>
      <c r="D171" s="538" t="s">
        <v>7</v>
      </c>
      <c r="E171" s="538"/>
      <c r="F171" s="541">
        <v>1200</v>
      </c>
      <c r="G171" s="541">
        <f t="shared" si="13"/>
        <v>0</v>
      </c>
      <c r="H171" s="541">
        <v>450</v>
      </c>
      <c r="I171" s="541">
        <f t="shared" si="14"/>
        <v>0</v>
      </c>
      <c r="J171" s="673">
        <f t="shared" si="15"/>
        <v>0</v>
      </c>
    </row>
    <row r="172" spans="1:10" ht="12" hidden="1" customHeight="1" x14ac:dyDescent="0.2">
      <c r="A172" s="536">
        <v>143</v>
      </c>
      <c r="B172" s="540" t="s">
        <v>299</v>
      </c>
      <c r="C172" s="538"/>
      <c r="D172" s="538" t="s">
        <v>56</v>
      </c>
      <c r="E172" s="538"/>
      <c r="F172" s="541">
        <v>1050</v>
      </c>
      <c r="G172" s="541">
        <f t="shared" si="13"/>
        <v>0</v>
      </c>
      <c r="H172" s="541">
        <v>840</v>
      </c>
      <c r="I172" s="541">
        <f t="shared" si="14"/>
        <v>0</v>
      </c>
      <c r="J172" s="673">
        <f t="shared" si="15"/>
        <v>0</v>
      </c>
    </row>
    <row r="173" spans="1:10" ht="12" hidden="1" customHeight="1" x14ac:dyDescent="0.2">
      <c r="A173" s="536">
        <v>144</v>
      </c>
      <c r="B173" s="540" t="s">
        <v>300</v>
      </c>
      <c r="C173" s="538"/>
      <c r="D173" s="538" t="s">
        <v>56</v>
      </c>
      <c r="E173" s="538"/>
      <c r="F173" s="541">
        <v>1050</v>
      </c>
      <c r="G173" s="541">
        <f t="shared" si="13"/>
        <v>0</v>
      </c>
      <c r="H173" s="541">
        <v>3080</v>
      </c>
      <c r="I173" s="541">
        <f t="shared" si="14"/>
        <v>0</v>
      </c>
      <c r="J173" s="673">
        <f t="shared" si="15"/>
        <v>0</v>
      </c>
    </row>
    <row r="174" spans="1:10" ht="12" hidden="1" customHeight="1" x14ac:dyDescent="0.2">
      <c r="A174" s="536">
        <v>145</v>
      </c>
      <c r="B174" s="540" t="s">
        <v>60</v>
      </c>
      <c r="C174" s="543"/>
      <c r="D174" s="538" t="s">
        <v>5</v>
      </c>
      <c r="E174" s="538"/>
      <c r="F174" s="541">
        <v>0</v>
      </c>
      <c r="G174" s="541">
        <f t="shared" si="13"/>
        <v>0</v>
      </c>
      <c r="H174" s="541">
        <v>4701</v>
      </c>
      <c r="I174" s="541">
        <f t="shared" si="14"/>
        <v>0</v>
      </c>
      <c r="J174" s="673">
        <f t="shared" si="15"/>
        <v>0</v>
      </c>
    </row>
    <row r="175" spans="1:10" ht="12" hidden="1" customHeight="1" x14ac:dyDescent="0.2">
      <c r="A175" s="536">
        <v>146</v>
      </c>
      <c r="B175" s="546" t="s">
        <v>82</v>
      </c>
      <c r="C175" s="547" t="s">
        <v>83</v>
      </c>
      <c r="D175" s="547" t="s">
        <v>56</v>
      </c>
      <c r="E175" s="538"/>
      <c r="F175" s="548">
        <v>600</v>
      </c>
      <c r="G175" s="541">
        <f t="shared" si="13"/>
        <v>0</v>
      </c>
      <c r="H175" s="548">
        <v>588</v>
      </c>
      <c r="I175" s="541">
        <f t="shared" si="14"/>
        <v>0</v>
      </c>
      <c r="J175" s="674">
        <f t="shared" si="15"/>
        <v>0</v>
      </c>
    </row>
    <row r="176" spans="1:10" ht="12" customHeight="1" x14ac:dyDescent="0.2">
      <c r="A176" s="536">
        <v>147</v>
      </c>
      <c r="B176" s="544" t="s">
        <v>70</v>
      </c>
      <c r="C176" s="538"/>
      <c r="D176" s="538"/>
      <c r="E176" s="538"/>
      <c r="F176" s="538"/>
      <c r="G176" s="541"/>
      <c r="H176" s="147"/>
      <c r="I176" s="541"/>
      <c r="J176" s="672"/>
    </row>
    <row r="177" spans="1:14" ht="12" hidden="1" customHeight="1" x14ac:dyDescent="0.2">
      <c r="A177" s="536">
        <v>148</v>
      </c>
      <c r="B177" s="540" t="s">
        <v>347</v>
      </c>
      <c r="C177" s="538" t="s">
        <v>341</v>
      </c>
      <c r="D177" s="538" t="s">
        <v>14</v>
      </c>
      <c r="E177" s="538"/>
      <c r="F177" s="541">
        <v>4518</v>
      </c>
      <c r="G177" s="541">
        <f t="shared" si="13"/>
        <v>0</v>
      </c>
      <c r="H177" s="541">
        <v>7588.7999999999993</v>
      </c>
      <c r="I177" s="541">
        <f t="shared" si="14"/>
        <v>0</v>
      </c>
      <c r="J177" s="673">
        <f t="shared" ref="J177:J192" si="16">G177+I177</f>
        <v>0</v>
      </c>
    </row>
    <row r="178" spans="1:14" hidden="1" x14ac:dyDescent="0.2">
      <c r="A178" s="536">
        <v>149</v>
      </c>
      <c r="B178" s="540" t="s">
        <v>62</v>
      </c>
      <c r="C178" s="538" t="s">
        <v>339</v>
      </c>
      <c r="D178" s="538" t="s">
        <v>14</v>
      </c>
      <c r="E178" s="538"/>
      <c r="F178" s="541">
        <v>3005</v>
      </c>
      <c r="G178" s="541">
        <f t="shared" si="13"/>
        <v>0</v>
      </c>
      <c r="H178" s="541">
        <v>5133.5999999999995</v>
      </c>
      <c r="I178" s="541">
        <f t="shared" si="14"/>
        <v>0</v>
      </c>
      <c r="J178" s="673">
        <f t="shared" si="16"/>
        <v>0</v>
      </c>
    </row>
    <row r="179" spans="1:14" s="550" customFormat="1" ht="13.5" hidden="1" customHeight="1" x14ac:dyDescent="0.2">
      <c r="A179" s="536">
        <v>150</v>
      </c>
      <c r="B179" s="546" t="s">
        <v>402</v>
      </c>
      <c r="C179" s="547" t="s">
        <v>298</v>
      </c>
      <c r="D179" s="547" t="s">
        <v>14</v>
      </c>
      <c r="E179" s="547"/>
      <c r="F179" s="548">
        <v>4500</v>
      </c>
      <c r="G179" s="541">
        <f t="shared" si="13"/>
        <v>0</v>
      </c>
      <c r="H179" s="548">
        <v>4900</v>
      </c>
      <c r="I179" s="541">
        <f t="shared" si="14"/>
        <v>0</v>
      </c>
      <c r="J179" s="674">
        <f t="shared" si="16"/>
        <v>0</v>
      </c>
      <c r="K179" s="648"/>
      <c r="L179" s="648"/>
      <c r="M179" s="648"/>
      <c r="N179" s="648"/>
    </row>
    <row r="180" spans="1:14" ht="12.75" customHeight="1" x14ac:dyDescent="0.2">
      <c r="A180" s="536">
        <v>151</v>
      </c>
      <c r="B180" s="546" t="s">
        <v>387</v>
      </c>
      <c r="C180" s="547" t="s">
        <v>403</v>
      </c>
      <c r="D180" s="547" t="s">
        <v>14</v>
      </c>
      <c r="E180" s="547">
        <v>1</v>
      </c>
      <c r="F180" s="548">
        <v>4500</v>
      </c>
      <c r="G180" s="541">
        <f t="shared" si="13"/>
        <v>4500</v>
      </c>
      <c r="H180" s="548">
        <v>12807.650000000001</v>
      </c>
      <c r="I180" s="541">
        <f t="shared" si="14"/>
        <v>12807.650000000001</v>
      </c>
      <c r="J180" s="674">
        <f t="shared" si="16"/>
        <v>17307.650000000001</v>
      </c>
    </row>
    <row r="181" spans="1:14" hidden="1" x14ac:dyDescent="0.2">
      <c r="A181" s="536">
        <v>152</v>
      </c>
      <c r="B181" s="546" t="s">
        <v>398</v>
      </c>
      <c r="C181" s="547" t="s">
        <v>404</v>
      </c>
      <c r="D181" s="547" t="s">
        <v>14</v>
      </c>
      <c r="E181" s="547"/>
      <c r="F181" s="548">
        <v>400</v>
      </c>
      <c r="G181" s="541">
        <f t="shared" si="13"/>
        <v>0</v>
      </c>
      <c r="H181" s="548">
        <v>952.8</v>
      </c>
      <c r="I181" s="541">
        <f t="shared" si="14"/>
        <v>0</v>
      </c>
      <c r="J181" s="674">
        <f t="shared" si="16"/>
        <v>0</v>
      </c>
    </row>
    <row r="182" spans="1:14" hidden="1" x14ac:dyDescent="0.2">
      <c r="A182" s="536">
        <v>153</v>
      </c>
      <c r="B182" s="546" t="s">
        <v>392</v>
      </c>
      <c r="C182" s="547" t="s">
        <v>393</v>
      </c>
      <c r="D182" s="547" t="s">
        <v>14</v>
      </c>
      <c r="E182" s="547"/>
      <c r="F182" s="548">
        <v>300</v>
      </c>
      <c r="G182" s="541">
        <f t="shared" si="13"/>
        <v>0</v>
      </c>
      <c r="H182" s="548">
        <v>234</v>
      </c>
      <c r="I182" s="541">
        <f t="shared" si="14"/>
        <v>0</v>
      </c>
      <c r="J182" s="674">
        <f t="shared" si="16"/>
        <v>0</v>
      </c>
    </row>
    <row r="183" spans="1:14" hidden="1" x14ac:dyDescent="0.2">
      <c r="A183" s="536">
        <v>154</v>
      </c>
      <c r="B183" s="546" t="s">
        <v>394</v>
      </c>
      <c r="C183" s="549" t="s">
        <v>296</v>
      </c>
      <c r="D183" s="549" t="s">
        <v>14</v>
      </c>
      <c r="E183" s="549"/>
      <c r="F183" s="548">
        <v>850</v>
      </c>
      <c r="G183" s="541">
        <f t="shared" si="13"/>
        <v>0</v>
      </c>
      <c r="H183" s="548">
        <v>347.2</v>
      </c>
      <c r="I183" s="541">
        <f t="shared" si="14"/>
        <v>0</v>
      </c>
      <c r="J183" s="674">
        <f t="shared" si="16"/>
        <v>0</v>
      </c>
    </row>
    <row r="184" spans="1:14" hidden="1" x14ac:dyDescent="0.2">
      <c r="A184" s="536">
        <v>155</v>
      </c>
      <c r="B184" s="546" t="s">
        <v>394</v>
      </c>
      <c r="C184" s="549" t="s">
        <v>158</v>
      </c>
      <c r="D184" s="549" t="s">
        <v>14</v>
      </c>
      <c r="E184" s="549"/>
      <c r="F184" s="548">
        <v>850</v>
      </c>
      <c r="G184" s="541">
        <f t="shared" si="13"/>
        <v>0</v>
      </c>
      <c r="H184" s="548">
        <v>316.39999999999998</v>
      </c>
      <c r="I184" s="541">
        <f t="shared" si="14"/>
        <v>0</v>
      </c>
      <c r="J184" s="674">
        <f t="shared" si="16"/>
        <v>0</v>
      </c>
    </row>
    <row r="185" spans="1:14" hidden="1" x14ac:dyDescent="0.2">
      <c r="A185" s="536">
        <v>156</v>
      </c>
      <c r="B185" s="546" t="s">
        <v>394</v>
      </c>
      <c r="C185" s="549" t="s">
        <v>168</v>
      </c>
      <c r="D185" s="549" t="s">
        <v>14</v>
      </c>
      <c r="E185" s="549"/>
      <c r="F185" s="548">
        <v>850</v>
      </c>
      <c r="G185" s="541">
        <f t="shared" si="13"/>
        <v>0</v>
      </c>
      <c r="H185" s="548">
        <v>311.87692307692305</v>
      </c>
      <c r="I185" s="541">
        <f t="shared" si="14"/>
        <v>0</v>
      </c>
      <c r="J185" s="674">
        <f t="shared" si="16"/>
        <v>0</v>
      </c>
    </row>
    <row r="186" spans="1:14" hidden="1" x14ac:dyDescent="0.2">
      <c r="A186" s="536">
        <v>157</v>
      </c>
      <c r="B186" s="540" t="s">
        <v>63</v>
      </c>
      <c r="C186" s="538" t="s">
        <v>71</v>
      </c>
      <c r="D186" s="538" t="s">
        <v>7</v>
      </c>
      <c r="E186" s="538"/>
      <c r="F186" s="541">
        <v>600</v>
      </c>
      <c r="G186" s="541">
        <f t="shared" si="13"/>
        <v>0</v>
      </c>
      <c r="H186" s="541">
        <v>784</v>
      </c>
      <c r="I186" s="541">
        <f t="shared" si="14"/>
        <v>0</v>
      </c>
      <c r="J186" s="673">
        <f t="shared" si="16"/>
        <v>0</v>
      </c>
    </row>
    <row r="187" spans="1:14" hidden="1" x14ac:dyDescent="0.2">
      <c r="A187" s="536">
        <v>158</v>
      </c>
      <c r="B187" s="540" t="s">
        <v>63</v>
      </c>
      <c r="C187" s="538" t="s">
        <v>64</v>
      </c>
      <c r="D187" s="538" t="s">
        <v>7</v>
      </c>
      <c r="E187" s="538"/>
      <c r="F187" s="541">
        <v>600</v>
      </c>
      <c r="G187" s="541">
        <f t="shared" si="13"/>
        <v>0</v>
      </c>
      <c r="H187" s="541">
        <v>420</v>
      </c>
      <c r="I187" s="541">
        <f t="shared" si="14"/>
        <v>0</v>
      </c>
      <c r="J187" s="673">
        <f t="shared" si="16"/>
        <v>0</v>
      </c>
    </row>
    <row r="188" spans="1:14" ht="40.5" hidden="1" customHeight="1" x14ac:dyDescent="0.2">
      <c r="A188" s="536">
        <v>159</v>
      </c>
      <c r="B188" s="540" t="s">
        <v>295</v>
      </c>
      <c r="C188" s="538" t="s">
        <v>298</v>
      </c>
      <c r="D188" s="538" t="s">
        <v>7</v>
      </c>
      <c r="E188" s="538"/>
      <c r="F188" s="541">
        <v>1200</v>
      </c>
      <c r="G188" s="541">
        <f t="shared" si="13"/>
        <v>0</v>
      </c>
      <c r="H188" s="541">
        <v>450</v>
      </c>
      <c r="I188" s="541">
        <f t="shared" si="14"/>
        <v>0</v>
      </c>
      <c r="J188" s="673">
        <f t="shared" si="16"/>
        <v>0</v>
      </c>
    </row>
    <row r="189" spans="1:14" ht="40.5" hidden="1" customHeight="1" x14ac:dyDescent="0.2">
      <c r="A189" s="536">
        <v>160</v>
      </c>
      <c r="B189" s="540" t="s">
        <v>299</v>
      </c>
      <c r="C189" s="538"/>
      <c r="D189" s="538" t="s">
        <v>56</v>
      </c>
      <c r="E189" s="538"/>
      <c r="F189" s="541">
        <v>1050</v>
      </c>
      <c r="G189" s="541">
        <f t="shared" si="13"/>
        <v>0</v>
      </c>
      <c r="H189" s="541">
        <v>840</v>
      </c>
      <c r="I189" s="541">
        <f t="shared" si="14"/>
        <v>0</v>
      </c>
      <c r="J189" s="673">
        <f t="shared" si="16"/>
        <v>0</v>
      </c>
    </row>
    <row r="190" spans="1:14" ht="12" hidden="1" customHeight="1" x14ac:dyDescent="0.2">
      <c r="A190" s="536">
        <v>161</v>
      </c>
      <c r="B190" s="540" t="s">
        <v>300</v>
      </c>
      <c r="C190" s="538"/>
      <c r="D190" s="538" t="s">
        <v>56</v>
      </c>
      <c r="E190" s="538"/>
      <c r="F190" s="541">
        <v>1050</v>
      </c>
      <c r="G190" s="541">
        <f t="shared" si="13"/>
        <v>0</v>
      </c>
      <c r="H190" s="541">
        <v>3080</v>
      </c>
      <c r="I190" s="541">
        <f t="shared" si="14"/>
        <v>0</v>
      </c>
      <c r="J190" s="673">
        <f t="shared" si="16"/>
        <v>0</v>
      </c>
    </row>
    <row r="191" spans="1:14" ht="12" hidden="1" customHeight="1" x14ac:dyDescent="0.2">
      <c r="A191" s="536">
        <v>162</v>
      </c>
      <c r="B191" s="540" t="s">
        <v>60</v>
      </c>
      <c r="C191" s="543"/>
      <c r="D191" s="538" t="s">
        <v>5</v>
      </c>
      <c r="E191" s="538"/>
      <c r="F191" s="541">
        <v>0</v>
      </c>
      <c r="G191" s="541">
        <f t="shared" si="13"/>
        <v>0</v>
      </c>
      <c r="H191" s="541">
        <v>4701</v>
      </c>
      <c r="I191" s="541">
        <f t="shared" si="14"/>
        <v>0</v>
      </c>
      <c r="J191" s="673">
        <f t="shared" si="16"/>
        <v>0</v>
      </c>
    </row>
    <row r="192" spans="1:14" ht="40.5" hidden="1" customHeight="1" x14ac:dyDescent="0.2">
      <c r="A192" s="536">
        <v>163</v>
      </c>
      <c r="B192" s="546" t="s">
        <v>82</v>
      </c>
      <c r="C192" s="547" t="s">
        <v>83</v>
      </c>
      <c r="D192" s="547" t="s">
        <v>56</v>
      </c>
      <c r="E192" s="538"/>
      <c r="F192" s="548">
        <v>600</v>
      </c>
      <c r="G192" s="541">
        <f t="shared" si="13"/>
        <v>0</v>
      </c>
      <c r="H192" s="548">
        <v>588</v>
      </c>
      <c r="I192" s="541">
        <f t="shared" si="14"/>
        <v>0</v>
      </c>
      <c r="J192" s="674">
        <f t="shared" si="16"/>
        <v>0</v>
      </c>
    </row>
    <row r="193" spans="1:10" ht="13.5" x14ac:dyDescent="0.25">
      <c r="A193" s="536">
        <v>164</v>
      </c>
      <c r="B193" s="537" t="s">
        <v>405</v>
      </c>
      <c r="C193" s="538"/>
      <c r="D193" s="538"/>
      <c r="E193" s="538"/>
      <c r="F193" s="538"/>
      <c r="G193" s="541"/>
      <c r="H193" s="147"/>
      <c r="I193" s="541"/>
      <c r="J193" s="672"/>
    </row>
    <row r="194" spans="1:10" ht="12" customHeight="1" x14ac:dyDescent="0.2">
      <c r="A194" s="536">
        <v>165</v>
      </c>
      <c r="B194" s="540" t="s">
        <v>297</v>
      </c>
      <c r="C194" s="538" t="s">
        <v>338</v>
      </c>
      <c r="D194" s="538" t="s">
        <v>14</v>
      </c>
      <c r="E194" s="538">
        <v>1</v>
      </c>
      <c r="F194" s="541">
        <v>2829</v>
      </c>
      <c r="G194" s="541">
        <f t="shared" si="13"/>
        <v>2829</v>
      </c>
      <c r="H194" s="541">
        <v>5624.6399999999994</v>
      </c>
      <c r="I194" s="541">
        <f t="shared" si="14"/>
        <v>5624.6399999999994</v>
      </c>
      <c r="J194" s="673">
        <f t="shared" ref="J194:J205" si="17">G194+I194</f>
        <v>8453.64</v>
      </c>
    </row>
    <row r="195" spans="1:10" ht="12" customHeight="1" x14ac:dyDescent="0.2">
      <c r="A195" s="536">
        <v>166</v>
      </c>
      <c r="B195" s="540" t="s">
        <v>62</v>
      </c>
      <c r="C195" s="538" t="s">
        <v>337</v>
      </c>
      <c r="D195" s="538" t="s">
        <v>14</v>
      </c>
      <c r="E195" s="538">
        <v>1</v>
      </c>
      <c r="F195" s="541">
        <v>1681</v>
      </c>
      <c r="G195" s="541">
        <f t="shared" si="13"/>
        <v>1681</v>
      </c>
      <c r="H195" s="541">
        <v>4575.5999999999995</v>
      </c>
      <c r="I195" s="541">
        <f t="shared" si="14"/>
        <v>4575.5999999999995</v>
      </c>
      <c r="J195" s="673">
        <f t="shared" si="17"/>
        <v>6256.5999999999995</v>
      </c>
    </row>
    <row r="196" spans="1:10" ht="40.5" hidden="1" customHeight="1" x14ac:dyDescent="0.2">
      <c r="A196" s="536">
        <v>167</v>
      </c>
      <c r="B196" s="546" t="s">
        <v>396</v>
      </c>
      <c r="C196" s="547" t="s">
        <v>296</v>
      </c>
      <c r="D196" s="547" t="s">
        <v>14</v>
      </c>
      <c r="E196" s="547"/>
      <c r="F196" s="548">
        <v>4500</v>
      </c>
      <c r="G196" s="541">
        <f t="shared" si="13"/>
        <v>0</v>
      </c>
      <c r="H196" s="548">
        <v>4900</v>
      </c>
      <c r="I196" s="541">
        <f t="shared" si="14"/>
        <v>0</v>
      </c>
      <c r="J196" s="674">
        <f t="shared" si="17"/>
        <v>0</v>
      </c>
    </row>
    <row r="197" spans="1:10" ht="40.5" hidden="1" customHeight="1" x14ac:dyDescent="0.2">
      <c r="A197" s="536">
        <v>168</v>
      </c>
      <c r="B197" s="546" t="s">
        <v>387</v>
      </c>
      <c r="C197" s="547" t="s">
        <v>400</v>
      </c>
      <c r="D197" s="547" t="s">
        <v>14</v>
      </c>
      <c r="E197" s="547"/>
      <c r="F197" s="548">
        <v>4500</v>
      </c>
      <c r="G197" s="541">
        <f t="shared" si="13"/>
        <v>0</v>
      </c>
      <c r="H197" s="548">
        <v>11136.75</v>
      </c>
      <c r="I197" s="541">
        <f t="shared" si="14"/>
        <v>0</v>
      </c>
      <c r="J197" s="674">
        <f t="shared" si="17"/>
        <v>0</v>
      </c>
    </row>
    <row r="198" spans="1:10" ht="12" hidden="1" customHeight="1" x14ac:dyDescent="0.2">
      <c r="A198" s="536">
        <v>169</v>
      </c>
      <c r="B198" s="546" t="s">
        <v>392</v>
      </c>
      <c r="C198" s="547" t="s">
        <v>393</v>
      </c>
      <c r="D198" s="547" t="s">
        <v>14</v>
      </c>
      <c r="E198" s="547"/>
      <c r="F198" s="548">
        <v>300</v>
      </c>
      <c r="G198" s="541">
        <f t="shared" si="13"/>
        <v>0</v>
      </c>
      <c r="H198" s="548">
        <v>234</v>
      </c>
      <c r="I198" s="541">
        <f t="shared" si="14"/>
        <v>0</v>
      </c>
      <c r="J198" s="674">
        <f t="shared" si="17"/>
        <v>0</v>
      </c>
    </row>
    <row r="199" spans="1:10" ht="12" hidden="1" customHeight="1" x14ac:dyDescent="0.2">
      <c r="A199" s="536">
        <v>170</v>
      </c>
      <c r="B199" s="546" t="s">
        <v>394</v>
      </c>
      <c r="C199" s="549" t="s">
        <v>168</v>
      </c>
      <c r="D199" s="549" t="s">
        <v>14</v>
      </c>
      <c r="E199" s="549"/>
      <c r="F199" s="548">
        <v>850</v>
      </c>
      <c r="G199" s="541">
        <f t="shared" si="13"/>
        <v>0</v>
      </c>
      <c r="H199" s="548">
        <v>311.87692307692305</v>
      </c>
      <c r="I199" s="541">
        <f t="shared" si="14"/>
        <v>0</v>
      </c>
      <c r="J199" s="674">
        <f t="shared" si="17"/>
        <v>0</v>
      </c>
    </row>
    <row r="200" spans="1:10" ht="12" hidden="1" customHeight="1" x14ac:dyDescent="0.2">
      <c r="A200" s="536">
        <v>171</v>
      </c>
      <c r="B200" s="540" t="s">
        <v>63</v>
      </c>
      <c r="C200" s="538" t="s">
        <v>64</v>
      </c>
      <c r="D200" s="538" t="s">
        <v>7</v>
      </c>
      <c r="E200" s="538"/>
      <c r="F200" s="541">
        <v>600</v>
      </c>
      <c r="G200" s="541">
        <f t="shared" si="13"/>
        <v>0</v>
      </c>
      <c r="H200" s="541">
        <v>420</v>
      </c>
      <c r="I200" s="541">
        <f t="shared" si="14"/>
        <v>0</v>
      </c>
      <c r="J200" s="673">
        <f t="shared" si="17"/>
        <v>0</v>
      </c>
    </row>
    <row r="201" spans="1:10" ht="40.5" hidden="1" customHeight="1" x14ac:dyDescent="0.2">
      <c r="A201" s="536">
        <v>172</v>
      </c>
      <c r="B201" s="540" t="s">
        <v>295</v>
      </c>
      <c r="C201" s="538" t="s">
        <v>168</v>
      </c>
      <c r="D201" s="538" t="s">
        <v>7</v>
      </c>
      <c r="E201" s="538"/>
      <c r="F201" s="541">
        <v>1200</v>
      </c>
      <c r="G201" s="541">
        <f t="shared" si="13"/>
        <v>0</v>
      </c>
      <c r="H201" s="541">
        <v>300</v>
      </c>
      <c r="I201" s="541">
        <f t="shared" si="14"/>
        <v>0</v>
      </c>
      <c r="J201" s="673">
        <f t="shared" si="17"/>
        <v>0</v>
      </c>
    </row>
    <row r="202" spans="1:10" ht="40.5" hidden="1" customHeight="1" x14ac:dyDescent="0.2">
      <c r="A202" s="536">
        <v>173</v>
      </c>
      <c r="B202" s="540" t="s">
        <v>74</v>
      </c>
      <c r="C202" s="538"/>
      <c r="D202" s="538" t="s">
        <v>56</v>
      </c>
      <c r="E202" s="538"/>
      <c r="F202" s="541">
        <v>1050</v>
      </c>
      <c r="G202" s="541">
        <f t="shared" si="13"/>
        <v>0</v>
      </c>
      <c r="H202" s="541">
        <v>840</v>
      </c>
      <c r="I202" s="541">
        <f t="shared" si="14"/>
        <v>0</v>
      </c>
      <c r="J202" s="673">
        <f t="shared" si="17"/>
        <v>0</v>
      </c>
    </row>
    <row r="203" spans="1:10" ht="12" hidden="1" customHeight="1" x14ac:dyDescent="0.2">
      <c r="A203" s="536">
        <v>174</v>
      </c>
      <c r="B203" s="540" t="s">
        <v>65</v>
      </c>
      <c r="C203" s="538"/>
      <c r="D203" s="538" t="s">
        <v>56</v>
      </c>
      <c r="E203" s="538"/>
      <c r="F203" s="541">
        <v>1050</v>
      </c>
      <c r="G203" s="541">
        <f t="shared" si="13"/>
        <v>0</v>
      </c>
      <c r="H203" s="541">
        <v>3080</v>
      </c>
      <c r="I203" s="541">
        <f t="shared" si="14"/>
        <v>0</v>
      </c>
      <c r="J203" s="673">
        <f t="shared" si="17"/>
        <v>0</v>
      </c>
    </row>
    <row r="204" spans="1:10" ht="12" hidden="1" customHeight="1" x14ac:dyDescent="0.2">
      <c r="A204" s="536">
        <v>175</v>
      </c>
      <c r="B204" s="546" t="s">
        <v>82</v>
      </c>
      <c r="C204" s="547" t="s">
        <v>83</v>
      </c>
      <c r="D204" s="547" t="s">
        <v>56</v>
      </c>
      <c r="E204" s="547"/>
      <c r="F204" s="548">
        <v>600</v>
      </c>
      <c r="G204" s="541">
        <f t="shared" si="13"/>
        <v>0</v>
      </c>
      <c r="H204" s="548">
        <v>588</v>
      </c>
      <c r="I204" s="541">
        <f t="shared" si="14"/>
        <v>0</v>
      </c>
      <c r="J204" s="674">
        <f t="shared" si="17"/>
        <v>0</v>
      </c>
    </row>
    <row r="205" spans="1:10" ht="40.5" hidden="1" customHeight="1" x14ac:dyDescent="0.2">
      <c r="A205" s="536">
        <v>176</v>
      </c>
      <c r="B205" s="540" t="s">
        <v>60</v>
      </c>
      <c r="C205" s="543"/>
      <c r="D205" s="538" t="s">
        <v>5</v>
      </c>
      <c r="E205" s="538"/>
      <c r="F205" s="541">
        <v>0</v>
      </c>
      <c r="G205" s="541">
        <f t="shared" si="13"/>
        <v>0</v>
      </c>
      <c r="H205" s="541">
        <v>1688</v>
      </c>
      <c r="I205" s="541">
        <f t="shared" si="14"/>
        <v>0</v>
      </c>
      <c r="J205" s="673">
        <f t="shared" si="17"/>
        <v>0</v>
      </c>
    </row>
    <row r="206" spans="1:10" x14ac:dyDescent="0.2">
      <c r="A206" s="536">
        <v>177</v>
      </c>
      <c r="B206" s="544" t="s">
        <v>75</v>
      </c>
      <c r="C206" s="538"/>
      <c r="D206" s="538"/>
      <c r="E206" s="538"/>
      <c r="F206" s="538"/>
      <c r="G206" s="541"/>
      <c r="H206" s="147"/>
      <c r="I206" s="541"/>
      <c r="J206" s="672"/>
    </row>
    <row r="207" spans="1:10" ht="12" customHeight="1" x14ac:dyDescent="0.2">
      <c r="A207" s="536">
        <v>178</v>
      </c>
      <c r="B207" s="540" t="s">
        <v>76</v>
      </c>
      <c r="C207" s="538" t="s">
        <v>342</v>
      </c>
      <c r="D207" s="538" t="s">
        <v>7</v>
      </c>
      <c r="E207" s="538">
        <v>1</v>
      </c>
      <c r="F207" s="541">
        <v>25108</v>
      </c>
      <c r="G207" s="541">
        <f t="shared" si="13"/>
        <v>25108</v>
      </c>
      <c r="H207" s="541">
        <v>69455.376000000004</v>
      </c>
      <c r="I207" s="541">
        <f t="shared" si="14"/>
        <v>69455.376000000004</v>
      </c>
      <c r="J207" s="673">
        <f t="shared" ref="J207:J217" si="18">G207+I207</f>
        <v>94563.376000000004</v>
      </c>
    </row>
    <row r="208" spans="1:10" ht="12" customHeight="1" x14ac:dyDescent="0.2">
      <c r="A208" s="536">
        <v>179</v>
      </c>
      <c r="B208" s="551" t="s">
        <v>285</v>
      </c>
      <c r="C208" s="538" t="s">
        <v>343</v>
      </c>
      <c r="D208" s="538" t="s">
        <v>7</v>
      </c>
      <c r="E208" s="538">
        <v>2</v>
      </c>
      <c r="F208" s="541">
        <v>5616</v>
      </c>
      <c r="G208" s="541">
        <f t="shared" si="13"/>
        <v>11232</v>
      </c>
      <c r="H208" s="541">
        <v>12134.640000000001</v>
      </c>
      <c r="I208" s="541">
        <f t="shared" si="14"/>
        <v>24269.280000000002</v>
      </c>
      <c r="J208" s="673">
        <f t="shared" si="18"/>
        <v>35501.279999999999</v>
      </c>
    </row>
    <row r="209" spans="1:10" ht="40.5" customHeight="1" x14ac:dyDescent="0.2">
      <c r="A209" s="536">
        <v>180</v>
      </c>
      <c r="B209" s="551" t="s">
        <v>286</v>
      </c>
      <c r="C209" s="538" t="s">
        <v>344</v>
      </c>
      <c r="D209" s="538" t="s">
        <v>7</v>
      </c>
      <c r="E209" s="538">
        <v>1</v>
      </c>
      <c r="F209" s="541">
        <v>5577</v>
      </c>
      <c r="G209" s="541">
        <f t="shared" si="13"/>
        <v>5577</v>
      </c>
      <c r="H209" s="541">
        <v>12144.312</v>
      </c>
      <c r="I209" s="541">
        <f t="shared" si="14"/>
        <v>12144.312</v>
      </c>
      <c r="J209" s="673">
        <f t="shared" si="18"/>
        <v>17721.311999999998</v>
      </c>
    </row>
    <row r="210" spans="1:10" ht="40.5" hidden="1" customHeight="1" x14ac:dyDescent="0.2">
      <c r="A210" s="536">
        <v>181</v>
      </c>
      <c r="B210" s="540" t="s">
        <v>77</v>
      </c>
      <c r="C210" s="538" t="s">
        <v>78</v>
      </c>
      <c r="D210" s="538" t="s">
        <v>7</v>
      </c>
      <c r="E210" s="538"/>
      <c r="F210" s="541">
        <v>1554</v>
      </c>
      <c r="G210" s="541">
        <f t="shared" si="13"/>
        <v>0</v>
      </c>
      <c r="H210" s="541">
        <v>3826</v>
      </c>
      <c r="I210" s="541">
        <f t="shared" si="14"/>
        <v>0</v>
      </c>
      <c r="J210" s="673">
        <f t="shared" si="18"/>
        <v>0</v>
      </c>
    </row>
    <row r="211" spans="1:10" ht="12" hidden="1" customHeight="1" x14ac:dyDescent="0.2">
      <c r="A211" s="536">
        <v>182</v>
      </c>
      <c r="B211" s="540" t="s">
        <v>79</v>
      </c>
      <c r="C211" s="538" t="s">
        <v>78</v>
      </c>
      <c r="D211" s="538" t="s">
        <v>7</v>
      </c>
      <c r="E211" s="538"/>
      <c r="F211" s="541">
        <v>2032</v>
      </c>
      <c r="G211" s="541">
        <f t="shared" si="13"/>
        <v>0</v>
      </c>
      <c r="H211" s="541">
        <v>5000</v>
      </c>
      <c r="I211" s="541">
        <f t="shared" si="14"/>
        <v>0</v>
      </c>
      <c r="J211" s="673">
        <f t="shared" si="18"/>
        <v>0</v>
      </c>
    </row>
    <row r="212" spans="1:10" ht="12" hidden="1" customHeight="1" x14ac:dyDescent="0.2">
      <c r="A212" s="536">
        <v>183</v>
      </c>
      <c r="B212" s="540" t="s">
        <v>50</v>
      </c>
      <c r="C212" s="538" t="s">
        <v>78</v>
      </c>
      <c r="D212" s="538" t="s">
        <v>7</v>
      </c>
      <c r="E212" s="538"/>
      <c r="F212" s="541">
        <v>1500</v>
      </c>
      <c r="G212" s="541">
        <f t="shared" si="13"/>
        <v>0</v>
      </c>
      <c r="H212" s="541">
        <v>4557</v>
      </c>
      <c r="I212" s="541">
        <f t="shared" si="14"/>
        <v>0</v>
      </c>
      <c r="J212" s="673">
        <f t="shared" si="18"/>
        <v>0</v>
      </c>
    </row>
    <row r="213" spans="1:10" ht="12" hidden="1" customHeight="1" x14ac:dyDescent="0.2">
      <c r="A213" s="536">
        <v>184</v>
      </c>
      <c r="B213" s="540" t="s">
        <v>80</v>
      </c>
      <c r="C213" s="538" t="s">
        <v>81</v>
      </c>
      <c r="D213" s="538" t="s">
        <v>7</v>
      </c>
      <c r="E213" s="538"/>
      <c r="F213" s="541">
        <v>1500</v>
      </c>
      <c r="G213" s="541">
        <f t="shared" si="13"/>
        <v>0</v>
      </c>
      <c r="H213" s="541">
        <v>2499</v>
      </c>
      <c r="I213" s="541">
        <f t="shared" si="14"/>
        <v>0</v>
      </c>
      <c r="J213" s="673">
        <f t="shared" si="18"/>
        <v>0</v>
      </c>
    </row>
    <row r="214" spans="1:10" ht="12" customHeight="1" x14ac:dyDescent="0.2">
      <c r="A214" s="536">
        <v>185</v>
      </c>
      <c r="B214" s="540" t="s">
        <v>440</v>
      </c>
      <c r="C214" s="538"/>
      <c r="D214" s="538" t="s">
        <v>56</v>
      </c>
      <c r="E214" s="538">
        <v>7</v>
      </c>
      <c r="F214" s="541">
        <v>1200</v>
      </c>
      <c r="G214" s="541">
        <f t="shared" si="13"/>
        <v>8400</v>
      </c>
      <c r="H214" s="541">
        <v>3017</v>
      </c>
      <c r="I214" s="541">
        <f t="shared" si="14"/>
        <v>21119</v>
      </c>
      <c r="J214" s="673">
        <f t="shared" si="18"/>
        <v>29519</v>
      </c>
    </row>
    <row r="215" spans="1:10" ht="12" customHeight="1" x14ac:dyDescent="0.2">
      <c r="A215" s="536">
        <v>186</v>
      </c>
      <c r="B215" s="540" t="s">
        <v>441</v>
      </c>
      <c r="C215" s="538"/>
      <c r="D215" s="538" t="s">
        <v>56</v>
      </c>
      <c r="E215" s="538">
        <v>56.984999999999999</v>
      </c>
      <c r="F215" s="541">
        <v>1200</v>
      </c>
      <c r="G215" s="541">
        <f t="shared" ref="G215:G228" si="19">E215*F215</f>
        <v>68382</v>
      </c>
      <c r="H215" s="541">
        <v>1933</v>
      </c>
      <c r="I215" s="541">
        <f t="shared" ref="I215:I228" si="20">E215*H215</f>
        <v>110152.005</v>
      </c>
      <c r="J215" s="673">
        <f t="shared" si="18"/>
        <v>178534.005</v>
      </c>
    </row>
    <row r="216" spans="1:10" ht="12" hidden="1" customHeight="1" x14ac:dyDescent="0.2">
      <c r="A216" s="536">
        <v>187</v>
      </c>
      <c r="B216" s="540" t="s">
        <v>82</v>
      </c>
      <c r="C216" s="538" t="s">
        <v>83</v>
      </c>
      <c r="D216" s="538" t="s">
        <v>56</v>
      </c>
      <c r="E216" s="538"/>
      <c r="F216" s="541">
        <v>600</v>
      </c>
      <c r="G216" s="541">
        <f t="shared" si="19"/>
        <v>0</v>
      </c>
      <c r="H216" s="541">
        <v>588</v>
      </c>
      <c r="I216" s="541">
        <f t="shared" si="20"/>
        <v>0</v>
      </c>
      <c r="J216" s="673">
        <f t="shared" si="18"/>
        <v>0</v>
      </c>
    </row>
    <row r="217" spans="1:10" ht="12" customHeight="1" x14ac:dyDescent="0.2">
      <c r="A217" s="536">
        <v>188</v>
      </c>
      <c r="B217" s="540" t="s">
        <v>60</v>
      </c>
      <c r="C217" s="543"/>
      <c r="D217" s="538" t="s">
        <v>5</v>
      </c>
      <c r="E217" s="538">
        <v>1</v>
      </c>
      <c r="F217" s="541">
        <v>0</v>
      </c>
      <c r="G217" s="541">
        <f t="shared" si="19"/>
        <v>0</v>
      </c>
      <c r="H217" s="541">
        <v>35562</v>
      </c>
      <c r="I217" s="541">
        <f t="shared" si="20"/>
        <v>35562</v>
      </c>
      <c r="J217" s="673">
        <f t="shared" si="18"/>
        <v>35562</v>
      </c>
    </row>
    <row r="218" spans="1:10" x14ac:dyDescent="0.2">
      <c r="A218" s="536">
        <v>189</v>
      </c>
      <c r="B218" s="544" t="s">
        <v>84</v>
      </c>
      <c r="C218" s="538"/>
      <c r="D218" s="538"/>
      <c r="E218" s="538"/>
      <c r="F218" s="538"/>
      <c r="G218" s="541">
        <f t="shared" si="19"/>
        <v>0</v>
      </c>
      <c r="H218" s="147"/>
      <c r="I218" s="541">
        <f t="shared" si="20"/>
        <v>0</v>
      </c>
      <c r="J218" s="672"/>
    </row>
    <row r="219" spans="1:10" ht="28.5" customHeight="1" x14ac:dyDescent="0.2">
      <c r="A219" s="536">
        <v>190</v>
      </c>
      <c r="B219" s="540" t="s">
        <v>85</v>
      </c>
      <c r="C219" s="538" t="s">
        <v>348</v>
      </c>
      <c r="D219" s="538" t="s">
        <v>7</v>
      </c>
      <c r="E219" s="538">
        <v>1</v>
      </c>
      <c r="F219" s="541">
        <v>115637</v>
      </c>
      <c r="G219" s="541">
        <f t="shared" si="19"/>
        <v>115637</v>
      </c>
      <c r="H219" s="541">
        <v>310498.728</v>
      </c>
      <c r="I219" s="541">
        <f t="shared" si="20"/>
        <v>310498.728</v>
      </c>
      <c r="J219" s="673">
        <f t="shared" ref="J219:J228" si="21">G219+I219</f>
        <v>426135.728</v>
      </c>
    </row>
    <row r="220" spans="1:10" ht="24.75" customHeight="1" x14ac:dyDescent="0.2">
      <c r="A220" s="536">
        <v>191</v>
      </c>
      <c r="B220" s="551" t="s">
        <v>406</v>
      </c>
      <c r="C220" s="538" t="s">
        <v>407</v>
      </c>
      <c r="D220" s="538" t="s">
        <v>7</v>
      </c>
      <c r="E220" s="538">
        <v>4</v>
      </c>
      <c r="F220" s="541">
        <v>6729</v>
      </c>
      <c r="G220" s="541">
        <f t="shared" si="19"/>
        <v>26916</v>
      </c>
      <c r="H220" s="541">
        <v>14539.247999999998</v>
      </c>
      <c r="I220" s="541">
        <f t="shared" si="20"/>
        <v>58156.991999999991</v>
      </c>
      <c r="J220" s="673">
        <f t="shared" si="21"/>
        <v>85072.991999999998</v>
      </c>
    </row>
    <row r="221" spans="1:10" ht="12" customHeight="1" x14ac:dyDescent="0.2">
      <c r="A221" s="536">
        <v>192</v>
      </c>
      <c r="B221" s="551" t="s">
        <v>287</v>
      </c>
      <c r="C221" s="538" t="s">
        <v>349</v>
      </c>
      <c r="D221" s="538" t="s">
        <v>7</v>
      </c>
      <c r="E221" s="538">
        <v>1</v>
      </c>
      <c r="F221" s="541">
        <v>8615</v>
      </c>
      <c r="G221" s="541">
        <f t="shared" si="19"/>
        <v>8615</v>
      </c>
      <c r="H221" s="541">
        <v>18744.335999999999</v>
      </c>
      <c r="I221" s="541">
        <f t="shared" si="20"/>
        <v>18744.335999999999</v>
      </c>
      <c r="J221" s="673">
        <f t="shared" si="21"/>
        <v>27359.335999999999</v>
      </c>
    </row>
    <row r="222" spans="1:10" ht="12" customHeight="1" x14ac:dyDescent="0.2">
      <c r="A222" s="536">
        <v>193</v>
      </c>
      <c r="B222" s="540" t="s">
        <v>86</v>
      </c>
      <c r="C222" s="538" t="s">
        <v>87</v>
      </c>
      <c r="D222" s="538" t="s">
        <v>7</v>
      </c>
      <c r="E222" s="538">
        <v>1</v>
      </c>
      <c r="F222" s="541">
        <v>3841</v>
      </c>
      <c r="G222" s="541">
        <f t="shared" si="19"/>
        <v>3841</v>
      </c>
      <c r="H222" s="541">
        <v>8657</v>
      </c>
      <c r="I222" s="541">
        <f t="shared" si="20"/>
        <v>8657</v>
      </c>
      <c r="J222" s="673">
        <f t="shared" si="21"/>
        <v>12498</v>
      </c>
    </row>
    <row r="223" spans="1:10" ht="40.5" customHeight="1" x14ac:dyDescent="0.2">
      <c r="A223" s="536">
        <v>194</v>
      </c>
      <c r="B223" s="540" t="s">
        <v>80</v>
      </c>
      <c r="C223" s="538" t="s">
        <v>408</v>
      </c>
      <c r="D223" s="538" t="s">
        <v>7</v>
      </c>
      <c r="E223" s="538">
        <v>4</v>
      </c>
      <c r="F223" s="538">
        <v>1500</v>
      </c>
      <c r="G223" s="541">
        <f t="shared" si="19"/>
        <v>6000</v>
      </c>
      <c r="H223" s="147">
        <v>3528</v>
      </c>
      <c r="I223" s="541">
        <f t="shared" si="20"/>
        <v>14112</v>
      </c>
      <c r="J223" s="673">
        <f t="shared" si="21"/>
        <v>20112</v>
      </c>
    </row>
    <row r="224" spans="1:10" ht="25.5" customHeight="1" x14ac:dyDescent="0.2">
      <c r="A224" s="536">
        <v>195</v>
      </c>
      <c r="B224" s="540" t="s">
        <v>88</v>
      </c>
      <c r="C224" s="538"/>
      <c r="D224" s="538" t="s">
        <v>7</v>
      </c>
      <c r="E224" s="538">
        <v>1</v>
      </c>
      <c r="F224" s="541">
        <v>1560</v>
      </c>
      <c r="G224" s="541">
        <f t="shared" si="19"/>
        <v>1560</v>
      </c>
      <c r="H224" s="541">
        <v>5971</v>
      </c>
      <c r="I224" s="541">
        <f t="shared" si="20"/>
        <v>5971</v>
      </c>
      <c r="J224" s="673">
        <f t="shared" si="21"/>
        <v>7531</v>
      </c>
    </row>
    <row r="225" spans="1:10" ht="12" customHeight="1" x14ac:dyDescent="0.2">
      <c r="A225" s="536">
        <v>196</v>
      </c>
      <c r="B225" s="540" t="s">
        <v>89</v>
      </c>
      <c r="C225" s="538"/>
      <c r="D225" s="538" t="s">
        <v>56</v>
      </c>
      <c r="E225" s="538">
        <v>28.63</v>
      </c>
      <c r="F225" s="541">
        <v>1200</v>
      </c>
      <c r="G225" s="541">
        <f t="shared" si="19"/>
        <v>34356</v>
      </c>
      <c r="H225" s="541">
        <v>3440</v>
      </c>
      <c r="I225" s="541">
        <f t="shared" si="20"/>
        <v>98487.2</v>
      </c>
      <c r="J225" s="673">
        <f t="shared" si="21"/>
        <v>132843.20000000001</v>
      </c>
    </row>
    <row r="226" spans="1:10" ht="12" customHeight="1" x14ac:dyDescent="0.2">
      <c r="A226" s="536">
        <v>197</v>
      </c>
      <c r="B226" s="540" t="s">
        <v>90</v>
      </c>
      <c r="C226" s="538"/>
      <c r="D226" s="538" t="s">
        <v>56</v>
      </c>
      <c r="E226" s="538">
        <v>154.30000000000001</v>
      </c>
      <c r="F226" s="541">
        <v>1200</v>
      </c>
      <c r="G226" s="541">
        <f t="shared" si="19"/>
        <v>185160</v>
      </c>
      <c r="H226" s="541">
        <v>2078</v>
      </c>
      <c r="I226" s="541">
        <f t="shared" si="20"/>
        <v>320635.40000000002</v>
      </c>
      <c r="J226" s="673">
        <f t="shared" si="21"/>
        <v>505795.4</v>
      </c>
    </row>
    <row r="227" spans="1:10" ht="25.5" hidden="1" x14ac:dyDescent="0.2">
      <c r="A227" s="536">
        <v>198</v>
      </c>
      <c r="B227" s="540" t="s">
        <v>82</v>
      </c>
      <c r="C227" s="538" t="s">
        <v>83</v>
      </c>
      <c r="D227" s="538" t="s">
        <v>56</v>
      </c>
      <c r="E227" s="538"/>
      <c r="F227" s="541">
        <v>600</v>
      </c>
      <c r="G227" s="541">
        <f t="shared" si="19"/>
        <v>0</v>
      </c>
      <c r="H227" s="541">
        <v>588</v>
      </c>
      <c r="I227" s="541">
        <f t="shared" si="20"/>
        <v>0</v>
      </c>
      <c r="J227" s="673">
        <f t="shared" si="21"/>
        <v>0</v>
      </c>
    </row>
    <row r="228" spans="1:10" x14ac:dyDescent="0.2">
      <c r="A228" s="536">
        <v>199</v>
      </c>
      <c r="B228" s="540" t="s">
        <v>60</v>
      </c>
      <c r="C228" s="543"/>
      <c r="D228" s="538" t="s">
        <v>5</v>
      </c>
      <c r="E228" s="538">
        <v>1</v>
      </c>
      <c r="F228" s="541">
        <v>0</v>
      </c>
      <c r="G228" s="541">
        <f t="shared" si="19"/>
        <v>0</v>
      </c>
      <c r="H228" s="541">
        <v>31415</v>
      </c>
      <c r="I228" s="541">
        <f t="shared" si="20"/>
        <v>31415</v>
      </c>
      <c r="J228" s="673">
        <f t="shared" si="21"/>
        <v>31415</v>
      </c>
    </row>
    <row r="229" spans="1:10" hidden="1" x14ac:dyDescent="0.2">
      <c r="A229" s="536">
        <v>200</v>
      </c>
      <c r="B229" s="544" t="s">
        <v>91</v>
      </c>
      <c r="C229" s="538"/>
      <c r="D229" s="538"/>
      <c r="E229" s="538"/>
      <c r="F229" s="538"/>
      <c r="G229" s="541"/>
      <c r="H229" s="147"/>
      <c r="I229" s="541"/>
      <c r="J229" s="672"/>
    </row>
    <row r="230" spans="1:10" hidden="1" x14ac:dyDescent="0.2">
      <c r="A230" s="536">
        <v>201</v>
      </c>
      <c r="B230" s="544" t="s">
        <v>92</v>
      </c>
      <c r="C230" s="538"/>
      <c r="D230" s="538"/>
      <c r="E230" s="538"/>
      <c r="F230" s="538"/>
      <c r="G230" s="541"/>
      <c r="H230" s="147"/>
      <c r="I230" s="541"/>
      <c r="J230" s="672"/>
    </row>
    <row r="231" spans="1:10" ht="39.75" hidden="1" customHeight="1" x14ac:dyDescent="0.2">
      <c r="A231" s="536">
        <v>202</v>
      </c>
      <c r="B231" s="540" t="s">
        <v>312</v>
      </c>
      <c r="C231" s="538"/>
      <c r="D231" s="538" t="s">
        <v>5</v>
      </c>
      <c r="E231" s="538"/>
      <c r="F231" s="538"/>
      <c r="G231" s="541"/>
      <c r="H231" s="147"/>
      <c r="I231" s="541"/>
      <c r="J231" s="672"/>
    </row>
    <row r="232" spans="1:10" ht="25.5" hidden="1" x14ac:dyDescent="0.2">
      <c r="A232" s="536">
        <v>203</v>
      </c>
      <c r="B232" s="542" t="s">
        <v>93</v>
      </c>
      <c r="C232" s="538" t="s">
        <v>313</v>
      </c>
      <c r="D232" s="538" t="s">
        <v>7</v>
      </c>
      <c r="E232" s="538"/>
      <c r="F232" s="541">
        <v>14000</v>
      </c>
      <c r="G232" s="541">
        <f t="shared" ref="G232:G246" si="22">E232*F232</f>
        <v>0</v>
      </c>
      <c r="H232" s="541">
        <v>45868</v>
      </c>
      <c r="I232" s="541">
        <f t="shared" ref="I232:I246" si="23">E232*H232</f>
        <v>0</v>
      </c>
      <c r="J232" s="673">
        <f t="shared" ref="J232:J234" si="24">G232+I232</f>
        <v>0</v>
      </c>
    </row>
    <row r="233" spans="1:10" ht="25.5" hidden="1" x14ac:dyDescent="0.2">
      <c r="A233" s="536">
        <v>204</v>
      </c>
      <c r="B233" s="542" t="s">
        <v>93</v>
      </c>
      <c r="C233" s="538" t="s">
        <v>314</v>
      </c>
      <c r="D233" s="538" t="s">
        <v>7</v>
      </c>
      <c r="E233" s="538"/>
      <c r="F233" s="541">
        <v>14000</v>
      </c>
      <c r="G233" s="541">
        <f t="shared" si="22"/>
        <v>0</v>
      </c>
      <c r="H233" s="541">
        <v>37474</v>
      </c>
      <c r="I233" s="541">
        <f t="shared" si="23"/>
        <v>0</v>
      </c>
      <c r="J233" s="673">
        <f t="shared" si="24"/>
        <v>0</v>
      </c>
    </row>
    <row r="234" spans="1:10" ht="38.25" hidden="1" x14ac:dyDescent="0.2">
      <c r="A234" s="536">
        <v>205</v>
      </c>
      <c r="B234" s="542" t="s">
        <v>94</v>
      </c>
      <c r="C234" s="538" t="s">
        <v>315</v>
      </c>
      <c r="D234" s="538" t="s">
        <v>7</v>
      </c>
      <c r="E234" s="538"/>
      <c r="F234" s="541">
        <v>44166</v>
      </c>
      <c r="G234" s="541">
        <f t="shared" si="22"/>
        <v>0</v>
      </c>
      <c r="H234" s="541">
        <v>294438.13</v>
      </c>
      <c r="I234" s="541">
        <f t="shared" si="23"/>
        <v>0</v>
      </c>
      <c r="J234" s="673">
        <f t="shared" si="24"/>
        <v>0</v>
      </c>
    </row>
    <row r="235" spans="1:10" hidden="1" x14ac:dyDescent="0.2">
      <c r="A235" s="536">
        <v>206</v>
      </c>
      <c r="B235" s="542" t="s">
        <v>95</v>
      </c>
      <c r="C235" s="538"/>
      <c r="D235" s="538" t="s">
        <v>7</v>
      </c>
      <c r="E235" s="538"/>
      <c r="F235" s="541"/>
      <c r="G235" s="541"/>
      <c r="H235" s="541"/>
      <c r="I235" s="541"/>
      <c r="J235" s="673"/>
    </row>
    <row r="236" spans="1:10" hidden="1" x14ac:dyDescent="0.2">
      <c r="A236" s="536">
        <v>207</v>
      </c>
      <c r="B236" s="540" t="s">
        <v>245</v>
      </c>
      <c r="C236" s="538"/>
      <c r="D236" s="538"/>
      <c r="E236" s="538"/>
      <c r="F236" s="541"/>
      <c r="G236" s="541"/>
      <c r="H236" s="541"/>
      <c r="I236" s="541"/>
      <c r="J236" s="673"/>
    </row>
    <row r="237" spans="1:10" hidden="1" x14ac:dyDescent="0.2">
      <c r="A237" s="536">
        <v>208</v>
      </c>
      <c r="B237" s="542" t="s">
        <v>307</v>
      </c>
      <c r="C237" s="538"/>
      <c r="D237" s="538" t="s">
        <v>96</v>
      </c>
      <c r="E237" s="538"/>
      <c r="F237" s="541">
        <f>250+105</f>
        <v>355</v>
      </c>
      <c r="G237" s="541">
        <f t="shared" si="22"/>
        <v>0</v>
      </c>
      <c r="H237" s="541">
        <v>240</v>
      </c>
      <c r="I237" s="541">
        <f t="shared" si="23"/>
        <v>0</v>
      </c>
      <c r="J237" s="673">
        <f t="shared" ref="J237:J246" si="25">G237+I237</f>
        <v>0</v>
      </c>
    </row>
    <row r="238" spans="1:10" hidden="1" x14ac:dyDescent="0.2">
      <c r="A238" s="536">
        <v>209</v>
      </c>
      <c r="B238" s="542" t="s">
        <v>308</v>
      </c>
      <c r="C238" s="538"/>
      <c r="D238" s="538" t="s">
        <v>96</v>
      </c>
      <c r="E238" s="538"/>
      <c r="F238" s="541">
        <f>330+105</f>
        <v>435</v>
      </c>
      <c r="G238" s="541">
        <f t="shared" si="22"/>
        <v>0</v>
      </c>
      <c r="H238" s="541">
        <v>403</v>
      </c>
      <c r="I238" s="541">
        <f t="shared" si="23"/>
        <v>0</v>
      </c>
      <c r="J238" s="673">
        <f t="shared" si="25"/>
        <v>0</v>
      </c>
    </row>
    <row r="239" spans="1:10" hidden="1" x14ac:dyDescent="0.2">
      <c r="A239" s="536">
        <v>210</v>
      </c>
      <c r="B239" s="542" t="s">
        <v>97</v>
      </c>
      <c r="C239" s="538"/>
      <c r="D239" s="538" t="s">
        <v>96</v>
      </c>
      <c r="E239" s="538"/>
      <c r="F239" s="541">
        <f>352+105</f>
        <v>457</v>
      </c>
      <c r="G239" s="541">
        <f t="shared" si="22"/>
        <v>0</v>
      </c>
      <c r="H239" s="541">
        <v>524</v>
      </c>
      <c r="I239" s="541">
        <f t="shared" si="23"/>
        <v>0</v>
      </c>
      <c r="J239" s="673">
        <f t="shared" si="25"/>
        <v>0</v>
      </c>
    </row>
    <row r="240" spans="1:10" hidden="1" x14ac:dyDescent="0.2">
      <c r="A240" s="536">
        <v>211</v>
      </c>
      <c r="B240" s="542" t="s">
        <v>309</v>
      </c>
      <c r="C240" s="538"/>
      <c r="D240" s="538" t="s">
        <v>96</v>
      </c>
      <c r="E240" s="538"/>
      <c r="F240" s="541">
        <f>396+105</f>
        <v>501</v>
      </c>
      <c r="G240" s="541">
        <f t="shared" si="22"/>
        <v>0</v>
      </c>
      <c r="H240" s="541">
        <v>877</v>
      </c>
      <c r="I240" s="541">
        <f t="shared" si="23"/>
        <v>0</v>
      </c>
      <c r="J240" s="673">
        <f t="shared" si="25"/>
        <v>0</v>
      </c>
    </row>
    <row r="241" spans="1:10" hidden="1" x14ac:dyDescent="0.2">
      <c r="A241" s="536">
        <v>212</v>
      </c>
      <c r="B241" s="540" t="s">
        <v>98</v>
      </c>
      <c r="C241" s="538" t="s">
        <v>99</v>
      </c>
      <c r="D241" s="538" t="s">
        <v>7</v>
      </c>
      <c r="E241" s="538"/>
      <c r="F241" s="541">
        <v>2500</v>
      </c>
      <c r="G241" s="541">
        <f t="shared" si="22"/>
        <v>0</v>
      </c>
      <c r="H241" s="541">
        <v>8211</v>
      </c>
      <c r="I241" s="541">
        <f t="shared" si="23"/>
        <v>0</v>
      </c>
      <c r="J241" s="673">
        <f t="shared" si="25"/>
        <v>0</v>
      </c>
    </row>
    <row r="242" spans="1:10" hidden="1" x14ac:dyDescent="0.2">
      <c r="A242" s="536">
        <v>213</v>
      </c>
      <c r="B242" s="540" t="s">
        <v>310</v>
      </c>
      <c r="C242" s="538"/>
      <c r="D242" s="538" t="s">
        <v>7</v>
      </c>
      <c r="E242" s="538"/>
      <c r="F242" s="541">
        <v>2500</v>
      </c>
      <c r="G242" s="541">
        <f t="shared" si="22"/>
        <v>0</v>
      </c>
      <c r="H242" s="541">
        <v>5000</v>
      </c>
      <c r="I242" s="541">
        <f t="shared" si="23"/>
        <v>0</v>
      </c>
      <c r="J242" s="673">
        <f t="shared" si="25"/>
        <v>0</v>
      </c>
    </row>
    <row r="243" spans="1:10" hidden="1" x14ac:dyDescent="0.2">
      <c r="A243" s="536">
        <v>214</v>
      </c>
      <c r="B243" s="540" t="s">
        <v>100</v>
      </c>
      <c r="C243" s="538" t="s">
        <v>30</v>
      </c>
      <c r="D243" s="538" t="s">
        <v>96</v>
      </c>
      <c r="E243" s="538"/>
      <c r="F243" s="541">
        <v>500</v>
      </c>
      <c r="G243" s="541">
        <f t="shared" si="22"/>
        <v>0</v>
      </c>
      <c r="H243" s="541">
        <v>117</v>
      </c>
      <c r="I243" s="541">
        <f t="shared" si="23"/>
        <v>0</v>
      </c>
      <c r="J243" s="673">
        <f t="shared" si="25"/>
        <v>0</v>
      </c>
    </row>
    <row r="244" spans="1:10" hidden="1" x14ac:dyDescent="0.2">
      <c r="A244" s="536">
        <v>215</v>
      </c>
      <c r="B244" s="540" t="s">
        <v>101</v>
      </c>
      <c r="C244" s="538"/>
      <c r="D244" s="538" t="s">
        <v>5</v>
      </c>
      <c r="E244" s="538"/>
      <c r="F244" s="541">
        <v>0</v>
      </c>
      <c r="G244" s="541">
        <f t="shared" si="22"/>
        <v>0</v>
      </c>
      <c r="H244" s="541">
        <v>12600</v>
      </c>
      <c r="I244" s="541">
        <f t="shared" si="23"/>
        <v>0</v>
      </c>
      <c r="J244" s="673">
        <f t="shared" si="25"/>
        <v>0</v>
      </c>
    </row>
    <row r="245" spans="1:10" hidden="1" x14ac:dyDescent="0.2">
      <c r="A245" s="536">
        <v>216</v>
      </c>
      <c r="B245" s="546" t="s">
        <v>432</v>
      </c>
      <c r="C245" s="547"/>
      <c r="D245" s="547" t="s">
        <v>32</v>
      </c>
      <c r="E245" s="538"/>
      <c r="F245" s="541">
        <v>366000</v>
      </c>
      <c r="G245" s="541">
        <f t="shared" si="22"/>
        <v>0</v>
      </c>
      <c r="H245" s="541">
        <v>0</v>
      </c>
      <c r="I245" s="541">
        <f t="shared" si="23"/>
        <v>0</v>
      </c>
      <c r="J245" s="673">
        <f t="shared" si="25"/>
        <v>0</v>
      </c>
    </row>
    <row r="246" spans="1:10" ht="14.25" hidden="1" customHeight="1" thickBot="1" x14ac:dyDescent="0.25">
      <c r="A246" s="536">
        <v>217</v>
      </c>
      <c r="B246" s="552" t="s">
        <v>104</v>
      </c>
      <c r="C246" s="553"/>
      <c r="D246" s="553" t="s">
        <v>32</v>
      </c>
      <c r="E246" s="553"/>
      <c r="F246" s="554">
        <v>162000</v>
      </c>
      <c r="G246" s="554">
        <f t="shared" si="22"/>
        <v>0</v>
      </c>
      <c r="H246" s="554">
        <v>0</v>
      </c>
      <c r="I246" s="554">
        <f t="shared" si="23"/>
        <v>0</v>
      </c>
      <c r="J246" s="675">
        <f t="shared" si="25"/>
        <v>0</v>
      </c>
    </row>
    <row r="247" spans="1:10" ht="13.5" thickBot="1" x14ac:dyDescent="0.25">
      <c r="A247" s="536">
        <v>218</v>
      </c>
      <c r="B247" s="555" t="s">
        <v>436</v>
      </c>
      <c r="C247" s="556"/>
      <c r="D247" s="557"/>
      <c r="E247" s="558"/>
      <c r="F247" s="559"/>
      <c r="G247" s="560">
        <f>SUM(G30:G246)</f>
        <v>977099</v>
      </c>
      <c r="H247" s="559"/>
      <c r="I247" s="560">
        <f>SUM(I30:I246)</f>
        <v>1854192.7140000002</v>
      </c>
      <c r="J247" s="560">
        <f>SUM(J30:J246)</f>
        <v>2831291.7140000002</v>
      </c>
    </row>
    <row r="248" spans="1:10" ht="13.5" thickTop="1" x14ac:dyDescent="0.2">
      <c r="A248" s="536">
        <v>219</v>
      </c>
      <c r="B248" s="561"/>
      <c r="C248" s="562"/>
      <c r="D248" s="563"/>
      <c r="E248" s="564"/>
      <c r="F248" s="564"/>
      <c r="G248" s="565"/>
      <c r="H248" s="566"/>
      <c r="I248" s="565"/>
      <c r="J248" s="676"/>
    </row>
    <row r="249" spans="1:10" ht="13.5" x14ac:dyDescent="0.25">
      <c r="A249" s="536">
        <v>220</v>
      </c>
      <c r="B249" s="533" t="s">
        <v>105</v>
      </c>
      <c r="C249" s="534"/>
      <c r="D249" s="535"/>
      <c r="E249" s="535"/>
      <c r="F249" s="535"/>
      <c r="G249" s="541"/>
      <c r="H249" s="147"/>
      <c r="I249" s="541"/>
      <c r="J249" s="672"/>
    </row>
    <row r="250" spans="1:10" x14ac:dyDescent="0.2">
      <c r="A250" s="536">
        <v>221</v>
      </c>
      <c r="B250" s="567" t="s">
        <v>44</v>
      </c>
      <c r="C250" s="543"/>
      <c r="D250" s="538"/>
      <c r="E250" s="538"/>
      <c r="F250" s="538"/>
      <c r="G250" s="541"/>
      <c r="H250" s="147"/>
      <c r="I250" s="541"/>
      <c r="J250" s="672"/>
    </row>
    <row r="251" spans="1:10" hidden="1" x14ac:dyDescent="0.2">
      <c r="A251" s="536">
        <v>222</v>
      </c>
      <c r="B251" s="567" t="s">
        <v>106</v>
      </c>
      <c r="C251" s="543"/>
      <c r="D251" s="538"/>
      <c r="E251" s="538"/>
      <c r="F251" s="538"/>
      <c r="G251" s="541"/>
      <c r="H251" s="147"/>
      <c r="I251" s="541"/>
      <c r="J251" s="672"/>
    </row>
    <row r="252" spans="1:10" hidden="1" x14ac:dyDescent="0.2">
      <c r="A252" s="536">
        <v>223</v>
      </c>
      <c r="B252" s="567" t="s">
        <v>107</v>
      </c>
      <c r="C252" s="543"/>
      <c r="D252" s="538"/>
      <c r="E252" s="538"/>
      <c r="F252" s="538"/>
      <c r="G252" s="541"/>
      <c r="H252" s="147"/>
      <c r="I252" s="541"/>
      <c r="J252" s="672"/>
    </row>
    <row r="253" spans="1:10" hidden="1" x14ac:dyDescent="0.2">
      <c r="A253" s="536">
        <v>224</v>
      </c>
      <c r="B253" s="567" t="s">
        <v>108</v>
      </c>
      <c r="C253" s="543"/>
      <c r="D253" s="538"/>
      <c r="E253" s="538"/>
      <c r="F253" s="538"/>
      <c r="G253" s="541"/>
      <c r="H253" s="147"/>
      <c r="I253" s="541"/>
      <c r="J253" s="672"/>
    </row>
    <row r="254" spans="1:10" ht="42" hidden="1" customHeight="1" x14ac:dyDescent="0.2">
      <c r="A254" s="536">
        <v>225</v>
      </c>
      <c r="B254" s="540" t="s">
        <v>109</v>
      </c>
      <c r="C254" s="538" t="s">
        <v>350</v>
      </c>
      <c r="D254" s="538" t="s">
        <v>14</v>
      </c>
      <c r="E254" s="538"/>
      <c r="F254" s="541">
        <v>228206.58</v>
      </c>
      <c r="G254" s="541">
        <f t="shared" ref="G254:G297" si="26">E254*F254</f>
        <v>0</v>
      </c>
      <c r="H254" s="541">
        <v>566028.50399999996</v>
      </c>
      <c r="I254" s="541">
        <f t="shared" ref="I254:I297" si="27">E254*H254</f>
        <v>0</v>
      </c>
      <c r="J254" s="673">
        <f t="shared" ref="J254:J264" si="28">G254+I254</f>
        <v>0</v>
      </c>
    </row>
    <row r="255" spans="1:10" ht="37.5" hidden="1" customHeight="1" x14ac:dyDescent="0.2">
      <c r="A255" s="536">
        <v>226</v>
      </c>
      <c r="B255" s="540" t="s">
        <v>110</v>
      </c>
      <c r="C255" s="538" t="s">
        <v>351</v>
      </c>
      <c r="D255" s="538" t="s">
        <v>14</v>
      </c>
      <c r="E255" s="538"/>
      <c r="F255" s="541">
        <v>77780.28</v>
      </c>
      <c r="G255" s="541">
        <f t="shared" si="26"/>
        <v>0</v>
      </c>
      <c r="H255" s="541">
        <v>200330.92799999999</v>
      </c>
      <c r="I255" s="541">
        <f t="shared" si="27"/>
        <v>0</v>
      </c>
      <c r="J255" s="673">
        <f t="shared" si="28"/>
        <v>0</v>
      </c>
    </row>
    <row r="256" spans="1:10" hidden="1" x14ac:dyDescent="0.2">
      <c r="A256" s="536">
        <v>227</v>
      </c>
      <c r="B256" s="540" t="s">
        <v>111</v>
      </c>
      <c r="C256" s="538" t="s">
        <v>352</v>
      </c>
      <c r="D256" s="538" t="s">
        <v>14</v>
      </c>
      <c r="E256" s="538"/>
      <c r="F256" s="541">
        <v>32933</v>
      </c>
      <c r="G256" s="541">
        <f t="shared" si="26"/>
        <v>0</v>
      </c>
      <c r="H256" s="541">
        <v>103503.048</v>
      </c>
      <c r="I256" s="541">
        <f t="shared" si="27"/>
        <v>0</v>
      </c>
      <c r="J256" s="673">
        <f t="shared" si="28"/>
        <v>0</v>
      </c>
    </row>
    <row r="257" spans="1:10" hidden="1" x14ac:dyDescent="0.2">
      <c r="A257" s="536">
        <v>228</v>
      </c>
      <c r="B257" s="567" t="s">
        <v>112</v>
      </c>
      <c r="C257" s="543"/>
      <c r="D257" s="538"/>
      <c r="E257" s="538"/>
      <c r="F257" s="541"/>
      <c r="G257" s="541">
        <f t="shared" si="26"/>
        <v>0</v>
      </c>
      <c r="H257" s="541"/>
      <c r="I257" s="541">
        <f t="shared" si="27"/>
        <v>0</v>
      </c>
      <c r="J257" s="673"/>
    </row>
    <row r="258" spans="1:10" ht="38.25" hidden="1" x14ac:dyDescent="0.2">
      <c r="A258" s="536">
        <v>229</v>
      </c>
      <c r="B258" s="540" t="s">
        <v>113</v>
      </c>
      <c r="C258" s="538" t="s">
        <v>353</v>
      </c>
      <c r="D258" s="538" t="s">
        <v>14</v>
      </c>
      <c r="E258" s="538"/>
      <c r="F258" s="541">
        <v>221688.18</v>
      </c>
      <c r="G258" s="541">
        <f t="shared" si="26"/>
        <v>0</v>
      </c>
      <c r="H258" s="541">
        <v>565704.12</v>
      </c>
      <c r="I258" s="541">
        <f t="shared" si="27"/>
        <v>0</v>
      </c>
      <c r="J258" s="673">
        <f t="shared" si="28"/>
        <v>0</v>
      </c>
    </row>
    <row r="259" spans="1:10" ht="38.25" hidden="1" x14ac:dyDescent="0.2">
      <c r="A259" s="536">
        <v>230</v>
      </c>
      <c r="B259" s="540" t="s">
        <v>110</v>
      </c>
      <c r="C259" s="538" t="s">
        <v>354</v>
      </c>
      <c r="D259" s="538" t="s">
        <v>14</v>
      </c>
      <c r="E259" s="538"/>
      <c r="F259" s="541">
        <v>77780.28</v>
      </c>
      <c r="G259" s="541">
        <f t="shared" si="26"/>
        <v>0</v>
      </c>
      <c r="H259" s="541">
        <v>200330.92799999999</v>
      </c>
      <c r="I259" s="541">
        <f t="shared" si="27"/>
        <v>0</v>
      </c>
      <c r="J259" s="673">
        <f t="shared" si="28"/>
        <v>0</v>
      </c>
    </row>
    <row r="260" spans="1:10" hidden="1" x14ac:dyDescent="0.2">
      <c r="A260" s="536">
        <v>231</v>
      </c>
      <c r="B260" s="540" t="s">
        <v>111</v>
      </c>
      <c r="C260" s="538" t="s">
        <v>352</v>
      </c>
      <c r="D260" s="538" t="s">
        <v>14</v>
      </c>
      <c r="E260" s="538"/>
      <c r="F260" s="541">
        <v>32933</v>
      </c>
      <c r="G260" s="541">
        <f t="shared" si="26"/>
        <v>0</v>
      </c>
      <c r="H260" s="541">
        <v>103503.048</v>
      </c>
      <c r="I260" s="541">
        <f t="shared" si="27"/>
        <v>0</v>
      </c>
      <c r="J260" s="673">
        <f t="shared" si="28"/>
        <v>0</v>
      </c>
    </row>
    <row r="261" spans="1:10" hidden="1" x14ac:dyDescent="0.2">
      <c r="A261" s="536">
        <v>232</v>
      </c>
      <c r="B261" s="567" t="s">
        <v>114</v>
      </c>
      <c r="C261" s="543"/>
      <c r="D261" s="538"/>
      <c r="E261" s="538"/>
      <c r="F261" s="541"/>
      <c r="G261" s="541">
        <f t="shared" si="26"/>
        <v>0</v>
      </c>
      <c r="H261" s="541"/>
      <c r="I261" s="541">
        <f t="shared" si="27"/>
        <v>0</v>
      </c>
      <c r="J261" s="673"/>
    </row>
    <row r="262" spans="1:10" ht="38.25" hidden="1" x14ac:dyDescent="0.2">
      <c r="A262" s="536">
        <v>233</v>
      </c>
      <c r="B262" s="540" t="s">
        <v>115</v>
      </c>
      <c r="C262" s="538" t="s">
        <v>355</v>
      </c>
      <c r="D262" s="538" t="s">
        <v>14</v>
      </c>
      <c r="E262" s="538"/>
      <c r="F262" s="541">
        <v>174873.3</v>
      </c>
      <c r="G262" s="541">
        <f t="shared" si="26"/>
        <v>0</v>
      </c>
      <c r="H262" s="541">
        <v>469767.55200000003</v>
      </c>
      <c r="I262" s="541">
        <f t="shared" si="27"/>
        <v>0</v>
      </c>
      <c r="J262" s="673">
        <f t="shared" si="28"/>
        <v>0</v>
      </c>
    </row>
    <row r="263" spans="1:10" ht="38.25" hidden="1" x14ac:dyDescent="0.2">
      <c r="A263" s="536">
        <v>234</v>
      </c>
      <c r="B263" s="540" t="s">
        <v>110</v>
      </c>
      <c r="C263" s="538" t="s">
        <v>351</v>
      </c>
      <c r="D263" s="538" t="s">
        <v>14</v>
      </c>
      <c r="E263" s="538"/>
      <c r="F263" s="541">
        <v>77780.28</v>
      </c>
      <c r="G263" s="541">
        <f t="shared" si="26"/>
        <v>0</v>
      </c>
      <c r="H263" s="541">
        <v>160846.10400000002</v>
      </c>
      <c r="I263" s="541">
        <f t="shared" si="27"/>
        <v>0</v>
      </c>
      <c r="J263" s="673">
        <f t="shared" si="28"/>
        <v>0</v>
      </c>
    </row>
    <row r="264" spans="1:10" hidden="1" x14ac:dyDescent="0.2">
      <c r="A264" s="536">
        <v>235</v>
      </c>
      <c r="B264" s="540" t="s">
        <v>111</v>
      </c>
      <c r="C264" s="538" t="s">
        <v>356</v>
      </c>
      <c r="D264" s="538" t="s">
        <v>14</v>
      </c>
      <c r="E264" s="538"/>
      <c r="F264" s="541">
        <v>22827</v>
      </c>
      <c r="G264" s="541">
        <f t="shared" si="26"/>
        <v>0</v>
      </c>
      <c r="H264" s="541">
        <v>62594.207999999991</v>
      </c>
      <c r="I264" s="541">
        <f t="shared" si="27"/>
        <v>0</v>
      </c>
      <c r="J264" s="673">
        <f t="shared" si="28"/>
        <v>0</v>
      </c>
    </row>
    <row r="265" spans="1:10" hidden="1" x14ac:dyDescent="0.2">
      <c r="A265" s="536">
        <v>236</v>
      </c>
      <c r="B265" s="647"/>
      <c r="C265" s="677"/>
      <c r="D265" s="647"/>
      <c r="E265" s="647"/>
      <c r="F265" s="646"/>
      <c r="G265" s="541">
        <f t="shared" si="26"/>
        <v>0</v>
      </c>
      <c r="H265" s="646"/>
      <c r="I265" s="541">
        <f t="shared" si="27"/>
        <v>0</v>
      </c>
      <c r="J265" s="678"/>
    </row>
    <row r="266" spans="1:10" hidden="1" x14ac:dyDescent="0.2">
      <c r="A266" s="536">
        <v>237</v>
      </c>
      <c r="B266" s="567" t="s">
        <v>116</v>
      </c>
      <c r="C266" s="543"/>
      <c r="D266" s="538"/>
      <c r="E266" s="538"/>
      <c r="F266" s="541"/>
      <c r="G266" s="541">
        <f t="shared" si="26"/>
        <v>0</v>
      </c>
      <c r="H266" s="541"/>
      <c r="I266" s="541">
        <f t="shared" si="27"/>
        <v>0</v>
      </c>
      <c r="J266" s="673"/>
    </row>
    <row r="267" spans="1:10" ht="38.25" hidden="1" x14ac:dyDescent="0.2">
      <c r="A267" s="536">
        <v>238</v>
      </c>
      <c r="B267" s="540" t="s">
        <v>117</v>
      </c>
      <c r="C267" s="538" t="s">
        <v>357</v>
      </c>
      <c r="D267" s="538" t="s">
        <v>14</v>
      </c>
      <c r="E267" s="538"/>
      <c r="F267" s="541">
        <v>174873.3</v>
      </c>
      <c r="G267" s="541">
        <f t="shared" si="26"/>
        <v>0</v>
      </c>
      <c r="H267" s="541">
        <v>469474.41599999997</v>
      </c>
      <c r="I267" s="541">
        <f t="shared" si="27"/>
        <v>0</v>
      </c>
      <c r="J267" s="673">
        <f t="shared" ref="J267:J269" si="29">G267+I267</f>
        <v>0</v>
      </c>
    </row>
    <row r="268" spans="1:10" ht="38.25" hidden="1" x14ac:dyDescent="0.2">
      <c r="A268" s="536">
        <v>239</v>
      </c>
      <c r="B268" s="540" t="s">
        <v>110</v>
      </c>
      <c r="C268" s="538" t="s">
        <v>351</v>
      </c>
      <c r="D268" s="538" t="s">
        <v>14</v>
      </c>
      <c r="E268" s="538"/>
      <c r="F268" s="541">
        <v>77780.28</v>
      </c>
      <c r="G268" s="541">
        <f t="shared" si="26"/>
        <v>0</v>
      </c>
      <c r="H268" s="541">
        <v>160846.10400000002</v>
      </c>
      <c r="I268" s="541">
        <f t="shared" si="27"/>
        <v>0</v>
      </c>
      <c r="J268" s="673">
        <f t="shared" si="29"/>
        <v>0</v>
      </c>
    </row>
    <row r="269" spans="1:10" hidden="1" x14ac:dyDescent="0.2">
      <c r="A269" s="536">
        <v>240</v>
      </c>
      <c r="B269" s="540" t="s">
        <v>111</v>
      </c>
      <c r="C269" s="538" t="s">
        <v>356</v>
      </c>
      <c r="D269" s="538" t="s">
        <v>14</v>
      </c>
      <c r="E269" s="538"/>
      <c r="F269" s="541">
        <v>22827</v>
      </c>
      <c r="G269" s="541">
        <f t="shared" si="26"/>
        <v>0</v>
      </c>
      <c r="H269" s="541">
        <v>62594.207999999991</v>
      </c>
      <c r="I269" s="541">
        <f t="shared" si="27"/>
        <v>0</v>
      </c>
      <c r="J269" s="673">
        <f t="shared" si="29"/>
        <v>0</v>
      </c>
    </row>
    <row r="270" spans="1:10" hidden="1" x14ac:dyDescent="0.2">
      <c r="A270" s="536">
        <v>241</v>
      </c>
      <c r="B270" s="567" t="s">
        <v>118</v>
      </c>
      <c r="C270" s="543"/>
      <c r="D270" s="538"/>
      <c r="E270" s="538"/>
      <c r="F270" s="541"/>
      <c r="G270" s="541">
        <f t="shared" si="26"/>
        <v>0</v>
      </c>
      <c r="H270" s="541"/>
      <c r="I270" s="541">
        <f t="shared" si="27"/>
        <v>0</v>
      </c>
      <c r="J270" s="673"/>
    </row>
    <row r="271" spans="1:10" ht="38.25" hidden="1" x14ac:dyDescent="0.2">
      <c r="A271" s="536">
        <v>242</v>
      </c>
      <c r="B271" s="540" t="s">
        <v>119</v>
      </c>
      <c r="C271" s="538" t="s">
        <v>355</v>
      </c>
      <c r="D271" s="538" t="s">
        <v>14</v>
      </c>
      <c r="E271" s="538"/>
      <c r="F271" s="541">
        <v>174873.3</v>
      </c>
      <c r="G271" s="541">
        <f t="shared" si="26"/>
        <v>0</v>
      </c>
      <c r="H271" s="541">
        <v>469767.55200000003</v>
      </c>
      <c r="I271" s="541">
        <f t="shared" si="27"/>
        <v>0</v>
      </c>
      <c r="J271" s="673">
        <f t="shared" ref="J271:J277" si="30">G271+I271</f>
        <v>0</v>
      </c>
    </row>
    <row r="272" spans="1:10" ht="38.25" hidden="1" x14ac:dyDescent="0.2">
      <c r="A272" s="536">
        <v>243</v>
      </c>
      <c r="B272" s="540" t="s">
        <v>110</v>
      </c>
      <c r="C272" s="538" t="s">
        <v>351</v>
      </c>
      <c r="D272" s="538" t="s">
        <v>14</v>
      </c>
      <c r="E272" s="538"/>
      <c r="F272" s="541">
        <v>77780.28</v>
      </c>
      <c r="G272" s="541">
        <f t="shared" si="26"/>
        <v>0</v>
      </c>
      <c r="H272" s="541">
        <v>160846.10400000002</v>
      </c>
      <c r="I272" s="541">
        <f t="shared" si="27"/>
        <v>0</v>
      </c>
      <c r="J272" s="673">
        <f t="shared" si="30"/>
        <v>0</v>
      </c>
    </row>
    <row r="273" spans="1:10" hidden="1" x14ac:dyDescent="0.2">
      <c r="A273" s="536">
        <v>244</v>
      </c>
      <c r="B273" s="540" t="s">
        <v>111</v>
      </c>
      <c r="C273" s="538" t="s">
        <v>356</v>
      </c>
      <c r="D273" s="538" t="s">
        <v>14</v>
      </c>
      <c r="E273" s="538"/>
      <c r="F273" s="541">
        <v>22827</v>
      </c>
      <c r="G273" s="541">
        <f t="shared" si="26"/>
        <v>0</v>
      </c>
      <c r="H273" s="541">
        <v>62594.207999999991</v>
      </c>
      <c r="I273" s="541">
        <f t="shared" si="27"/>
        <v>0</v>
      </c>
      <c r="J273" s="673">
        <f t="shared" si="30"/>
        <v>0</v>
      </c>
    </row>
    <row r="274" spans="1:10" hidden="1" x14ac:dyDescent="0.2">
      <c r="A274" s="536">
        <v>245</v>
      </c>
      <c r="B274" s="567" t="s">
        <v>120</v>
      </c>
      <c r="C274" s="543"/>
      <c r="D274" s="538"/>
      <c r="E274" s="538"/>
      <c r="F274" s="541"/>
      <c r="G274" s="541">
        <f t="shared" si="26"/>
        <v>0</v>
      </c>
      <c r="H274" s="541"/>
      <c r="I274" s="541">
        <f t="shared" si="27"/>
        <v>0</v>
      </c>
      <c r="J274" s="673"/>
    </row>
    <row r="275" spans="1:10" ht="38.25" hidden="1" x14ac:dyDescent="0.2">
      <c r="A275" s="536">
        <v>246</v>
      </c>
      <c r="B275" s="540" t="s">
        <v>121</v>
      </c>
      <c r="C275" s="538" t="s">
        <v>358</v>
      </c>
      <c r="D275" s="538" t="s">
        <v>14</v>
      </c>
      <c r="E275" s="538"/>
      <c r="F275" s="541">
        <v>174873.3</v>
      </c>
      <c r="G275" s="541">
        <f t="shared" si="26"/>
        <v>0</v>
      </c>
      <c r="H275" s="541">
        <v>469767.55200000003</v>
      </c>
      <c r="I275" s="541">
        <f t="shared" si="27"/>
        <v>0</v>
      </c>
      <c r="J275" s="673">
        <f t="shared" si="30"/>
        <v>0</v>
      </c>
    </row>
    <row r="276" spans="1:10" ht="38.25" hidden="1" x14ac:dyDescent="0.2">
      <c r="A276" s="536">
        <v>247</v>
      </c>
      <c r="B276" s="540" t="s">
        <v>110</v>
      </c>
      <c r="C276" s="538" t="s">
        <v>351</v>
      </c>
      <c r="D276" s="538" t="s">
        <v>14</v>
      </c>
      <c r="E276" s="538"/>
      <c r="F276" s="541">
        <v>77780.28</v>
      </c>
      <c r="G276" s="541">
        <f t="shared" si="26"/>
        <v>0</v>
      </c>
      <c r="H276" s="541">
        <v>160846.10400000002</v>
      </c>
      <c r="I276" s="541">
        <f t="shared" si="27"/>
        <v>0</v>
      </c>
      <c r="J276" s="673">
        <f t="shared" si="30"/>
        <v>0</v>
      </c>
    </row>
    <row r="277" spans="1:10" hidden="1" x14ac:dyDescent="0.2">
      <c r="A277" s="536">
        <v>248</v>
      </c>
      <c r="B277" s="540" t="s">
        <v>111</v>
      </c>
      <c r="C277" s="538" t="s">
        <v>356</v>
      </c>
      <c r="D277" s="538" t="s">
        <v>14</v>
      </c>
      <c r="E277" s="538"/>
      <c r="F277" s="541">
        <v>22827</v>
      </c>
      <c r="G277" s="541">
        <f t="shared" si="26"/>
        <v>0</v>
      </c>
      <c r="H277" s="541">
        <v>62594.207999999991</v>
      </c>
      <c r="I277" s="541">
        <f t="shared" si="27"/>
        <v>0</v>
      </c>
      <c r="J277" s="673">
        <f t="shared" si="30"/>
        <v>0</v>
      </c>
    </row>
    <row r="278" spans="1:10" hidden="1" x14ac:dyDescent="0.2">
      <c r="A278" s="536">
        <v>249</v>
      </c>
      <c r="B278" s="567" t="s">
        <v>122</v>
      </c>
      <c r="C278" s="543"/>
      <c r="D278" s="538"/>
      <c r="E278" s="538"/>
      <c r="F278" s="538"/>
      <c r="G278" s="541">
        <f t="shared" si="26"/>
        <v>0</v>
      </c>
      <c r="H278" s="147"/>
      <c r="I278" s="541">
        <f t="shared" si="27"/>
        <v>0</v>
      </c>
      <c r="J278" s="672"/>
    </row>
    <row r="279" spans="1:10" ht="25.5" hidden="1" x14ac:dyDescent="0.2">
      <c r="A279" s="536">
        <v>250</v>
      </c>
      <c r="B279" s="540" t="s">
        <v>123</v>
      </c>
      <c r="C279" s="538" t="s">
        <v>359</v>
      </c>
      <c r="D279" s="538" t="s">
        <v>14</v>
      </c>
      <c r="E279" s="538"/>
      <c r="F279" s="541">
        <v>134605.79999999999</v>
      </c>
      <c r="G279" s="541">
        <f t="shared" si="26"/>
        <v>0</v>
      </c>
      <c r="H279" s="541">
        <v>281150.90399999998</v>
      </c>
      <c r="I279" s="541">
        <f t="shared" si="27"/>
        <v>0</v>
      </c>
      <c r="J279" s="673">
        <f t="shared" ref="J279:J282" si="31">G279+I279</f>
        <v>0</v>
      </c>
    </row>
    <row r="280" spans="1:10" hidden="1" x14ac:dyDescent="0.2">
      <c r="A280" s="536">
        <v>251</v>
      </c>
      <c r="B280" s="540" t="s">
        <v>110</v>
      </c>
      <c r="C280" s="538" t="s">
        <v>360</v>
      </c>
      <c r="D280" s="538" t="s">
        <v>14</v>
      </c>
      <c r="E280" s="538"/>
      <c r="F280" s="541">
        <v>49482.079999999994</v>
      </c>
      <c r="G280" s="541">
        <f t="shared" si="26"/>
        <v>0</v>
      </c>
      <c r="H280" s="541">
        <v>30335.111999999997</v>
      </c>
      <c r="I280" s="541">
        <f t="shared" si="27"/>
        <v>0</v>
      </c>
      <c r="J280" s="673">
        <f t="shared" si="31"/>
        <v>0</v>
      </c>
    </row>
    <row r="281" spans="1:10" hidden="1" x14ac:dyDescent="0.2">
      <c r="A281" s="536">
        <v>252</v>
      </c>
      <c r="B281" s="540" t="s">
        <v>111</v>
      </c>
      <c r="C281" s="538" t="s">
        <v>361</v>
      </c>
      <c r="D281" s="538" t="s">
        <v>14</v>
      </c>
      <c r="E281" s="538"/>
      <c r="F281" s="541">
        <v>12559</v>
      </c>
      <c r="G281" s="541">
        <f t="shared" si="26"/>
        <v>0</v>
      </c>
      <c r="H281" s="541">
        <v>42774.791999999994</v>
      </c>
      <c r="I281" s="541">
        <f t="shared" si="27"/>
        <v>0</v>
      </c>
      <c r="J281" s="673">
        <f t="shared" si="31"/>
        <v>0</v>
      </c>
    </row>
    <row r="282" spans="1:10" hidden="1" x14ac:dyDescent="0.2">
      <c r="A282" s="536">
        <v>253</v>
      </c>
      <c r="B282" s="540" t="s">
        <v>111</v>
      </c>
      <c r="C282" s="538" t="s">
        <v>361</v>
      </c>
      <c r="D282" s="538" t="s">
        <v>14</v>
      </c>
      <c r="E282" s="538"/>
      <c r="F282" s="541">
        <v>10969</v>
      </c>
      <c r="G282" s="541">
        <f t="shared" si="26"/>
        <v>0</v>
      </c>
      <c r="H282" s="541">
        <v>42774.791999999994</v>
      </c>
      <c r="I282" s="541">
        <f t="shared" si="27"/>
        <v>0</v>
      </c>
      <c r="J282" s="673">
        <f t="shared" si="31"/>
        <v>0</v>
      </c>
    </row>
    <row r="283" spans="1:10" ht="12" hidden="1" customHeight="1" x14ac:dyDescent="0.2">
      <c r="A283" s="536">
        <v>254</v>
      </c>
      <c r="B283" s="567" t="s">
        <v>124</v>
      </c>
      <c r="C283" s="543"/>
      <c r="D283" s="538"/>
      <c r="E283" s="538"/>
      <c r="F283" s="538"/>
      <c r="G283" s="541">
        <f t="shared" si="26"/>
        <v>0</v>
      </c>
      <c r="H283" s="147"/>
      <c r="I283" s="541">
        <f t="shared" si="27"/>
        <v>0</v>
      </c>
      <c r="J283" s="672"/>
    </row>
    <row r="284" spans="1:10" ht="38.25" hidden="1" x14ac:dyDescent="0.2">
      <c r="A284" s="536">
        <v>255</v>
      </c>
      <c r="B284" s="540" t="s">
        <v>125</v>
      </c>
      <c r="C284" s="538" t="s">
        <v>461</v>
      </c>
      <c r="D284" s="538" t="s">
        <v>14</v>
      </c>
      <c r="E284" s="538"/>
      <c r="F284" s="541">
        <v>69989.22</v>
      </c>
      <c r="G284" s="541">
        <f t="shared" si="26"/>
        <v>0</v>
      </c>
      <c r="H284" s="541">
        <v>236992</v>
      </c>
      <c r="I284" s="541">
        <f t="shared" si="27"/>
        <v>0</v>
      </c>
      <c r="J284" s="673">
        <f t="shared" ref="J284:J287" si="32">G284+I284</f>
        <v>0</v>
      </c>
    </row>
    <row r="285" spans="1:10" ht="12" hidden="1" customHeight="1" x14ac:dyDescent="0.2">
      <c r="A285" s="536">
        <v>256</v>
      </c>
      <c r="B285" s="540" t="s">
        <v>126</v>
      </c>
      <c r="C285" s="538" t="s">
        <v>462</v>
      </c>
      <c r="D285" s="538" t="s">
        <v>14</v>
      </c>
      <c r="E285" s="538"/>
      <c r="F285" s="541">
        <v>18412.38</v>
      </c>
      <c r="G285" s="541">
        <f t="shared" si="26"/>
        <v>0</v>
      </c>
      <c r="H285" s="541">
        <v>47103</v>
      </c>
      <c r="I285" s="541">
        <f t="shared" si="27"/>
        <v>0</v>
      </c>
      <c r="J285" s="673">
        <f t="shared" si="32"/>
        <v>0</v>
      </c>
    </row>
    <row r="286" spans="1:10" ht="25.5" hidden="1" x14ac:dyDescent="0.2">
      <c r="A286" s="536">
        <v>257</v>
      </c>
      <c r="B286" s="540" t="s">
        <v>110</v>
      </c>
      <c r="C286" s="538" t="s">
        <v>463</v>
      </c>
      <c r="D286" s="538" t="s">
        <v>14</v>
      </c>
      <c r="E286" s="538"/>
      <c r="F286" s="541">
        <v>21322.87</v>
      </c>
      <c r="G286" s="541">
        <f t="shared" si="26"/>
        <v>0</v>
      </c>
      <c r="H286" s="541">
        <v>39580</v>
      </c>
      <c r="I286" s="541">
        <f t="shared" si="27"/>
        <v>0</v>
      </c>
      <c r="J286" s="673">
        <f t="shared" si="32"/>
        <v>0</v>
      </c>
    </row>
    <row r="287" spans="1:10" hidden="1" x14ac:dyDescent="0.2">
      <c r="A287" s="536">
        <v>258</v>
      </c>
      <c r="B287" s="540" t="s">
        <v>111</v>
      </c>
      <c r="C287" s="538" t="s">
        <v>464</v>
      </c>
      <c r="D287" s="538" t="s">
        <v>14</v>
      </c>
      <c r="E287" s="538"/>
      <c r="F287" s="541">
        <v>19916</v>
      </c>
      <c r="G287" s="541">
        <f t="shared" si="26"/>
        <v>0</v>
      </c>
      <c r="H287" s="541">
        <v>168216</v>
      </c>
      <c r="I287" s="541">
        <f t="shared" si="27"/>
        <v>0</v>
      </c>
      <c r="J287" s="673">
        <f t="shared" si="32"/>
        <v>0</v>
      </c>
    </row>
    <row r="288" spans="1:10" hidden="1" x14ac:dyDescent="0.2">
      <c r="A288" s="536">
        <v>259</v>
      </c>
      <c r="B288" s="567" t="s">
        <v>127</v>
      </c>
      <c r="C288" s="543"/>
      <c r="D288" s="538"/>
      <c r="E288" s="538"/>
      <c r="F288" s="538"/>
      <c r="G288" s="541"/>
      <c r="H288" s="147"/>
      <c r="I288" s="541"/>
      <c r="J288" s="672"/>
    </row>
    <row r="289" spans="1:10" ht="38.25" hidden="1" x14ac:dyDescent="0.2">
      <c r="A289" s="536">
        <v>260</v>
      </c>
      <c r="B289" s="540" t="s">
        <v>125</v>
      </c>
      <c r="C289" s="538" t="s">
        <v>362</v>
      </c>
      <c r="D289" s="538" t="s">
        <v>14</v>
      </c>
      <c r="E289" s="538"/>
      <c r="F289" s="541">
        <v>69989.22</v>
      </c>
      <c r="G289" s="541">
        <f t="shared" si="26"/>
        <v>0</v>
      </c>
      <c r="H289" s="541">
        <v>159975.62399999998</v>
      </c>
      <c r="I289" s="541">
        <f t="shared" si="27"/>
        <v>0</v>
      </c>
      <c r="J289" s="673">
        <f t="shared" ref="J289:J292" si="33">G289+I289</f>
        <v>0</v>
      </c>
    </row>
    <row r="290" spans="1:10" ht="25.5" hidden="1" x14ac:dyDescent="0.2">
      <c r="A290" s="536">
        <v>261</v>
      </c>
      <c r="B290" s="540" t="s">
        <v>126</v>
      </c>
      <c r="C290" s="538" t="s">
        <v>363</v>
      </c>
      <c r="D290" s="538" t="s">
        <v>14</v>
      </c>
      <c r="E290" s="538"/>
      <c r="F290" s="541">
        <v>18412.38</v>
      </c>
      <c r="G290" s="541">
        <f t="shared" si="26"/>
        <v>0</v>
      </c>
      <c r="H290" s="541">
        <v>38478.191999999995</v>
      </c>
      <c r="I290" s="541">
        <f t="shared" si="27"/>
        <v>0</v>
      </c>
      <c r="J290" s="673">
        <f t="shared" si="33"/>
        <v>0</v>
      </c>
    </row>
    <row r="291" spans="1:10" ht="25.5" hidden="1" x14ac:dyDescent="0.2">
      <c r="A291" s="536">
        <v>262</v>
      </c>
      <c r="B291" s="540" t="s">
        <v>128</v>
      </c>
      <c r="C291" s="538" t="s">
        <v>365</v>
      </c>
      <c r="D291" s="538" t="s">
        <v>14</v>
      </c>
      <c r="E291" s="538"/>
      <c r="F291" s="541">
        <v>21322.87</v>
      </c>
      <c r="G291" s="541">
        <f t="shared" si="26"/>
        <v>0</v>
      </c>
      <c r="H291" s="541">
        <v>33285.072</v>
      </c>
      <c r="I291" s="541">
        <f t="shared" si="27"/>
        <v>0</v>
      </c>
      <c r="J291" s="673">
        <f t="shared" si="33"/>
        <v>0</v>
      </c>
    </row>
    <row r="292" spans="1:10" hidden="1" x14ac:dyDescent="0.2">
      <c r="A292" s="536">
        <v>263</v>
      </c>
      <c r="B292" s="540" t="s">
        <v>111</v>
      </c>
      <c r="C292" s="538" t="s">
        <v>364</v>
      </c>
      <c r="D292" s="538" t="s">
        <v>14</v>
      </c>
      <c r="E292" s="538"/>
      <c r="F292" s="541">
        <v>19916</v>
      </c>
      <c r="G292" s="541">
        <f t="shared" si="26"/>
        <v>0</v>
      </c>
      <c r="H292" s="541">
        <v>62594.207999999991</v>
      </c>
      <c r="I292" s="541">
        <f t="shared" si="27"/>
        <v>0</v>
      </c>
      <c r="J292" s="673">
        <f t="shared" si="33"/>
        <v>0</v>
      </c>
    </row>
    <row r="293" spans="1:10" hidden="1" x14ac:dyDescent="0.2">
      <c r="A293" s="536">
        <v>264</v>
      </c>
      <c r="B293" s="567" t="s">
        <v>409</v>
      </c>
      <c r="C293" s="543"/>
      <c r="D293" s="538"/>
      <c r="E293" s="538"/>
      <c r="F293" s="538"/>
      <c r="G293" s="541"/>
      <c r="H293" s="147"/>
      <c r="I293" s="541"/>
      <c r="J293" s="672"/>
    </row>
    <row r="294" spans="1:10" ht="38.25" hidden="1" x14ac:dyDescent="0.2">
      <c r="A294" s="536">
        <v>265</v>
      </c>
      <c r="B294" s="540" t="s">
        <v>125</v>
      </c>
      <c r="C294" s="538" t="s">
        <v>362</v>
      </c>
      <c r="D294" s="538" t="s">
        <v>14</v>
      </c>
      <c r="E294" s="538"/>
      <c r="F294" s="569">
        <v>69989.22</v>
      </c>
      <c r="G294" s="541">
        <f t="shared" si="26"/>
        <v>0</v>
      </c>
      <c r="H294" s="569">
        <v>159975.62399999998</v>
      </c>
      <c r="I294" s="541">
        <f t="shared" si="27"/>
        <v>0</v>
      </c>
      <c r="J294" s="679">
        <f t="shared" ref="J294:J297" si="34">G294+I294</f>
        <v>0</v>
      </c>
    </row>
    <row r="295" spans="1:10" ht="25.5" hidden="1" x14ac:dyDescent="0.2">
      <c r="A295" s="536">
        <v>266</v>
      </c>
      <c r="B295" s="540" t="s">
        <v>126</v>
      </c>
      <c r="C295" s="538" t="s">
        <v>363</v>
      </c>
      <c r="D295" s="538" t="s">
        <v>14</v>
      </c>
      <c r="E295" s="538"/>
      <c r="F295" s="569">
        <v>18412.38</v>
      </c>
      <c r="G295" s="541">
        <f t="shared" si="26"/>
        <v>0</v>
      </c>
      <c r="H295" s="569">
        <v>38478.191999999995</v>
      </c>
      <c r="I295" s="541">
        <f t="shared" si="27"/>
        <v>0</v>
      </c>
      <c r="J295" s="679">
        <f t="shared" si="34"/>
        <v>0</v>
      </c>
    </row>
    <row r="296" spans="1:10" ht="25.5" hidden="1" x14ac:dyDescent="0.2">
      <c r="A296" s="536">
        <v>267</v>
      </c>
      <c r="B296" s="540" t="s">
        <v>128</v>
      </c>
      <c r="C296" s="538" t="s">
        <v>365</v>
      </c>
      <c r="D296" s="538" t="s">
        <v>14</v>
      </c>
      <c r="E296" s="538"/>
      <c r="F296" s="569">
        <v>21322.87</v>
      </c>
      <c r="G296" s="541">
        <f t="shared" si="26"/>
        <v>0</v>
      </c>
      <c r="H296" s="569">
        <v>33285.072</v>
      </c>
      <c r="I296" s="541">
        <f t="shared" si="27"/>
        <v>0</v>
      </c>
      <c r="J296" s="679">
        <f t="shared" si="34"/>
        <v>0</v>
      </c>
    </row>
    <row r="297" spans="1:10" hidden="1" x14ac:dyDescent="0.2">
      <c r="A297" s="536">
        <v>268</v>
      </c>
      <c r="B297" s="540" t="s">
        <v>111</v>
      </c>
      <c r="C297" s="538" t="s">
        <v>364</v>
      </c>
      <c r="D297" s="538" t="s">
        <v>14</v>
      </c>
      <c r="E297" s="538"/>
      <c r="F297" s="569">
        <v>19916</v>
      </c>
      <c r="G297" s="541">
        <f t="shared" si="26"/>
        <v>0</v>
      </c>
      <c r="H297" s="569">
        <v>62594.207999999991</v>
      </c>
      <c r="I297" s="541">
        <f t="shared" si="27"/>
        <v>0</v>
      </c>
      <c r="J297" s="679">
        <f t="shared" si="34"/>
        <v>0</v>
      </c>
    </row>
    <row r="298" spans="1:10" hidden="1" x14ac:dyDescent="0.2">
      <c r="A298" s="536">
        <v>269</v>
      </c>
      <c r="B298" s="567"/>
      <c r="C298" s="543"/>
      <c r="D298" s="538"/>
      <c r="E298" s="538"/>
      <c r="F298" s="538"/>
      <c r="G298" s="541"/>
      <c r="H298" s="147"/>
      <c r="I298" s="541"/>
      <c r="J298" s="672"/>
    </row>
    <row r="299" spans="1:10" x14ac:dyDescent="0.2">
      <c r="A299" s="536">
        <v>270</v>
      </c>
      <c r="B299" s="567" t="s">
        <v>129</v>
      </c>
      <c r="C299" s="543"/>
      <c r="D299" s="538"/>
      <c r="E299" s="538"/>
      <c r="F299" s="538"/>
      <c r="G299" s="541"/>
      <c r="H299" s="147"/>
      <c r="I299" s="541"/>
      <c r="J299" s="672"/>
    </row>
    <row r="300" spans="1:10" x14ac:dyDescent="0.2">
      <c r="A300" s="536">
        <v>271</v>
      </c>
      <c r="B300" s="567" t="s">
        <v>108</v>
      </c>
      <c r="C300" s="543"/>
      <c r="D300" s="538"/>
      <c r="E300" s="538"/>
      <c r="F300" s="538"/>
      <c r="G300" s="541"/>
      <c r="H300" s="147"/>
      <c r="I300" s="541"/>
      <c r="J300" s="672"/>
    </row>
    <row r="301" spans="1:10" ht="38.25" hidden="1" x14ac:dyDescent="0.2">
      <c r="A301" s="536">
        <v>272</v>
      </c>
      <c r="B301" s="540" t="s">
        <v>288</v>
      </c>
      <c r="C301" s="538" t="s">
        <v>376</v>
      </c>
      <c r="D301" s="538" t="s">
        <v>14</v>
      </c>
      <c r="E301" s="538"/>
      <c r="F301" s="541">
        <v>13504.75</v>
      </c>
      <c r="G301" s="541">
        <f t="shared" ref="G301:G364" si="35">E301*F301</f>
        <v>0</v>
      </c>
      <c r="H301" s="541">
        <v>36380.111999999994</v>
      </c>
      <c r="I301" s="541">
        <f t="shared" ref="I301:I364" si="36">E301*H301</f>
        <v>0</v>
      </c>
      <c r="J301" s="673">
        <f t="shared" ref="J301:J306" si="37">G301+I301</f>
        <v>0</v>
      </c>
    </row>
    <row r="302" spans="1:10" ht="25.5" hidden="1" x14ac:dyDescent="0.2">
      <c r="A302" s="536">
        <v>273</v>
      </c>
      <c r="B302" s="540" t="s">
        <v>237</v>
      </c>
      <c r="C302" s="538" t="s">
        <v>366</v>
      </c>
      <c r="D302" s="538" t="s">
        <v>14</v>
      </c>
      <c r="E302" s="538"/>
      <c r="F302" s="541">
        <v>6467</v>
      </c>
      <c r="G302" s="541">
        <f t="shared" si="35"/>
        <v>0</v>
      </c>
      <c r="H302" s="541">
        <v>17422.248</v>
      </c>
      <c r="I302" s="541">
        <f t="shared" si="36"/>
        <v>0</v>
      </c>
      <c r="J302" s="673">
        <f t="shared" si="37"/>
        <v>0</v>
      </c>
    </row>
    <row r="303" spans="1:10" hidden="1" x14ac:dyDescent="0.2">
      <c r="A303" s="536">
        <v>274</v>
      </c>
      <c r="B303" s="540" t="s">
        <v>130</v>
      </c>
      <c r="C303" s="543" t="s">
        <v>131</v>
      </c>
      <c r="D303" s="538" t="s">
        <v>14</v>
      </c>
      <c r="E303" s="538"/>
      <c r="F303" s="541">
        <v>3004.89</v>
      </c>
      <c r="G303" s="541">
        <f t="shared" si="35"/>
        <v>0</v>
      </c>
      <c r="H303" s="541">
        <v>7329</v>
      </c>
      <c r="I303" s="541">
        <f t="shared" si="36"/>
        <v>0</v>
      </c>
      <c r="J303" s="673">
        <f t="shared" si="37"/>
        <v>0</v>
      </c>
    </row>
    <row r="304" spans="1:10" hidden="1" x14ac:dyDescent="0.2">
      <c r="A304" s="536">
        <v>275</v>
      </c>
      <c r="B304" s="546" t="s">
        <v>132</v>
      </c>
      <c r="C304" s="547" t="s">
        <v>133</v>
      </c>
      <c r="D304" s="547" t="s">
        <v>14</v>
      </c>
      <c r="E304" s="666"/>
      <c r="F304" s="541">
        <v>4003.24</v>
      </c>
      <c r="G304" s="541">
        <f t="shared" si="35"/>
        <v>0</v>
      </c>
      <c r="H304" s="541">
        <v>9764</v>
      </c>
      <c r="I304" s="541">
        <f t="shared" si="36"/>
        <v>0</v>
      </c>
      <c r="J304" s="673">
        <f t="shared" si="37"/>
        <v>0</v>
      </c>
    </row>
    <row r="305" spans="1:10" hidden="1" x14ac:dyDescent="0.2">
      <c r="A305" s="536">
        <v>276</v>
      </c>
      <c r="B305" s="540" t="s">
        <v>134</v>
      </c>
      <c r="C305" s="543"/>
      <c r="D305" s="538" t="s">
        <v>14</v>
      </c>
      <c r="E305" s="538"/>
      <c r="F305" s="541">
        <v>800</v>
      </c>
      <c r="G305" s="541">
        <f t="shared" si="35"/>
        <v>0</v>
      </c>
      <c r="H305" s="541">
        <v>2142</v>
      </c>
      <c r="I305" s="541">
        <f t="shared" si="36"/>
        <v>0</v>
      </c>
      <c r="J305" s="673">
        <f t="shared" si="37"/>
        <v>0</v>
      </c>
    </row>
    <row r="306" spans="1:10" hidden="1" x14ac:dyDescent="0.2">
      <c r="A306" s="536">
        <v>277</v>
      </c>
      <c r="B306" s="540" t="s">
        <v>135</v>
      </c>
      <c r="C306" s="543"/>
      <c r="D306" s="538" t="s">
        <v>56</v>
      </c>
      <c r="E306" s="538"/>
      <c r="F306" s="541">
        <v>1875</v>
      </c>
      <c r="G306" s="541">
        <f t="shared" si="35"/>
        <v>0</v>
      </c>
      <c r="H306" s="541">
        <v>869</v>
      </c>
      <c r="I306" s="541">
        <f t="shared" si="36"/>
        <v>0</v>
      </c>
      <c r="J306" s="673">
        <f t="shared" si="37"/>
        <v>0</v>
      </c>
    </row>
    <row r="307" spans="1:10" hidden="1" x14ac:dyDescent="0.2">
      <c r="A307" s="536">
        <v>278</v>
      </c>
      <c r="B307" s="540" t="s">
        <v>136</v>
      </c>
      <c r="C307" s="543"/>
      <c r="D307" s="538" t="s">
        <v>137</v>
      </c>
      <c r="E307" s="538"/>
      <c r="F307" s="541"/>
      <c r="G307" s="541">
        <f t="shared" si="35"/>
        <v>0</v>
      </c>
      <c r="H307" s="541"/>
      <c r="I307" s="541">
        <f t="shared" si="36"/>
        <v>0</v>
      </c>
      <c r="J307" s="673"/>
    </row>
    <row r="308" spans="1:10" hidden="1" x14ac:dyDescent="0.2">
      <c r="A308" s="536">
        <v>279</v>
      </c>
      <c r="B308" s="540" t="s">
        <v>138</v>
      </c>
      <c r="C308" s="543"/>
      <c r="D308" s="538" t="s">
        <v>137</v>
      </c>
      <c r="E308" s="538"/>
      <c r="F308" s="541"/>
      <c r="G308" s="541">
        <f t="shared" si="35"/>
        <v>0</v>
      </c>
      <c r="H308" s="541"/>
      <c r="I308" s="541">
        <f t="shared" si="36"/>
        <v>0</v>
      </c>
      <c r="J308" s="673"/>
    </row>
    <row r="309" spans="1:10" x14ac:dyDescent="0.2">
      <c r="A309" s="536">
        <v>280</v>
      </c>
      <c r="B309" s="540" t="s">
        <v>139</v>
      </c>
      <c r="C309" s="543"/>
      <c r="D309" s="538" t="s">
        <v>56</v>
      </c>
      <c r="E309" s="689">
        <v>20.754999999999995</v>
      </c>
      <c r="F309" s="541">
        <v>1875</v>
      </c>
      <c r="G309" s="541">
        <f t="shared" si="35"/>
        <v>38915.624999999993</v>
      </c>
      <c r="H309" s="541">
        <v>1617</v>
      </c>
      <c r="I309" s="541">
        <f t="shared" si="36"/>
        <v>33560.834999999992</v>
      </c>
      <c r="J309" s="673">
        <f t="shared" ref="J309:J310" si="38">G309+I309</f>
        <v>72476.459999999992</v>
      </c>
    </row>
    <row r="310" spans="1:10" hidden="1" x14ac:dyDescent="0.2">
      <c r="A310" s="536">
        <v>281</v>
      </c>
      <c r="B310" s="540" t="s">
        <v>140</v>
      </c>
      <c r="C310" s="543"/>
      <c r="D310" s="538" t="s">
        <v>56</v>
      </c>
      <c r="E310" s="667"/>
      <c r="F310" s="541">
        <v>1875</v>
      </c>
      <c r="G310" s="541">
        <f t="shared" si="35"/>
        <v>0</v>
      </c>
      <c r="H310" s="541">
        <v>1226</v>
      </c>
      <c r="I310" s="541">
        <f t="shared" si="36"/>
        <v>0</v>
      </c>
      <c r="J310" s="673">
        <f t="shared" si="38"/>
        <v>0</v>
      </c>
    </row>
    <row r="311" spans="1:10" hidden="1" x14ac:dyDescent="0.2">
      <c r="A311" s="536">
        <v>282</v>
      </c>
      <c r="B311" s="540" t="s">
        <v>141</v>
      </c>
      <c r="C311" s="543"/>
      <c r="D311" s="538" t="s">
        <v>137</v>
      </c>
      <c r="E311" s="667"/>
      <c r="F311" s="541"/>
      <c r="G311" s="541">
        <f t="shared" si="35"/>
        <v>0</v>
      </c>
      <c r="H311" s="541"/>
      <c r="I311" s="541">
        <f t="shared" si="36"/>
        <v>0</v>
      </c>
      <c r="J311" s="673"/>
    </row>
    <row r="312" spans="1:10" hidden="1" x14ac:dyDescent="0.2">
      <c r="A312" s="536">
        <v>283</v>
      </c>
      <c r="B312" s="540" t="s">
        <v>142</v>
      </c>
      <c r="C312" s="543"/>
      <c r="D312" s="538" t="s">
        <v>137</v>
      </c>
      <c r="E312" s="667"/>
      <c r="F312" s="541"/>
      <c r="G312" s="541">
        <f t="shared" si="35"/>
        <v>0</v>
      </c>
      <c r="H312" s="541"/>
      <c r="I312" s="541">
        <f t="shared" si="36"/>
        <v>0</v>
      </c>
      <c r="J312" s="673"/>
    </row>
    <row r="313" spans="1:10" hidden="1" x14ac:dyDescent="0.2">
      <c r="A313" s="536">
        <v>284</v>
      </c>
      <c r="B313" s="540" t="s">
        <v>143</v>
      </c>
      <c r="C313" s="543"/>
      <c r="D313" s="538" t="s">
        <v>137</v>
      </c>
      <c r="E313" s="667"/>
      <c r="F313" s="541"/>
      <c r="G313" s="541">
        <f t="shared" si="35"/>
        <v>0</v>
      </c>
      <c r="H313" s="541"/>
      <c r="I313" s="541">
        <f t="shared" si="36"/>
        <v>0</v>
      </c>
      <c r="J313" s="673"/>
    </row>
    <row r="314" spans="1:10" hidden="1" x14ac:dyDescent="0.2">
      <c r="A314" s="536">
        <v>285</v>
      </c>
      <c r="B314" s="540" t="s">
        <v>144</v>
      </c>
      <c r="C314" s="543"/>
      <c r="D314" s="538" t="s">
        <v>56</v>
      </c>
      <c r="E314" s="689"/>
      <c r="F314" s="541">
        <v>1875</v>
      </c>
      <c r="G314" s="541">
        <f t="shared" si="35"/>
        <v>0</v>
      </c>
      <c r="H314" s="541">
        <v>2132</v>
      </c>
      <c r="I314" s="541">
        <f t="shared" si="36"/>
        <v>0</v>
      </c>
      <c r="J314" s="673">
        <f t="shared" ref="J314:J315" si="39">G314+I314</f>
        <v>0</v>
      </c>
    </row>
    <row r="315" spans="1:10" x14ac:dyDescent="0.2">
      <c r="A315" s="536">
        <v>286</v>
      </c>
      <c r="B315" s="540" t="s">
        <v>145</v>
      </c>
      <c r="C315" s="543"/>
      <c r="D315" s="538" t="s">
        <v>56</v>
      </c>
      <c r="E315" s="667">
        <v>12.8</v>
      </c>
      <c r="F315" s="541">
        <v>1875</v>
      </c>
      <c r="G315" s="541">
        <f t="shared" si="35"/>
        <v>24000</v>
      </c>
      <c r="H315" s="541">
        <v>1190</v>
      </c>
      <c r="I315" s="541">
        <f t="shared" si="36"/>
        <v>15232</v>
      </c>
      <c r="J315" s="673">
        <f t="shared" si="39"/>
        <v>39232</v>
      </c>
    </row>
    <row r="316" spans="1:10" hidden="1" x14ac:dyDescent="0.2">
      <c r="A316" s="536">
        <v>287</v>
      </c>
      <c r="B316" s="540" t="s">
        <v>146</v>
      </c>
      <c r="C316" s="543"/>
      <c r="D316" s="538" t="s">
        <v>137</v>
      </c>
      <c r="E316" s="667"/>
      <c r="F316" s="541"/>
      <c r="G316" s="541">
        <f t="shared" si="35"/>
        <v>0</v>
      </c>
      <c r="H316" s="541"/>
      <c r="I316" s="541">
        <f t="shared" si="36"/>
        <v>0</v>
      </c>
      <c r="J316" s="673"/>
    </row>
    <row r="317" spans="1:10" ht="25.5" x14ac:dyDescent="0.2">
      <c r="A317" s="536">
        <v>288</v>
      </c>
      <c r="B317" s="540" t="s">
        <v>147</v>
      </c>
      <c r="C317" s="543"/>
      <c r="D317" s="538" t="s">
        <v>56</v>
      </c>
      <c r="E317" s="689">
        <v>3.3</v>
      </c>
      <c r="F317" s="541">
        <v>1875</v>
      </c>
      <c r="G317" s="541">
        <f t="shared" si="35"/>
        <v>6187.5</v>
      </c>
      <c r="H317" s="541">
        <v>1764</v>
      </c>
      <c r="I317" s="541">
        <f t="shared" si="36"/>
        <v>5821.2</v>
      </c>
      <c r="J317" s="673">
        <f t="shared" ref="J317:J318" si="40">G317+I317</f>
        <v>12008.7</v>
      </c>
    </row>
    <row r="318" spans="1:10" hidden="1" x14ac:dyDescent="0.2">
      <c r="A318" s="536">
        <v>289</v>
      </c>
      <c r="B318" s="540" t="s">
        <v>148</v>
      </c>
      <c r="C318" s="543"/>
      <c r="D318" s="538" t="s">
        <v>56</v>
      </c>
      <c r="E318" s="538"/>
      <c r="F318" s="541">
        <v>1875</v>
      </c>
      <c r="G318" s="541">
        <f t="shared" si="35"/>
        <v>0</v>
      </c>
      <c r="H318" s="541">
        <v>1428</v>
      </c>
      <c r="I318" s="541">
        <f t="shared" si="36"/>
        <v>0</v>
      </c>
      <c r="J318" s="673">
        <f t="shared" si="40"/>
        <v>0</v>
      </c>
    </row>
    <row r="319" spans="1:10" hidden="1" x14ac:dyDescent="0.2">
      <c r="A319" s="536">
        <v>290</v>
      </c>
      <c r="B319" s="540" t="s">
        <v>149</v>
      </c>
      <c r="C319" s="543"/>
      <c r="D319" s="538" t="s">
        <v>137</v>
      </c>
      <c r="E319" s="538"/>
      <c r="F319" s="541"/>
      <c r="G319" s="541">
        <f t="shared" si="35"/>
        <v>0</v>
      </c>
      <c r="H319" s="541"/>
      <c r="I319" s="541">
        <f t="shared" si="36"/>
        <v>0</v>
      </c>
      <c r="J319" s="673"/>
    </row>
    <row r="320" spans="1:10" hidden="1" x14ac:dyDescent="0.2">
      <c r="A320" s="536">
        <v>291</v>
      </c>
      <c r="B320" s="540" t="s">
        <v>150</v>
      </c>
      <c r="C320" s="543"/>
      <c r="D320" s="538" t="s">
        <v>56</v>
      </c>
      <c r="E320" s="570"/>
      <c r="F320" s="541">
        <v>1875</v>
      </c>
      <c r="G320" s="541">
        <f t="shared" si="35"/>
        <v>0</v>
      </c>
      <c r="H320" s="541">
        <v>2646</v>
      </c>
      <c r="I320" s="541">
        <f t="shared" si="36"/>
        <v>0</v>
      </c>
      <c r="J320" s="673">
        <f t="shared" ref="J320:J323" si="41">G320+I320</f>
        <v>0</v>
      </c>
    </row>
    <row r="321" spans="1:10" ht="25.5" hidden="1" x14ac:dyDescent="0.2">
      <c r="A321" s="536">
        <v>292</v>
      </c>
      <c r="B321" s="540" t="s">
        <v>151</v>
      </c>
      <c r="C321" s="538" t="s">
        <v>152</v>
      </c>
      <c r="D321" s="538" t="s">
        <v>56</v>
      </c>
      <c r="E321" s="538"/>
      <c r="F321" s="541">
        <v>600</v>
      </c>
      <c r="G321" s="541">
        <f t="shared" si="35"/>
        <v>0</v>
      </c>
      <c r="H321" s="541">
        <v>381</v>
      </c>
      <c r="I321" s="541">
        <f t="shared" si="36"/>
        <v>0</v>
      </c>
      <c r="J321" s="673">
        <f t="shared" si="41"/>
        <v>0</v>
      </c>
    </row>
    <row r="322" spans="1:10" hidden="1" x14ac:dyDescent="0.2">
      <c r="A322" s="536">
        <v>293</v>
      </c>
      <c r="B322" s="540" t="s">
        <v>153</v>
      </c>
      <c r="C322" s="543"/>
      <c r="D322" s="538" t="s">
        <v>56</v>
      </c>
      <c r="E322" s="538"/>
      <c r="F322" s="541">
        <v>1000</v>
      </c>
      <c r="G322" s="541">
        <f t="shared" si="35"/>
        <v>0</v>
      </c>
      <c r="H322" s="541">
        <v>123</v>
      </c>
      <c r="I322" s="541">
        <f t="shared" si="36"/>
        <v>0</v>
      </c>
      <c r="J322" s="673">
        <f t="shared" si="41"/>
        <v>0</v>
      </c>
    </row>
    <row r="323" spans="1:10" hidden="1" x14ac:dyDescent="0.2">
      <c r="A323" s="536">
        <v>294</v>
      </c>
      <c r="B323" s="540" t="s">
        <v>60</v>
      </c>
      <c r="C323" s="543"/>
      <c r="D323" s="538" t="s">
        <v>5</v>
      </c>
      <c r="E323" s="538"/>
      <c r="F323" s="541">
        <v>0</v>
      </c>
      <c r="G323" s="541">
        <f t="shared" si="35"/>
        <v>0</v>
      </c>
      <c r="H323" s="541">
        <v>137961</v>
      </c>
      <c r="I323" s="541">
        <f t="shared" si="36"/>
        <v>0</v>
      </c>
      <c r="J323" s="673">
        <f t="shared" si="41"/>
        <v>0</v>
      </c>
    </row>
    <row r="324" spans="1:10" hidden="1" x14ac:dyDescent="0.2">
      <c r="A324" s="536">
        <v>295</v>
      </c>
      <c r="B324" s="571" t="s">
        <v>112</v>
      </c>
      <c r="C324" s="543"/>
      <c r="D324" s="538"/>
      <c r="E324" s="538"/>
      <c r="F324" s="538"/>
      <c r="G324" s="541"/>
      <c r="H324" s="147"/>
      <c r="I324" s="541"/>
      <c r="J324" s="672"/>
    </row>
    <row r="325" spans="1:10" ht="38.25" hidden="1" x14ac:dyDescent="0.2">
      <c r="A325" s="536">
        <v>296</v>
      </c>
      <c r="B325" s="540" t="s">
        <v>288</v>
      </c>
      <c r="C325" s="538" t="s">
        <v>376</v>
      </c>
      <c r="D325" s="538" t="s">
        <v>14</v>
      </c>
      <c r="E325" s="538"/>
      <c r="F325" s="541">
        <v>13504.75</v>
      </c>
      <c r="G325" s="541">
        <f t="shared" si="35"/>
        <v>0</v>
      </c>
      <c r="H325" s="541">
        <v>36380.111999999994</v>
      </c>
      <c r="I325" s="541">
        <f t="shared" si="36"/>
        <v>0</v>
      </c>
      <c r="J325" s="673">
        <f t="shared" ref="J325:J330" si="42">G325+I325</f>
        <v>0</v>
      </c>
    </row>
    <row r="326" spans="1:10" ht="25.5" hidden="1" x14ac:dyDescent="0.2">
      <c r="A326" s="536">
        <v>297</v>
      </c>
      <c r="B326" s="540" t="s">
        <v>237</v>
      </c>
      <c r="C326" s="538" t="s">
        <v>366</v>
      </c>
      <c r="D326" s="538" t="s">
        <v>14</v>
      </c>
      <c r="E326" s="538"/>
      <c r="F326" s="541">
        <v>6467</v>
      </c>
      <c r="G326" s="541">
        <f t="shared" si="35"/>
        <v>0</v>
      </c>
      <c r="H326" s="541">
        <v>17422.248</v>
      </c>
      <c r="I326" s="541">
        <f t="shared" si="36"/>
        <v>0</v>
      </c>
      <c r="J326" s="673">
        <f t="shared" si="42"/>
        <v>0</v>
      </c>
    </row>
    <row r="327" spans="1:10" hidden="1" x14ac:dyDescent="0.2">
      <c r="A327" s="536">
        <v>298</v>
      </c>
      <c r="B327" s="540" t="s">
        <v>130</v>
      </c>
      <c r="C327" s="543" t="s">
        <v>131</v>
      </c>
      <c r="D327" s="538" t="s">
        <v>14</v>
      </c>
      <c r="E327" s="538"/>
      <c r="F327" s="541">
        <v>3004.89</v>
      </c>
      <c r="G327" s="541">
        <f t="shared" si="35"/>
        <v>0</v>
      </c>
      <c r="H327" s="541">
        <v>7329</v>
      </c>
      <c r="I327" s="541">
        <f t="shared" si="36"/>
        <v>0</v>
      </c>
      <c r="J327" s="673">
        <f t="shared" si="42"/>
        <v>0</v>
      </c>
    </row>
    <row r="328" spans="1:10" hidden="1" x14ac:dyDescent="0.2">
      <c r="A328" s="536">
        <v>299</v>
      </c>
      <c r="B328" s="540" t="s">
        <v>132</v>
      </c>
      <c r="C328" s="543" t="s">
        <v>133</v>
      </c>
      <c r="D328" s="538" t="s">
        <v>14</v>
      </c>
      <c r="E328" s="538"/>
      <c r="F328" s="541">
        <v>4003.24</v>
      </c>
      <c r="G328" s="541">
        <f t="shared" si="35"/>
        <v>0</v>
      </c>
      <c r="H328" s="541">
        <v>9764</v>
      </c>
      <c r="I328" s="541">
        <f t="shared" si="36"/>
        <v>0</v>
      </c>
      <c r="J328" s="673">
        <f t="shared" si="42"/>
        <v>0</v>
      </c>
    </row>
    <row r="329" spans="1:10" hidden="1" x14ac:dyDescent="0.2">
      <c r="A329" s="536">
        <v>300</v>
      </c>
      <c r="B329" s="540" t="s">
        <v>134</v>
      </c>
      <c r="C329" s="543"/>
      <c r="D329" s="538" t="s">
        <v>14</v>
      </c>
      <c r="E329" s="538"/>
      <c r="F329" s="541">
        <v>800</v>
      </c>
      <c r="G329" s="541">
        <f t="shared" si="35"/>
        <v>0</v>
      </c>
      <c r="H329" s="541">
        <v>2142</v>
      </c>
      <c r="I329" s="541">
        <f t="shared" si="36"/>
        <v>0</v>
      </c>
      <c r="J329" s="673">
        <f t="shared" si="42"/>
        <v>0</v>
      </c>
    </row>
    <row r="330" spans="1:10" hidden="1" x14ac:dyDescent="0.2">
      <c r="A330" s="536">
        <v>301</v>
      </c>
      <c r="B330" s="540" t="s">
        <v>135</v>
      </c>
      <c r="C330" s="543"/>
      <c r="D330" s="538" t="s">
        <v>56</v>
      </c>
      <c r="E330" s="538"/>
      <c r="F330" s="541">
        <v>1875</v>
      </c>
      <c r="G330" s="541">
        <f t="shared" si="35"/>
        <v>0</v>
      </c>
      <c r="H330" s="541">
        <v>869</v>
      </c>
      <c r="I330" s="541">
        <f t="shared" si="36"/>
        <v>0</v>
      </c>
      <c r="J330" s="673">
        <f t="shared" si="42"/>
        <v>0</v>
      </c>
    </row>
    <row r="331" spans="1:10" hidden="1" x14ac:dyDescent="0.2">
      <c r="A331" s="536">
        <v>302</v>
      </c>
      <c r="B331" s="540" t="s">
        <v>136</v>
      </c>
      <c r="C331" s="543"/>
      <c r="D331" s="538" t="s">
        <v>137</v>
      </c>
      <c r="E331" s="538"/>
      <c r="F331" s="541"/>
      <c r="G331" s="541">
        <f t="shared" si="35"/>
        <v>0</v>
      </c>
      <c r="H331" s="541"/>
      <c r="I331" s="541">
        <f t="shared" si="36"/>
        <v>0</v>
      </c>
      <c r="J331" s="673"/>
    </row>
    <row r="332" spans="1:10" hidden="1" x14ac:dyDescent="0.2">
      <c r="A332" s="536">
        <v>303</v>
      </c>
      <c r="B332" s="540" t="s">
        <v>138</v>
      </c>
      <c r="C332" s="543"/>
      <c r="D332" s="538" t="s">
        <v>137</v>
      </c>
      <c r="E332" s="538"/>
      <c r="F332" s="541"/>
      <c r="G332" s="541">
        <f t="shared" si="35"/>
        <v>0</v>
      </c>
      <c r="H332" s="541"/>
      <c r="I332" s="541">
        <f t="shared" si="36"/>
        <v>0</v>
      </c>
      <c r="J332" s="673"/>
    </row>
    <row r="333" spans="1:10" hidden="1" x14ac:dyDescent="0.2">
      <c r="A333" s="536">
        <v>304</v>
      </c>
      <c r="B333" s="540" t="s">
        <v>139</v>
      </c>
      <c r="C333" s="543"/>
      <c r="D333" s="538" t="s">
        <v>56</v>
      </c>
      <c r="E333" s="570"/>
      <c r="F333" s="541">
        <v>1875</v>
      </c>
      <c r="G333" s="541">
        <f t="shared" si="35"/>
        <v>0</v>
      </c>
      <c r="H333" s="541">
        <v>1617</v>
      </c>
      <c r="I333" s="541">
        <f t="shared" si="36"/>
        <v>0</v>
      </c>
      <c r="J333" s="673">
        <f t="shared" ref="J333:J334" si="43">G333+I333</f>
        <v>0</v>
      </c>
    </row>
    <row r="334" spans="1:10" hidden="1" x14ac:dyDescent="0.2">
      <c r="A334" s="536">
        <v>305</v>
      </c>
      <c r="B334" s="540" t="s">
        <v>140</v>
      </c>
      <c r="C334" s="543"/>
      <c r="D334" s="538" t="s">
        <v>56</v>
      </c>
      <c r="E334" s="538"/>
      <c r="F334" s="541">
        <v>1875</v>
      </c>
      <c r="G334" s="541">
        <f t="shared" si="35"/>
        <v>0</v>
      </c>
      <c r="H334" s="541">
        <v>1226</v>
      </c>
      <c r="I334" s="541">
        <f t="shared" si="36"/>
        <v>0</v>
      </c>
      <c r="J334" s="673">
        <f t="shared" si="43"/>
        <v>0</v>
      </c>
    </row>
    <row r="335" spans="1:10" hidden="1" x14ac:dyDescent="0.2">
      <c r="A335" s="536">
        <v>306</v>
      </c>
      <c r="B335" s="540" t="s">
        <v>141</v>
      </c>
      <c r="C335" s="543"/>
      <c r="D335" s="538" t="s">
        <v>137</v>
      </c>
      <c r="E335" s="538"/>
      <c r="F335" s="541"/>
      <c r="G335" s="541">
        <f t="shared" si="35"/>
        <v>0</v>
      </c>
      <c r="H335" s="541"/>
      <c r="I335" s="541">
        <f t="shared" si="36"/>
        <v>0</v>
      </c>
      <c r="J335" s="673"/>
    </row>
    <row r="336" spans="1:10" hidden="1" x14ac:dyDescent="0.2">
      <c r="A336" s="536">
        <v>307</v>
      </c>
      <c r="B336" s="540" t="s">
        <v>142</v>
      </c>
      <c r="C336" s="543"/>
      <c r="D336" s="538" t="s">
        <v>137</v>
      </c>
      <c r="E336" s="538"/>
      <c r="F336" s="541"/>
      <c r="G336" s="541">
        <f t="shared" si="35"/>
        <v>0</v>
      </c>
      <c r="H336" s="541"/>
      <c r="I336" s="541">
        <f t="shared" si="36"/>
        <v>0</v>
      </c>
      <c r="J336" s="673"/>
    </row>
    <row r="337" spans="1:10" hidden="1" x14ac:dyDescent="0.2">
      <c r="A337" s="536">
        <v>308</v>
      </c>
      <c r="B337" s="540" t="s">
        <v>143</v>
      </c>
      <c r="C337" s="543"/>
      <c r="D337" s="538" t="s">
        <v>137</v>
      </c>
      <c r="E337" s="538"/>
      <c r="F337" s="541"/>
      <c r="G337" s="541">
        <f t="shared" si="35"/>
        <v>0</v>
      </c>
      <c r="H337" s="541"/>
      <c r="I337" s="541">
        <f t="shared" si="36"/>
        <v>0</v>
      </c>
      <c r="J337" s="673"/>
    </row>
    <row r="338" spans="1:10" hidden="1" x14ac:dyDescent="0.2">
      <c r="A338" s="536">
        <v>309</v>
      </c>
      <c r="B338" s="540" t="s">
        <v>144</v>
      </c>
      <c r="C338" s="543"/>
      <c r="D338" s="538" t="s">
        <v>56</v>
      </c>
      <c r="E338" s="570"/>
      <c r="F338" s="541">
        <v>1875</v>
      </c>
      <c r="G338" s="541">
        <f t="shared" si="35"/>
        <v>0</v>
      </c>
      <c r="H338" s="541">
        <v>2132</v>
      </c>
      <c r="I338" s="541">
        <f t="shared" si="36"/>
        <v>0</v>
      </c>
      <c r="J338" s="673">
        <f t="shared" ref="J338:J339" si="44">G338+I338</f>
        <v>0</v>
      </c>
    </row>
    <row r="339" spans="1:10" hidden="1" x14ac:dyDescent="0.2">
      <c r="A339" s="536">
        <v>310</v>
      </c>
      <c r="B339" s="540" t="s">
        <v>145</v>
      </c>
      <c r="C339" s="543"/>
      <c r="D339" s="538" t="s">
        <v>56</v>
      </c>
      <c r="E339" s="538"/>
      <c r="F339" s="541">
        <v>1875</v>
      </c>
      <c r="G339" s="541">
        <f t="shared" si="35"/>
        <v>0</v>
      </c>
      <c r="H339" s="541">
        <v>1190</v>
      </c>
      <c r="I339" s="541">
        <f t="shared" si="36"/>
        <v>0</v>
      </c>
      <c r="J339" s="673">
        <f t="shared" si="44"/>
        <v>0</v>
      </c>
    </row>
    <row r="340" spans="1:10" ht="30.75" hidden="1" customHeight="1" x14ac:dyDescent="0.2">
      <c r="A340" s="536">
        <v>311</v>
      </c>
      <c r="B340" s="540" t="s">
        <v>146</v>
      </c>
      <c r="C340" s="543"/>
      <c r="D340" s="538" t="s">
        <v>137</v>
      </c>
      <c r="E340" s="538"/>
      <c r="F340" s="541"/>
      <c r="G340" s="541">
        <f t="shared" si="35"/>
        <v>0</v>
      </c>
      <c r="H340" s="541"/>
      <c r="I340" s="541">
        <f t="shared" si="36"/>
        <v>0</v>
      </c>
      <c r="J340" s="673"/>
    </row>
    <row r="341" spans="1:10" ht="25.5" hidden="1" x14ac:dyDescent="0.2">
      <c r="A341" s="536">
        <v>312</v>
      </c>
      <c r="B341" s="540" t="s">
        <v>147</v>
      </c>
      <c r="C341" s="543"/>
      <c r="D341" s="538" t="s">
        <v>56</v>
      </c>
      <c r="E341" s="570"/>
      <c r="F341" s="541">
        <v>1875</v>
      </c>
      <c r="G341" s="541">
        <f t="shared" si="35"/>
        <v>0</v>
      </c>
      <c r="H341" s="541">
        <v>1764</v>
      </c>
      <c r="I341" s="541">
        <f t="shared" si="36"/>
        <v>0</v>
      </c>
      <c r="J341" s="673">
        <f t="shared" ref="J341:J342" si="45">G341+I341</f>
        <v>0</v>
      </c>
    </row>
    <row r="342" spans="1:10" hidden="1" x14ac:dyDescent="0.2">
      <c r="A342" s="536">
        <v>313</v>
      </c>
      <c r="B342" s="540" t="s">
        <v>148</v>
      </c>
      <c r="C342" s="543"/>
      <c r="D342" s="538" t="s">
        <v>56</v>
      </c>
      <c r="E342" s="538"/>
      <c r="F342" s="541">
        <v>1875</v>
      </c>
      <c r="G342" s="541">
        <f t="shared" si="35"/>
        <v>0</v>
      </c>
      <c r="H342" s="541">
        <v>1428</v>
      </c>
      <c r="I342" s="541">
        <f t="shared" si="36"/>
        <v>0</v>
      </c>
      <c r="J342" s="673">
        <f t="shared" si="45"/>
        <v>0</v>
      </c>
    </row>
    <row r="343" spans="1:10" hidden="1" x14ac:dyDescent="0.2">
      <c r="A343" s="536">
        <v>314</v>
      </c>
      <c r="B343" s="540" t="s">
        <v>149</v>
      </c>
      <c r="C343" s="543"/>
      <c r="D343" s="538" t="s">
        <v>137</v>
      </c>
      <c r="E343" s="538"/>
      <c r="F343" s="541"/>
      <c r="G343" s="541">
        <f t="shared" si="35"/>
        <v>0</v>
      </c>
      <c r="H343" s="541"/>
      <c r="I343" s="541">
        <f t="shared" si="36"/>
        <v>0</v>
      </c>
      <c r="J343" s="673"/>
    </row>
    <row r="344" spans="1:10" hidden="1" x14ac:dyDescent="0.2">
      <c r="A344" s="536">
        <v>315</v>
      </c>
      <c r="B344" s="540" t="s">
        <v>150</v>
      </c>
      <c r="C344" s="543"/>
      <c r="D344" s="538" t="s">
        <v>56</v>
      </c>
      <c r="E344" s="570"/>
      <c r="F344" s="541">
        <v>1875</v>
      </c>
      <c r="G344" s="541">
        <f t="shared" si="35"/>
        <v>0</v>
      </c>
      <c r="H344" s="541">
        <v>2646</v>
      </c>
      <c r="I344" s="541">
        <f t="shared" si="36"/>
        <v>0</v>
      </c>
      <c r="J344" s="673">
        <f t="shared" ref="J344:J347" si="46">G344+I344</f>
        <v>0</v>
      </c>
    </row>
    <row r="345" spans="1:10" ht="12" hidden="1" customHeight="1" x14ac:dyDescent="0.2">
      <c r="A345" s="536">
        <v>316</v>
      </c>
      <c r="B345" s="540" t="s">
        <v>151</v>
      </c>
      <c r="C345" s="538" t="s">
        <v>152</v>
      </c>
      <c r="D345" s="538" t="s">
        <v>56</v>
      </c>
      <c r="E345" s="538"/>
      <c r="F345" s="541">
        <v>600</v>
      </c>
      <c r="G345" s="541">
        <f t="shared" si="35"/>
        <v>0</v>
      </c>
      <c r="H345" s="541">
        <v>381</v>
      </c>
      <c r="I345" s="541">
        <f t="shared" si="36"/>
        <v>0</v>
      </c>
      <c r="J345" s="673">
        <f t="shared" si="46"/>
        <v>0</v>
      </c>
    </row>
    <row r="346" spans="1:10" hidden="1" x14ac:dyDescent="0.2">
      <c r="A346" s="536">
        <v>317</v>
      </c>
      <c r="B346" s="540" t="s">
        <v>153</v>
      </c>
      <c r="C346" s="543"/>
      <c r="D346" s="538" t="s">
        <v>56</v>
      </c>
      <c r="E346" s="538"/>
      <c r="F346" s="541">
        <v>1000</v>
      </c>
      <c r="G346" s="541">
        <f t="shared" si="35"/>
        <v>0</v>
      </c>
      <c r="H346" s="541">
        <v>123</v>
      </c>
      <c r="I346" s="541">
        <f t="shared" si="36"/>
        <v>0</v>
      </c>
      <c r="J346" s="673">
        <f t="shared" si="46"/>
        <v>0</v>
      </c>
    </row>
    <row r="347" spans="1:10" ht="12" hidden="1" customHeight="1" x14ac:dyDescent="0.2">
      <c r="A347" s="536">
        <v>318</v>
      </c>
      <c r="B347" s="540" t="s">
        <v>60</v>
      </c>
      <c r="C347" s="543"/>
      <c r="D347" s="538" t="s">
        <v>5</v>
      </c>
      <c r="E347" s="538"/>
      <c r="F347" s="541">
        <v>0</v>
      </c>
      <c r="G347" s="541">
        <f t="shared" si="35"/>
        <v>0</v>
      </c>
      <c r="H347" s="541">
        <v>137961</v>
      </c>
      <c r="I347" s="541">
        <f t="shared" si="36"/>
        <v>0</v>
      </c>
      <c r="J347" s="673">
        <f t="shared" si="46"/>
        <v>0</v>
      </c>
    </row>
    <row r="348" spans="1:10" x14ac:dyDescent="0.2">
      <c r="A348" s="536">
        <v>319</v>
      </c>
      <c r="B348" s="571" t="s">
        <v>114</v>
      </c>
      <c r="C348" s="543"/>
      <c r="D348" s="538"/>
      <c r="E348" s="538"/>
      <c r="F348" s="538"/>
      <c r="G348" s="541"/>
      <c r="H348" s="147"/>
      <c r="I348" s="541"/>
      <c r="J348" s="672"/>
    </row>
    <row r="349" spans="1:10" ht="25.5" hidden="1" x14ac:dyDescent="0.2">
      <c r="A349" s="536">
        <v>320</v>
      </c>
      <c r="B349" s="540" t="s">
        <v>289</v>
      </c>
      <c r="C349" s="538" t="s">
        <v>367</v>
      </c>
      <c r="D349" s="538" t="s">
        <v>14</v>
      </c>
      <c r="E349" s="538"/>
      <c r="F349" s="541">
        <v>8293.6</v>
      </c>
      <c r="G349" s="541">
        <f t="shared" si="35"/>
        <v>0</v>
      </c>
      <c r="H349" s="541">
        <v>22342.319999999996</v>
      </c>
      <c r="I349" s="541">
        <f t="shared" si="36"/>
        <v>0</v>
      </c>
      <c r="J349" s="673">
        <f t="shared" ref="J349:J354" si="47">G349+I349</f>
        <v>0</v>
      </c>
    </row>
    <row r="350" spans="1:10" x14ac:dyDescent="0.2">
      <c r="A350" s="536">
        <v>321</v>
      </c>
      <c r="B350" s="540" t="s">
        <v>154</v>
      </c>
      <c r="C350" s="543" t="s">
        <v>155</v>
      </c>
      <c r="D350" s="538" t="s">
        <v>14</v>
      </c>
      <c r="E350" s="538">
        <v>2</v>
      </c>
      <c r="F350" s="541">
        <v>800</v>
      </c>
      <c r="G350" s="541">
        <f t="shared" si="35"/>
        <v>1600</v>
      </c>
      <c r="H350" s="541">
        <v>1021</v>
      </c>
      <c r="I350" s="541">
        <f t="shared" si="36"/>
        <v>2042</v>
      </c>
      <c r="J350" s="673">
        <f t="shared" si="47"/>
        <v>3642</v>
      </c>
    </row>
    <row r="351" spans="1:10" hidden="1" x14ac:dyDescent="0.2">
      <c r="A351" s="536">
        <v>322</v>
      </c>
      <c r="B351" s="540" t="s">
        <v>132</v>
      </c>
      <c r="C351" s="543" t="s">
        <v>133</v>
      </c>
      <c r="D351" s="538" t="s">
        <v>14</v>
      </c>
      <c r="E351" s="538"/>
      <c r="F351" s="541">
        <v>4003.24</v>
      </c>
      <c r="G351" s="541">
        <f t="shared" si="35"/>
        <v>0</v>
      </c>
      <c r="H351" s="541">
        <v>9764</v>
      </c>
      <c r="I351" s="541">
        <f t="shared" si="36"/>
        <v>0</v>
      </c>
      <c r="J351" s="673">
        <f t="shared" si="47"/>
        <v>0</v>
      </c>
    </row>
    <row r="352" spans="1:10" x14ac:dyDescent="0.2">
      <c r="A352" s="536">
        <v>323</v>
      </c>
      <c r="B352" s="540" t="s">
        <v>156</v>
      </c>
      <c r="C352" s="543"/>
      <c r="D352" s="538" t="s">
        <v>14</v>
      </c>
      <c r="E352" s="538">
        <v>2</v>
      </c>
      <c r="F352" s="541">
        <v>600</v>
      </c>
      <c r="G352" s="541">
        <f t="shared" si="35"/>
        <v>1200</v>
      </c>
      <c r="H352" s="541">
        <v>595</v>
      </c>
      <c r="I352" s="541">
        <f t="shared" si="36"/>
        <v>1190</v>
      </c>
      <c r="J352" s="673">
        <f t="shared" si="47"/>
        <v>2390</v>
      </c>
    </row>
    <row r="353" spans="1:10" hidden="1" x14ac:dyDescent="0.2">
      <c r="A353" s="536">
        <v>324</v>
      </c>
      <c r="B353" s="540" t="s">
        <v>134</v>
      </c>
      <c r="C353" s="543"/>
      <c r="D353" s="538" t="s">
        <v>14</v>
      </c>
      <c r="E353" s="538"/>
      <c r="F353" s="541">
        <v>800</v>
      </c>
      <c r="G353" s="541">
        <f t="shared" si="35"/>
        <v>0</v>
      </c>
      <c r="H353" s="541">
        <v>2142</v>
      </c>
      <c r="I353" s="541">
        <f t="shared" si="36"/>
        <v>0</v>
      </c>
      <c r="J353" s="673">
        <f t="shared" si="47"/>
        <v>0</v>
      </c>
    </row>
    <row r="354" spans="1:10" x14ac:dyDescent="0.2">
      <c r="A354" s="536">
        <v>325</v>
      </c>
      <c r="B354" s="540" t="s">
        <v>157</v>
      </c>
      <c r="C354" s="538"/>
      <c r="D354" s="538" t="s">
        <v>56</v>
      </c>
      <c r="E354" s="538">
        <v>3.7759999999999998</v>
      </c>
      <c r="F354" s="541">
        <v>900</v>
      </c>
      <c r="G354" s="541">
        <f t="shared" si="35"/>
        <v>3398.3999999999996</v>
      </c>
      <c r="H354" s="541">
        <v>840</v>
      </c>
      <c r="I354" s="541">
        <f t="shared" si="36"/>
        <v>3171.8399999999997</v>
      </c>
      <c r="J354" s="673">
        <f t="shared" si="47"/>
        <v>6570.24</v>
      </c>
    </row>
    <row r="355" spans="1:10" hidden="1" x14ac:dyDescent="0.2">
      <c r="A355" s="536">
        <v>326</v>
      </c>
      <c r="B355" s="540" t="s">
        <v>158</v>
      </c>
      <c r="C355" s="543"/>
      <c r="D355" s="538" t="s">
        <v>137</v>
      </c>
      <c r="E355" s="538"/>
      <c r="F355" s="541"/>
      <c r="G355" s="541">
        <f t="shared" si="35"/>
        <v>0</v>
      </c>
      <c r="H355" s="541"/>
      <c r="I355" s="541">
        <f t="shared" si="36"/>
        <v>0</v>
      </c>
      <c r="J355" s="673"/>
    </row>
    <row r="356" spans="1:10" hidden="1" x14ac:dyDescent="0.2">
      <c r="A356" s="536">
        <v>327</v>
      </c>
      <c r="B356" s="540" t="s">
        <v>159</v>
      </c>
      <c r="C356" s="538"/>
      <c r="D356" s="538" t="s">
        <v>56</v>
      </c>
      <c r="E356" s="570"/>
      <c r="F356" s="541">
        <v>900</v>
      </c>
      <c r="G356" s="541">
        <f t="shared" si="35"/>
        <v>0</v>
      </c>
      <c r="H356" s="541">
        <v>3080</v>
      </c>
      <c r="I356" s="541">
        <f t="shared" si="36"/>
        <v>0</v>
      </c>
      <c r="J356" s="673">
        <f t="shared" ref="J356:J357" si="48">G356+I356</f>
        <v>0</v>
      </c>
    </row>
    <row r="357" spans="1:10" hidden="1" x14ac:dyDescent="0.2">
      <c r="A357" s="536">
        <v>328</v>
      </c>
      <c r="B357" s="540" t="s">
        <v>135</v>
      </c>
      <c r="C357" s="543"/>
      <c r="D357" s="538" t="s">
        <v>56</v>
      </c>
      <c r="E357" s="538"/>
      <c r="F357" s="541">
        <v>1875</v>
      </c>
      <c r="G357" s="541">
        <f t="shared" si="35"/>
        <v>0</v>
      </c>
      <c r="H357" s="541">
        <v>869</v>
      </c>
      <c r="I357" s="541">
        <f t="shared" si="36"/>
        <v>0</v>
      </c>
      <c r="J357" s="673">
        <f t="shared" si="48"/>
        <v>0</v>
      </c>
    </row>
    <row r="358" spans="1:10" hidden="1" x14ac:dyDescent="0.2">
      <c r="A358" s="536">
        <v>329</v>
      </c>
      <c r="B358" s="540" t="s">
        <v>136</v>
      </c>
      <c r="C358" s="543"/>
      <c r="D358" s="538" t="s">
        <v>137</v>
      </c>
      <c r="E358" s="538"/>
      <c r="F358" s="541"/>
      <c r="G358" s="541">
        <f t="shared" si="35"/>
        <v>0</v>
      </c>
      <c r="H358" s="541"/>
      <c r="I358" s="541">
        <f t="shared" si="36"/>
        <v>0</v>
      </c>
      <c r="J358" s="673"/>
    </row>
    <row r="359" spans="1:10" hidden="1" x14ac:dyDescent="0.2">
      <c r="A359" s="536">
        <v>330</v>
      </c>
      <c r="B359" s="540" t="s">
        <v>160</v>
      </c>
      <c r="C359" s="543"/>
      <c r="D359" s="538" t="s">
        <v>137</v>
      </c>
      <c r="E359" s="538"/>
      <c r="F359" s="541"/>
      <c r="G359" s="541">
        <f t="shared" si="35"/>
        <v>0</v>
      </c>
      <c r="H359" s="541"/>
      <c r="I359" s="541">
        <f t="shared" si="36"/>
        <v>0</v>
      </c>
      <c r="J359" s="673"/>
    </row>
    <row r="360" spans="1:10" hidden="1" x14ac:dyDescent="0.2">
      <c r="A360" s="536">
        <v>331</v>
      </c>
      <c r="B360" s="540" t="s">
        <v>161</v>
      </c>
      <c r="C360" s="543"/>
      <c r="D360" s="538" t="s">
        <v>137</v>
      </c>
      <c r="E360" s="538"/>
      <c r="F360" s="541"/>
      <c r="G360" s="541">
        <f t="shared" si="35"/>
        <v>0</v>
      </c>
      <c r="H360" s="541"/>
      <c r="I360" s="541">
        <f t="shared" si="36"/>
        <v>0</v>
      </c>
      <c r="J360" s="673"/>
    </row>
    <row r="361" spans="1:10" hidden="1" x14ac:dyDescent="0.2">
      <c r="A361" s="536">
        <v>332</v>
      </c>
      <c r="B361" s="540" t="s">
        <v>138</v>
      </c>
      <c r="C361" s="543"/>
      <c r="D361" s="538" t="s">
        <v>137</v>
      </c>
      <c r="E361" s="538"/>
      <c r="F361" s="541"/>
      <c r="G361" s="541">
        <f t="shared" si="35"/>
        <v>0</v>
      </c>
      <c r="H361" s="541"/>
      <c r="I361" s="541">
        <f t="shared" si="36"/>
        <v>0</v>
      </c>
      <c r="J361" s="673"/>
    </row>
    <row r="362" spans="1:10" hidden="1" x14ac:dyDescent="0.2">
      <c r="A362" s="536">
        <v>333</v>
      </c>
      <c r="B362" s="540" t="s">
        <v>162</v>
      </c>
      <c r="C362" s="543"/>
      <c r="D362" s="538" t="s">
        <v>137</v>
      </c>
      <c r="E362" s="538"/>
      <c r="F362" s="541"/>
      <c r="G362" s="541">
        <f t="shared" si="35"/>
        <v>0</v>
      </c>
      <c r="H362" s="541"/>
      <c r="I362" s="541">
        <f t="shared" si="36"/>
        <v>0</v>
      </c>
      <c r="J362" s="673"/>
    </row>
    <row r="363" spans="1:10" hidden="1" x14ac:dyDescent="0.2">
      <c r="A363" s="536">
        <v>334</v>
      </c>
      <c r="B363" s="540" t="s">
        <v>139</v>
      </c>
      <c r="C363" s="543"/>
      <c r="D363" s="538" t="s">
        <v>56</v>
      </c>
      <c r="E363" s="570"/>
      <c r="F363" s="541">
        <v>1875</v>
      </c>
      <c r="G363" s="541">
        <f t="shared" si="35"/>
        <v>0</v>
      </c>
      <c r="H363" s="541">
        <v>1617</v>
      </c>
      <c r="I363" s="541">
        <f t="shared" si="36"/>
        <v>0</v>
      </c>
      <c r="J363" s="673">
        <f t="shared" ref="J363:J364" si="49">G363+I363</f>
        <v>0</v>
      </c>
    </row>
    <row r="364" spans="1:10" hidden="1" x14ac:dyDescent="0.2">
      <c r="A364" s="536">
        <v>335</v>
      </c>
      <c r="B364" s="540" t="s">
        <v>140</v>
      </c>
      <c r="C364" s="543"/>
      <c r="D364" s="538" t="s">
        <v>56</v>
      </c>
      <c r="E364" s="538"/>
      <c r="F364" s="541">
        <v>1875</v>
      </c>
      <c r="G364" s="541">
        <f t="shared" si="35"/>
        <v>0</v>
      </c>
      <c r="H364" s="541">
        <v>1226</v>
      </c>
      <c r="I364" s="541">
        <f t="shared" si="36"/>
        <v>0</v>
      </c>
      <c r="J364" s="673">
        <f t="shared" si="49"/>
        <v>0</v>
      </c>
    </row>
    <row r="365" spans="1:10" hidden="1" x14ac:dyDescent="0.2">
      <c r="A365" s="536">
        <v>336</v>
      </c>
      <c r="B365" s="540" t="s">
        <v>163</v>
      </c>
      <c r="C365" s="543"/>
      <c r="D365" s="538" t="s">
        <v>137</v>
      </c>
      <c r="E365" s="538"/>
      <c r="F365" s="541"/>
      <c r="G365" s="541">
        <f t="shared" ref="G365:G428" si="50">E365*F365</f>
        <v>0</v>
      </c>
      <c r="H365" s="541"/>
      <c r="I365" s="541">
        <f t="shared" ref="I365:I428" si="51">E365*H365</f>
        <v>0</v>
      </c>
      <c r="J365" s="673"/>
    </row>
    <row r="366" spans="1:10" hidden="1" x14ac:dyDescent="0.2">
      <c r="A366" s="536">
        <v>337</v>
      </c>
      <c r="B366" s="540" t="s">
        <v>144</v>
      </c>
      <c r="C366" s="543"/>
      <c r="D366" s="538" t="s">
        <v>56</v>
      </c>
      <c r="E366" s="570"/>
      <c r="F366" s="541">
        <v>1875</v>
      </c>
      <c r="G366" s="541">
        <f t="shared" si="50"/>
        <v>0</v>
      </c>
      <c r="H366" s="541">
        <v>2132</v>
      </c>
      <c r="I366" s="541">
        <f t="shared" si="51"/>
        <v>0</v>
      </c>
      <c r="J366" s="673">
        <f t="shared" ref="J366:J367" si="52">G366+I366</f>
        <v>0</v>
      </c>
    </row>
    <row r="367" spans="1:10" hidden="1" x14ac:dyDescent="0.2">
      <c r="A367" s="536">
        <v>338</v>
      </c>
      <c r="B367" s="540" t="s">
        <v>148</v>
      </c>
      <c r="C367" s="543"/>
      <c r="D367" s="538" t="s">
        <v>56</v>
      </c>
      <c r="E367" s="538"/>
      <c r="F367" s="541">
        <v>1875</v>
      </c>
      <c r="G367" s="541">
        <f t="shared" si="50"/>
        <v>0</v>
      </c>
      <c r="H367" s="541">
        <v>1428</v>
      </c>
      <c r="I367" s="541">
        <f t="shared" si="51"/>
        <v>0</v>
      </c>
      <c r="J367" s="673">
        <f t="shared" si="52"/>
        <v>0</v>
      </c>
    </row>
    <row r="368" spans="1:10" hidden="1" x14ac:dyDescent="0.2">
      <c r="A368" s="536">
        <v>339</v>
      </c>
      <c r="B368" s="540" t="s">
        <v>164</v>
      </c>
      <c r="C368" s="543"/>
      <c r="D368" s="538" t="s">
        <v>137</v>
      </c>
      <c r="E368" s="538"/>
      <c r="F368" s="541"/>
      <c r="G368" s="541">
        <f t="shared" si="50"/>
        <v>0</v>
      </c>
      <c r="H368" s="541"/>
      <c r="I368" s="541">
        <f t="shared" si="51"/>
        <v>0</v>
      </c>
      <c r="J368" s="673"/>
    </row>
    <row r="369" spans="1:10" hidden="1" x14ac:dyDescent="0.2">
      <c r="A369" s="536">
        <v>340</v>
      </c>
      <c r="B369" s="540" t="s">
        <v>150</v>
      </c>
      <c r="C369" s="543"/>
      <c r="D369" s="538" t="s">
        <v>56</v>
      </c>
      <c r="E369" s="570"/>
      <c r="F369" s="541">
        <v>1875</v>
      </c>
      <c r="G369" s="541">
        <f t="shared" si="50"/>
        <v>0</v>
      </c>
      <c r="H369" s="541">
        <v>2646</v>
      </c>
      <c r="I369" s="541">
        <f t="shared" si="51"/>
        <v>0</v>
      </c>
      <c r="J369" s="673">
        <f t="shared" ref="J369:J372" si="53">G369+I369</f>
        <v>0</v>
      </c>
    </row>
    <row r="370" spans="1:10" ht="25.5" hidden="1" x14ac:dyDescent="0.2">
      <c r="A370" s="536">
        <v>341</v>
      </c>
      <c r="B370" s="540" t="s">
        <v>151</v>
      </c>
      <c r="C370" s="538" t="s">
        <v>152</v>
      </c>
      <c r="D370" s="538" t="s">
        <v>56</v>
      </c>
      <c r="E370" s="538"/>
      <c r="F370" s="541">
        <v>600</v>
      </c>
      <c r="G370" s="541">
        <f t="shared" si="50"/>
        <v>0</v>
      </c>
      <c r="H370" s="541">
        <v>381</v>
      </c>
      <c r="I370" s="541">
        <f t="shared" si="51"/>
        <v>0</v>
      </c>
      <c r="J370" s="673">
        <f t="shared" si="53"/>
        <v>0</v>
      </c>
    </row>
    <row r="371" spans="1:10" hidden="1" x14ac:dyDescent="0.2">
      <c r="A371" s="536">
        <v>342</v>
      </c>
      <c r="B371" s="540" t="s">
        <v>153</v>
      </c>
      <c r="C371" s="543"/>
      <c r="D371" s="538" t="s">
        <v>56</v>
      </c>
      <c r="E371" s="538"/>
      <c r="F371" s="541">
        <v>1000</v>
      </c>
      <c r="G371" s="541">
        <f t="shared" si="50"/>
        <v>0</v>
      </c>
      <c r="H371" s="541">
        <v>123</v>
      </c>
      <c r="I371" s="541">
        <f t="shared" si="51"/>
        <v>0</v>
      </c>
      <c r="J371" s="673">
        <f t="shared" si="53"/>
        <v>0</v>
      </c>
    </row>
    <row r="372" spans="1:10" hidden="1" x14ac:dyDescent="0.2">
      <c r="A372" s="536">
        <v>343</v>
      </c>
      <c r="B372" s="540" t="s">
        <v>60</v>
      </c>
      <c r="C372" s="543"/>
      <c r="D372" s="538" t="s">
        <v>5</v>
      </c>
      <c r="E372" s="538"/>
      <c r="F372" s="541">
        <v>0</v>
      </c>
      <c r="G372" s="541">
        <f t="shared" si="50"/>
        <v>0</v>
      </c>
      <c r="H372" s="541">
        <v>101443</v>
      </c>
      <c r="I372" s="541">
        <f t="shared" si="51"/>
        <v>0</v>
      </c>
      <c r="J372" s="673">
        <f t="shared" si="53"/>
        <v>0</v>
      </c>
    </row>
    <row r="373" spans="1:10" hidden="1" x14ac:dyDescent="0.2">
      <c r="A373" s="536">
        <v>344</v>
      </c>
      <c r="B373" s="571" t="s">
        <v>116</v>
      </c>
      <c r="C373" s="543"/>
      <c r="D373" s="538"/>
      <c r="E373" s="538"/>
      <c r="F373" s="538"/>
      <c r="G373" s="541"/>
      <c r="H373" s="147"/>
      <c r="I373" s="541"/>
      <c r="J373" s="672"/>
    </row>
    <row r="374" spans="1:10" ht="25.5" hidden="1" x14ac:dyDescent="0.2">
      <c r="A374" s="536">
        <v>345</v>
      </c>
      <c r="B374" s="540" t="s">
        <v>289</v>
      </c>
      <c r="C374" s="538" t="s">
        <v>367</v>
      </c>
      <c r="D374" s="538" t="s">
        <v>14</v>
      </c>
      <c r="E374" s="538"/>
      <c r="F374" s="541">
        <v>8293.6</v>
      </c>
      <c r="G374" s="541">
        <f t="shared" si="50"/>
        <v>0</v>
      </c>
      <c r="H374" s="541">
        <v>22342.319999999996</v>
      </c>
      <c r="I374" s="541">
        <f t="shared" si="51"/>
        <v>0</v>
      </c>
      <c r="J374" s="673">
        <f t="shared" ref="J374:J377" si="54">G374+I374</f>
        <v>0</v>
      </c>
    </row>
    <row r="375" spans="1:10" hidden="1" x14ac:dyDescent="0.2">
      <c r="A375" s="536">
        <v>346</v>
      </c>
      <c r="B375" s="540" t="s">
        <v>132</v>
      </c>
      <c r="C375" s="543" t="s">
        <v>133</v>
      </c>
      <c r="D375" s="538" t="s">
        <v>14</v>
      </c>
      <c r="E375" s="538"/>
      <c r="F375" s="541">
        <v>4003.24</v>
      </c>
      <c r="G375" s="541">
        <f t="shared" si="50"/>
        <v>0</v>
      </c>
      <c r="H375" s="541">
        <v>9764</v>
      </c>
      <c r="I375" s="541">
        <f t="shared" si="51"/>
        <v>0</v>
      </c>
      <c r="J375" s="673">
        <f t="shared" si="54"/>
        <v>0</v>
      </c>
    </row>
    <row r="376" spans="1:10" hidden="1" x14ac:dyDescent="0.2">
      <c r="A376" s="536">
        <v>347</v>
      </c>
      <c r="B376" s="540" t="s">
        <v>134</v>
      </c>
      <c r="C376" s="543"/>
      <c r="D376" s="538" t="s">
        <v>14</v>
      </c>
      <c r="E376" s="538"/>
      <c r="F376" s="541">
        <v>800</v>
      </c>
      <c r="G376" s="541">
        <f t="shared" si="50"/>
        <v>0</v>
      </c>
      <c r="H376" s="541">
        <v>2142</v>
      </c>
      <c r="I376" s="541">
        <f t="shared" si="51"/>
        <v>0</v>
      </c>
      <c r="J376" s="673">
        <f t="shared" si="54"/>
        <v>0</v>
      </c>
    </row>
    <row r="377" spans="1:10" hidden="1" x14ac:dyDescent="0.2">
      <c r="A377" s="536">
        <v>348</v>
      </c>
      <c r="B377" s="540" t="s">
        <v>135</v>
      </c>
      <c r="C377" s="543"/>
      <c r="D377" s="538" t="s">
        <v>56</v>
      </c>
      <c r="E377" s="538"/>
      <c r="F377" s="541">
        <v>1875</v>
      </c>
      <c r="G377" s="541">
        <f t="shared" si="50"/>
        <v>0</v>
      </c>
      <c r="H377" s="541">
        <v>869</v>
      </c>
      <c r="I377" s="541">
        <f t="shared" si="51"/>
        <v>0</v>
      </c>
      <c r="J377" s="673">
        <f t="shared" si="54"/>
        <v>0</v>
      </c>
    </row>
    <row r="378" spans="1:10" hidden="1" x14ac:dyDescent="0.2">
      <c r="A378" s="536">
        <v>349</v>
      </c>
      <c r="B378" s="540" t="s">
        <v>136</v>
      </c>
      <c r="C378" s="543"/>
      <c r="D378" s="538" t="s">
        <v>137</v>
      </c>
      <c r="E378" s="538"/>
      <c r="F378" s="541"/>
      <c r="G378" s="541">
        <f t="shared" si="50"/>
        <v>0</v>
      </c>
      <c r="H378" s="541"/>
      <c r="I378" s="541">
        <f t="shared" si="51"/>
        <v>0</v>
      </c>
      <c r="J378" s="673"/>
    </row>
    <row r="379" spans="1:10" hidden="1" x14ac:dyDescent="0.2">
      <c r="A379" s="536">
        <v>350</v>
      </c>
      <c r="B379" s="540" t="s">
        <v>161</v>
      </c>
      <c r="C379" s="543"/>
      <c r="D379" s="538" t="s">
        <v>137</v>
      </c>
      <c r="E379" s="538"/>
      <c r="F379" s="541"/>
      <c r="G379" s="541">
        <f t="shared" si="50"/>
        <v>0</v>
      </c>
      <c r="H379" s="541"/>
      <c r="I379" s="541">
        <f t="shared" si="51"/>
        <v>0</v>
      </c>
      <c r="J379" s="673"/>
    </row>
    <row r="380" spans="1:10" hidden="1" x14ac:dyDescent="0.2">
      <c r="A380" s="536">
        <v>351</v>
      </c>
      <c r="B380" s="540" t="s">
        <v>138</v>
      </c>
      <c r="C380" s="543"/>
      <c r="D380" s="538" t="s">
        <v>137</v>
      </c>
      <c r="E380" s="538"/>
      <c r="F380" s="541"/>
      <c r="G380" s="541">
        <f t="shared" si="50"/>
        <v>0</v>
      </c>
      <c r="H380" s="541"/>
      <c r="I380" s="541">
        <f t="shared" si="51"/>
        <v>0</v>
      </c>
      <c r="J380" s="673"/>
    </row>
    <row r="381" spans="1:10" hidden="1" x14ac:dyDescent="0.2">
      <c r="A381" s="536">
        <v>352</v>
      </c>
      <c r="B381" s="540" t="s">
        <v>162</v>
      </c>
      <c r="C381" s="543"/>
      <c r="D381" s="538" t="s">
        <v>137</v>
      </c>
      <c r="E381" s="538"/>
      <c r="F381" s="541"/>
      <c r="G381" s="541">
        <f t="shared" si="50"/>
        <v>0</v>
      </c>
      <c r="H381" s="541"/>
      <c r="I381" s="541">
        <f t="shared" si="51"/>
        <v>0</v>
      </c>
      <c r="J381" s="673"/>
    </row>
    <row r="382" spans="1:10" hidden="1" x14ac:dyDescent="0.2">
      <c r="A382" s="536">
        <v>353</v>
      </c>
      <c r="B382" s="540" t="s">
        <v>139</v>
      </c>
      <c r="C382" s="543"/>
      <c r="D382" s="538" t="s">
        <v>56</v>
      </c>
      <c r="E382" s="570"/>
      <c r="F382" s="541">
        <v>1875</v>
      </c>
      <c r="G382" s="541">
        <f t="shared" si="50"/>
        <v>0</v>
      </c>
      <c r="H382" s="541">
        <v>1617</v>
      </c>
      <c r="I382" s="541">
        <f t="shared" si="51"/>
        <v>0</v>
      </c>
      <c r="J382" s="673">
        <f t="shared" ref="J382:J383" si="55">G382+I382</f>
        <v>0</v>
      </c>
    </row>
    <row r="383" spans="1:10" hidden="1" x14ac:dyDescent="0.2">
      <c r="A383" s="536">
        <v>354</v>
      </c>
      <c r="B383" s="540" t="s">
        <v>140</v>
      </c>
      <c r="C383" s="543"/>
      <c r="D383" s="538" t="s">
        <v>56</v>
      </c>
      <c r="E383" s="538"/>
      <c r="F383" s="541">
        <v>1875</v>
      </c>
      <c r="G383" s="541">
        <f t="shared" si="50"/>
        <v>0</v>
      </c>
      <c r="H383" s="541">
        <v>1226</v>
      </c>
      <c r="I383" s="541">
        <f t="shared" si="51"/>
        <v>0</v>
      </c>
      <c r="J383" s="673">
        <f t="shared" si="55"/>
        <v>0</v>
      </c>
    </row>
    <row r="384" spans="1:10" hidden="1" x14ac:dyDescent="0.2">
      <c r="A384" s="536">
        <v>355</v>
      </c>
      <c r="B384" s="540" t="s">
        <v>163</v>
      </c>
      <c r="C384" s="543"/>
      <c r="D384" s="538" t="s">
        <v>137</v>
      </c>
      <c r="E384" s="538"/>
      <c r="F384" s="541"/>
      <c r="G384" s="541">
        <f t="shared" si="50"/>
        <v>0</v>
      </c>
      <c r="H384" s="541"/>
      <c r="I384" s="541">
        <f t="shared" si="51"/>
        <v>0</v>
      </c>
      <c r="J384" s="673"/>
    </row>
    <row r="385" spans="1:10" hidden="1" x14ac:dyDescent="0.2">
      <c r="A385" s="536">
        <v>356</v>
      </c>
      <c r="B385" s="540" t="s">
        <v>144</v>
      </c>
      <c r="C385" s="543"/>
      <c r="D385" s="538" t="s">
        <v>56</v>
      </c>
      <c r="E385" s="570"/>
      <c r="F385" s="541">
        <v>1875</v>
      </c>
      <c r="G385" s="541">
        <f t="shared" si="50"/>
        <v>0</v>
      </c>
      <c r="H385" s="541">
        <v>2132</v>
      </c>
      <c r="I385" s="541">
        <f t="shared" si="51"/>
        <v>0</v>
      </c>
      <c r="J385" s="673">
        <f t="shared" ref="J385:J386" si="56">G385+I385</f>
        <v>0</v>
      </c>
    </row>
    <row r="386" spans="1:10" hidden="1" x14ac:dyDescent="0.2">
      <c r="A386" s="536">
        <v>357</v>
      </c>
      <c r="B386" s="540" t="s">
        <v>148</v>
      </c>
      <c r="C386" s="543"/>
      <c r="D386" s="538" t="s">
        <v>56</v>
      </c>
      <c r="E386" s="538"/>
      <c r="F386" s="541">
        <v>1875</v>
      </c>
      <c r="G386" s="541">
        <f t="shared" si="50"/>
        <v>0</v>
      </c>
      <c r="H386" s="541">
        <v>1428</v>
      </c>
      <c r="I386" s="541">
        <f t="shared" si="51"/>
        <v>0</v>
      </c>
      <c r="J386" s="673">
        <f t="shared" si="56"/>
        <v>0</v>
      </c>
    </row>
    <row r="387" spans="1:10" hidden="1" x14ac:dyDescent="0.2">
      <c r="A387" s="536">
        <v>358</v>
      </c>
      <c r="B387" s="540" t="s">
        <v>164</v>
      </c>
      <c r="C387" s="543"/>
      <c r="D387" s="538" t="s">
        <v>137</v>
      </c>
      <c r="E387" s="538"/>
      <c r="F387" s="541"/>
      <c r="G387" s="541">
        <f t="shared" si="50"/>
        <v>0</v>
      </c>
      <c r="H387" s="541"/>
      <c r="I387" s="541">
        <f t="shared" si="51"/>
        <v>0</v>
      </c>
      <c r="J387" s="673"/>
    </row>
    <row r="388" spans="1:10" hidden="1" x14ac:dyDescent="0.2">
      <c r="A388" s="536">
        <v>359</v>
      </c>
      <c r="B388" s="540" t="s">
        <v>150</v>
      </c>
      <c r="C388" s="543"/>
      <c r="D388" s="538" t="s">
        <v>56</v>
      </c>
      <c r="E388" s="570"/>
      <c r="F388" s="541">
        <v>1875</v>
      </c>
      <c r="G388" s="541">
        <f t="shared" si="50"/>
        <v>0</v>
      </c>
      <c r="H388" s="541">
        <v>2646</v>
      </c>
      <c r="I388" s="541">
        <f t="shared" si="51"/>
        <v>0</v>
      </c>
      <c r="J388" s="673">
        <f t="shared" ref="J388:J391" si="57">G388+I388</f>
        <v>0</v>
      </c>
    </row>
    <row r="389" spans="1:10" ht="25.5" hidden="1" x14ac:dyDescent="0.2">
      <c r="A389" s="536">
        <v>360</v>
      </c>
      <c r="B389" s="540" t="s">
        <v>151</v>
      </c>
      <c r="C389" s="538" t="s">
        <v>152</v>
      </c>
      <c r="D389" s="538" t="s">
        <v>56</v>
      </c>
      <c r="E389" s="538"/>
      <c r="F389" s="541">
        <v>600</v>
      </c>
      <c r="G389" s="541">
        <f t="shared" si="50"/>
        <v>0</v>
      </c>
      <c r="H389" s="541">
        <v>381</v>
      </c>
      <c r="I389" s="541">
        <f t="shared" si="51"/>
        <v>0</v>
      </c>
      <c r="J389" s="673">
        <f t="shared" si="57"/>
        <v>0</v>
      </c>
    </row>
    <row r="390" spans="1:10" hidden="1" x14ac:dyDescent="0.2">
      <c r="A390" s="536">
        <v>361</v>
      </c>
      <c r="B390" s="540" t="s">
        <v>153</v>
      </c>
      <c r="C390" s="543"/>
      <c r="D390" s="538" t="s">
        <v>56</v>
      </c>
      <c r="E390" s="538"/>
      <c r="F390" s="541">
        <v>1000</v>
      </c>
      <c r="G390" s="541">
        <f t="shared" si="50"/>
        <v>0</v>
      </c>
      <c r="H390" s="541">
        <v>123</v>
      </c>
      <c r="I390" s="541">
        <f t="shared" si="51"/>
        <v>0</v>
      </c>
      <c r="J390" s="673">
        <f t="shared" si="57"/>
        <v>0</v>
      </c>
    </row>
    <row r="391" spans="1:10" hidden="1" x14ac:dyDescent="0.2">
      <c r="A391" s="536">
        <v>362</v>
      </c>
      <c r="B391" s="540" t="s">
        <v>60</v>
      </c>
      <c r="C391" s="543"/>
      <c r="D391" s="538" t="s">
        <v>5</v>
      </c>
      <c r="E391" s="538"/>
      <c r="F391" s="541">
        <v>0</v>
      </c>
      <c r="G391" s="541">
        <f t="shared" si="50"/>
        <v>0</v>
      </c>
      <c r="H391" s="541">
        <v>96507</v>
      </c>
      <c r="I391" s="541">
        <f t="shared" si="51"/>
        <v>0</v>
      </c>
      <c r="J391" s="673">
        <f t="shared" si="57"/>
        <v>0</v>
      </c>
    </row>
    <row r="392" spans="1:10" ht="12" hidden="1" customHeight="1" x14ac:dyDescent="0.2">
      <c r="A392" s="536">
        <v>363</v>
      </c>
      <c r="B392" s="571" t="s">
        <v>118</v>
      </c>
      <c r="C392" s="543"/>
      <c r="D392" s="538"/>
      <c r="E392" s="538"/>
      <c r="F392" s="538"/>
      <c r="G392" s="541"/>
      <c r="H392" s="147"/>
      <c r="I392" s="541"/>
      <c r="J392" s="672"/>
    </row>
    <row r="393" spans="1:10" ht="25.5" hidden="1" x14ac:dyDescent="0.2">
      <c r="A393" s="536">
        <v>364</v>
      </c>
      <c r="B393" s="540" t="s">
        <v>289</v>
      </c>
      <c r="C393" s="538" t="s">
        <v>367</v>
      </c>
      <c r="D393" s="538" t="s">
        <v>14</v>
      </c>
      <c r="E393" s="538"/>
      <c r="F393" s="541">
        <v>8293.6</v>
      </c>
      <c r="G393" s="541">
        <f t="shared" si="50"/>
        <v>0</v>
      </c>
      <c r="H393" s="541">
        <v>22342.319999999996</v>
      </c>
      <c r="I393" s="541">
        <f t="shared" si="51"/>
        <v>0</v>
      </c>
      <c r="J393" s="673">
        <f t="shared" ref="J393:J396" si="58">G393+I393</f>
        <v>0</v>
      </c>
    </row>
    <row r="394" spans="1:10" ht="12" hidden="1" customHeight="1" x14ac:dyDescent="0.2">
      <c r="A394" s="536">
        <v>365</v>
      </c>
      <c r="B394" s="540" t="s">
        <v>132</v>
      </c>
      <c r="C394" s="543" t="s">
        <v>133</v>
      </c>
      <c r="D394" s="538" t="s">
        <v>14</v>
      </c>
      <c r="E394" s="538"/>
      <c r="F394" s="541">
        <v>4003.24</v>
      </c>
      <c r="G394" s="541">
        <f t="shared" si="50"/>
        <v>0</v>
      </c>
      <c r="H394" s="541">
        <v>9764</v>
      </c>
      <c r="I394" s="541">
        <f t="shared" si="51"/>
        <v>0</v>
      </c>
      <c r="J394" s="673">
        <f t="shared" si="58"/>
        <v>0</v>
      </c>
    </row>
    <row r="395" spans="1:10" hidden="1" x14ac:dyDescent="0.2">
      <c r="A395" s="536">
        <v>366</v>
      </c>
      <c r="B395" s="540" t="s">
        <v>134</v>
      </c>
      <c r="C395" s="543"/>
      <c r="D395" s="538" t="s">
        <v>14</v>
      </c>
      <c r="E395" s="538"/>
      <c r="F395" s="541">
        <v>800</v>
      </c>
      <c r="G395" s="541">
        <f t="shared" si="50"/>
        <v>0</v>
      </c>
      <c r="H395" s="541">
        <v>2142</v>
      </c>
      <c r="I395" s="541">
        <f t="shared" si="51"/>
        <v>0</v>
      </c>
      <c r="J395" s="673">
        <f t="shared" si="58"/>
        <v>0</v>
      </c>
    </row>
    <row r="396" spans="1:10" hidden="1" x14ac:dyDescent="0.2">
      <c r="A396" s="536">
        <v>367</v>
      </c>
      <c r="B396" s="540" t="s">
        <v>135</v>
      </c>
      <c r="C396" s="543"/>
      <c r="D396" s="538" t="s">
        <v>56</v>
      </c>
      <c r="E396" s="538"/>
      <c r="F396" s="541">
        <v>1875</v>
      </c>
      <c r="G396" s="541">
        <f t="shared" si="50"/>
        <v>0</v>
      </c>
      <c r="H396" s="541">
        <v>869</v>
      </c>
      <c r="I396" s="541">
        <f t="shared" si="51"/>
        <v>0</v>
      </c>
      <c r="J396" s="673">
        <f t="shared" si="58"/>
        <v>0</v>
      </c>
    </row>
    <row r="397" spans="1:10" hidden="1" x14ac:dyDescent="0.2">
      <c r="A397" s="536">
        <v>368</v>
      </c>
      <c r="B397" s="540" t="s">
        <v>136</v>
      </c>
      <c r="C397" s="543"/>
      <c r="D397" s="538" t="s">
        <v>137</v>
      </c>
      <c r="E397" s="538"/>
      <c r="F397" s="541"/>
      <c r="G397" s="541">
        <f t="shared" si="50"/>
        <v>0</v>
      </c>
      <c r="H397" s="541"/>
      <c r="I397" s="541">
        <f t="shared" si="51"/>
        <v>0</v>
      </c>
      <c r="J397" s="673"/>
    </row>
    <row r="398" spans="1:10" hidden="1" x14ac:dyDescent="0.2">
      <c r="A398" s="536">
        <v>369</v>
      </c>
      <c r="B398" s="540" t="s">
        <v>161</v>
      </c>
      <c r="C398" s="543"/>
      <c r="D398" s="538" t="s">
        <v>137</v>
      </c>
      <c r="E398" s="538"/>
      <c r="F398" s="541"/>
      <c r="G398" s="541">
        <f t="shared" si="50"/>
        <v>0</v>
      </c>
      <c r="H398" s="541"/>
      <c r="I398" s="541">
        <f t="shared" si="51"/>
        <v>0</v>
      </c>
      <c r="J398" s="673"/>
    </row>
    <row r="399" spans="1:10" hidden="1" x14ac:dyDescent="0.2">
      <c r="A399" s="536">
        <v>370</v>
      </c>
      <c r="B399" s="540" t="s">
        <v>138</v>
      </c>
      <c r="C399" s="543"/>
      <c r="D399" s="538" t="s">
        <v>137</v>
      </c>
      <c r="E399" s="538"/>
      <c r="F399" s="541"/>
      <c r="G399" s="541">
        <f t="shared" si="50"/>
        <v>0</v>
      </c>
      <c r="H399" s="541"/>
      <c r="I399" s="541">
        <f t="shared" si="51"/>
        <v>0</v>
      </c>
      <c r="J399" s="673"/>
    </row>
    <row r="400" spans="1:10" hidden="1" x14ac:dyDescent="0.2">
      <c r="A400" s="536">
        <v>371</v>
      </c>
      <c r="B400" s="540" t="s">
        <v>139</v>
      </c>
      <c r="C400" s="543"/>
      <c r="D400" s="538" t="s">
        <v>56</v>
      </c>
      <c r="E400" s="570"/>
      <c r="F400" s="541">
        <v>1875</v>
      </c>
      <c r="G400" s="541">
        <f t="shared" si="50"/>
        <v>0</v>
      </c>
      <c r="H400" s="541">
        <v>1617</v>
      </c>
      <c r="I400" s="541">
        <f t="shared" si="51"/>
        <v>0</v>
      </c>
      <c r="J400" s="673">
        <f t="shared" ref="J400:J401" si="59">G400+I400</f>
        <v>0</v>
      </c>
    </row>
    <row r="401" spans="1:10" hidden="1" x14ac:dyDescent="0.2">
      <c r="A401" s="536">
        <v>372</v>
      </c>
      <c r="B401" s="540" t="s">
        <v>140</v>
      </c>
      <c r="C401" s="543"/>
      <c r="D401" s="538" t="s">
        <v>56</v>
      </c>
      <c r="E401" s="538"/>
      <c r="F401" s="541">
        <v>1875</v>
      </c>
      <c r="G401" s="541">
        <f t="shared" si="50"/>
        <v>0</v>
      </c>
      <c r="H401" s="541">
        <v>1226</v>
      </c>
      <c r="I401" s="541">
        <f t="shared" si="51"/>
        <v>0</v>
      </c>
      <c r="J401" s="673">
        <f t="shared" si="59"/>
        <v>0</v>
      </c>
    </row>
    <row r="402" spans="1:10" hidden="1" x14ac:dyDescent="0.2">
      <c r="A402" s="536">
        <v>373</v>
      </c>
      <c r="B402" s="540" t="s">
        <v>163</v>
      </c>
      <c r="C402" s="543"/>
      <c r="D402" s="538" t="s">
        <v>137</v>
      </c>
      <c r="E402" s="538"/>
      <c r="F402" s="541"/>
      <c r="G402" s="541">
        <f t="shared" si="50"/>
        <v>0</v>
      </c>
      <c r="H402" s="541"/>
      <c r="I402" s="541">
        <f t="shared" si="51"/>
        <v>0</v>
      </c>
      <c r="J402" s="673"/>
    </row>
    <row r="403" spans="1:10" hidden="1" x14ac:dyDescent="0.2">
      <c r="A403" s="536">
        <v>374</v>
      </c>
      <c r="B403" s="540" t="s">
        <v>144</v>
      </c>
      <c r="C403" s="543"/>
      <c r="D403" s="538" t="s">
        <v>56</v>
      </c>
      <c r="E403" s="570"/>
      <c r="F403" s="541">
        <v>1875</v>
      </c>
      <c r="G403" s="541">
        <f t="shared" si="50"/>
        <v>0</v>
      </c>
      <c r="H403" s="541">
        <v>2132</v>
      </c>
      <c r="I403" s="541">
        <f t="shared" si="51"/>
        <v>0</v>
      </c>
      <c r="J403" s="673">
        <f t="shared" ref="J403:J404" si="60">G403+I403</f>
        <v>0</v>
      </c>
    </row>
    <row r="404" spans="1:10" hidden="1" x14ac:dyDescent="0.2">
      <c r="A404" s="536">
        <v>375</v>
      </c>
      <c r="B404" s="540" t="s">
        <v>148</v>
      </c>
      <c r="C404" s="543"/>
      <c r="D404" s="538" t="s">
        <v>56</v>
      </c>
      <c r="E404" s="538"/>
      <c r="F404" s="541">
        <v>1875</v>
      </c>
      <c r="G404" s="541">
        <f t="shared" si="50"/>
        <v>0</v>
      </c>
      <c r="H404" s="541">
        <v>1428</v>
      </c>
      <c r="I404" s="541">
        <f t="shared" si="51"/>
        <v>0</v>
      </c>
      <c r="J404" s="673">
        <f t="shared" si="60"/>
        <v>0</v>
      </c>
    </row>
    <row r="405" spans="1:10" hidden="1" x14ac:dyDescent="0.2">
      <c r="A405" s="536">
        <v>376</v>
      </c>
      <c r="B405" s="540" t="s">
        <v>164</v>
      </c>
      <c r="C405" s="543"/>
      <c r="D405" s="538" t="s">
        <v>137</v>
      </c>
      <c r="E405" s="538"/>
      <c r="F405" s="541"/>
      <c r="G405" s="541">
        <f t="shared" si="50"/>
        <v>0</v>
      </c>
      <c r="H405" s="541"/>
      <c r="I405" s="541">
        <f t="shared" si="51"/>
        <v>0</v>
      </c>
      <c r="J405" s="673"/>
    </row>
    <row r="406" spans="1:10" hidden="1" x14ac:dyDescent="0.2">
      <c r="A406" s="536">
        <v>377</v>
      </c>
      <c r="B406" s="540" t="s">
        <v>150</v>
      </c>
      <c r="C406" s="543"/>
      <c r="D406" s="538" t="s">
        <v>56</v>
      </c>
      <c r="E406" s="570"/>
      <c r="F406" s="541">
        <v>1875</v>
      </c>
      <c r="G406" s="541">
        <f t="shared" si="50"/>
        <v>0</v>
      </c>
      <c r="H406" s="541">
        <v>2646</v>
      </c>
      <c r="I406" s="541">
        <f t="shared" si="51"/>
        <v>0</v>
      </c>
      <c r="J406" s="673">
        <f t="shared" ref="J406:J409" si="61">G406+I406</f>
        <v>0</v>
      </c>
    </row>
    <row r="407" spans="1:10" ht="25.5" hidden="1" x14ac:dyDescent="0.2">
      <c r="A407" s="536">
        <v>378</v>
      </c>
      <c r="B407" s="540" t="s">
        <v>151</v>
      </c>
      <c r="C407" s="538" t="s">
        <v>152</v>
      </c>
      <c r="D407" s="538" t="s">
        <v>56</v>
      </c>
      <c r="E407" s="538"/>
      <c r="F407" s="541">
        <v>600</v>
      </c>
      <c r="G407" s="541">
        <f t="shared" si="50"/>
        <v>0</v>
      </c>
      <c r="H407" s="541">
        <v>381</v>
      </c>
      <c r="I407" s="541">
        <f t="shared" si="51"/>
        <v>0</v>
      </c>
      <c r="J407" s="673">
        <f t="shared" si="61"/>
        <v>0</v>
      </c>
    </row>
    <row r="408" spans="1:10" hidden="1" x14ac:dyDescent="0.2">
      <c r="A408" s="536">
        <v>379</v>
      </c>
      <c r="B408" s="540" t="s">
        <v>153</v>
      </c>
      <c r="C408" s="543"/>
      <c r="D408" s="538" t="s">
        <v>56</v>
      </c>
      <c r="E408" s="538"/>
      <c r="F408" s="541">
        <v>1000</v>
      </c>
      <c r="G408" s="541">
        <f t="shared" si="50"/>
        <v>0</v>
      </c>
      <c r="H408" s="541">
        <v>123</v>
      </c>
      <c r="I408" s="541">
        <f t="shared" si="51"/>
        <v>0</v>
      </c>
      <c r="J408" s="673">
        <f t="shared" si="61"/>
        <v>0</v>
      </c>
    </row>
    <row r="409" spans="1:10" hidden="1" x14ac:dyDescent="0.2">
      <c r="A409" s="536">
        <v>380</v>
      </c>
      <c r="B409" s="540" t="s">
        <v>60</v>
      </c>
      <c r="C409" s="543"/>
      <c r="D409" s="538" t="s">
        <v>5</v>
      </c>
      <c r="E409" s="538"/>
      <c r="F409" s="541">
        <v>0</v>
      </c>
      <c r="G409" s="541">
        <f t="shared" si="50"/>
        <v>0</v>
      </c>
      <c r="H409" s="541">
        <v>84698</v>
      </c>
      <c r="I409" s="541">
        <f t="shared" si="51"/>
        <v>0</v>
      </c>
      <c r="J409" s="673">
        <f t="shared" si="61"/>
        <v>0</v>
      </c>
    </row>
    <row r="410" spans="1:10" x14ac:dyDescent="0.2">
      <c r="A410" s="536">
        <v>381</v>
      </c>
      <c r="B410" s="571" t="s">
        <v>120</v>
      </c>
      <c r="C410" s="543"/>
      <c r="D410" s="538"/>
      <c r="E410" s="538"/>
      <c r="F410" s="538"/>
      <c r="G410" s="541"/>
      <c r="H410" s="147"/>
      <c r="I410" s="541"/>
      <c r="J410" s="672"/>
    </row>
    <row r="411" spans="1:10" ht="25.5" hidden="1" x14ac:dyDescent="0.2">
      <c r="A411" s="536">
        <v>382</v>
      </c>
      <c r="B411" s="540" t="s">
        <v>289</v>
      </c>
      <c r="C411" s="538" t="s">
        <v>367</v>
      </c>
      <c r="D411" s="538" t="s">
        <v>14</v>
      </c>
      <c r="E411" s="538"/>
      <c r="F411" s="541">
        <v>8293.6</v>
      </c>
      <c r="G411" s="541">
        <f t="shared" si="50"/>
        <v>0</v>
      </c>
      <c r="H411" s="541">
        <v>22342.319999999996</v>
      </c>
      <c r="I411" s="541">
        <f t="shared" si="51"/>
        <v>0</v>
      </c>
      <c r="J411" s="673">
        <f t="shared" ref="J411:J416" si="62">G411+I411</f>
        <v>0</v>
      </c>
    </row>
    <row r="412" spans="1:10" ht="12" customHeight="1" x14ac:dyDescent="0.2">
      <c r="A412" s="536">
        <v>383</v>
      </c>
      <c r="B412" s="540" t="s">
        <v>165</v>
      </c>
      <c r="C412" s="543" t="s">
        <v>166</v>
      </c>
      <c r="D412" s="538" t="s">
        <v>14</v>
      </c>
      <c r="E412" s="538">
        <v>1</v>
      </c>
      <c r="F412" s="541">
        <v>800</v>
      </c>
      <c r="G412" s="541">
        <f t="shared" si="50"/>
        <v>800</v>
      </c>
      <c r="H412" s="541">
        <v>813</v>
      </c>
      <c r="I412" s="541">
        <f t="shared" si="51"/>
        <v>813</v>
      </c>
      <c r="J412" s="673">
        <f t="shared" si="62"/>
        <v>1613</v>
      </c>
    </row>
    <row r="413" spans="1:10" hidden="1" x14ac:dyDescent="0.2">
      <c r="A413" s="536">
        <v>384</v>
      </c>
      <c r="B413" s="540" t="s">
        <v>132</v>
      </c>
      <c r="C413" s="543" t="s">
        <v>133</v>
      </c>
      <c r="D413" s="538" t="s">
        <v>14</v>
      </c>
      <c r="E413" s="538"/>
      <c r="F413" s="541">
        <v>4003.24</v>
      </c>
      <c r="G413" s="541">
        <f t="shared" si="50"/>
        <v>0</v>
      </c>
      <c r="H413" s="541">
        <v>9764</v>
      </c>
      <c r="I413" s="541">
        <f t="shared" si="51"/>
        <v>0</v>
      </c>
      <c r="J413" s="673">
        <f t="shared" si="62"/>
        <v>0</v>
      </c>
    </row>
    <row r="414" spans="1:10" ht="12" customHeight="1" x14ac:dyDescent="0.2">
      <c r="A414" s="536">
        <v>385</v>
      </c>
      <c r="B414" s="540" t="s">
        <v>167</v>
      </c>
      <c r="C414" s="543"/>
      <c r="D414" s="538" t="s">
        <v>14</v>
      </c>
      <c r="E414" s="538">
        <v>1</v>
      </c>
      <c r="F414" s="541">
        <v>600</v>
      </c>
      <c r="G414" s="541">
        <f t="shared" si="50"/>
        <v>600</v>
      </c>
      <c r="H414" s="541">
        <v>532</v>
      </c>
      <c r="I414" s="541">
        <f t="shared" si="51"/>
        <v>532</v>
      </c>
      <c r="J414" s="673">
        <f t="shared" si="62"/>
        <v>1132</v>
      </c>
    </row>
    <row r="415" spans="1:10" ht="16.899999999999999" hidden="1" customHeight="1" x14ac:dyDescent="0.2">
      <c r="A415" s="536">
        <v>386</v>
      </c>
      <c r="B415" s="540" t="s">
        <v>134</v>
      </c>
      <c r="C415" s="543"/>
      <c r="D415" s="538" t="s">
        <v>14</v>
      </c>
      <c r="E415" s="538"/>
      <c r="F415" s="541">
        <v>800</v>
      </c>
      <c r="G415" s="541">
        <f t="shared" si="50"/>
        <v>0</v>
      </c>
      <c r="H415" s="541">
        <v>2142</v>
      </c>
      <c r="I415" s="541">
        <f t="shared" si="51"/>
        <v>0</v>
      </c>
      <c r="J415" s="673">
        <f t="shared" si="62"/>
        <v>0</v>
      </c>
    </row>
    <row r="416" spans="1:10" x14ac:dyDescent="0.2">
      <c r="A416" s="536">
        <v>387</v>
      </c>
      <c r="B416" s="540" t="s">
        <v>157</v>
      </c>
      <c r="C416" s="538"/>
      <c r="D416" s="538" t="s">
        <v>56</v>
      </c>
      <c r="E416" s="538">
        <v>5.93</v>
      </c>
      <c r="F416" s="541">
        <v>1875</v>
      </c>
      <c r="G416" s="541">
        <f t="shared" si="50"/>
        <v>11118.75</v>
      </c>
      <c r="H416" s="541">
        <v>840</v>
      </c>
      <c r="I416" s="541">
        <f t="shared" si="51"/>
        <v>4981.2</v>
      </c>
      <c r="J416" s="673">
        <f t="shared" si="62"/>
        <v>16099.95</v>
      </c>
    </row>
    <row r="417" spans="1:10" hidden="1" x14ac:dyDescent="0.2">
      <c r="A417" s="536">
        <v>388</v>
      </c>
      <c r="B417" s="540" t="s">
        <v>168</v>
      </c>
      <c r="C417" s="543"/>
      <c r="D417" s="538" t="s">
        <v>137</v>
      </c>
      <c r="E417" s="538"/>
      <c r="F417" s="541"/>
      <c r="G417" s="541">
        <f t="shared" si="50"/>
        <v>0</v>
      </c>
      <c r="H417" s="541"/>
      <c r="I417" s="541">
        <f t="shared" si="51"/>
        <v>0</v>
      </c>
      <c r="J417" s="673"/>
    </row>
    <row r="418" spans="1:10" x14ac:dyDescent="0.2">
      <c r="A418" s="536">
        <v>389</v>
      </c>
      <c r="B418" s="540" t="s">
        <v>159</v>
      </c>
      <c r="C418" s="538"/>
      <c r="D418" s="538" t="s">
        <v>56</v>
      </c>
      <c r="E418" s="570">
        <v>0.54</v>
      </c>
      <c r="F418" s="541">
        <v>1875</v>
      </c>
      <c r="G418" s="541">
        <f t="shared" si="50"/>
        <v>1012.5000000000001</v>
      </c>
      <c r="H418" s="541">
        <v>3080</v>
      </c>
      <c r="I418" s="541">
        <f t="shared" si="51"/>
        <v>1663.2</v>
      </c>
      <c r="J418" s="673">
        <f t="shared" ref="J418:J419" si="63">G418+I418</f>
        <v>2675.7000000000003</v>
      </c>
    </row>
    <row r="419" spans="1:10" hidden="1" x14ac:dyDescent="0.2">
      <c r="A419" s="536">
        <v>390</v>
      </c>
      <c r="B419" s="540" t="s">
        <v>135</v>
      </c>
      <c r="C419" s="543"/>
      <c r="D419" s="538" t="s">
        <v>56</v>
      </c>
      <c r="E419" s="538"/>
      <c r="F419" s="541">
        <v>1875</v>
      </c>
      <c r="G419" s="541">
        <f t="shared" si="50"/>
        <v>0</v>
      </c>
      <c r="H419" s="541">
        <v>869</v>
      </c>
      <c r="I419" s="541">
        <f t="shared" si="51"/>
        <v>0</v>
      </c>
      <c r="J419" s="673">
        <f t="shared" si="63"/>
        <v>0</v>
      </c>
    </row>
    <row r="420" spans="1:10" hidden="1" x14ac:dyDescent="0.2">
      <c r="A420" s="536">
        <v>391</v>
      </c>
      <c r="B420" s="540" t="s">
        <v>136</v>
      </c>
      <c r="C420" s="543"/>
      <c r="D420" s="538" t="s">
        <v>137</v>
      </c>
      <c r="E420" s="538"/>
      <c r="F420" s="541"/>
      <c r="G420" s="541">
        <f t="shared" si="50"/>
        <v>0</v>
      </c>
      <c r="H420" s="541"/>
      <c r="I420" s="541">
        <f t="shared" si="51"/>
        <v>0</v>
      </c>
      <c r="J420" s="673"/>
    </row>
    <row r="421" spans="1:10" hidden="1" x14ac:dyDescent="0.2">
      <c r="A421" s="536">
        <v>392</v>
      </c>
      <c r="B421" s="540" t="s">
        <v>161</v>
      </c>
      <c r="C421" s="543"/>
      <c r="D421" s="538" t="s">
        <v>137</v>
      </c>
      <c r="E421" s="538"/>
      <c r="F421" s="541"/>
      <c r="G421" s="541">
        <f t="shared" si="50"/>
        <v>0</v>
      </c>
      <c r="H421" s="541"/>
      <c r="I421" s="541">
        <f t="shared" si="51"/>
        <v>0</v>
      </c>
      <c r="J421" s="673"/>
    </row>
    <row r="422" spans="1:10" hidden="1" x14ac:dyDescent="0.2">
      <c r="A422" s="536">
        <v>393</v>
      </c>
      <c r="B422" s="540" t="s">
        <v>138</v>
      </c>
      <c r="C422" s="543"/>
      <c r="D422" s="538" t="s">
        <v>137</v>
      </c>
      <c r="E422" s="538"/>
      <c r="F422" s="541"/>
      <c r="G422" s="541">
        <f t="shared" si="50"/>
        <v>0</v>
      </c>
      <c r="H422" s="541"/>
      <c r="I422" s="541">
        <f t="shared" si="51"/>
        <v>0</v>
      </c>
      <c r="J422" s="673"/>
    </row>
    <row r="423" spans="1:10" hidden="1" x14ac:dyDescent="0.2">
      <c r="A423" s="536">
        <v>394</v>
      </c>
      <c r="B423" s="540" t="s">
        <v>139</v>
      </c>
      <c r="C423" s="543"/>
      <c r="D423" s="538" t="s">
        <v>56</v>
      </c>
      <c r="E423" s="570"/>
      <c r="F423" s="541">
        <v>1875</v>
      </c>
      <c r="G423" s="541">
        <f t="shared" si="50"/>
        <v>0</v>
      </c>
      <c r="H423" s="541">
        <v>1617</v>
      </c>
      <c r="I423" s="541">
        <f t="shared" si="51"/>
        <v>0</v>
      </c>
      <c r="J423" s="673">
        <f t="shared" ref="J423:J424" si="64">G423+I423</f>
        <v>0</v>
      </c>
    </row>
    <row r="424" spans="1:10" hidden="1" x14ac:dyDescent="0.2">
      <c r="A424" s="536">
        <v>395</v>
      </c>
      <c r="B424" s="540" t="s">
        <v>140</v>
      </c>
      <c r="C424" s="543"/>
      <c r="D424" s="538" t="s">
        <v>56</v>
      </c>
      <c r="E424" s="538"/>
      <c r="F424" s="541">
        <v>1875</v>
      </c>
      <c r="G424" s="541">
        <f t="shared" si="50"/>
        <v>0</v>
      </c>
      <c r="H424" s="541">
        <v>1226</v>
      </c>
      <c r="I424" s="541">
        <f t="shared" si="51"/>
        <v>0</v>
      </c>
      <c r="J424" s="673">
        <f t="shared" si="64"/>
        <v>0</v>
      </c>
    </row>
    <row r="425" spans="1:10" hidden="1" x14ac:dyDescent="0.2">
      <c r="A425" s="536">
        <v>396</v>
      </c>
      <c r="B425" s="540" t="s">
        <v>163</v>
      </c>
      <c r="C425" s="543"/>
      <c r="D425" s="538" t="s">
        <v>137</v>
      </c>
      <c r="E425" s="538"/>
      <c r="F425" s="541"/>
      <c r="G425" s="541">
        <f t="shared" si="50"/>
        <v>0</v>
      </c>
      <c r="H425" s="541"/>
      <c r="I425" s="541">
        <f t="shared" si="51"/>
        <v>0</v>
      </c>
      <c r="J425" s="673"/>
    </row>
    <row r="426" spans="1:10" hidden="1" x14ac:dyDescent="0.2">
      <c r="A426" s="536">
        <v>397</v>
      </c>
      <c r="B426" s="540" t="s">
        <v>144</v>
      </c>
      <c r="C426" s="543"/>
      <c r="D426" s="538" t="s">
        <v>56</v>
      </c>
      <c r="E426" s="570"/>
      <c r="F426" s="541">
        <v>1875</v>
      </c>
      <c r="G426" s="541">
        <f t="shared" si="50"/>
        <v>0</v>
      </c>
      <c r="H426" s="541">
        <v>2132</v>
      </c>
      <c r="I426" s="541">
        <f t="shared" si="51"/>
        <v>0</v>
      </c>
      <c r="J426" s="673">
        <f t="shared" ref="J426:J427" si="65">G426+I426</f>
        <v>0</v>
      </c>
    </row>
    <row r="427" spans="1:10" hidden="1" x14ac:dyDescent="0.2">
      <c r="A427" s="536">
        <v>398</v>
      </c>
      <c r="B427" s="540" t="s">
        <v>148</v>
      </c>
      <c r="C427" s="543"/>
      <c r="D427" s="538" t="s">
        <v>56</v>
      </c>
      <c r="E427" s="538"/>
      <c r="F427" s="541">
        <v>1875</v>
      </c>
      <c r="G427" s="541">
        <f t="shared" si="50"/>
        <v>0</v>
      </c>
      <c r="H427" s="541">
        <v>1428</v>
      </c>
      <c r="I427" s="541">
        <f t="shared" si="51"/>
        <v>0</v>
      </c>
      <c r="J427" s="673">
        <f t="shared" si="65"/>
        <v>0</v>
      </c>
    </row>
    <row r="428" spans="1:10" hidden="1" x14ac:dyDescent="0.2">
      <c r="A428" s="536">
        <v>399</v>
      </c>
      <c r="B428" s="540" t="s">
        <v>164</v>
      </c>
      <c r="C428" s="543"/>
      <c r="D428" s="538" t="s">
        <v>137</v>
      </c>
      <c r="E428" s="538"/>
      <c r="F428" s="541"/>
      <c r="G428" s="541">
        <f t="shared" si="50"/>
        <v>0</v>
      </c>
      <c r="H428" s="541"/>
      <c r="I428" s="541">
        <f t="shared" si="51"/>
        <v>0</v>
      </c>
      <c r="J428" s="673"/>
    </row>
    <row r="429" spans="1:10" hidden="1" x14ac:dyDescent="0.2">
      <c r="A429" s="536">
        <v>400</v>
      </c>
      <c r="B429" s="540" t="s">
        <v>150</v>
      </c>
      <c r="C429" s="543"/>
      <c r="D429" s="538" t="s">
        <v>56</v>
      </c>
      <c r="E429" s="570"/>
      <c r="F429" s="541">
        <v>1875</v>
      </c>
      <c r="G429" s="541">
        <f t="shared" ref="G429:G492" si="66">E429*F429</f>
        <v>0</v>
      </c>
      <c r="H429" s="541">
        <v>2646</v>
      </c>
      <c r="I429" s="541">
        <f t="shared" ref="I429:I492" si="67">E429*H429</f>
        <v>0</v>
      </c>
      <c r="J429" s="673">
        <f t="shared" ref="J429:J432" si="68">G429+I429</f>
        <v>0</v>
      </c>
    </row>
    <row r="430" spans="1:10" ht="25.5" hidden="1" x14ac:dyDescent="0.2">
      <c r="A430" s="536">
        <v>401</v>
      </c>
      <c r="B430" s="540" t="s">
        <v>151</v>
      </c>
      <c r="C430" s="538" t="s">
        <v>152</v>
      </c>
      <c r="D430" s="538" t="s">
        <v>56</v>
      </c>
      <c r="E430" s="538"/>
      <c r="F430" s="541">
        <v>600</v>
      </c>
      <c r="G430" s="541">
        <f t="shared" si="66"/>
        <v>0</v>
      </c>
      <c r="H430" s="541">
        <v>381</v>
      </c>
      <c r="I430" s="541">
        <f t="shared" si="67"/>
        <v>0</v>
      </c>
      <c r="J430" s="673">
        <f t="shared" si="68"/>
        <v>0</v>
      </c>
    </row>
    <row r="431" spans="1:10" hidden="1" x14ac:dyDescent="0.2">
      <c r="A431" s="536">
        <v>402</v>
      </c>
      <c r="B431" s="540" t="s">
        <v>153</v>
      </c>
      <c r="C431" s="543"/>
      <c r="D431" s="538" t="s">
        <v>56</v>
      </c>
      <c r="E431" s="538"/>
      <c r="F431" s="541">
        <v>1000</v>
      </c>
      <c r="G431" s="541">
        <f t="shared" si="66"/>
        <v>0</v>
      </c>
      <c r="H431" s="541">
        <v>123</v>
      </c>
      <c r="I431" s="541">
        <f t="shared" si="67"/>
        <v>0</v>
      </c>
      <c r="J431" s="673">
        <f t="shared" si="68"/>
        <v>0</v>
      </c>
    </row>
    <row r="432" spans="1:10" hidden="1" x14ac:dyDescent="0.2">
      <c r="A432" s="536">
        <v>403</v>
      </c>
      <c r="B432" s="540" t="s">
        <v>60</v>
      </c>
      <c r="C432" s="543"/>
      <c r="D432" s="538" t="s">
        <v>5</v>
      </c>
      <c r="E432" s="538"/>
      <c r="F432" s="541">
        <v>0</v>
      </c>
      <c r="G432" s="541">
        <f t="shared" si="66"/>
        <v>0</v>
      </c>
      <c r="H432" s="541">
        <v>103023</v>
      </c>
      <c r="I432" s="541">
        <f t="shared" si="67"/>
        <v>0</v>
      </c>
      <c r="J432" s="673">
        <f t="shared" si="68"/>
        <v>0</v>
      </c>
    </row>
    <row r="433" spans="1:10" hidden="1" x14ac:dyDescent="0.2">
      <c r="A433" s="536">
        <v>404</v>
      </c>
      <c r="B433" s="571" t="s">
        <v>169</v>
      </c>
      <c r="C433" s="543"/>
      <c r="D433" s="538"/>
      <c r="E433" s="538"/>
      <c r="F433" s="538"/>
      <c r="G433" s="541"/>
      <c r="H433" s="147"/>
      <c r="I433" s="541"/>
      <c r="J433" s="672"/>
    </row>
    <row r="434" spans="1:10" hidden="1" x14ac:dyDescent="0.2">
      <c r="A434" s="536">
        <v>405</v>
      </c>
      <c r="B434" s="540" t="s">
        <v>134</v>
      </c>
      <c r="C434" s="543"/>
      <c r="D434" s="538" t="s">
        <v>14</v>
      </c>
      <c r="E434" s="538"/>
      <c r="F434" s="541">
        <v>800</v>
      </c>
      <c r="G434" s="541">
        <f t="shared" si="66"/>
        <v>0</v>
      </c>
      <c r="H434" s="541">
        <v>2142</v>
      </c>
      <c r="I434" s="541">
        <f t="shared" si="67"/>
        <v>0</v>
      </c>
      <c r="J434" s="673">
        <f t="shared" ref="J434:J435" si="69">G434+I434</f>
        <v>0</v>
      </c>
    </row>
    <row r="435" spans="1:10" hidden="1" x14ac:dyDescent="0.2">
      <c r="A435" s="536">
        <v>406</v>
      </c>
      <c r="B435" s="540" t="s">
        <v>135</v>
      </c>
      <c r="C435" s="543"/>
      <c r="D435" s="538" t="s">
        <v>56</v>
      </c>
      <c r="E435" s="538"/>
      <c r="F435" s="541">
        <v>1875</v>
      </c>
      <c r="G435" s="541">
        <f t="shared" si="66"/>
        <v>0</v>
      </c>
      <c r="H435" s="541">
        <v>869</v>
      </c>
      <c r="I435" s="541">
        <f t="shared" si="67"/>
        <v>0</v>
      </c>
      <c r="J435" s="673">
        <f t="shared" si="69"/>
        <v>0</v>
      </c>
    </row>
    <row r="436" spans="1:10" hidden="1" x14ac:dyDescent="0.2">
      <c r="A436" s="536">
        <v>407</v>
      </c>
      <c r="B436" s="540" t="s">
        <v>136</v>
      </c>
      <c r="C436" s="543"/>
      <c r="D436" s="538" t="s">
        <v>137</v>
      </c>
      <c r="E436" s="538"/>
      <c r="F436" s="541"/>
      <c r="G436" s="541">
        <f t="shared" si="66"/>
        <v>0</v>
      </c>
      <c r="H436" s="541"/>
      <c r="I436" s="541">
        <f t="shared" si="67"/>
        <v>0</v>
      </c>
      <c r="J436" s="673"/>
    </row>
    <row r="437" spans="1:10" hidden="1" x14ac:dyDescent="0.2">
      <c r="A437" s="536">
        <v>408</v>
      </c>
      <c r="B437" s="540" t="s">
        <v>161</v>
      </c>
      <c r="C437" s="543"/>
      <c r="D437" s="538" t="s">
        <v>137</v>
      </c>
      <c r="E437" s="538"/>
      <c r="F437" s="541"/>
      <c r="G437" s="541">
        <f t="shared" si="66"/>
        <v>0</v>
      </c>
      <c r="H437" s="541"/>
      <c r="I437" s="541">
        <f t="shared" si="67"/>
        <v>0</v>
      </c>
      <c r="J437" s="673"/>
    </row>
    <row r="438" spans="1:10" hidden="1" x14ac:dyDescent="0.2">
      <c r="A438" s="536">
        <v>409</v>
      </c>
      <c r="B438" s="540" t="s">
        <v>138</v>
      </c>
      <c r="C438" s="543"/>
      <c r="D438" s="538" t="s">
        <v>137</v>
      </c>
      <c r="E438" s="538"/>
      <c r="F438" s="541"/>
      <c r="G438" s="541">
        <f t="shared" si="66"/>
        <v>0</v>
      </c>
      <c r="H438" s="541"/>
      <c r="I438" s="541">
        <f t="shared" si="67"/>
        <v>0</v>
      </c>
      <c r="J438" s="673"/>
    </row>
    <row r="439" spans="1:10" hidden="1" x14ac:dyDescent="0.2">
      <c r="A439" s="536">
        <v>410</v>
      </c>
      <c r="B439" s="540" t="s">
        <v>162</v>
      </c>
      <c r="C439" s="543"/>
      <c r="D439" s="538" t="s">
        <v>137</v>
      </c>
      <c r="E439" s="538"/>
      <c r="F439" s="541"/>
      <c r="G439" s="541">
        <f t="shared" si="66"/>
        <v>0</v>
      </c>
      <c r="H439" s="541"/>
      <c r="I439" s="541">
        <f t="shared" si="67"/>
        <v>0</v>
      </c>
      <c r="J439" s="673"/>
    </row>
    <row r="440" spans="1:10" hidden="1" x14ac:dyDescent="0.2">
      <c r="A440" s="536">
        <v>411</v>
      </c>
      <c r="B440" s="540" t="s">
        <v>139</v>
      </c>
      <c r="C440" s="543"/>
      <c r="D440" s="538" t="s">
        <v>56</v>
      </c>
      <c r="E440" s="570"/>
      <c r="F440" s="541">
        <v>1875</v>
      </c>
      <c r="G440" s="541">
        <f t="shared" si="66"/>
        <v>0</v>
      </c>
      <c r="H440" s="541">
        <v>1617</v>
      </c>
      <c r="I440" s="541">
        <f t="shared" si="67"/>
        <v>0</v>
      </c>
      <c r="J440" s="673">
        <f t="shared" ref="J440:J441" si="70">G440+I440</f>
        <v>0</v>
      </c>
    </row>
    <row r="441" spans="1:10" ht="22.5" hidden="1" customHeight="1" x14ac:dyDescent="0.2">
      <c r="A441" s="536">
        <v>412</v>
      </c>
      <c r="B441" s="540" t="s">
        <v>148</v>
      </c>
      <c r="C441" s="543"/>
      <c r="D441" s="538" t="s">
        <v>56</v>
      </c>
      <c r="E441" s="538"/>
      <c r="F441" s="541">
        <v>1875</v>
      </c>
      <c r="G441" s="541">
        <f t="shared" si="66"/>
        <v>0</v>
      </c>
      <c r="H441" s="541">
        <v>1428</v>
      </c>
      <c r="I441" s="541">
        <f t="shared" si="67"/>
        <v>0</v>
      </c>
      <c r="J441" s="673">
        <f t="shared" si="70"/>
        <v>0</v>
      </c>
    </row>
    <row r="442" spans="1:10" ht="15" hidden="1" customHeight="1" x14ac:dyDescent="0.2">
      <c r="A442" s="536">
        <v>413</v>
      </c>
      <c r="B442" s="540" t="s">
        <v>170</v>
      </c>
      <c r="C442" s="543"/>
      <c r="D442" s="538" t="s">
        <v>137</v>
      </c>
      <c r="E442" s="538"/>
      <c r="F442" s="541"/>
      <c r="G442" s="541">
        <f t="shared" si="66"/>
        <v>0</v>
      </c>
      <c r="H442" s="541"/>
      <c r="I442" s="541">
        <f t="shared" si="67"/>
        <v>0</v>
      </c>
      <c r="J442" s="673"/>
    </row>
    <row r="443" spans="1:10" ht="15" hidden="1" customHeight="1" x14ac:dyDescent="0.2">
      <c r="A443" s="536">
        <v>414</v>
      </c>
      <c r="B443" s="540" t="s">
        <v>150</v>
      </c>
      <c r="C443" s="543"/>
      <c r="D443" s="538" t="s">
        <v>56</v>
      </c>
      <c r="E443" s="570"/>
      <c r="F443" s="541">
        <v>1875</v>
      </c>
      <c r="G443" s="541">
        <f t="shared" si="66"/>
        <v>0</v>
      </c>
      <c r="H443" s="541">
        <v>2646</v>
      </c>
      <c r="I443" s="541">
        <f t="shared" si="67"/>
        <v>0</v>
      </c>
      <c r="J443" s="673">
        <f t="shared" ref="J443:J445" si="71">G443+I443</f>
        <v>0</v>
      </c>
    </row>
    <row r="444" spans="1:10" ht="15" hidden="1" customHeight="1" x14ac:dyDescent="0.2">
      <c r="A444" s="536">
        <v>415</v>
      </c>
      <c r="B444" s="540" t="s">
        <v>171</v>
      </c>
      <c r="C444" s="543"/>
      <c r="D444" s="538" t="s">
        <v>172</v>
      </c>
      <c r="E444" s="538"/>
      <c r="F444" s="541">
        <v>1000</v>
      </c>
      <c r="G444" s="541">
        <f t="shared" si="66"/>
        <v>0</v>
      </c>
      <c r="H444" s="541">
        <v>95</v>
      </c>
      <c r="I444" s="541">
        <f t="shared" si="67"/>
        <v>0</v>
      </c>
      <c r="J444" s="673">
        <f t="shared" si="71"/>
        <v>0</v>
      </c>
    </row>
    <row r="445" spans="1:10" ht="15" hidden="1" customHeight="1" x14ac:dyDescent="0.2">
      <c r="A445" s="536">
        <v>416</v>
      </c>
      <c r="B445" s="540" t="s">
        <v>60</v>
      </c>
      <c r="C445" s="543"/>
      <c r="D445" s="538" t="s">
        <v>5</v>
      </c>
      <c r="E445" s="538"/>
      <c r="F445" s="541">
        <v>0</v>
      </c>
      <c r="G445" s="541">
        <f t="shared" si="66"/>
        <v>0</v>
      </c>
      <c r="H445" s="541">
        <v>49673</v>
      </c>
      <c r="I445" s="541">
        <f t="shared" si="67"/>
        <v>0</v>
      </c>
      <c r="J445" s="673">
        <f t="shared" si="71"/>
        <v>0</v>
      </c>
    </row>
    <row r="446" spans="1:10" ht="15" hidden="1" customHeight="1" x14ac:dyDescent="0.2">
      <c r="A446" s="536">
        <v>417</v>
      </c>
      <c r="B446" s="571" t="s">
        <v>173</v>
      </c>
      <c r="C446" s="543"/>
      <c r="D446" s="538"/>
      <c r="E446" s="538"/>
      <c r="F446" s="538"/>
      <c r="G446" s="541"/>
      <c r="H446" s="147"/>
      <c r="I446" s="541"/>
      <c r="J446" s="672"/>
    </row>
    <row r="447" spans="1:10" ht="15" hidden="1" customHeight="1" x14ac:dyDescent="0.2">
      <c r="A447" s="536">
        <v>418</v>
      </c>
      <c r="B447" s="540" t="s">
        <v>134</v>
      </c>
      <c r="C447" s="543"/>
      <c r="D447" s="538" t="s">
        <v>14</v>
      </c>
      <c r="E447" s="538"/>
      <c r="F447" s="541">
        <v>800</v>
      </c>
      <c r="G447" s="541">
        <f t="shared" si="66"/>
        <v>0</v>
      </c>
      <c r="H447" s="541">
        <v>2142</v>
      </c>
      <c r="I447" s="541">
        <f t="shared" si="67"/>
        <v>0</v>
      </c>
      <c r="J447" s="673">
        <f t="shared" ref="J447:J448" si="72">G447+I447</f>
        <v>0</v>
      </c>
    </row>
    <row r="448" spans="1:10" ht="25.5" hidden="1" customHeight="1" x14ac:dyDescent="0.2">
      <c r="A448" s="536">
        <v>419</v>
      </c>
      <c r="B448" s="540" t="s">
        <v>135</v>
      </c>
      <c r="C448" s="543"/>
      <c r="D448" s="538" t="s">
        <v>56</v>
      </c>
      <c r="E448" s="538"/>
      <c r="F448" s="541">
        <v>1875</v>
      </c>
      <c r="G448" s="541">
        <f t="shared" si="66"/>
        <v>0</v>
      </c>
      <c r="H448" s="541">
        <v>869</v>
      </c>
      <c r="I448" s="541">
        <f t="shared" si="67"/>
        <v>0</v>
      </c>
      <c r="J448" s="673">
        <f t="shared" si="72"/>
        <v>0</v>
      </c>
    </row>
    <row r="449" spans="1:10" hidden="1" x14ac:dyDescent="0.2">
      <c r="A449" s="536">
        <v>420</v>
      </c>
      <c r="B449" s="540" t="s">
        <v>136</v>
      </c>
      <c r="C449" s="543"/>
      <c r="D449" s="538" t="s">
        <v>137</v>
      </c>
      <c r="E449" s="538"/>
      <c r="F449" s="541"/>
      <c r="G449" s="541">
        <f t="shared" si="66"/>
        <v>0</v>
      </c>
      <c r="H449" s="541"/>
      <c r="I449" s="541">
        <f t="shared" si="67"/>
        <v>0</v>
      </c>
      <c r="J449" s="673"/>
    </row>
    <row r="450" spans="1:10" hidden="1" x14ac:dyDescent="0.2">
      <c r="A450" s="536">
        <v>421</v>
      </c>
      <c r="B450" s="540" t="s">
        <v>161</v>
      </c>
      <c r="C450" s="543"/>
      <c r="D450" s="538" t="s">
        <v>137</v>
      </c>
      <c r="E450" s="538"/>
      <c r="F450" s="541"/>
      <c r="G450" s="541">
        <f t="shared" si="66"/>
        <v>0</v>
      </c>
      <c r="H450" s="541"/>
      <c r="I450" s="541">
        <f t="shared" si="67"/>
        <v>0</v>
      </c>
      <c r="J450" s="673"/>
    </row>
    <row r="451" spans="1:10" hidden="1" x14ac:dyDescent="0.2">
      <c r="A451" s="536">
        <v>422</v>
      </c>
      <c r="B451" s="540" t="s">
        <v>138</v>
      </c>
      <c r="C451" s="543"/>
      <c r="D451" s="538" t="s">
        <v>137</v>
      </c>
      <c r="E451" s="538"/>
      <c r="F451" s="541"/>
      <c r="G451" s="541">
        <f t="shared" si="66"/>
        <v>0</v>
      </c>
      <c r="H451" s="541"/>
      <c r="I451" s="541">
        <f t="shared" si="67"/>
        <v>0</v>
      </c>
      <c r="J451" s="673"/>
    </row>
    <row r="452" spans="1:10" hidden="1" x14ac:dyDescent="0.2">
      <c r="A452" s="536">
        <v>423</v>
      </c>
      <c r="B452" s="540" t="s">
        <v>162</v>
      </c>
      <c r="C452" s="543"/>
      <c r="D452" s="538" t="s">
        <v>137</v>
      </c>
      <c r="E452" s="538"/>
      <c r="F452" s="541"/>
      <c r="G452" s="541">
        <f t="shared" si="66"/>
        <v>0</v>
      </c>
      <c r="H452" s="541"/>
      <c r="I452" s="541">
        <f t="shared" si="67"/>
        <v>0</v>
      </c>
      <c r="J452" s="673"/>
    </row>
    <row r="453" spans="1:10" hidden="1" x14ac:dyDescent="0.2">
      <c r="A453" s="536">
        <v>424</v>
      </c>
      <c r="B453" s="540" t="s">
        <v>139</v>
      </c>
      <c r="C453" s="543"/>
      <c r="D453" s="538" t="s">
        <v>56</v>
      </c>
      <c r="E453" s="570"/>
      <c r="F453" s="541">
        <v>1875</v>
      </c>
      <c r="G453" s="541">
        <f t="shared" si="66"/>
        <v>0</v>
      </c>
      <c r="H453" s="541">
        <v>1617</v>
      </c>
      <c r="I453" s="541">
        <f t="shared" si="67"/>
        <v>0</v>
      </c>
      <c r="J453" s="673">
        <f t="shared" ref="J453:J454" si="73">G453+I453</f>
        <v>0</v>
      </c>
    </row>
    <row r="454" spans="1:10" hidden="1" x14ac:dyDescent="0.2">
      <c r="A454" s="536">
        <v>425</v>
      </c>
      <c r="B454" s="540" t="s">
        <v>148</v>
      </c>
      <c r="C454" s="543"/>
      <c r="D454" s="538" t="s">
        <v>56</v>
      </c>
      <c r="E454" s="538"/>
      <c r="F454" s="541">
        <v>1875</v>
      </c>
      <c r="G454" s="541">
        <f t="shared" si="66"/>
        <v>0</v>
      </c>
      <c r="H454" s="541">
        <v>1428</v>
      </c>
      <c r="I454" s="541">
        <f t="shared" si="67"/>
        <v>0</v>
      </c>
      <c r="J454" s="673">
        <f t="shared" si="73"/>
        <v>0</v>
      </c>
    </row>
    <row r="455" spans="1:10" ht="29.25" hidden="1" customHeight="1" x14ac:dyDescent="0.2">
      <c r="A455" s="536">
        <v>426</v>
      </c>
      <c r="B455" s="540" t="s">
        <v>170</v>
      </c>
      <c r="C455" s="543"/>
      <c r="D455" s="538" t="s">
        <v>137</v>
      </c>
      <c r="E455" s="538"/>
      <c r="F455" s="541"/>
      <c r="G455" s="541">
        <f t="shared" si="66"/>
        <v>0</v>
      </c>
      <c r="H455" s="541"/>
      <c r="I455" s="541">
        <f t="shared" si="67"/>
        <v>0</v>
      </c>
      <c r="J455" s="673"/>
    </row>
    <row r="456" spans="1:10" ht="29.25" hidden="1" customHeight="1" x14ac:dyDescent="0.2">
      <c r="A456" s="536">
        <v>427</v>
      </c>
      <c r="B456" s="540" t="s">
        <v>150</v>
      </c>
      <c r="C456" s="543"/>
      <c r="D456" s="538" t="s">
        <v>56</v>
      </c>
      <c r="E456" s="570"/>
      <c r="F456" s="541">
        <v>1875</v>
      </c>
      <c r="G456" s="541">
        <f t="shared" si="66"/>
        <v>0</v>
      </c>
      <c r="H456" s="541">
        <v>2646</v>
      </c>
      <c r="I456" s="541">
        <f t="shared" si="67"/>
        <v>0</v>
      </c>
      <c r="J456" s="673">
        <f t="shared" ref="J456:J458" si="74">G456+I456</f>
        <v>0</v>
      </c>
    </row>
    <row r="457" spans="1:10" hidden="1" x14ac:dyDescent="0.2">
      <c r="A457" s="536">
        <v>428</v>
      </c>
      <c r="B457" s="540" t="s">
        <v>171</v>
      </c>
      <c r="C457" s="543"/>
      <c r="D457" s="538" t="s">
        <v>172</v>
      </c>
      <c r="E457" s="538"/>
      <c r="F457" s="541">
        <v>1000</v>
      </c>
      <c r="G457" s="541">
        <f t="shared" si="66"/>
        <v>0</v>
      </c>
      <c r="H457" s="541">
        <v>95</v>
      </c>
      <c r="I457" s="541">
        <f t="shared" si="67"/>
        <v>0</v>
      </c>
      <c r="J457" s="673">
        <f t="shared" si="74"/>
        <v>0</v>
      </c>
    </row>
    <row r="458" spans="1:10" hidden="1" x14ac:dyDescent="0.2">
      <c r="A458" s="536">
        <v>429</v>
      </c>
      <c r="B458" s="540" t="s">
        <v>60</v>
      </c>
      <c r="C458" s="543"/>
      <c r="D458" s="538" t="s">
        <v>5</v>
      </c>
      <c r="E458" s="538"/>
      <c r="F458" s="541">
        <v>0</v>
      </c>
      <c r="G458" s="541">
        <f t="shared" si="66"/>
        <v>0</v>
      </c>
      <c r="H458" s="541">
        <v>49673</v>
      </c>
      <c r="I458" s="541">
        <f t="shared" si="67"/>
        <v>0</v>
      </c>
      <c r="J458" s="673">
        <f t="shared" si="74"/>
        <v>0</v>
      </c>
    </row>
    <row r="459" spans="1:10" ht="15.75" customHeight="1" x14ac:dyDescent="0.2">
      <c r="A459" s="536">
        <v>430</v>
      </c>
      <c r="B459" s="571" t="s">
        <v>174</v>
      </c>
      <c r="C459" s="543"/>
      <c r="D459" s="538"/>
      <c r="E459" s="538"/>
      <c r="F459" s="538"/>
      <c r="G459" s="541"/>
      <c r="H459" s="147"/>
      <c r="I459" s="541"/>
      <c r="J459" s="672"/>
    </row>
    <row r="460" spans="1:10" ht="15.75" customHeight="1" x14ac:dyDescent="0.2">
      <c r="A460" s="536">
        <v>431</v>
      </c>
      <c r="B460" s="540" t="s">
        <v>175</v>
      </c>
      <c r="C460" s="543" t="s">
        <v>176</v>
      </c>
      <c r="D460" s="538" t="s">
        <v>14</v>
      </c>
      <c r="E460" s="538">
        <v>2</v>
      </c>
      <c r="F460" s="541">
        <v>800</v>
      </c>
      <c r="G460" s="541">
        <f t="shared" si="66"/>
        <v>1600</v>
      </c>
      <c r="H460" s="541">
        <v>627</v>
      </c>
      <c r="I460" s="541">
        <f t="shared" si="67"/>
        <v>1254</v>
      </c>
      <c r="J460" s="673">
        <f t="shared" ref="J460:J463" si="75">G460+I460</f>
        <v>2854</v>
      </c>
    </row>
    <row r="461" spans="1:10" ht="12.75" customHeight="1" x14ac:dyDescent="0.2">
      <c r="A461" s="536">
        <v>432</v>
      </c>
      <c r="B461" s="540" t="s">
        <v>156</v>
      </c>
      <c r="C461" s="543"/>
      <c r="D461" s="538" t="s">
        <v>14</v>
      </c>
      <c r="E461" s="538">
        <v>2</v>
      </c>
      <c r="F461" s="541">
        <v>600</v>
      </c>
      <c r="G461" s="541">
        <f t="shared" si="66"/>
        <v>1200</v>
      </c>
      <c r="H461" s="541">
        <v>595</v>
      </c>
      <c r="I461" s="541">
        <f t="shared" si="67"/>
        <v>1190</v>
      </c>
      <c r="J461" s="673">
        <f t="shared" si="75"/>
        <v>2390</v>
      </c>
    </row>
    <row r="462" spans="1:10" ht="12.75" hidden="1" customHeight="1" x14ac:dyDescent="0.2">
      <c r="A462" s="536">
        <v>433</v>
      </c>
      <c r="B462" s="540" t="s">
        <v>177</v>
      </c>
      <c r="C462" s="543"/>
      <c r="D462" s="538" t="s">
        <v>14</v>
      </c>
      <c r="E462" s="538"/>
      <c r="F462" s="541">
        <v>800</v>
      </c>
      <c r="G462" s="541">
        <f t="shared" si="66"/>
        <v>0</v>
      </c>
      <c r="H462" s="541">
        <v>2975</v>
      </c>
      <c r="I462" s="541">
        <f t="shared" si="67"/>
        <v>0</v>
      </c>
      <c r="J462" s="673">
        <f t="shared" si="75"/>
        <v>0</v>
      </c>
    </row>
    <row r="463" spans="1:10" ht="15" customHeight="1" x14ac:dyDescent="0.2">
      <c r="A463" s="536">
        <v>434</v>
      </c>
      <c r="B463" s="540" t="s">
        <v>157</v>
      </c>
      <c r="C463" s="538"/>
      <c r="D463" s="538" t="s">
        <v>56</v>
      </c>
      <c r="E463" s="538">
        <v>3.58</v>
      </c>
      <c r="F463" s="541">
        <v>1875</v>
      </c>
      <c r="G463" s="541">
        <f t="shared" si="66"/>
        <v>6712.5</v>
      </c>
      <c r="H463" s="541">
        <v>840</v>
      </c>
      <c r="I463" s="541">
        <f t="shared" si="67"/>
        <v>3007.2000000000003</v>
      </c>
      <c r="J463" s="673">
        <f t="shared" si="75"/>
        <v>9719.7000000000007</v>
      </c>
    </row>
    <row r="464" spans="1:10" ht="15" hidden="1" customHeight="1" x14ac:dyDescent="0.2">
      <c r="A464" s="536">
        <v>435</v>
      </c>
      <c r="B464" s="540" t="s">
        <v>158</v>
      </c>
      <c r="C464" s="543"/>
      <c r="D464" s="538" t="s">
        <v>137</v>
      </c>
      <c r="E464" s="538"/>
      <c r="F464" s="541"/>
      <c r="G464" s="541">
        <f t="shared" si="66"/>
        <v>0</v>
      </c>
      <c r="H464" s="541"/>
      <c r="I464" s="541">
        <f t="shared" si="67"/>
        <v>0</v>
      </c>
      <c r="J464" s="673"/>
    </row>
    <row r="465" spans="1:10" ht="12.6" customHeight="1" x14ac:dyDescent="0.2">
      <c r="A465" s="536">
        <v>436</v>
      </c>
      <c r="B465" s="540" t="s">
        <v>159</v>
      </c>
      <c r="C465" s="538"/>
      <c r="D465" s="538" t="s">
        <v>56</v>
      </c>
      <c r="E465" s="570">
        <v>1.27</v>
      </c>
      <c r="F465" s="541">
        <v>1875</v>
      </c>
      <c r="G465" s="541">
        <f t="shared" si="66"/>
        <v>2381.25</v>
      </c>
      <c r="H465" s="541">
        <v>3080</v>
      </c>
      <c r="I465" s="541">
        <f t="shared" si="67"/>
        <v>3911.6</v>
      </c>
      <c r="J465" s="673">
        <f t="shared" ref="J465:J466" si="76">G465+I465</f>
        <v>6292.85</v>
      </c>
    </row>
    <row r="466" spans="1:10" ht="30" hidden="1" customHeight="1" x14ac:dyDescent="0.2">
      <c r="A466" s="536">
        <v>437</v>
      </c>
      <c r="B466" s="540" t="s">
        <v>135</v>
      </c>
      <c r="C466" s="543"/>
      <c r="D466" s="538" t="s">
        <v>56</v>
      </c>
      <c r="E466" s="538"/>
      <c r="F466" s="541">
        <v>1875</v>
      </c>
      <c r="G466" s="541">
        <f t="shared" si="66"/>
        <v>0</v>
      </c>
      <c r="H466" s="541">
        <v>869</v>
      </c>
      <c r="I466" s="541">
        <f t="shared" si="67"/>
        <v>0</v>
      </c>
      <c r="J466" s="673">
        <f t="shared" si="76"/>
        <v>0</v>
      </c>
    </row>
    <row r="467" spans="1:10" hidden="1" x14ac:dyDescent="0.2">
      <c r="A467" s="536">
        <v>438</v>
      </c>
      <c r="B467" s="540" t="s">
        <v>161</v>
      </c>
      <c r="C467" s="543"/>
      <c r="D467" s="538" t="s">
        <v>137</v>
      </c>
      <c r="E467" s="538"/>
      <c r="F467" s="541"/>
      <c r="G467" s="541">
        <f t="shared" si="66"/>
        <v>0</v>
      </c>
      <c r="H467" s="541"/>
      <c r="I467" s="541">
        <f t="shared" si="67"/>
        <v>0</v>
      </c>
      <c r="J467" s="673"/>
    </row>
    <row r="468" spans="1:10" hidden="1" x14ac:dyDescent="0.2">
      <c r="A468" s="536">
        <v>439</v>
      </c>
      <c r="B468" s="540" t="s">
        <v>138</v>
      </c>
      <c r="C468" s="543"/>
      <c r="D468" s="538" t="s">
        <v>137</v>
      </c>
      <c r="E468" s="538"/>
      <c r="F468" s="541"/>
      <c r="G468" s="541">
        <f t="shared" si="66"/>
        <v>0</v>
      </c>
      <c r="H468" s="541"/>
      <c r="I468" s="541">
        <f t="shared" si="67"/>
        <v>0</v>
      </c>
      <c r="J468" s="673"/>
    </row>
    <row r="469" spans="1:10" ht="15" hidden="1" customHeight="1" x14ac:dyDescent="0.2">
      <c r="A469" s="536">
        <v>440</v>
      </c>
      <c r="B469" s="540" t="s">
        <v>162</v>
      </c>
      <c r="C469" s="543"/>
      <c r="D469" s="538" t="s">
        <v>137</v>
      </c>
      <c r="E469" s="538"/>
      <c r="F469" s="541"/>
      <c r="G469" s="541">
        <f t="shared" si="66"/>
        <v>0</v>
      </c>
      <c r="H469" s="541"/>
      <c r="I469" s="541">
        <f t="shared" si="67"/>
        <v>0</v>
      </c>
      <c r="J469" s="673"/>
    </row>
    <row r="470" spans="1:10" ht="15" hidden="1" customHeight="1" x14ac:dyDescent="0.2">
      <c r="A470" s="536">
        <v>441</v>
      </c>
      <c r="B470" s="540" t="s">
        <v>139</v>
      </c>
      <c r="C470" s="543"/>
      <c r="D470" s="538" t="s">
        <v>56</v>
      </c>
      <c r="E470" s="570"/>
      <c r="F470" s="541">
        <v>1875</v>
      </c>
      <c r="G470" s="541">
        <f t="shared" si="66"/>
        <v>0</v>
      </c>
      <c r="H470" s="541">
        <v>1617</v>
      </c>
      <c r="I470" s="541">
        <f t="shared" si="67"/>
        <v>0</v>
      </c>
      <c r="J470" s="673">
        <f t="shared" ref="J470:J471" si="77">G470+I470</f>
        <v>0</v>
      </c>
    </row>
    <row r="471" spans="1:10" ht="12.75" hidden="1" customHeight="1" x14ac:dyDescent="0.2">
      <c r="A471" s="536">
        <v>442</v>
      </c>
      <c r="B471" s="540" t="s">
        <v>140</v>
      </c>
      <c r="C471" s="543"/>
      <c r="D471" s="538" t="s">
        <v>56</v>
      </c>
      <c r="E471" s="538"/>
      <c r="F471" s="541">
        <v>1875</v>
      </c>
      <c r="G471" s="541">
        <f t="shared" si="66"/>
        <v>0</v>
      </c>
      <c r="H471" s="541">
        <v>1226</v>
      </c>
      <c r="I471" s="541">
        <f t="shared" si="67"/>
        <v>0</v>
      </c>
      <c r="J471" s="673">
        <f t="shared" si="77"/>
        <v>0</v>
      </c>
    </row>
    <row r="472" spans="1:10" ht="15" hidden="1" customHeight="1" x14ac:dyDescent="0.2">
      <c r="A472" s="536">
        <v>443</v>
      </c>
      <c r="B472" s="540" t="s">
        <v>141</v>
      </c>
      <c r="C472" s="543"/>
      <c r="D472" s="538" t="s">
        <v>137</v>
      </c>
      <c r="E472" s="538"/>
      <c r="F472" s="541"/>
      <c r="G472" s="541">
        <f t="shared" si="66"/>
        <v>0</v>
      </c>
      <c r="H472" s="541"/>
      <c r="I472" s="541">
        <f t="shared" si="67"/>
        <v>0</v>
      </c>
      <c r="J472" s="673"/>
    </row>
    <row r="473" spans="1:10" ht="12.6" hidden="1" customHeight="1" x14ac:dyDescent="0.2">
      <c r="A473" s="536">
        <v>444</v>
      </c>
      <c r="B473" s="540" t="s">
        <v>144</v>
      </c>
      <c r="C473" s="543"/>
      <c r="D473" s="538" t="s">
        <v>56</v>
      </c>
      <c r="E473" s="570"/>
      <c r="F473" s="541">
        <v>1875</v>
      </c>
      <c r="G473" s="541">
        <f t="shared" si="66"/>
        <v>0</v>
      </c>
      <c r="H473" s="541">
        <v>2132</v>
      </c>
      <c r="I473" s="541">
        <f t="shared" si="67"/>
        <v>0</v>
      </c>
      <c r="J473" s="673">
        <f t="shared" ref="J473:J474" si="78">G473+I473</f>
        <v>0</v>
      </c>
    </row>
    <row r="474" spans="1:10" ht="12.6" hidden="1" customHeight="1" x14ac:dyDescent="0.2">
      <c r="A474" s="536">
        <v>445</v>
      </c>
      <c r="B474" s="540" t="s">
        <v>148</v>
      </c>
      <c r="C474" s="543"/>
      <c r="D474" s="538" t="s">
        <v>56</v>
      </c>
      <c r="E474" s="538"/>
      <c r="F474" s="541">
        <v>1875</v>
      </c>
      <c r="G474" s="541">
        <f t="shared" si="66"/>
        <v>0</v>
      </c>
      <c r="H474" s="541">
        <v>1428</v>
      </c>
      <c r="I474" s="541">
        <f t="shared" si="67"/>
        <v>0</v>
      </c>
      <c r="J474" s="673">
        <f t="shared" si="78"/>
        <v>0</v>
      </c>
    </row>
    <row r="475" spans="1:10" ht="12.6" hidden="1" customHeight="1" x14ac:dyDescent="0.2">
      <c r="A475" s="536">
        <v>446</v>
      </c>
      <c r="B475" s="540" t="s">
        <v>178</v>
      </c>
      <c r="C475" s="543"/>
      <c r="D475" s="538" t="s">
        <v>137</v>
      </c>
      <c r="E475" s="538"/>
      <c r="F475" s="541"/>
      <c r="G475" s="541">
        <f t="shared" si="66"/>
        <v>0</v>
      </c>
      <c r="H475" s="541"/>
      <c r="I475" s="541">
        <f t="shared" si="67"/>
        <v>0</v>
      </c>
      <c r="J475" s="673"/>
    </row>
    <row r="476" spans="1:10" ht="25.5" hidden="1" customHeight="1" x14ac:dyDescent="0.2">
      <c r="A476" s="536">
        <v>447</v>
      </c>
      <c r="B476" s="540" t="s">
        <v>150</v>
      </c>
      <c r="C476" s="543"/>
      <c r="D476" s="538" t="s">
        <v>56</v>
      </c>
      <c r="E476" s="570"/>
      <c r="F476" s="541">
        <v>1875</v>
      </c>
      <c r="G476" s="541">
        <f t="shared" si="66"/>
        <v>0</v>
      </c>
      <c r="H476" s="541">
        <v>2646</v>
      </c>
      <c r="I476" s="541">
        <f t="shared" si="67"/>
        <v>0</v>
      </c>
      <c r="J476" s="673">
        <f t="shared" ref="J476:J478" si="79">G476+I476</f>
        <v>0</v>
      </c>
    </row>
    <row r="477" spans="1:10" hidden="1" x14ac:dyDescent="0.2">
      <c r="A477" s="536">
        <v>448</v>
      </c>
      <c r="B477" s="540" t="s">
        <v>171</v>
      </c>
      <c r="C477" s="543"/>
      <c r="D477" s="538" t="s">
        <v>172</v>
      </c>
      <c r="E477" s="538"/>
      <c r="F477" s="541">
        <v>1000</v>
      </c>
      <c r="G477" s="541">
        <f t="shared" si="66"/>
        <v>0</v>
      </c>
      <c r="H477" s="541">
        <v>95</v>
      </c>
      <c r="I477" s="541">
        <f t="shared" si="67"/>
        <v>0</v>
      </c>
      <c r="J477" s="673">
        <f t="shared" si="79"/>
        <v>0</v>
      </c>
    </row>
    <row r="478" spans="1:10" ht="12.75" hidden="1" customHeight="1" x14ac:dyDescent="0.2">
      <c r="A478" s="536">
        <v>449</v>
      </c>
      <c r="B478" s="540" t="s">
        <v>60</v>
      </c>
      <c r="C478" s="543"/>
      <c r="D478" s="538" t="s">
        <v>5</v>
      </c>
      <c r="E478" s="538"/>
      <c r="F478" s="541">
        <v>0</v>
      </c>
      <c r="G478" s="541">
        <f t="shared" si="66"/>
        <v>0</v>
      </c>
      <c r="H478" s="541">
        <v>68052</v>
      </c>
      <c r="I478" s="541">
        <f t="shared" si="67"/>
        <v>0</v>
      </c>
      <c r="J478" s="673">
        <f t="shared" si="79"/>
        <v>0</v>
      </c>
    </row>
    <row r="479" spans="1:10" ht="15" customHeight="1" x14ac:dyDescent="0.2">
      <c r="A479" s="536">
        <v>450</v>
      </c>
      <c r="B479" s="571" t="s">
        <v>179</v>
      </c>
      <c r="C479" s="543"/>
      <c r="D479" s="538"/>
      <c r="E479" s="538"/>
      <c r="F479" s="538"/>
      <c r="G479" s="541"/>
      <c r="H479" s="147"/>
      <c r="I479" s="541"/>
      <c r="J479" s="672"/>
    </row>
    <row r="480" spans="1:10" x14ac:dyDescent="0.2">
      <c r="A480" s="536">
        <v>451</v>
      </c>
      <c r="B480" s="540" t="s">
        <v>180</v>
      </c>
      <c r="C480" s="543" t="s">
        <v>181</v>
      </c>
      <c r="D480" s="538" t="s">
        <v>14</v>
      </c>
      <c r="E480" s="538">
        <v>1</v>
      </c>
      <c r="F480" s="541">
        <v>800</v>
      </c>
      <c r="G480" s="541">
        <f t="shared" si="66"/>
        <v>800</v>
      </c>
      <c r="H480" s="541">
        <v>508</v>
      </c>
      <c r="I480" s="541">
        <f t="shared" si="67"/>
        <v>508</v>
      </c>
      <c r="J480" s="673">
        <f t="shared" ref="J480:J483" si="80">G480+I480</f>
        <v>1308</v>
      </c>
    </row>
    <row r="481" spans="1:10" x14ac:dyDescent="0.2">
      <c r="A481" s="536">
        <v>452</v>
      </c>
      <c r="B481" s="540" t="s">
        <v>167</v>
      </c>
      <c r="C481" s="543"/>
      <c r="D481" s="538" t="s">
        <v>14</v>
      </c>
      <c r="E481" s="538">
        <v>1</v>
      </c>
      <c r="F481" s="541">
        <v>600</v>
      </c>
      <c r="G481" s="541">
        <f t="shared" si="66"/>
        <v>600</v>
      </c>
      <c r="H481" s="541">
        <v>532</v>
      </c>
      <c r="I481" s="541">
        <f t="shared" si="67"/>
        <v>532</v>
      </c>
      <c r="J481" s="673">
        <f t="shared" si="80"/>
        <v>1132</v>
      </c>
    </row>
    <row r="482" spans="1:10" x14ac:dyDescent="0.2">
      <c r="A482" s="536">
        <v>453</v>
      </c>
      <c r="B482" s="540" t="s">
        <v>177</v>
      </c>
      <c r="C482" s="543"/>
      <c r="D482" s="538" t="s">
        <v>14</v>
      </c>
      <c r="E482" s="538">
        <v>1</v>
      </c>
      <c r="F482" s="541">
        <v>800</v>
      </c>
      <c r="G482" s="541">
        <f t="shared" si="66"/>
        <v>800</v>
      </c>
      <c r="H482" s="541">
        <v>2975</v>
      </c>
      <c r="I482" s="541">
        <f t="shared" si="67"/>
        <v>2975</v>
      </c>
      <c r="J482" s="673">
        <f t="shared" si="80"/>
        <v>3775</v>
      </c>
    </row>
    <row r="483" spans="1:10" x14ac:dyDescent="0.2">
      <c r="A483" s="536">
        <v>454</v>
      </c>
      <c r="B483" s="540" t="s">
        <v>157</v>
      </c>
      <c r="C483" s="538"/>
      <c r="D483" s="538" t="s">
        <v>56</v>
      </c>
      <c r="E483" s="538">
        <v>8.68</v>
      </c>
      <c r="F483" s="541">
        <v>1875</v>
      </c>
      <c r="G483" s="541">
        <f t="shared" si="66"/>
        <v>16275</v>
      </c>
      <c r="H483" s="541">
        <v>840</v>
      </c>
      <c r="I483" s="541">
        <f t="shared" si="67"/>
        <v>7291.2</v>
      </c>
      <c r="J483" s="673">
        <f t="shared" si="80"/>
        <v>23566.2</v>
      </c>
    </row>
    <row r="484" spans="1:10" x14ac:dyDescent="0.2">
      <c r="A484" s="536">
        <v>455</v>
      </c>
      <c r="B484" s="540" t="s">
        <v>168</v>
      </c>
      <c r="C484" s="543"/>
      <c r="D484" s="538" t="s">
        <v>137</v>
      </c>
      <c r="E484" s="538"/>
      <c r="F484" s="541"/>
      <c r="G484" s="541">
        <f t="shared" si="66"/>
        <v>0</v>
      </c>
      <c r="H484" s="541"/>
      <c r="I484" s="541">
        <f t="shared" si="67"/>
        <v>0</v>
      </c>
      <c r="J484" s="673"/>
    </row>
    <row r="485" spans="1:10" x14ac:dyDescent="0.2">
      <c r="A485" s="536">
        <v>456</v>
      </c>
      <c r="B485" s="540" t="s">
        <v>159</v>
      </c>
      <c r="C485" s="538"/>
      <c r="D485" s="538" t="s">
        <v>56</v>
      </c>
      <c r="E485" s="570">
        <v>0.68</v>
      </c>
      <c r="F485" s="541">
        <v>1875</v>
      </c>
      <c r="G485" s="541">
        <f t="shared" si="66"/>
        <v>1275</v>
      </c>
      <c r="H485" s="541">
        <v>3080</v>
      </c>
      <c r="I485" s="541">
        <f t="shared" si="67"/>
        <v>2094.4</v>
      </c>
      <c r="J485" s="673">
        <f t="shared" ref="J485:J486" si="81">G485+I485</f>
        <v>3369.4</v>
      </c>
    </row>
    <row r="486" spans="1:10" hidden="1" x14ac:dyDescent="0.2">
      <c r="A486" s="536">
        <v>457</v>
      </c>
      <c r="B486" s="540" t="s">
        <v>135</v>
      </c>
      <c r="C486" s="543"/>
      <c r="D486" s="538" t="s">
        <v>56</v>
      </c>
      <c r="E486" s="538"/>
      <c r="F486" s="541">
        <v>1875</v>
      </c>
      <c r="G486" s="541">
        <f t="shared" si="66"/>
        <v>0</v>
      </c>
      <c r="H486" s="541">
        <v>869</v>
      </c>
      <c r="I486" s="541">
        <f t="shared" si="67"/>
        <v>0</v>
      </c>
      <c r="J486" s="673">
        <f t="shared" si="81"/>
        <v>0</v>
      </c>
    </row>
    <row r="487" spans="1:10" hidden="1" x14ac:dyDescent="0.2">
      <c r="A487" s="536">
        <v>458</v>
      </c>
      <c r="B487" s="540" t="s">
        <v>161</v>
      </c>
      <c r="C487" s="543"/>
      <c r="D487" s="538" t="s">
        <v>137</v>
      </c>
      <c r="E487" s="538"/>
      <c r="F487" s="541"/>
      <c r="G487" s="541">
        <f t="shared" si="66"/>
        <v>0</v>
      </c>
      <c r="H487" s="541"/>
      <c r="I487" s="541">
        <f t="shared" si="67"/>
        <v>0</v>
      </c>
      <c r="J487" s="673"/>
    </row>
    <row r="488" spans="1:10" hidden="1" x14ac:dyDescent="0.2">
      <c r="A488" s="536">
        <v>459</v>
      </c>
      <c r="B488" s="540" t="s">
        <v>138</v>
      </c>
      <c r="C488" s="543"/>
      <c r="D488" s="538" t="s">
        <v>137</v>
      </c>
      <c r="E488" s="538"/>
      <c r="F488" s="541"/>
      <c r="G488" s="541">
        <f t="shared" si="66"/>
        <v>0</v>
      </c>
      <c r="H488" s="541"/>
      <c r="I488" s="541">
        <f t="shared" si="67"/>
        <v>0</v>
      </c>
      <c r="J488" s="673"/>
    </row>
    <row r="489" spans="1:10" hidden="1" x14ac:dyDescent="0.2">
      <c r="A489" s="536">
        <v>460</v>
      </c>
      <c r="B489" s="540" t="s">
        <v>162</v>
      </c>
      <c r="C489" s="543"/>
      <c r="D489" s="538" t="s">
        <v>137</v>
      </c>
      <c r="E489" s="538"/>
      <c r="F489" s="541"/>
      <c r="G489" s="541">
        <f t="shared" si="66"/>
        <v>0</v>
      </c>
      <c r="H489" s="541"/>
      <c r="I489" s="541">
        <f t="shared" si="67"/>
        <v>0</v>
      </c>
      <c r="J489" s="673"/>
    </row>
    <row r="490" spans="1:10" x14ac:dyDescent="0.2">
      <c r="A490" s="536">
        <v>461</v>
      </c>
      <c r="B490" s="540" t="s">
        <v>139</v>
      </c>
      <c r="C490" s="543"/>
      <c r="D490" s="538" t="s">
        <v>56</v>
      </c>
      <c r="E490" s="570">
        <v>2.2799999999999998</v>
      </c>
      <c r="F490" s="541">
        <v>1875</v>
      </c>
      <c r="G490" s="541">
        <f t="shared" si="66"/>
        <v>4275</v>
      </c>
      <c r="H490" s="541">
        <v>1617</v>
      </c>
      <c r="I490" s="541">
        <f t="shared" si="67"/>
        <v>3686.7599999999998</v>
      </c>
      <c r="J490" s="673">
        <f t="shared" ref="J490:J491" si="82">G490+I490</f>
        <v>7961.76</v>
      </c>
    </row>
    <row r="491" spans="1:10" hidden="1" x14ac:dyDescent="0.2">
      <c r="A491" s="536">
        <v>462</v>
      </c>
      <c r="B491" s="540" t="s">
        <v>140</v>
      </c>
      <c r="C491" s="543"/>
      <c r="D491" s="538" t="s">
        <v>56</v>
      </c>
      <c r="E491" s="538"/>
      <c r="F491" s="541">
        <v>1875</v>
      </c>
      <c r="G491" s="541">
        <f t="shared" si="66"/>
        <v>0</v>
      </c>
      <c r="H491" s="541">
        <v>1226</v>
      </c>
      <c r="I491" s="541">
        <f t="shared" si="67"/>
        <v>0</v>
      </c>
      <c r="J491" s="673">
        <f t="shared" si="82"/>
        <v>0</v>
      </c>
    </row>
    <row r="492" spans="1:10" hidden="1" x14ac:dyDescent="0.2">
      <c r="A492" s="536">
        <v>463</v>
      </c>
      <c r="B492" s="540" t="s">
        <v>141</v>
      </c>
      <c r="C492" s="543"/>
      <c r="D492" s="538" t="s">
        <v>137</v>
      </c>
      <c r="E492" s="538"/>
      <c r="F492" s="541"/>
      <c r="G492" s="541">
        <f t="shared" si="66"/>
        <v>0</v>
      </c>
      <c r="H492" s="541"/>
      <c r="I492" s="541">
        <f t="shared" si="67"/>
        <v>0</v>
      </c>
      <c r="J492" s="673"/>
    </row>
    <row r="493" spans="1:10" hidden="1" x14ac:dyDescent="0.2">
      <c r="A493" s="536">
        <v>464</v>
      </c>
      <c r="B493" s="540" t="s">
        <v>143</v>
      </c>
      <c r="C493" s="543"/>
      <c r="D493" s="538" t="s">
        <v>137</v>
      </c>
      <c r="E493" s="538"/>
      <c r="F493" s="541"/>
      <c r="G493" s="541">
        <f t="shared" ref="G493:G518" si="83">E493*F493</f>
        <v>0</v>
      </c>
      <c r="H493" s="541"/>
      <c r="I493" s="541">
        <f t="shared" ref="I493:I518" si="84">E493*H493</f>
        <v>0</v>
      </c>
      <c r="J493" s="673"/>
    </row>
    <row r="494" spans="1:10" hidden="1" x14ac:dyDescent="0.2">
      <c r="A494" s="536">
        <v>465</v>
      </c>
      <c r="B494" s="540" t="s">
        <v>144</v>
      </c>
      <c r="C494" s="543"/>
      <c r="D494" s="538" t="s">
        <v>56</v>
      </c>
      <c r="E494" s="570"/>
      <c r="F494" s="541">
        <v>1875</v>
      </c>
      <c r="G494" s="541">
        <f t="shared" si="83"/>
        <v>0</v>
      </c>
      <c r="H494" s="541">
        <v>2132</v>
      </c>
      <c r="I494" s="541">
        <f t="shared" si="84"/>
        <v>0</v>
      </c>
      <c r="J494" s="673">
        <f t="shared" ref="J494:J495" si="85">G494+I494</f>
        <v>0</v>
      </c>
    </row>
    <row r="495" spans="1:10" hidden="1" x14ac:dyDescent="0.2">
      <c r="A495" s="536">
        <v>466</v>
      </c>
      <c r="B495" s="540" t="s">
        <v>148</v>
      </c>
      <c r="C495" s="543"/>
      <c r="D495" s="538" t="s">
        <v>56</v>
      </c>
      <c r="E495" s="538"/>
      <c r="F495" s="541">
        <v>1875</v>
      </c>
      <c r="G495" s="541">
        <f t="shared" si="83"/>
        <v>0</v>
      </c>
      <c r="H495" s="541">
        <v>1428</v>
      </c>
      <c r="I495" s="541">
        <f t="shared" si="84"/>
        <v>0</v>
      </c>
      <c r="J495" s="673">
        <f t="shared" si="85"/>
        <v>0</v>
      </c>
    </row>
    <row r="496" spans="1:10" hidden="1" x14ac:dyDescent="0.2">
      <c r="A496" s="536">
        <v>467</v>
      </c>
      <c r="B496" s="540" t="s">
        <v>178</v>
      </c>
      <c r="C496" s="543"/>
      <c r="D496" s="538" t="s">
        <v>137</v>
      </c>
      <c r="E496" s="538"/>
      <c r="F496" s="541"/>
      <c r="G496" s="541">
        <f t="shared" si="83"/>
        <v>0</v>
      </c>
      <c r="H496" s="541"/>
      <c r="I496" s="541">
        <f t="shared" si="84"/>
        <v>0</v>
      </c>
      <c r="J496" s="673"/>
    </row>
    <row r="497" spans="1:10" hidden="1" x14ac:dyDescent="0.2">
      <c r="A497" s="536">
        <v>468</v>
      </c>
      <c r="B497" s="540" t="s">
        <v>150</v>
      </c>
      <c r="C497" s="543"/>
      <c r="D497" s="538" t="s">
        <v>56</v>
      </c>
      <c r="E497" s="570"/>
      <c r="F497" s="541">
        <v>1875</v>
      </c>
      <c r="G497" s="541">
        <f t="shared" si="83"/>
        <v>0</v>
      </c>
      <c r="H497" s="541">
        <v>2646</v>
      </c>
      <c r="I497" s="541">
        <f t="shared" si="84"/>
        <v>0</v>
      </c>
      <c r="J497" s="673">
        <f t="shared" ref="J497:J499" si="86">G497+I497</f>
        <v>0</v>
      </c>
    </row>
    <row r="498" spans="1:10" ht="28.5" customHeight="1" x14ac:dyDescent="0.2">
      <c r="A498" s="536">
        <v>469</v>
      </c>
      <c r="B498" s="540" t="s">
        <v>171</v>
      </c>
      <c r="C498" s="543"/>
      <c r="D498" s="538" t="s">
        <v>172</v>
      </c>
      <c r="E498" s="538">
        <v>0.31</v>
      </c>
      <c r="F498" s="541">
        <v>1000</v>
      </c>
      <c r="G498" s="541">
        <f t="shared" si="83"/>
        <v>310</v>
      </c>
      <c r="H498" s="541">
        <v>95</v>
      </c>
      <c r="I498" s="541">
        <f t="shared" si="84"/>
        <v>29.45</v>
      </c>
      <c r="J498" s="673">
        <f t="shared" si="86"/>
        <v>339.45</v>
      </c>
    </row>
    <row r="499" spans="1:10" ht="26.25" hidden="1" customHeight="1" x14ac:dyDescent="0.2">
      <c r="A499" s="536">
        <v>470</v>
      </c>
      <c r="B499" s="540" t="s">
        <v>60</v>
      </c>
      <c r="C499" s="543"/>
      <c r="D499" s="538" t="s">
        <v>5</v>
      </c>
      <c r="E499" s="538"/>
      <c r="F499" s="541">
        <v>0</v>
      </c>
      <c r="G499" s="541">
        <f t="shared" si="83"/>
        <v>0</v>
      </c>
      <c r="H499" s="541">
        <v>67567</v>
      </c>
      <c r="I499" s="541">
        <f t="shared" si="84"/>
        <v>0</v>
      </c>
      <c r="J499" s="673">
        <f t="shared" si="86"/>
        <v>0</v>
      </c>
    </row>
    <row r="500" spans="1:10" x14ac:dyDescent="0.2">
      <c r="A500" s="536">
        <v>471</v>
      </c>
      <c r="B500" s="571" t="s">
        <v>122</v>
      </c>
      <c r="C500" s="543"/>
      <c r="D500" s="538"/>
      <c r="E500" s="538"/>
      <c r="F500" s="538"/>
      <c r="G500" s="541">
        <f t="shared" si="83"/>
        <v>0</v>
      </c>
      <c r="H500" s="147"/>
      <c r="I500" s="541">
        <f t="shared" si="84"/>
        <v>0</v>
      </c>
      <c r="J500" s="672"/>
    </row>
    <row r="501" spans="1:10" x14ac:dyDescent="0.2">
      <c r="A501" s="536">
        <v>472</v>
      </c>
      <c r="B501" s="540" t="s">
        <v>182</v>
      </c>
      <c r="C501" s="543" t="s">
        <v>183</v>
      </c>
      <c r="D501" s="538" t="s">
        <v>14</v>
      </c>
      <c r="E501" s="538">
        <v>2</v>
      </c>
      <c r="F501" s="541">
        <v>1500</v>
      </c>
      <c r="G501" s="541">
        <f t="shared" si="83"/>
        <v>3000</v>
      </c>
      <c r="H501" s="541">
        <v>4977</v>
      </c>
      <c r="I501" s="541">
        <f t="shared" si="84"/>
        <v>9954</v>
      </c>
      <c r="J501" s="673">
        <f t="shared" ref="J501:J502" si="87">G501+I501</f>
        <v>12954</v>
      </c>
    </row>
    <row r="502" spans="1:10" x14ac:dyDescent="0.2">
      <c r="A502" s="536">
        <v>473</v>
      </c>
      <c r="B502" s="540" t="s">
        <v>145</v>
      </c>
      <c r="C502" s="543"/>
      <c r="D502" s="538" t="s">
        <v>56</v>
      </c>
      <c r="E502" s="538">
        <v>27</v>
      </c>
      <c r="F502" s="541">
        <v>1875</v>
      </c>
      <c r="G502" s="541">
        <f t="shared" si="83"/>
        <v>50625</v>
      </c>
      <c r="H502" s="541">
        <v>1190</v>
      </c>
      <c r="I502" s="541">
        <f t="shared" si="84"/>
        <v>32130</v>
      </c>
      <c r="J502" s="673">
        <f t="shared" si="87"/>
        <v>82755</v>
      </c>
    </row>
    <row r="503" spans="1:10" x14ac:dyDescent="0.2">
      <c r="A503" s="536">
        <v>474</v>
      </c>
      <c r="B503" s="540" t="s">
        <v>184</v>
      </c>
      <c r="C503" s="543"/>
      <c r="D503" s="538" t="s">
        <v>137</v>
      </c>
      <c r="E503" s="538"/>
      <c r="F503" s="541"/>
      <c r="G503" s="541">
        <f t="shared" si="83"/>
        <v>0</v>
      </c>
      <c r="H503" s="541"/>
      <c r="I503" s="541">
        <f t="shared" si="84"/>
        <v>0</v>
      </c>
      <c r="J503" s="673"/>
    </row>
    <row r="504" spans="1:10" ht="25.5" x14ac:dyDescent="0.2">
      <c r="A504" s="536">
        <v>475</v>
      </c>
      <c r="B504" s="540" t="s">
        <v>147</v>
      </c>
      <c r="C504" s="543"/>
      <c r="D504" s="538" t="s">
        <v>56</v>
      </c>
      <c r="E504" s="570">
        <v>5.8</v>
      </c>
      <c r="F504" s="541">
        <v>1875</v>
      </c>
      <c r="G504" s="541">
        <f t="shared" si="83"/>
        <v>10875</v>
      </c>
      <c r="H504" s="541">
        <v>1764</v>
      </c>
      <c r="I504" s="541">
        <f t="shared" si="84"/>
        <v>10231.199999999999</v>
      </c>
      <c r="J504" s="673">
        <f t="shared" ref="J504:J505" si="88">G504+I504</f>
        <v>21106.199999999997</v>
      </c>
    </row>
    <row r="505" spans="1:10" x14ac:dyDescent="0.2">
      <c r="A505" s="536">
        <v>476</v>
      </c>
      <c r="B505" s="540" t="s">
        <v>148</v>
      </c>
      <c r="C505" s="543"/>
      <c r="D505" s="538" t="s">
        <v>56</v>
      </c>
      <c r="E505" s="538">
        <v>1.98</v>
      </c>
      <c r="F505" s="541">
        <v>1875</v>
      </c>
      <c r="G505" s="541">
        <f t="shared" si="83"/>
        <v>3712.5</v>
      </c>
      <c r="H505" s="541">
        <v>1428</v>
      </c>
      <c r="I505" s="541">
        <f t="shared" si="84"/>
        <v>2827.44</v>
      </c>
      <c r="J505" s="673">
        <f t="shared" si="88"/>
        <v>6539.9400000000005</v>
      </c>
    </row>
    <row r="506" spans="1:10" x14ac:dyDescent="0.2">
      <c r="A506" s="536">
        <v>477</v>
      </c>
      <c r="B506" s="540" t="s">
        <v>185</v>
      </c>
      <c r="C506" s="543"/>
      <c r="D506" s="538" t="s">
        <v>137</v>
      </c>
      <c r="E506" s="538"/>
      <c r="F506" s="541"/>
      <c r="G506" s="541">
        <f t="shared" si="83"/>
        <v>0</v>
      </c>
      <c r="H506" s="541"/>
      <c r="I506" s="541">
        <f t="shared" si="84"/>
        <v>0</v>
      </c>
      <c r="J506" s="673"/>
    </row>
    <row r="507" spans="1:10" x14ac:dyDescent="0.2">
      <c r="A507" s="536">
        <v>478</v>
      </c>
      <c r="B507" s="540" t="s">
        <v>150</v>
      </c>
      <c r="C507" s="543"/>
      <c r="D507" s="538" t="s">
        <v>56</v>
      </c>
      <c r="E507" s="570">
        <v>0.45</v>
      </c>
      <c r="F507" s="541">
        <v>1875</v>
      </c>
      <c r="G507" s="541">
        <f t="shared" si="83"/>
        <v>843.75</v>
      </c>
      <c r="H507" s="541">
        <v>2646</v>
      </c>
      <c r="I507" s="541">
        <f t="shared" si="84"/>
        <v>1190.7</v>
      </c>
      <c r="J507" s="673">
        <f t="shared" ref="J507:J510" si="89">G507+I507</f>
        <v>2034.45</v>
      </c>
    </row>
    <row r="508" spans="1:10" ht="25.5" x14ac:dyDescent="0.2">
      <c r="A508" s="536">
        <v>479</v>
      </c>
      <c r="B508" s="540" t="s">
        <v>151</v>
      </c>
      <c r="C508" s="538" t="s">
        <v>152</v>
      </c>
      <c r="D508" s="538" t="s">
        <v>56</v>
      </c>
      <c r="E508" s="538">
        <v>4.26</v>
      </c>
      <c r="F508" s="541">
        <v>600</v>
      </c>
      <c r="G508" s="541">
        <f t="shared" si="83"/>
        <v>2556</v>
      </c>
      <c r="H508" s="541">
        <v>381</v>
      </c>
      <c r="I508" s="541">
        <f t="shared" si="84"/>
        <v>1623.06</v>
      </c>
      <c r="J508" s="673">
        <f t="shared" si="89"/>
        <v>4179.0599999999995</v>
      </c>
    </row>
    <row r="509" spans="1:10" x14ac:dyDescent="0.2">
      <c r="A509" s="536">
        <v>480</v>
      </c>
      <c r="B509" s="540" t="s">
        <v>153</v>
      </c>
      <c r="C509" s="543"/>
      <c r="D509" s="538" t="s">
        <v>56</v>
      </c>
      <c r="E509" s="538">
        <v>0.52</v>
      </c>
      <c r="F509" s="541">
        <v>1000</v>
      </c>
      <c r="G509" s="541">
        <f t="shared" si="83"/>
        <v>520</v>
      </c>
      <c r="H509" s="541">
        <v>123</v>
      </c>
      <c r="I509" s="541">
        <f t="shared" si="84"/>
        <v>63.96</v>
      </c>
      <c r="J509" s="673">
        <f t="shared" si="89"/>
        <v>583.96</v>
      </c>
    </row>
    <row r="510" spans="1:10" x14ac:dyDescent="0.2">
      <c r="A510" s="536">
        <v>481</v>
      </c>
      <c r="B510" s="540" t="s">
        <v>60</v>
      </c>
      <c r="C510" s="543"/>
      <c r="D510" s="538" t="s">
        <v>5</v>
      </c>
      <c r="E510" s="538">
        <v>1</v>
      </c>
      <c r="F510" s="541">
        <v>0</v>
      </c>
      <c r="G510" s="541">
        <f t="shared" si="83"/>
        <v>0</v>
      </c>
      <c r="H510" s="541">
        <v>14017</v>
      </c>
      <c r="I510" s="541">
        <f t="shared" si="84"/>
        <v>14017</v>
      </c>
      <c r="J510" s="673">
        <f t="shared" si="89"/>
        <v>14017</v>
      </c>
    </row>
    <row r="511" spans="1:10" hidden="1" x14ac:dyDescent="0.2">
      <c r="A511" s="536">
        <v>482</v>
      </c>
      <c r="B511" s="571" t="s">
        <v>186</v>
      </c>
      <c r="C511" s="543"/>
      <c r="D511" s="538"/>
      <c r="E511" s="538"/>
      <c r="F511" s="538"/>
      <c r="G511" s="541"/>
      <c r="H511" s="147"/>
      <c r="I511" s="541"/>
      <c r="J511" s="672"/>
    </row>
    <row r="512" spans="1:10" ht="38.25" hidden="1" x14ac:dyDescent="0.2">
      <c r="A512" s="536">
        <v>483</v>
      </c>
      <c r="B512" s="540" t="s">
        <v>187</v>
      </c>
      <c r="C512" s="538" t="s">
        <v>458</v>
      </c>
      <c r="D512" s="538" t="s">
        <v>14</v>
      </c>
      <c r="E512" s="538"/>
      <c r="F512" s="541">
        <v>315576</v>
      </c>
      <c r="G512" s="541">
        <f t="shared" si="83"/>
        <v>0</v>
      </c>
      <c r="H512" s="541">
        <v>0</v>
      </c>
      <c r="I512" s="541">
        <f t="shared" si="84"/>
        <v>0</v>
      </c>
      <c r="J512" s="673">
        <f t="shared" ref="J512:J518" si="90">G512+I512</f>
        <v>0</v>
      </c>
    </row>
    <row r="513" spans="1:14" hidden="1" x14ac:dyDescent="0.2">
      <c r="A513" s="536">
        <v>484</v>
      </c>
      <c r="B513" s="540" t="s">
        <v>188</v>
      </c>
      <c r="C513" s="538" t="s">
        <v>189</v>
      </c>
      <c r="D513" s="538" t="s">
        <v>14</v>
      </c>
      <c r="E513" s="538"/>
      <c r="F513" s="541">
        <v>129211</v>
      </c>
      <c r="G513" s="541">
        <f t="shared" si="83"/>
        <v>0</v>
      </c>
      <c r="H513" s="541">
        <v>0</v>
      </c>
      <c r="I513" s="541">
        <f t="shared" si="84"/>
        <v>0</v>
      </c>
      <c r="J513" s="673">
        <f t="shared" si="90"/>
        <v>0</v>
      </c>
    </row>
    <row r="514" spans="1:14" s="3" customFormat="1" hidden="1" x14ac:dyDescent="0.2">
      <c r="A514" s="1">
        <v>485</v>
      </c>
      <c r="B514" s="9" t="s">
        <v>190</v>
      </c>
      <c r="C514" s="2" t="s">
        <v>191</v>
      </c>
      <c r="D514" s="2" t="s">
        <v>14</v>
      </c>
      <c r="E514" s="2"/>
      <c r="F514" s="36">
        <v>800</v>
      </c>
      <c r="G514" s="36">
        <f t="shared" si="83"/>
        <v>0</v>
      </c>
      <c r="H514" s="36">
        <v>0</v>
      </c>
      <c r="I514" s="36">
        <f t="shared" si="84"/>
        <v>0</v>
      </c>
      <c r="J514" s="680">
        <f t="shared" si="90"/>
        <v>0</v>
      </c>
      <c r="K514" s="665"/>
      <c r="L514" s="665"/>
      <c r="M514" s="665"/>
      <c r="N514" s="665"/>
    </row>
    <row r="515" spans="1:14" s="3" customFormat="1" hidden="1" x14ac:dyDescent="0.2">
      <c r="A515" s="1">
        <v>486</v>
      </c>
      <c r="B515" s="9" t="s">
        <v>192</v>
      </c>
      <c r="C515" s="2" t="s">
        <v>193</v>
      </c>
      <c r="D515" s="2" t="s">
        <v>14</v>
      </c>
      <c r="E515" s="2"/>
      <c r="F515" s="36">
        <v>800</v>
      </c>
      <c r="G515" s="36">
        <f t="shared" si="83"/>
        <v>0</v>
      </c>
      <c r="H515" s="36">
        <v>0</v>
      </c>
      <c r="I515" s="36">
        <f t="shared" si="84"/>
        <v>0</v>
      </c>
      <c r="J515" s="680">
        <f t="shared" si="90"/>
        <v>0</v>
      </c>
      <c r="K515" s="665"/>
      <c r="L515" s="665"/>
      <c r="M515" s="665"/>
      <c r="N515" s="665"/>
    </row>
    <row r="516" spans="1:14" ht="25.5" hidden="1" x14ac:dyDescent="0.2">
      <c r="A516" s="536">
        <v>487</v>
      </c>
      <c r="B516" s="540" t="s">
        <v>410</v>
      </c>
      <c r="C516" s="538" t="s">
        <v>411</v>
      </c>
      <c r="D516" s="538" t="s">
        <v>14</v>
      </c>
      <c r="E516" s="538"/>
      <c r="F516" s="541">
        <v>1199</v>
      </c>
      <c r="G516" s="541">
        <f t="shared" si="83"/>
        <v>0</v>
      </c>
      <c r="H516" s="541">
        <v>0</v>
      </c>
      <c r="I516" s="541">
        <f t="shared" si="84"/>
        <v>0</v>
      </c>
      <c r="J516" s="673">
        <f t="shared" si="90"/>
        <v>0</v>
      </c>
    </row>
    <row r="517" spans="1:14" hidden="1" x14ac:dyDescent="0.2">
      <c r="A517" s="536">
        <v>488</v>
      </c>
      <c r="B517" s="540" t="s">
        <v>412</v>
      </c>
      <c r="C517" s="538" t="s">
        <v>413</v>
      </c>
      <c r="D517" s="538" t="s">
        <v>14</v>
      </c>
      <c r="E517" s="538"/>
      <c r="F517" s="541">
        <v>3283</v>
      </c>
      <c r="G517" s="541">
        <f t="shared" si="83"/>
        <v>0</v>
      </c>
      <c r="H517" s="541">
        <v>0</v>
      </c>
      <c r="I517" s="541">
        <f t="shared" si="84"/>
        <v>0</v>
      </c>
      <c r="J517" s="673">
        <f t="shared" si="90"/>
        <v>0</v>
      </c>
    </row>
    <row r="518" spans="1:14" hidden="1" x14ac:dyDescent="0.2">
      <c r="A518" s="536">
        <v>489</v>
      </c>
      <c r="B518" s="540" t="s">
        <v>135</v>
      </c>
      <c r="C518" s="543"/>
      <c r="D518" s="538" t="s">
        <v>56</v>
      </c>
      <c r="E518" s="538"/>
      <c r="F518" s="541">
        <v>1875</v>
      </c>
      <c r="G518" s="541">
        <f t="shared" si="83"/>
        <v>0</v>
      </c>
      <c r="H518" s="541">
        <v>869</v>
      </c>
      <c r="I518" s="541">
        <f t="shared" si="84"/>
        <v>0</v>
      </c>
      <c r="J518" s="673">
        <f t="shared" si="90"/>
        <v>0</v>
      </c>
    </row>
    <row r="519" spans="1:14" hidden="1" x14ac:dyDescent="0.2">
      <c r="A519" s="536">
        <v>490</v>
      </c>
      <c r="B519" s="540" t="s">
        <v>160</v>
      </c>
      <c r="C519" s="543"/>
      <c r="D519" s="538" t="s">
        <v>137</v>
      </c>
      <c r="E519" s="538"/>
      <c r="F519" s="538"/>
      <c r="G519" s="541"/>
      <c r="H519" s="147"/>
      <c r="I519" s="541"/>
      <c r="J519" s="672"/>
    </row>
    <row r="520" spans="1:14" hidden="1" x14ac:dyDescent="0.2">
      <c r="A520" s="536">
        <v>491</v>
      </c>
      <c r="B520" s="540" t="s">
        <v>139</v>
      </c>
      <c r="C520" s="543"/>
      <c r="D520" s="538" t="s">
        <v>56</v>
      </c>
      <c r="E520" s="570"/>
      <c r="F520" s="541">
        <v>1875</v>
      </c>
      <c r="G520" s="541">
        <f>E520*F520</f>
        <v>0</v>
      </c>
      <c r="H520" s="541">
        <v>1617</v>
      </c>
      <c r="I520" s="541">
        <f>E520*H520</f>
        <v>0</v>
      </c>
      <c r="J520" s="673">
        <f t="shared" ref="J520:J521" si="91">G520+I520</f>
        <v>0</v>
      </c>
    </row>
    <row r="521" spans="1:14" hidden="1" x14ac:dyDescent="0.2">
      <c r="A521" s="536">
        <v>492</v>
      </c>
      <c r="B521" s="540" t="s">
        <v>60</v>
      </c>
      <c r="C521" s="543"/>
      <c r="D521" s="538" t="s">
        <v>5</v>
      </c>
      <c r="E521" s="538"/>
      <c r="F521" s="541">
        <v>0</v>
      </c>
      <c r="G521" s="541">
        <f>E521*F521</f>
        <v>0</v>
      </c>
      <c r="H521" s="541">
        <v>131146</v>
      </c>
      <c r="I521" s="541">
        <f>E521*H521</f>
        <v>0</v>
      </c>
      <c r="J521" s="673">
        <f t="shared" si="91"/>
        <v>0</v>
      </c>
    </row>
    <row r="522" spans="1:14" hidden="1" x14ac:dyDescent="0.2">
      <c r="A522" s="536">
        <v>493</v>
      </c>
      <c r="B522" s="571" t="s">
        <v>194</v>
      </c>
      <c r="C522" s="543"/>
      <c r="D522" s="538"/>
      <c r="E522" s="538"/>
      <c r="F522" s="538"/>
      <c r="G522" s="541"/>
      <c r="H522" s="147"/>
      <c r="I522" s="541"/>
      <c r="J522" s="672"/>
    </row>
    <row r="523" spans="1:14" ht="38.25" hidden="1" x14ac:dyDescent="0.2">
      <c r="A523" s="536">
        <v>494</v>
      </c>
      <c r="B523" s="540" t="s">
        <v>459</v>
      </c>
      <c r="C523" s="538" t="s">
        <v>437</v>
      </c>
      <c r="D523" s="538" t="s">
        <v>14</v>
      </c>
      <c r="E523" s="538"/>
      <c r="F523" s="541">
        <v>40266</v>
      </c>
      <c r="G523" s="541">
        <f>E523*F523</f>
        <v>0</v>
      </c>
      <c r="H523" s="541">
        <v>149591</v>
      </c>
      <c r="I523" s="541">
        <f>E523*H523</f>
        <v>0</v>
      </c>
      <c r="J523" s="673">
        <f t="shared" ref="J523:J524" si="92">G523+I523</f>
        <v>0</v>
      </c>
    </row>
    <row r="524" spans="1:14" hidden="1" x14ac:dyDescent="0.2">
      <c r="A524" s="536">
        <v>495</v>
      </c>
      <c r="B524" s="540" t="s">
        <v>460</v>
      </c>
      <c r="C524" s="538"/>
      <c r="D524" s="538" t="s">
        <v>202</v>
      </c>
      <c r="E524" s="538"/>
      <c r="F524" s="541">
        <v>139</v>
      </c>
      <c r="G524" s="541">
        <f>E524*F524</f>
        <v>0</v>
      </c>
      <c r="H524" s="541">
        <v>151</v>
      </c>
      <c r="I524" s="541">
        <f>E524*H524</f>
        <v>0</v>
      </c>
      <c r="J524" s="673">
        <f t="shared" si="92"/>
        <v>0</v>
      </c>
    </row>
    <row r="525" spans="1:14" x14ac:dyDescent="0.2">
      <c r="A525" s="536">
        <v>496</v>
      </c>
      <c r="B525" s="571" t="s">
        <v>195</v>
      </c>
      <c r="C525" s="543"/>
      <c r="D525" s="538"/>
      <c r="E525" s="538"/>
      <c r="F525" s="538"/>
      <c r="G525" s="541"/>
      <c r="H525" s="147"/>
      <c r="I525" s="541"/>
      <c r="J525" s="672"/>
    </row>
    <row r="526" spans="1:14" ht="24.75" customHeight="1" x14ac:dyDescent="0.2">
      <c r="A526" s="536">
        <v>497</v>
      </c>
      <c r="B526" s="540" t="s">
        <v>196</v>
      </c>
      <c r="C526" s="538"/>
      <c r="D526" s="538" t="s">
        <v>7</v>
      </c>
      <c r="E526" s="538">
        <v>24</v>
      </c>
      <c r="F526" s="541">
        <v>800</v>
      </c>
      <c r="G526" s="541">
        <f t="shared" ref="G526:G548" si="93">E526*F526</f>
        <v>19200</v>
      </c>
      <c r="H526" s="541">
        <v>2623</v>
      </c>
      <c r="I526" s="541">
        <f t="shared" ref="I526:I548" si="94">E526*H526</f>
        <v>62952</v>
      </c>
      <c r="J526" s="673">
        <f t="shared" ref="J526:J534" si="95">G526+I526</f>
        <v>82152</v>
      </c>
    </row>
    <row r="527" spans="1:14" ht="31.9" customHeight="1" x14ac:dyDescent="0.2">
      <c r="A527" s="536">
        <v>498</v>
      </c>
      <c r="B527" s="540" t="s">
        <v>15</v>
      </c>
      <c r="C527" s="538"/>
      <c r="D527" s="538" t="s">
        <v>7</v>
      </c>
      <c r="E527" s="538">
        <v>2</v>
      </c>
      <c r="F527" s="541">
        <v>600</v>
      </c>
      <c r="G527" s="541">
        <f t="shared" si="93"/>
        <v>1200</v>
      </c>
      <c r="H527" s="541">
        <v>335</v>
      </c>
      <c r="I527" s="541">
        <f t="shared" si="94"/>
        <v>670</v>
      </c>
      <c r="J527" s="673">
        <f t="shared" si="95"/>
        <v>1870</v>
      </c>
    </row>
    <row r="528" spans="1:14" ht="31.9" customHeight="1" x14ac:dyDescent="0.2">
      <c r="A528" s="536">
        <v>499</v>
      </c>
      <c r="B528" s="540" t="s">
        <v>19</v>
      </c>
      <c r="C528" s="538" t="s">
        <v>326</v>
      </c>
      <c r="D528" s="538" t="s">
        <v>7</v>
      </c>
      <c r="E528" s="538">
        <v>2</v>
      </c>
      <c r="F528" s="541">
        <v>600</v>
      </c>
      <c r="G528" s="541">
        <f t="shared" si="93"/>
        <v>1200</v>
      </c>
      <c r="H528" s="541">
        <v>928</v>
      </c>
      <c r="I528" s="541">
        <f t="shared" si="94"/>
        <v>1856</v>
      </c>
      <c r="J528" s="673">
        <f t="shared" si="95"/>
        <v>3056</v>
      </c>
    </row>
    <row r="529" spans="1:10" ht="39.75" customHeight="1" x14ac:dyDescent="0.2">
      <c r="A529" s="536">
        <v>500</v>
      </c>
      <c r="B529" s="540" t="s">
        <v>197</v>
      </c>
      <c r="C529" s="538"/>
      <c r="D529" s="538" t="s">
        <v>7</v>
      </c>
      <c r="E529" s="538">
        <v>28</v>
      </c>
      <c r="F529" s="541">
        <v>600</v>
      </c>
      <c r="G529" s="541">
        <f t="shared" si="93"/>
        <v>16800</v>
      </c>
      <c r="H529" s="541">
        <v>1424</v>
      </c>
      <c r="I529" s="541">
        <f t="shared" si="94"/>
        <v>39872</v>
      </c>
      <c r="J529" s="673">
        <f t="shared" si="95"/>
        <v>56672</v>
      </c>
    </row>
    <row r="530" spans="1:10" ht="12" customHeight="1" x14ac:dyDescent="0.2">
      <c r="A530" s="536">
        <v>501</v>
      </c>
      <c r="B530" s="540" t="s">
        <v>198</v>
      </c>
      <c r="C530" s="538"/>
      <c r="D530" s="538" t="s">
        <v>21</v>
      </c>
      <c r="E530" s="538">
        <v>38</v>
      </c>
      <c r="F530" s="541">
        <v>1300</v>
      </c>
      <c r="G530" s="541">
        <f t="shared" si="93"/>
        <v>49400</v>
      </c>
      <c r="H530" s="541">
        <v>957</v>
      </c>
      <c r="I530" s="541">
        <f t="shared" si="94"/>
        <v>36366</v>
      </c>
      <c r="J530" s="673">
        <f t="shared" si="95"/>
        <v>85766</v>
      </c>
    </row>
    <row r="531" spans="1:10" ht="12" customHeight="1" x14ac:dyDescent="0.2">
      <c r="A531" s="536">
        <v>502</v>
      </c>
      <c r="B531" s="540" t="s">
        <v>23</v>
      </c>
      <c r="C531" s="538"/>
      <c r="D531" s="538" t="s">
        <v>21</v>
      </c>
      <c r="E531" s="538">
        <v>80</v>
      </c>
      <c r="F531" s="541">
        <v>700</v>
      </c>
      <c r="G531" s="541">
        <f t="shared" si="93"/>
        <v>56000</v>
      </c>
      <c r="H531" s="541">
        <v>421</v>
      </c>
      <c r="I531" s="541">
        <f t="shared" si="94"/>
        <v>33680</v>
      </c>
      <c r="J531" s="673">
        <f t="shared" si="95"/>
        <v>89680</v>
      </c>
    </row>
    <row r="532" spans="1:10" ht="12" customHeight="1" x14ac:dyDescent="0.2">
      <c r="A532" s="536">
        <v>503</v>
      </c>
      <c r="B532" s="540" t="s">
        <v>31</v>
      </c>
      <c r="C532" s="543"/>
      <c r="D532" s="538" t="s">
        <v>32</v>
      </c>
      <c r="E532" s="538">
        <v>1</v>
      </c>
      <c r="F532" s="541">
        <v>0</v>
      </c>
      <c r="G532" s="541">
        <f t="shared" si="93"/>
        <v>0</v>
      </c>
      <c r="H532" s="541">
        <v>18051</v>
      </c>
      <c r="I532" s="541">
        <f t="shared" si="94"/>
        <v>18051</v>
      </c>
      <c r="J532" s="673">
        <f t="shared" si="95"/>
        <v>18051</v>
      </c>
    </row>
    <row r="533" spans="1:10" ht="12" customHeight="1" x14ac:dyDescent="0.2">
      <c r="A533" s="536">
        <v>504</v>
      </c>
      <c r="B533" s="540" t="s">
        <v>201</v>
      </c>
      <c r="C533" s="543"/>
      <c r="D533" s="538" t="s">
        <v>202</v>
      </c>
      <c r="E533" s="538">
        <v>3</v>
      </c>
      <c r="F533" s="541">
        <v>2000</v>
      </c>
      <c r="G533" s="541">
        <f t="shared" si="93"/>
        <v>6000</v>
      </c>
      <c r="H533" s="541">
        <v>629</v>
      </c>
      <c r="I533" s="541">
        <f t="shared" si="94"/>
        <v>1887</v>
      </c>
      <c r="J533" s="673">
        <f t="shared" si="95"/>
        <v>7887</v>
      </c>
    </row>
    <row r="534" spans="1:10" ht="12" customHeight="1" x14ac:dyDescent="0.2">
      <c r="A534" s="536">
        <v>505</v>
      </c>
      <c r="B534" s="540" t="s">
        <v>40</v>
      </c>
      <c r="C534" s="543"/>
      <c r="D534" s="538" t="s">
        <v>41</v>
      </c>
      <c r="E534" s="538">
        <v>1</v>
      </c>
      <c r="F534" s="541">
        <v>0</v>
      </c>
      <c r="G534" s="541">
        <f t="shared" si="93"/>
        <v>0</v>
      </c>
      <c r="H534" s="541">
        <v>66966</v>
      </c>
      <c r="I534" s="541">
        <f t="shared" si="94"/>
        <v>66966</v>
      </c>
      <c r="J534" s="673">
        <f t="shared" si="95"/>
        <v>66966</v>
      </c>
    </row>
    <row r="535" spans="1:10" ht="12" customHeight="1" x14ac:dyDescent="0.2">
      <c r="A535" s="536">
        <v>506</v>
      </c>
      <c r="B535" s="571" t="s">
        <v>203</v>
      </c>
      <c r="C535" s="543"/>
      <c r="D535" s="538"/>
      <c r="E535" s="538"/>
      <c r="F535" s="538"/>
      <c r="G535" s="541">
        <f t="shared" si="93"/>
        <v>0</v>
      </c>
      <c r="H535" s="147"/>
      <c r="I535" s="541">
        <f t="shared" si="94"/>
        <v>0</v>
      </c>
      <c r="J535" s="672"/>
    </row>
    <row r="536" spans="1:10" ht="12" hidden="1" customHeight="1" x14ac:dyDescent="0.2">
      <c r="A536" s="536">
        <v>507</v>
      </c>
      <c r="B536" s="540" t="s">
        <v>204</v>
      </c>
      <c r="C536" s="538"/>
      <c r="D536" s="538" t="s">
        <v>7</v>
      </c>
      <c r="E536" s="538"/>
      <c r="F536" s="541">
        <v>1200</v>
      </c>
      <c r="G536" s="541">
        <f t="shared" si="93"/>
        <v>0</v>
      </c>
      <c r="H536" s="541">
        <v>1853</v>
      </c>
      <c r="I536" s="541">
        <f t="shared" si="94"/>
        <v>0</v>
      </c>
      <c r="J536" s="673">
        <f t="shared" ref="J536:J540" si="96">G536+I536</f>
        <v>0</v>
      </c>
    </row>
    <row r="537" spans="1:10" ht="12" customHeight="1" x14ac:dyDescent="0.2">
      <c r="A537" s="536">
        <v>508</v>
      </c>
      <c r="B537" s="540" t="s">
        <v>15</v>
      </c>
      <c r="C537" s="538"/>
      <c r="D537" s="538" t="s">
        <v>7</v>
      </c>
      <c r="E537" s="538">
        <v>18</v>
      </c>
      <c r="F537" s="541">
        <v>600</v>
      </c>
      <c r="G537" s="541">
        <f t="shared" si="93"/>
        <v>10800</v>
      </c>
      <c r="H537" s="541">
        <v>335</v>
      </c>
      <c r="I537" s="541">
        <f t="shared" si="94"/>
        <v>6030</v>
      </c>
      <c r="J537" s="673">
        <f t="shared" si="96"/>
        <v>16830</v>
      </c>
    </row>
    <row r="538" spans="1:10" x14ac:dyDescent="0.2">
      <c r="A538" s="536">
        <v>509</v>
      </c>
      <c r="B538" s="540" t="s">
        <v>19</v>
      </c>
      <c r="C538" s="538" t="s">
        <v>326</v>
      </c>
      <c r="D538" s="538" t="s">
        <v>7</v>
      </c>
      <c r="E538" s="538">
        <v>12</v>
      </c>
      <c r="F538" s="541">
        <v>600</v>
      </c>
      <c r="G538" s="541">
        <f t="shared" si="93"/>
        <v>7200</v>
      </c>
      <c r="H538" s="541">
        <v>928</v>
      </c>
      <c r="I538" s="541">
        <f t="shared" si="94"/>
        <v>11136</v>
      </c>
      <c r="J538" s="673">
        <f t="shared" si="96"/>
        <v>18336</v>
      </c>
    </row>
    <row r="539" spans="1:10" ht="26.25" customHeight="1" x14ac:dyDescent="0.2">
      <c r="A539" s="536">
        <v>510</v>
      </c>
      <c r="B539" s="540" t="s">
        <v>198</v>
      </c>
      <c r="C539" s="538"/>
      <c r="D539" s="538" t="s">
        <v>21</v>
      </c>
      <c r="E539" s="538">
        <v>82</v>
      </c>
      <c r="F539" s="541">
        <v>1300</v>
      </c>
      <c r="G539" s="541">
        <f t="shared" si="93"/>
        <v>106600</v>
      </c>
      <c r="H539" s="541">
        <v>957</v>
      </c>
      <c r="I539" s="541">
        <f t="shared" si="94"/>
        <v>78474</v>
      </c>
      <c r="J539" s="673">
        <f t="shared" si="96"/>
        <v>185074</v>
      </c>
    </row>
    <row r="540" spans="1:10" ht="31.9" customHeight="1" x14ac:dyDescent="0.2">
      <c r="A540" s="536">
        <v>511</v>
      </c>
      <c r="B540" s="540" t="s">
        <v>31</v>
      </c>
      <c r="C540" s="543"/>
      <c r="D540" s="538" t="s">
        <v>32</v>
      </c>
      <c r="E540" s="538">
        <v>1</v>
      </c>
      <c r="F540" s="541">
        <v>0</v>
      </c>
      <c r="G540" s="541">
        <f t="shared" si="93"/>
        <v>0</v>
      </c>
      <c r="H540" s="541">
        <v>15695</v>
      </c>
      <c r="I540" s="541">
        <f t="shared" si="94"/>
        <v>15695</v>
      </c>
      <c r="J540" s="673">
        <f t="shared" si="96"/>
        <v>15695</v>
      </c>
    </row>
    <row r="541" spans="1:10" ht="31.9" hidden="1" customHeight="1" x14ac:dyDescent="0.2">
      <c r="A541" s="536">
        <v>512</v>
      </c>
      <c r="B541" s="540" t="s">
        <v>199</v>
      </c>
      <c r="C541" s="538"/>
      <c r="D541" s="538"/>
      <c r="E541" s="538"/>
      <c r="F541" s="541"/>
      <c r="G541" s="541">
        <f t="shared" si="93"/>
        <v>0</v>
      </c>
      <c r="H541" s="541"/>
      <c r="I541" s="541">
        <f t="shared" si="94"/>
        <v>0</v>
      </c>
      <c r="J541" s="673"/>
    </row>
    <row r="542" spans="1:10" ht="38.25" hidden="1" customHeight="1" x14ac:dyDescent="0.2">
      <c r="A542" s="536">
        <v>513</v>
      </c>
      <c r="B542" s="542" t="s">
        <v>200</v>
      </c>
      <c r="C542" s="538"/>
      <c r="D542" s="538" t="s">
        <v>21</v>
      </c>
      <c r="E542" s="538"/>
      <c r="F542" s="541">
        <v>350</v>
      </c>
      <c r="G542" s="541">
        <f t="shared" si="93"/>
        <v>0</v>
      </c>
      <c r="H542" s="541">
        <v>1212</v>
      </c>
      <c r="I542" s="541">
        <f t="shared" si="94"/>
        <v>0</v>
      </c>
      <c r="J542" s="673">
        <f t="shared" ref="J542:J545" si="97">G542+I542</f>
        <v>0</v>
      </c>
    </row>
    <row r="543" spans="1:10" ht="12" customHeight="1" x14ac:dyDescent="0.2">
      <c r="A543" s="536">
        <v>514</v>
      </c>
      <c r="B543" s="540" t="s">
        <v>201</v>
      </c>
      <c r="C543" s="543"/>
      <c r="D543" s="538" t="s">
        <v>202</v>
      </c>
      <c r="E543" s="538">
        <v>3</v>
      </c>
      <c r="F543" s="541">
        <v>2000</v>
      </c>
      <c r="G543" s="541">
        <f t="shared" si="93"/>
        <v>6000</v>
      </c>
      <c r="H543" s="541">
        <v>629</v>
      </c>
      <c r="I543" s="541">
        <f t="shared" si="94"/>
        <v>1887</v>
      </c>
      <c r="J543" s="673">
        <f t="shared" si="97"/>
        <v>7887</v>
      </c>
    </row>
    <row r="544" spans="1:10" ht="12" customHeight="1" x14ac:dyDescent="0.2">
      <c r="A544" s="536">
        <v>515</v>
      </c>
      <c r="B544" s="540" t="s">
        <v>40</v>
      </c>
      <c r="C544" s="543"/>
      <c r="D544" s="538" t="s">
        <v>41</v>
      </c>
      <c r="E544" s="538">
        <v>1</v>
      </c>
      <c r="F544" s="541">
        <v>0</v>
      </c>
      <c r="G544" s="541">
        <f t="shared" si="93"/>
        <v>0</v>
      </c>
      <c r="H544" s="541">
        <v>53152</v>
      </c>
      <c r="I544" s="541">
        <f t="shared" si="94"/>
        <v>53152</v>
      </c>
      <c r="J544" s="673">
        <f t="shared" si="97"/>
        <v>53152</v>
      </c>
    </row>
    <row r="545" spans="1:11" ht="12" hidden="1" customHeight="1" x14ac:dyDescent="0.2">
      <c r="A545" s="536">
        <v>516</v>
      </c>
      <c r="B545" s="540" t="s">
        <v>205</v>
      </c>
      <c r="C545" s="572"/>
      <c r="D545" s="538" t="s">
        <v>32</v>
      </c>
      <c r="E545" s="667"/>
      <c r="F545" s="541">
        <v>954853.5</v>
      </c>
      <c r="G545" s="541">
        <f t="shared" si="93"/>
        <v>0</v>
      </c>
      <c r="H545" s="541">
        <v>928267</v>
      </c>
      <c r="I545" s="541">
        <f t="shared" si="94"/>
        <v>0</v>
      </c>
      <c r="J545" s="673">
        <f t="shared" si="97"/>
        <v>0</v>
      </c>
    </row>
    <row r="546" spans="1:11" ht="12" hidden="1" customHeight="1" x14ac:dyDescent="0.2">
      <c r="A546" s="536">
        <v>517</v>
      </c>
      <c r="B546" s="540"/>
      <c r="C546" s="572"/>
      <c r="D546" s="538"/>
      <c r="E546" s="538"/>
      <c r="F546" s="541"/>
      <c r="G546" s="541">
        <f t="shared" si="93"/>
        <v>0</v>
      </c>
      <c r="H546" s="541"/>
      <c r="I546" s="541">
        <f t="shared" si="94"/>
        <v>0</v>
      </c>
      <c r="J546" s="673"/>
    </row>
    <row r="547" spans="1:11" ht="12" hidden="1" customHeight="1" x14ac:dyDescent="0.2">
      <c r="A547" s="536">
        <v>518</v>
      </c>
      <c r="B547" s="540" t="s">
        <v>206</v>
      </c>
      <c r="C547" s="543"/>
      <c r="D547" s="538" t="s">
        <v>207</v>
      </c>
      <c r="E547" s="538"/>
      <c r="F547" s="541">
        <v>576000</v>
      </c>
      <c r="G547" s="541">
        <f t="shared" si="93"/>
        <v>0</v>
      </c>
      <c r="H547" s="541">
        <v>0</v>
      </c>
      <c r="I547" s="541">
        <f t="shared" si="94"/>
        <v>0</v>
      </c>
      <c r="J547" s="673">
        <f t="shared" ref="J547:J548" si="98">G547+I547</f>
        <v>0</v>
      </c>
    </row>
    <row r="548" spans="1:11" ht="12" hidden="1" customHeight="1" x14ac:dyDescent="0.2">
      <c r="A548" s="536">
        <v>519</v>
      </c>
      <c r="B548" s="540" t="s">
        <v>104</v>
      </c>
      <c r="C548" s="543"/>
      <c r="D548" s="538" t="s">
        <v>207</v>
      </c>
      <c r="E548" s="538"/>
      <c r="F548" s="541">
        <v>243000</v>
      </c>
      <c r="G548" s="541">
        <f t="shared" si="93"/>
        <v>0</v>
      </c>
      <c r="H548" s="541">
        <v>0</v>
      </c>
      <c r="I548" s="541">
        <f t="shared" si="94"/>
        <v>0</v>
      </c>
      <c r="J548" s="673">
        <f t="shared" si="98"/>
        <v>0</v>
      </c>
    </row>
    <row r="549" spans="1:11" ht="12" hidden="1" customHeight="1" x14ac:dyDescent="0.2">
      <c r="A549" s="536">
        <v>520</v>
      </c>
      <c r="B549" s="540"/>
      <c r="C549" s="538"/>
      <c r="D549" s="538"/>
      <c r="E549" s="538"/>
      <c r="F549" s="541"/>
      <c r="G549" s="541"/>
      <c r="H549" s="541"/>
      <c r="I549" s="541"/>
      <c r="J549" s="673"/>
    </row>
    <row r="550" spans="1:11" ht="21.75" customHeight="1" x14ac:dyDescent="0.2">
      <c r="A550" s="536">
        <v>521</v>
      </c>
      <c r="B550" s="657" t="s">
        <v>208</v>
      </c>
      <c r="C550" s="658"/>
      <c r="D550" s="659"/>
      <c r="E550" s="581"/>
      <c r="F550" s="541"/>
      <c r="G550" s="660">
        <f>SUM(G254:G549)</f>
        <v>477593.77500000002</v>
      </c>
      <c r="H550" s="541"/>
      <c r="I550" s="660">
        <f>SUM(I254:I549)</f>
        <v>596198.245</v>
      </c>
      <c r="J550" s="681">
        <f t="shared" ref="J550" si="99">SUM(J254:J549)</f>
        <v>1073792.02</v>
      </c>
      <c r="K550" s="646">
        <f>'вдц+кс-6'!P788</f>
        <v>14309357.718854373</v>
      </c>
    </row>
    <row r="551" spans="1:11" x14ac:dyDescent="0.2">
      <c r="A551" s="536">
        <v>522</v>
      </c>
      <c r="B551" s="657"/>
      <c r="C551" s="658"/>
      <c r="D551" s="659"/>
      <c r="E551" s="581"/>
      <c r="F551" s="581"/>
      <c r="G551" s="541"/>
      <c r="H551" s="147"/>
      <c r="I551" s="541"/>
      <c r="J551" s="672"/>
    </row>
    <row r="552" spans="1:11" ht="26.25" customHeight="1" outlineLevel="1" x14ac:dyDescent="0.25">
      <c r="A552" s="536">
        <v>523</v>
      </c>
      <c r="B552" s="537" t="s">
        <v>2</v>
      </c>
      <c r="C552" s="538"/>
      <c r="D552" s="538"/>
      <c r="E552" s="538"/>
      <c r="F552" s="538"/>
      <c r="G552" s="541"/>
      <c r="H552" s="147"/>
      <c r="I552" s="541"/>
      <c r="J552" s="672"/>
    </row>
    <row r="553" spans="1:11" ht="31.9" hidden="1" customHeight="1" outlineLevel="1" x14ac:dyDescent="0.2">
      <c r="A553" s="536">
        <v>524</v>
      </c>
      <c r="B553" s="544" t="s">
        <v>42</v>
      </c>
      <c r="C553" s="538"/>
      <c r="D553" s="538"/>
      <c r="E553" s="538"/>
      <c r="F553" s="538"/>
      <c r="G553" s="541"/>
      <c r="H553" s="147"/>
      <c r="I553" s="541"/>
      <c r="J553" s="672"/>
    </row>
    <row r="554" spans="1:11" ht="31.9" hidden="1" customHeight="1" outlineLevel="1" x14ac:dyDescent="0.2">
      <c r="A554" s="536">
        <v>525</v>
      </c>
      <c r="B554" s="540" t="s">
        <v>19</v>
      </c>
      <c r="C554" s="538" t="s">
        <v>326</v>
      </c>
      <c r="D554" s="538" t="s">
        <v>14</v>
      </c>
      <c r="E554" s="538"/>
      <c r="F554" s="541">
        <v>600</v>
      </c>
      <c r="G554" s="541">
        <f t="shared" ref="G554:G617" si="100">E554*F554</f>
        <v>0</v>
      </c>
      <c r="H554" s="541">
        <v>928</v>
      </c>
      <c r="I554" s="541">
        <f t="shared" ref="I554:I617" si="101">E554*H554</f>
        <v>0</v>
      </c>
      <c r="J554" s="673">
        <f t="shared" ref="J554:J560" si="102">G554+I554</f>
        <v>0</v>
      </c>
    </row>
    <row r="555" spans="1:11" ht="31.9" hidden="1" customHeight="1" outlineLevel="1" x14ac:dyDescent="0.2">
      <c r="A555" s="536">
        <v>526</v>
      </c>
      <c r="B555" s="540" t="s">
        <v>17</v>
      </c>
      <c r="C555" s="538"/>
      <c r="D555" s="538" t="s">
        <v>14</v>
      </c>
      <c r="E555" s="538"/>
      <c r="F555" s="541">
        <v>600</v>
      </c>
      <c r="G555" s="541">
        <f t="shared" si="100"/>
        <v>0</v>
      </c>
      <c r="H555" s="541">
        <v>1026</v>
      </c>
      <c r="I555" s="541">
        <f t="shared" si="101"/>
        <v>0</v>
      </c>
      <c r="J555" s="673">
        <f t="shared" si="102"/>
        <v>0</v>
      </c>
    </row>
    <row r="556" spans="1:11" ht="36.75" hidden="1" customHeight="1" outlineLevel="1" x14ac:dyDescent="0.2">
      <c r="A556" s="536">
        <v>527</v>
      </c>
      <c r="B556" s="540" t="s">
        <v>43</v>
      </c>
      <c r="C556" s="538"/>
      <c r="D556" s="538" t="s">
        <v>21</v>
      </c>
      <c r="E556" s="538"/>
      <c r="F556" s="541">
        <v>650</v>
      </c>
      <c r="G556" s="541">
        <f t="shared" si="100"/>
        <v>0</v>
      </c>
      <c r="H556" s="541">
        <v>237</v>
      </c>
      <c r="I556" s="541">
        <f t="shared" si="101"/>
        <v>0</v>
      </c>
      <c r="J556" s="673">
        <f t="shared" si="102"/>
        <v>0</v>
      </c>
    </row>
    <row r="557" spans="1:11" ht="12" hidden="1" customHeight="1" outlineLevel="1" x14ac:dyDescent="0.2">
      <c r="A557" s="536">
        <v>528</v>
      </c>
      <c r="B557" s="540" t="s">
        <v>327</v>
      </c>
      <c r="C557" s="545"/>
      <c r="D557" s="538" t="s">
        <v>21</v>
      </c>
      <c r="E557" s="538"/>
      <c r="F557" s="541">
        <v>290</v>
      </c>
      <c r="G557" s="541">
        <f t="shared" si="100"/>
        <v>0</v>
      </c>
      <c r="H557" s="541">
        <v>45</v>
      </c>
      <c r="I557" s="541">
        <f t="shared" si="101"/>
        <v>0</v>
      </c>
      <c r="J557" s="673">
        <f t="shared" si="102"/>
        <v>0</v>
      </c>
    </row>
    <row r="558" spans="1:11" ht="12" hidden="1" customHeight="1" outlineLevel="1" x14ac:dyDescent="0.2">
      <c r="A558" s="536">
        <v>529</v>
      </c>
      <c r="B558" s="540" t="s">
        <v>31</v>
      </c>
      <c r="C558" s="543"/>
      <c r="D558" s="538" t="s">
        <v>32</v>
      </c>
      <c r="E558" s="538"/>
      <c r="F558" s="541">
        <v>0</v>
      </c>
      <c r="G558" s="541">
        <f t="shared" si="100"/>
        <v>0</v>
      </c>
      <c r="H558" s="541">
        <v>1896</v>
      </c>
      <c r="I558" s="541">
        <f t="shared" si="101"/>
        <v>0</v>
      </c>
      <c r="J558" s="673">
        <f t="shared" si="102"/>
        <v>0</v>
      </c>
    </row>
    <row r="559" spans="1:11" ht="12" hidden="1" customHeight="1" outlineLevel="1" x14ac:dyDescent="0.2">
      <c r="A559" s="536">
        <v>530</v>
      </c>
      <c r="B559" s="540" t="s">
        <v>40</v>
      </c>
      <c r="C559" s="543"/>
      <c r="D559" s="538" t="s">
        <v>41</v>
      </c>
      <c r="E559" s="538"/>
      <c r="F559" s="541">
        <v>0</v>
      </c>
      <c r="G559" s="541">
        <f t="shared" si="100"/>
        <v>0</v>
      </c>
      <c r="H559" s="541">
        <v>1976</v>
      </c>
      <c r="I559" s="541">
        <f t="shared" si="101"/>
        <v>0</v>
      </c>
      <c r="J559" s="673">
        <f t="shared" si="102"/>
        <v>0</v>
      </c>
    </row>
    <row r="560" spans="1:11" ht="12" hidden="1" customHeight="1" outlineLevel="1" x14ac:dyDescent="0.2">
      <c r="A560" s="536">
        <v>531</v>
      </c>
      <c r="B560" s="540" t="s">
        <v>15</v>
      </c>
      <c r="C560" s="538"/>
      <c r="D560" s="538" t="s">
        <v>14</v>
      </c>
      <c r="E560" s="538"/>
      <c r="F560" s="541">
        <v>600</v>
      </c>
      <c r="G560" s="541">
        <f t="shared" si="100"/>
        <v>0</v>
      </c>
      <c r="H560" s="541">
        <v>335</v>
      </c>
      <c r="I560" s="541">
        <f t="shared" si="101"/>
        <v>0</v>
      </c>
      <c r="J560" s="673">
        <f t="shared" si="102"/>
        <v>0</v>
      </c>
    </row>
    <row r="561" spans="1:10" ht="12" customHeight="1" outlineLevel="1" x14ac:dyDescent="0.2">
      <c r="A561" s="536">
        <v>532</v>
      </c>
      <c r="B561" s="544" t="s">
        <v>44</v>
      </c>
      <c r="C561" s="538"/>
      <c r="D561" s="538"/>
      <c r="E561" s="538"/>
      <c r="F561" s="538"/>
      <c r="G561" s="541"/>
      <c r="H561" s="147"/>
      <c r="I561" s="541"/>
      <c r="J561" s="672"/>
    </row>
    <row r="562" spans="1:10" ht="12" customHeight="1" outlineLevel="1" x14ac:dyDescent="0.2">
      <c r="A562" s="536">
        <v>533</v>
      </c>
      <c r="B562" s="544" t="s">
        <v>45</v>
      </c>
      <c r="C562" s="538"/>
      <c r="D562" s="538"/>
      <c r="E562" s="538"/>
      <c r="F562" s="538"/>
      <c r="G562" s="541"/>
      <c r="H562" s="147"/>
      <c r="I562" s="541"/>
      <c r="J562" s="672"/>
    </row>
    <row r="563" spans="1:10" ht="12" hidden="1" customHeight="1" outlineLevel="1" x14ac:dyDescent="0.2">
      <c r="A563" s="536">
        <v>534</v>
      </c>
      <c r="B563" s="540" t="s">
        <v>301</v>
      </c>
      <c r="C563" s="538" t="s">
        <v>368</v>
      </c>
      <c r="D563" s="538" t="s">
        <v>7</v>
      </c>
      <c r="E563" s="538"/>
      <c r="F563" s="541">
        <v>53425.200000000004</v>
      </c>
      <c r="G563" s="541">
        <f t="shared" si="100"/>
        <v>0</v>
      </c>
      <c r="H563" s="541">
        <v>61094.303999999996</v>
      </c>
      <c r="I563" s="541">
        <f t="shared" si="101"/>
        <v>0</v>
      </c>
      <c r="J563" s="673">
        <f t="shared" ref="J563:J592" si="103">G563+I563</f>
        <v>0</v>
      </c>
    </row>
    <row r="564" spans="1:10" ht="38.25" hidden="1" outlineLevel="1" x14ac:dyDescent="0.2">
      <c r="A564" s="536">
        <v>535</v>
      </c>
      <c r="B564" s="540" t="s">
        <v>238</v>
      </c>
      <c r="C564" s="538" t="s">
        <v>369</v>
      </c>
      <c r="D564" s="538" t="s">
        <v>7</v>
      </c>
      <c r="E564" s="538"/>
      <c r="F564" s="541">
        <v>6088.4000000000005</v>
      </c>
      <c r="G564" s="541">
        <f t="shared" si="100"/>
        <v>0</v>
      </c>
      <c r="H564" s="541">
        <v>13392</v>
      </c>
      <c r="I564" s="541">
        <f t="shared" si="101"/>
        <v>0</v>
      </c>
      <c r="J564" s="673">
        <f t="shared" si="103"/>
        <v>0</v>
      </c>
    </row>
    <row r="565" spans="1:10" ht="24.75" hidden="1" customHeight="1" outlineLevel="1" x14ac:dyDescent="0.2">
      <c r="A565" s="536">
        <v>536</v>
      </c>
      <c r="B565" s="540" t="s">
        <v>239</v>
      </c>
      <c r="C565" s="538" t="s">
        <v>370</v>
      </c>
      <c r="D565" s="538" t="s">
        <v>7</v>
      </c>
      <c r="E565" s="538"/>
      <c r="F565" s="541">
        <v>12143.6</v>
      </c>
      <c r="G565" s="541">
        <f t="shared" si="100"/>
        <v>0</v>
      </c>
      <c r="H565" s="541">
        <v>31296.359999999997</v>
      </c>
      <c r="I565" s="541">
        <f t="shared" si="101"/>
        <v>0</v>
      </c>
      <c r="J565" s="673">
        <f t="shared" si="103"/>
        <v>0</v>
      </c>
    </row>
    <row r="566" spans="1:10" ht="31.9" hidden="1" customHeight="1" outlineLevel="1" x14ac:dyDescent="0.2">
      <c r="A566" s="536">
        <v>537</v>
      </c>
      <c r="B566" s="540" t="s">
        <v>240</v>
      </c>
      <c r="C566" s="538" t="s">
        <v>371</v>
      </c>
      <c r="D566" s="538" t="s">
        <v>7</v>
      </c>
      <c r="E566" s="538"/>
      <c r="F566" s="541">
        <v>1535.6000000000001</v>
      </c>
      <c r="G566" s="541">
        <f t="shared" si="100"/>
        <v>0</v>
      </c>
      <c r="H566" s="541">
        <v>3678.3360000000002</v>
      </c>
      <c r="I566" s="541">
        <f t="shared" si="101"/>
        <v>0</v>
      </c>
      <c r="J566" s="673">
        <f t="shared" si="103"/>
        <v>0</v>
      </c>
    </row>
    <row r="567" spans="1:10" ht="31.9" hidden="1" customHeight="1" outlineLevel="1" x14ac:dyDescent="0.2">
      <c r="A567" s="536">
        <v>538</v>
      </c>
      <c r="B567" s="540" t="s">
        <v>241</v>
      </c>
      <c r="C567" s="538" t="s">
        <v>372</v>
      </c>
      <c r="D567" s="538" t="s">
        <v>7</v>
      </c>
      <c r="E567" s="538"/>
      <c r="F567" s="541">
        <v>21070</v>
      </c>
      <c r="G567" s="541">
        <f t="shared" si="100"/>
        <v>0</v>
      </c>
      <c r="H567" s="541">
        <v>26159.040000000001</v>
      </c>
      <c r="I567" s="541">
        <f t="shared" si="101"/>
        <v>0</v>
      </c>
      <c r="J567" s="673">
        <f t="shared" si="103"/>
        <v>0</v>
      </c>
    </row>
    <row r="568" spans="1:10" ht="38.25" hidden="1" customHeight="1" outlineLevel="1" x14ac:dyDescent="0.2">
      <c r="A568" s="536">
        <v>539</v>
      </c>
      <c r="B568" s="540" t="s">
        <v>242</v>
      </c>
      <c r="C568" s="538" t="s">
        <v>373</v>
      </c>
      <c r="D568" s="538" t="s">
        <v>7</v>
      </c>
      <c r="E568" s="538"/>
      <c r="F568" s="541">
        <v>40176</v>
      </c>
      <c r="G568" s="541">
        <f t="shared" si="100"/>
        <v>0</v>
      </c>
      <c r="H568" s="541">
        <v>99212.4</v>
      </c>
      <c r="I568" s="541">
        <f t="shared" si="101"/>
        <v>0</v>
      </c>
      <c r="J568" s="673">
        <f t="shared" si="103"/>
        <v>0</v>
      </c>
    </row>
    <row r="569" spans="1:10" ht="12" hidden="1" customHeight="1" outlineLevel="1" x14ac:dyDescent="0.2">
      <c r="A569" s="536">
        <v>540</v>
      </c>
      <c r="B569" s="540" t="s">
        <v>414</v>
      </c>
      <c r="C569" s="538"/>
      <c r="D569" s="538" t="s">
        <v>7</v>
      </c>
      <c r="E569" s="538"/>
      <c r="F569" s="541">
        <v>8530</v>
      </c>
      <c r="G569" s="541">
        <f t="shared" si="100"/>
        <v>0</v>
      </c>
      <c r="H569" s="541">
        <v>21450</v>
      </c>
      <c r="I569" s="541">
        <f t="shared" si="101"/>
        <v>0</v>
      </c>
      <c r="J569" s="673">
        <f t="shared" si="103"/>
        <v>0</v>
      </c>
    </row>
    <row r="570" spans="1:10" ht="12" hidden="1" customHeight="1" outlineLevel="1" x14ac:dyDescent="0.2">
      <c r="A570" s="536">
        <v>541</v>
      </c>
      <c r="B570" s="546" t="s">
        <v>387</v>
      </c>
      <c r="C570" s="547" t="s">
        <v>415</v>
      </c>
      <c r="D570" s="547" t="s">
        <v>14</v>
      </c>
      <c r="E570" s="547"/>
      <c r="F570" s="548">
        <v>4500</v>
      </c>
      <c r="G570" s="541">
        <f t="shared" si="100"/>
        <v>0</v>
      </c>
      <c r="H570" s="548">
        <v>12169.05</v>
      </c>
      <c r="I570" s="541">
        <f t="shared" si="101"/>
        <v>0</v>
      </c>
      <c r="J570" s="674">
        <f t="shared" si="103"/>
        <v>0</v>
      </c>
    </row>
    <row r="571" spans="1:10" ht="12" hidden="1" customHeight="1" outlineLevel="1" x14ac:dyDescent="0.2">
      <c r="A571" s="536">
        <v>542</v>
      </c>
      <c r="B571" s="546" t="s">
        <v>387</v>
      </c>
      <c r="C571" s="547" t="s">
        <v>416</v>
      </c>
      <c r="D571" s="547" t="s">
        <v>14</v>
      </c>
      <c r="E571" s="547"/>
      <c r="F571" s="548">
        <v>4500</v>
      </c>
      <c r="G571" s="541">
        <f t="shared" si="100"/>
        <v>0</v>
      </c>
      <c r="H571" s="548">
        <v>12435.650000000001</v>
      </c>
      <c r="I571" s="541">
        <f t="shared" si="101"/>
        <v>0</v>
      </c>
      <c r="J571" s="674">
        <f t="shared" si="103"/>
        <v>0</v>
      </c>
    </row>
    <row r="572" spans="1:10" ht="12" hidden="1" customHeight="1" outlineLevel="1" x14ac:dyDescent="0.2">
      <c r="A572" s="536">
        <v>543</v>
      </c>
      <c r="B572" s="546" t="s">
        <v>387</v>
      </c>
      <c r="C572" s="547" t="s">
        <v>417</v>
      </c>
      <c r="D572" s="547" t="s">
        <v>14</v>
      </c>
      <c r="E572" s="547"/>
      <c r="F572" s="548">
        <v>4500</v>
      </c>
      <c r="G572" s="541">
        <f t="shared" si="100"/>
        <v>0</v>
      </c>
      <c r="H572" s="548">
        <v>11769.15</v>
      </c>
      <c r="I572" s="541">
        <f t="shared" si="101"/>
        <v>0</v>
      </c>
      <c r="J572" s="674">
        <f t="shared" si="103"/>
        <v>0</v>
      </c>
    </row>
    <row r="573" spans="1:10" ht="12" hidden="1" customHeight="1" outlineLevel="1" x14ac:dyDescent="0.2">
      <c r="A573" s="536">
        <v>544</v>
      </c>
      <c r="B573" s="546" t="s">
        <v>387</v>
      </c>
      <c r="C573" s="547" t="s">
        <v>418</v>
      </c>
      <c r="D573" s="547" t="s">
        <v>14</v>
      </c>
      <c r="E573" s="547"/>
      <c r="F573" s="548">
        <v>4500</v>
      </c>
      <c r="G573" s="541">
        <f t="shared" si="100"/>
        <v>0</v>
      </c>
      <c r="H573" s="548">
        <v>10968.575000000001</v>
      </c>
      <c r="I573" s="541">
        <f t="shared" si="101"/>
        <v>0</v>
      </c>
      <c r="J573" s="674">
        <f t="shared" si="103"/>
        <v>0</v>
      </c>
    </row>
    <row r="574" spans="1:10" ht="12" hidden="1" customHeight="1" outlineLevel="1" x14ac:dyDescent="0.2">
      <c r="A574" s="536">
        <v>545</v>
      </c>
      <c r="B574" s="546" t="s">
        <v>387</v>
      </c>
      <c r="C574" s="547" t="s">
        <v>419</v>
      </c>
      <c r="D574" s="547" t="s">
        <v>14</v>
      </c>
      <c r="E574" s="547"/>
      <c r="F574" s="548">
        <v>4500</v>
      </c>
      <c r="G574" s="541">
        <f t="shared" si="100"/>
        <v>0</v>
      </c>
      <c r="H574" s="548">
        <v>10701.199999999999</v>
      </c>
      <c r="I574" s="541">
        <f t="shared" si="101"/>
        <v>0</v>
      </c>
      <c r="J574" s="674">
        <f t="shared" si="103"/>
        <v>0</v>
      </c>
    </row>
    <row r="575" spans="1:10" ht="12" hidden="1" customHeight="1" outlineLevel="1" x14ac:dyDescent="0.2">
      <c r="A575" s="536">
        <v>546</v>
      </c>
      <c r="B575" s="546" t="s">
        <v>387</v>
      </c>
      <c r="C575" s="547" t="s">
        <v>420</v>
      </c>
      <c r="D575" s="547" t="s">
        <v>14</v>
      </c>
      <c r="E575" s="547"/>
      <c r="F575" s="548">
        <v>4500</v>
      </c>
      <c r="G575" s="541">
        <f t="shared" si="100"/>
        <v>0</v>
      </c>
      <c r="H575" s="548">
        <v>10701.199999999999</v>
      </c>
      <c r="I575" s="541">
        <f t="shared" si="101"/>
        <v>0</v>
      </c>
      <c r="J575" s="674">
        <f t="shared" si="103"/>
        <v>0</v>
      </c>
    </row>
    <row r="576" spans="1:10" ht="25.5" hidden="1" outlineLevel="1" x14ac:dyDescent="0.2">
      <c r="A576" s="536">
        <v>547</v>
      </c>
      <c r="B576" s="546" t="s">
        <v>387</v>
      </c>
      <c r="C576" s="547" t="s">
        <v>421</v>
      </c>
      <c r="D576" s="547" t="s">
        <v>14</v>
      </c>
      <c r="E576" s="547"/>
      <c r="F576" s="548">
        <v>4500</v>
      </c>
      <c r="G576" s="541">
        <f t="shared" si="100"/>
        <v>0</v>
      </c>
      <c r="H576" s="548">
        <v>10567.9</v>
      </c>
      <c r="I576" s="541">
        <f t="shared" si="101"/>
        <v>0</v>
      </c>
      <c r="J576" s="674">
        <f t="shared" si="103"/>
        <v>0</v>
      </c>
    </row>
    <row r="577" spans="1:10" ht="26.25" customHeight="1" outlineLevel="1" x14ac:dyDescent="0.2">
      <c r="A577" s="536">
        <v>548</v>
      </c>
      <c r="B577" s="546" t="s">
        <v>82</v>
      </c>
      <c r="C577" s="547" t="s">
        <v>83</v>
      </c>
      <c r="D577" s="547" t="s">
        <v>56</v>
      </c>
      <c r="E577" s="547">
        <v>261.80000000000007</v>
      </c>
      <c r="F577" s="548">
        <v>600</v>
      </c>
      <c r="G577" s="541">
        <f t="shared" si="100"/>
        <v>157080.00000000003</v>
      </c>
      <c r="H577" s="548">
        <v>588</v>
      </c>
      <c r="I577" s="541">
        <f t="shared" si="101"/>
        <v>153938.40000000005</v>
      </c>
      <c r="J577" s="674">
        <f t="shared" si="103"/>
        <v>311018.40000000008</v>
      </c>
    </row>
    <row r="578" spans="1:10" ht="31.9" hidden="1" customHeight="1" outlineLevel="1" x14ac:dyDescent="0.2">
      <c r="A578" s="536">
        <v>549</v>
      </c>
      <c r="B578" s="546" t="s">
        <v>151</v>
      </c>
      <c r="C578" s="547" t="s">
        <v>152</v>
      </c>
      <c r="D578" s="547" t="s">
        <v>56</v>
      </c>
      <c r="E578" s="547"/>
      <c r="F578" s="548">
        <v>600</v>
      </c>
      <c r="G578" s="541">
        <f t="shared" si="100"/>
        <v>0</v>
      </c>
      <c r="H578" s="548">
        <v>381</v>
      </c>
      <c r="I578" s="541">
        <f t="shared" si="101"/>
        <v>0</v>
      </c>
      <c r="J578" s="674">
        <f t="shared" si="103"/>
        <v>0</v>
      </c>
    </row>
    <row r="579" spans="1:10" ht="36.75" hidden="1" customHeight="1" outlineLevel="1" x14ac:dyDescent="0.2">
      <c r="A579" s="536">
        <v>550</v>
      </c>
      <c r="B579" s="546" t="s">
        <v>390</v>
      </c>
      <c r="C579" s="547" t="s">
        <v>391</v>
      </c>
      <c r="D579" s="547" t="s">
        <v>14</v>
      </c>
      <c r="E579" s="547"/>
      <c r="F579" s="548">
        <v>400</v>
      </c>
      <c r="G579" s="541">
        <f t="shared" si="100"/>
        <v>0</v>
      </c>
      <c r="H579" s="548">
        <v>900</v>
      </c>
      <c r="I579" s="541">
        <f t="shared" si="101"/>
        <v>0</v>
      </c>
      <c r="J579" s="674">
        <f t="shared" si="103"/>
        <v>0</v>
      </c>
    </row>
    <row r="580" spans="1:10" ht="12" hidden="1" customHeight="1" outlineLevel="1" x14ac:dyDescent="0.2">
      <c r="A580" s="536">
        <v>551</v>
      </c>
      <c r="B580" s="546" t="s">
        <v>392</v>
      </c>
      <c r="C580" s="547" t="s">
        <v>393</v>
      </c>
      <c r="D580" s="547" t="s">
        <v>14</v>
      </c>
      <c r="E580" s="547"/>
      <c r="F580" s="548">
        <v>300</v>
      </c>
      <c r="G580" s="541">
        <f t="shared" si="100"/>
        <v>0</v>
      </c>
      <c r="H580" s="548">
        <v>234</v>
      </c>
      <c r="I580" s="541">
        <f t="shared" si="101"/>
        <v>0</v>
      </c>
      <c r="J580" s="674">
        <f t="shared" si="103"/>
        <v>0</v>
      </c>
    </row>
    <row r="581" spans="1:10" ht="12" hidden="1" customHeight="1" outlineLevel="1" x14ac:dyDescent="0.2">
      <c r="A581" s="536">
        <v>552</v>
      </c>
      <c r="B581" s="546" t="s">
        <v>394</v>
      </c>
      <c r="C581" s="549" t="s">
        <v>422</v>
      </c>
      <c r="D581" s="549" t="s">
        <v>14</v>
      </c>
      <c r="E581" s="549"/>
      <c r="F581" s="548">
        <v>1250</v>
      </c>
      <c r="G581" s="541">
        <f t="shared" si="100"/>
        <v>0</v>
      </c>
      <c r="H581" s="548">
        <v>899.84999999999991</v>
      </c>
      <c r="I581" s="541">
        <f t="shared" si="101"/>
        <v>0</v>
      </c>
      <c r="J581" s="674">
        <f t="shared" si="103"/>
        <v>0</v>
      </c>
    </row>
    <row r="582" spans="1:10" ht="12" hidden="1" customHeight="1" outlineLevel="1" x14ac:dyDescent="0.2">
      <c r="A582" s="536">
        <v>553</v>
      </c>
      <c r="B582" s="546" t="s">
        <v>394</v>
      </c>
      <c r="C582" s="549" t="s">
        <v>423</v>
      </c>
      <c r="D582" s="549" t="s">
        <v>14</v>
      </c>
      <c r="E582" s="549"/>
      <c r="F582" s="548">
        <v>1250</v>
      </c>
      <c r="G582" s="541">
        <f t="shared" si="100"/>
        <v>0</v>
      </c>
      <c r="H582" s="548">
        <v>738.5</v>
      </c>
      <c r="I582" s="541">
        <f t="shared" si="101"/>
        <v>0</v>
      </c>
      <c r="J582" s="674">
        <f t="shared" si="103"/>
        <v>0</v>
      </c>
    </row>
    <row r="583" spans="1:10" ht="12" hidden="1" customHeight="1" outlineLevel="1" x14ac:dyDescent="0.2">
      <c r="A583" s="536">
        <v>554</v>
      </c>
      <c r="B583" s="546" t="s">
        <v>394</v>
      </c>
      <c r="C583" s="549" t="s">
        <v>293</v>
      </c>
      <c r="D583" s="549" t="s">
        <v>14</v>
      </c>
      <c r="E583" s="549"/>
      <c r="F583" s="548">
        <v>1150</v>
      </c>
      <c r="G583" s="541">
        <f t="shared" si="100"/>
        <v>0</v>
      </c>
      <c r="H583" s="548">
        <v>600.21818181818185</v>
      </c>
      <c r="I583" s="541">
        <f t="shared" si="101"/>
        <v>0</v>
      </c>
      <c r="J583" s="674">
        <f t="shared" si="103"/>
        <v>0</v>
      </c>
    </row>
    <row r="584" spans="1:10" ht="12" hidden="1" customHeight="1" outlineLevel="1" x14ac:dyDescent="0.2">
      <c r="A584" s="536">
        <v>555</v>
      </c>
      <c r="B584" s="546" t="s">
        <v>394</v>
      </c>
      <c r="C584" s="549" t="s">
        <v>424</v>
      </c>
      <c r="D584" s="549" t="s">
        <v>14</v>
      </c>
      <c r="E584" s="549"/>
      <c r="F584" s="548">
        <v>850</v>
      </c>
      <c r="G584" s="541">
        <f t="shared" si="100"/>
        <v>0</v>
      </c>
      <c r="H584" s="548">
        <v>509.44444444444446</v>
      </c>
      <c r="I584" s="541">
        <f t="shared" si="101"/>
        <v>0</v>
      </c>
      <c r="J584" s="674">
        <f t="shared" si="103"/>
        <v>0</v>
      </c>
    </row>
    <row r="585" spans="1:10" ht="12" hidden="1" customHeight="1" outlineLevel="1" x14ac:dyDescent="0.2">
      <c r="A585" s="536">
        <v>556</v>
      </c>
      <c r="B585" s="540" t="s">
        <v>302</v>
      </c>
      <c r="C585" s="538"/>
      <c r="D585" s="538" t="s">
        <v>7</v>
      </c>
      <c r="E585" s="538"/>
      <c r="F585" s="541">
        <v>1500</v>
      </c>
      <c r="G585" s="541">
        <f t="shared" si="100"/>
        <v>0</v>
      </c>
      <c r="H585" s="541">
        <v>4557</v>
      </c>
      <c r="I585" s="541">
        <f t="shared" si="101"/>
        <v>0</v>
      </c>
      <c r="J585" s="673">
        <f t="shared" si="103"/>
        <v>0</v>
      </c>
    </row>
    <row r="586" spans="1:10" ht="12" hidden="1" customHeight="1" outlineLevel="1" x14ac:dyDescent="0.2">
      <c r="A586" s="536">
        <v>557</v>
      </c>
      <c r="B586" s="540" t="s">
        <v>243</v>
      </c>
      <c r="C586" s="538"/>
      <c r="D586" s="538" t="s">
        <v>7</v>
      </c>
      <c r="E586" s="538"/>
      <c r="F586" s="541">
        <v>800</v>
      </c>
      <c r="G586" s="541">
        <f t="shared" si="100"/>
        <v>0</v>
      </c>
      <c r="H586" s="541">
        <v>832</v>
      </c>
      <c r="I586" s="541">
        <f t="shared" si="101"/>
        <v>0</v>
      </c>
      <c r="J586" s="673">
        <f t="shared" si="103"/>
        <v>0</v>
      </c>
    </row>
    <row r="587" spans="1:10" ht="12" hidden="1" customHeight="1" outlineLevel="1" x14ac:dyDescent="0.2">
      <c r="A587" s="536">
        <v>558</v>
      </c>
      <c r="B587" s="540" t="s">
        <v>244</v>
      </c>
      <c r="C587" s="538"/>
      <c r="D587" s="538" t="s">
        <v>7</v>
      </c>
      <c r="E587" s="538"/>
      <c r="F587" s="541">
        <v>800</v>
      </c>
      <c r="G587" s="541">
        <f t="shared" si="100"/>
        <v>0</v>
      </c>
      <c r="H587" s="541">
        <v>507</v>
      </c>
      <c r="I587" s="541">
        <f t="shared" si="101"/>
        <v>0</v>
      </c>
      <c r="J587" s="673">
        <f t="shared" si="103"/>
        <v>0</v>
      </c>
    </row>
    <row r="588" spans="1:10" hidden="1" outlineLevel="1" x14ac:dyDescent="0.2">
      <c r="A588" s="536">
        <v>559</v>
      </c>
      <c r="B588" s="540" t="s">
        <v>55</v>
      </c>
      <c r="C588" s="538"/>
      <c r="D588" s="538" t="s">
        <v>56</v>
      </c>
      <c r="E588" s="538"/>
      <c r="F588" s="541">
        <v>1800</v>
      </c>
      <c r="G588" s="541">
        <f t="shared" si="100"/>
        <v>0</v>
      </c>
      <c r="H588" s="541">
        <v>840</v>
      </c>
      <c r="I588" s="541">
        <f t="shared" si="101"/>
        <v>0</v>
      </c>
      <c r="J588" s="673">
        <f t="shared" si="103"/>
        <v>0</v>
      </c>
    </row>
    <row r="589" spans="1:10" outlineLevel="1" x14ac:dyDescent="0.2">
      <c r="A589" s="536">
        <v>560</v>
      </c>
      <c r="B589" s="540" t="s">
        <v>429</v>
      </c>
      <c r="C589" s="543"/>
      <c r="D589" s="538" t="s">
        <v>56</v>
      </c>
      <c r="E589" s="538">
        <v>258.25000000000006</v>
      </c>
      <c r="F589" s="541">
        <v>1800</v>
      </c>
      <c r="G589" s="541">
        <f t="shared" si="100"/>
        <v>464850.00000000012</v>
      </c>
      <c r="H589" s="541">
        <v>1460</v>
      </c>
      <c r="I589" s="541">
        <f t="shared" si="101"/>
        <v>377045.00000000006</v>
      </c>
      <c r="J589" s="673">
        <f t="shared" si="103"/>
        <v>841895.00000000023</v>
      </c>
    </row>
    <row r="590" spans="1:10" ht="25.5" outlineLevel="1" x14ac:dyDescent="0.2">
      <c r="A590" s="536">
        <v>561</v>
      </c>
      <c r="B590" s="540" t="s">
        <v>431</v>
      </c>
      <c r="C590" s="543"/>
      <c r="D590" s="538" t="s">
        <v>56</v>
      </c>
      <c r="E590" s="538">
        <v>3.5500000000000003</v>
      </c>
      <c r="F590" s="541">
        <v>1800</v>
      </c>
      <c r="G590" s="541">
        <f t="shared" si="100"/>
        <v>6390.0000000000009</v>
      </c>
      <c r="H590" s="541">
        <v>2920</v>
      </c>
      <c r="I590" s="541">
        <f t="shared" si="101"/>
        <v>10366</v>
      </c>
      <c r="J590" s="673">
        <f t="shared" si="103"/>
        <v>16756</v>
      </c>
    </row>
    <row r="591" spans="1:10" hidden="1" outlineLevel="1" x14ac:dyDescent="0.2">
      <c r="A591" s="536">
        <v>562</v>
      </c>
      <c r="B591" s="540" t="s">
        <v>59</v>
      </c>
      <c r="C591" s="538"/>
      <c r="D591" s="538" t="s">
        <v>56</v>
      </c>
      <c r="E591" s="538"/>
      <c r="F591" s="541">
        <v>1800</v>
      </c>
      <c r="G591" s="541">
        <f t="shared" si="100"/>
        <v>0</v>
      </c>
      <c r="H591" s="541">
        <v>3080</v>
      </c>
      <c r="I591" s="541">
        <f t="shared" si="101"/>
        <v>0</v>
      </c>
      <c r="J591" s="673">
        <f t="shared" si="103"/>
        <v>0</v>
      </c>
    </row>
    <row r="592" spans="1:10" outlineLevel="1" x14ac:dyDescent="0.2">
      <c r="A592" s="536">
        <v>563</v>
      </c>
      <c r="B592" s="540" t="s">
        <v>60</v>
      </c>
      <c r="C592" s="543"/>
      <c r="D592" s="538" t="s">
        <v>5</v>
      </c>
      <c r="E592" s="538">
        <v>0.54</v>
      </c>
      <c r="F592" s="541">
        <v>0</v>
      </c>
      <c r="G592" s="541">
        <f t="shared" si="100"/>
        <v>0</v>
      </c>
      <c r="H592" s="541">
        <v>97337</v>
      </c>
      <c r="I592" s="541">
        <f t="shared" si="101"/>
        <v>52561.98</v>
      </c>
      <c r="J592" s="673">
        <f t="shared" si="103"/>
        <v>52561.98</v>
      </c>
    </row>
    <row r="593" spans="1:10" outlineLevel="1" x14ac:dyDescent="0.2">
      <c r="A593" s="536">
        <v>564</v>
      </c>
      <c r="B593" s="544" t="s">
        <v>61</v>
      </c>
      <c r="C593" s="538"/>
      <c r="D593" s="538"/>
      <c r="E593" s="538"/>
      <c r="F593" s="538"/>
      <c r="G593" s="541">
        <f t="shared" si="100"/>
        <v>0</v>
      </c>
      <c r="H593" s="147"/>
      <c r="I593" s="541">
        <f t="shared" si="101"/>
        <v>0</v>
      </c>
      <c r="J593" s="672"/>
    </row>
    <row r="594" spans="1:10" ht="25.5" hidden="1" outlineLevel="1" x14ac:dyDescent="0.2">
      <c r="A594" s="536">
        <v>565</v>
      </c>
      <c r="B594" s="540" t="s">
        <v>303</v>
      </c>
      <c r="C594" s="538" t="s">
        <v>374</v>
      </c>
      <c r="D594" s="538" t="s">
        <v>14</v>
      </c>
      <c r="E594" s="538"/>
      <c r="F594" s="541">
        <v>43125</v>
      </c>
      <c r="G594" s="541">
        <f t="shared" si="100"/>
        <v>0</v>
      </c>
      <c r="H594" s="541">
        <v>47854.080000000002</v>
      </c>
      <c r="I594" s="541">
        <f t="shared" si="101"/>
        <v>0</v>
      </c>
      <c r="J594" s="673">
        <f t="shared" ref="J594:J611" si="104">G594+I594</f>
        <v>0</v>
      </c>
    </row>
    <row r="595" spans="1:10" hidden="1" outlineLevel="1" x14ac:dyDescent="0.2">
      <c r="A595" s="536">
        <v>566</v>
      </c>
      <c r="B595" s="540" t="s">
        <v>425</v>
      </c>
      <c r="C595" s="538"/>
      <c r="D595" s="538" t="s">
        <v>7</v>
      </c>
      <c r="E595" s="538"/>
      <c r="F595" s="541">
        <v>7730</v>
      </c>
      <c r="G595" s="541">
        <f t="shared" si="100"/>
        <v>0</v>
      </c>
      <c r="H595" s="541">
        <v>18729</v>
      </c>
      <c r="I595" s="541">
        <f t="shared" si="101"/>
        <v>0</v>
      </c>
      <c r="J595" s="673">
        <f t="shared" si="104"/>
        <v>0</v>
      </c>
    </row>
    <row r="596" spans="1:10" ht="25.5" hidden="1" outlineLevel="1" x14ac:dyDescent="0.2">
      <c r="A596" s="536">
        <v>567</v>
      </c>
      <c r="B596" s="546" t="s">
        <v>387</v>
      </c>
      <c r="C596" s="547" t="s">
        <v>426</v>
      </c>
      <c r="D596" s="547" t="s">
        <v>14</v>
      </c>
      <c r="E596" s="547"/>
      <c r="F596" s="548">
        <v>4500</v>
      </c>
      <c r="G596" s="541">
        <f t="shared" si="100"/>
        <v>0</v>
      </c>
      <c r="H596" s="548">
        <v>14304.174999999999</v>
      </c>
      <c r="I596" s="541">
        <f t="shared" si="101"/>
        <v>0</v>
      </c>
      <c r="J596" s="674">
        <f t="shared" si="104"/>
        <v>0</v>
      </c>
    </row>
    <row r="597" spans="1:10" ht="25.5" hidden="1" outlineLevel="1" x14ac:dyDescent="0.2">
      <c r="A597" s="536">
        <v>568</v>
      </c>
      <c r="B597" s="546" t="s">
        <v>387</v>
      </c>
      <c r="C597" s="547" t="s">
        <v>419</v>
      </c>
      <c r="D597" s="547" t="s">
        <v>14</v>
      </c>
      <c r="E597" s="547"/>
      <c r="F597" s="548">
        <v>4500</v>
      </c>
      <c r="G597" s="541">
        <f t="shared" si="100"/>
        <v>0</v>
      </c>
      <c r="H597" s="548">
        <v>10701.199999999999</v>
      </c>
      <c r="I597" s="541">
        <f t="shared" si="101"/>
        <v>0</v>
      </c>
      <c r="J597" s="674">
        <f t="shared" si="104"/>
        <v>0</v>
      </c>
    </row>
    <row r="598" spans="1:10" ht="25.5" hidden="1" outlineLevel="1" x14ac:dyDescent="0.2">
      <c r="A598" s="536">
        <v>569</v>
      </c>
      <c r="B598" s="546" t="s">
        <v>387</v>
      </c>
      <c r="C598" s="547" t="s">
        <v>420</v>
      </c>
      <c r="D598" s="547" t="s">
        <v>14</v>
      </c>
      <c r="E598" s="547"/>
      <c r="F598" s="548">
        <v>4500</v>
      </c>
      <c r="G598" s="541">
        <f t="shared" si="100"/>
        <v>0</v>
      </c>
      <c r="H598" s="548">
        <v>10701.199999999999</v>
      </c>
      <c r="I598" s="541">
        <f t="shared" si="101"/>
        <v>0</v>
      </c>
      <c r="J598" s="674">
        <f t="shared" si="104"/>
        <v>0</v>
      </c>
    </row>
    <row r="599" spans="1:10" ht="25.5" hidden="1" outlineLevel="1" x14ac:dyDescent="0.2">
      <c r="A599" s="536">
        <v>570</v>
      </c>
      <c r="B599" s="546" t="s">
        <v>387</v>
      </c>
      <c r="C599" s="547" t="s">
        <v>421</v>
      </c>
      <c r="D599" s="547" t="s">
        <v>14</v>
      </c>
      <c r="E599" s="547"/>
      <c r="F599" s="548">
        <v>4500</v>
      </c>
      <c r="G599" s="541">
        <f t="shared" si="100"/>
        <v>0</v>
      </c>
      <c r="H599" s="548">
        <v>10567.9</v>
      </c>
      <c r="I599" s="541">
        <f t="shared" si="101"/>
        <v>0</v>
      </c>
      <c r="J599" s="674">
        <f t="shared" si="104"/>
        <v>0</v>
      </c>
    </row>
    <row r="600" spans="1:10" ht="25.5" outlineLevel="1" x14ac:dyDescent="0.2">
      <c r="A600" s="536">
        <v>571</v>
      </c>
      <c r="B600" s="546" t="s">
        <v>82</v>
      </c>
      <c r="C600" s="547" t="s">
        <v>83</v>
      </c>
      <c r="D600" s="547" t="s">
        <v>56</v>
      </c>
      <c r="E600" s="547">
        <v>144.42000000000002</v>
      </c>
      <c r="F600" s="548">
        <v>600</v>
      </c>
      <c r="G600" s="541">
        <f t="shared" si="100"/>
        <v>86652.000000000015</v>
      </c>
      <c r="H600" s="548">
        <v>588</v>
      </c>
      <c r="I600" s="541">
        <f t="shared" si="101"/>
        <v>84918.96</v>
      </c>
      <c r="J600" s="674">
        <f t="shared" si="104"/>
        <v>171570.96000000002</v>
      </c>
    </row>
    <row r="601" spans="1:10" hidden="1" outlineLevel="1" x14ac:dyDescent="0.2">
      <c r="A601" s="536">
        <v>572</v>
      </c>
      <c r="B601" s="546" t="s">
        <v>390</v>
      </c>
      <c r="C601" s="547" t="s">
        <v>391</v>
      </c>
      <c r="D601" s="547" t="s">
        <v>14</v>
      </c>
      <c r="E601" s="547"/>
      <c r="F601" s="548">
        <v>400</v>
      </c>
      <c r="G601" s="541">
        <f t="shared" si="100"/>
        <v>0</v>
      </c>
      <c r="H601" s="548">
        <v>900</v>
      </c>
      <c r="I601" s="541">
        <f t="shared" si="101"/>
        <v>0</v>
      </c>
      <c r="J601" s="674">
        <f t="shared" si="104"/>
        <v>0</v>
      </c>
    </row>
    <row r="602" spans="1:10" ht="28.5" hidden="1" customHeight="1" outlineLevel="1" x14ac:dyDescent="0.2">
      <c r="A602" s="536">
        <v>573</v>
      </c>
      <c r="B602" s="546" t="s">
        <v>392</v>
      </c>
      <c r="C602" s="547" t="s">
        <v>393</v>
      </c>
      <c r="D602" s="547" t="s">
        <v>14</v>
      </c>
      <c r="E602" s="547"/>
      <c r="F602" s="548">
        <v>300</v>
      </c>
      <c r="G602" s="541">
        <f t="shared" si="100"/>
        <v>0</v>
      </c>
      <c r="H602" s="548">
        <v>234</v>
      </c>
      <c r="I602" s="541">
        <f t="shared" si="101"/>
        <v>0</v>
      </c>
      <c r="J602" s="674">
        <f t="shared" si="104"/>
        <v>0</v>
      </c>
    </row>
    <row r="603" spans="1:10" ht="12" hidden="1" customHeight="1" outlineLevel="1" x14ac:dyDescent="0.2">
      <c r="A603" s="536">
        <v>574</v>
      </c>
      <c r="B603" s="546" t="s">
        <v>394</v>
      </c>
      <c r="C603" s="549" t="s">
        <v>423</v>
      </c>
      <c r="D603" s="549" t="s">
        <v>14</v>
      </c>
      <c r="E603" s="549"/>
      <c r="F603" s="548">
        <v>1250</v>
      </c>
      <c r="G603" s="541">
        <f t="shared" si="100"/>
        <v>0</v>
      </c>
      <c r="H603" s="548">
        <v>738.5</v>
      </c>
      <c r="I603" s="541">
        <f t="shared" si="101"/>
        <v>0</v>
      </c>
      <c r="J603" s="674">
        <f t="shared" si="104"/>
        <v>0</v>
      </c>
    </row>
    <row r="604" spans="1:10" ht="12" hidden="1" customHeight="1" outlineLevel="1" x14ac:dyDescent="0.2">
      <c r="A604" s="536">
        <v>575</v>
      </c>
      <c r="B604" s="546" t="s">
        <v>394</v>
      </c>
      <c r="C604" s="549" t="s">
        <v>293</v>
      </c>
      <c r="D604" s="549" t="s">
        <v>14</v>
      </c>
      <c r="E604" s="549"/>
      <c r="F604" s="548">
        <v>1150</v>
      </c>
      <c r="G604" s="541">
        <f t="shared" si="100"/>
        <v>0</v>
      </c>
      <c r="H604" s="548">
        <v>600.21818181818185</v>
      </c>
      <c r="I604" s="541">
        <f t="shared" si="101"/>
        <v>0</v>
      </c>
      <c r="J604" s="674">
        <f t="shared" si="104"/>
        <v>0</v>
      </c>
    </row>
    <row r="605" spans="1:10" ht="12" hidden="1" customHeight="1" outlineLevel="1" x14ac:dyDescent="0.2">
      <c r="A605" s="536">
        <v>576</v>
      </c>
      <c r="B605" s="546" t="s">
        <v>394</v>
      </c>
      <c r="C605" s="549" t="s">
        <v>424</v>
      </c>
      <c r="D605" s="549" t="s">
        <v>14</v>
      </c>
      <c r="E605" s="549"/>
      <c r="F605" s="548">
        <v>850</v>
      </c>
      <c r="G605" s="541">
        <f t="shared" si="100"/>
        <v>0</v>
      </c>
      <c r="H605" s="548">
        <v>509.44444444444446</v>
      </c>
      <c r="I605" s="541">
        <f t="shared" si="101"/>
        <v>0</v>
      </c>
      <c r="J605" s="674">
        <f t="shared" si="104"/>
        <v>0</v>
      </c>
    </row>
    <row r="606" spans="1:10" ht="12" hidden="1" customHeight="1" outlineLevel="1" x14ac:dyDescent="0.2">
      <c r="A606" s="536">
        <v>577</v>
      </c>
      <c r="B606" s="540" t="s">
        <v>244</v>
      </c>
      <c r="C606" s="538"/>
      <c r="D606" s="538" t="s">
        <v>14</v>
      </c>
      <c r="E606" s="538"/>
      <c r="F606" s="541">
        <v>800</v>
      </c>
      <c r="G606" s="541">
        <f t="shared" si="100"/>
        <v>0</v>
      </c>
      <c r="H606" s="541">
        <v>507</v>
      </c>
      <c r="I606" s="541">
        <f t="shared" si="101"/>
        <v>0</v>
      </c>
      <c r="J606" s="673">
        <f t="shared" si="104"/>
        <v>0</v>
      </c>
    </row>
    <row r="607" spans="1:10" hidden="1" outlineLevel="1" x14ac:dyDescent="0.2">
      <c r="A607" s="536">
        <v>578</v>
      </c>
      <c r="B607" s="540" t="s">
        <v>243</v>
      </c>
      <c r="C607" s="538"/>
      <c r="D607" s="538" t="s">
        <v>14</v>
      </c>
      <c r="E607" s="538"/>
      <c r="F607" s="541">
        <v>800</v>
      </c>
      <c r="G607" s="541">
        <f t="shared" si="100"/>
        <v>0</v>
      </c>
      <c r="H607" s="541">
        <v>507</v>
      </c>
      <c r="I607" s="541">
        <f t="shared" si="101"/>
        <v>0</v>
      </c>
      <c r="J607" s="673">
        <f t="shared" si="104"/>
        <v>0</v>
      </c>
    </row>
    <row r="608" spans="1:10" hidden="1" outlineLevel="1" x14ac:dyDescent="0.2">
      <c r="A608" s="536">
        <v>579</v>
      </c>
      <c r="B608" s="540" t="s">
        <v>304</v>
      </c>
      <c r="C608" s="538"/>
      <c r="D608" s="538" t="s">
        <v>14</v>
      </c>
      <c r="E608" s="538"/>
      <c r="F608" s="541">
        <v>600</v>
      </c>
      <c r="G608" s="541">
        <f t="shared" si="100"/>
        <v>0</v>
      </c>
      <c r="H608" s="541">
        <v>15460</v>
      </c>
      <c r="I608" s="541">
        <f t="shared" si="101"/>
        <v>0</v>
      </c>
      <c r="J608" s="673">
        <f t="shared" si="104"/>
        <v>0</v>
      </c>
    </row>
    <row r="609" spans="1:10" outlineLevel="1" x14ac:dyDescent="0.2">
      <c r="A609" s="536">
        <v>580</v>
      </c>
      <c r="B609" s="540" t="s">
        <v>429</v>
      </c>
      <c r="C609" s="543"/>
      <c r="D609" s="538" t="s">
        <v>56</v>
      </c>
      <c r="E609" s="538">
        <v>141.42000000000002</v>
      </c>
      <c r="F609" s="541">
        <v>1800</v>
      </c>
      <c r="G609" s="541">
        <f t="shared" si="100"/>
        <v>254556.00000000003</v>
      </c>
      <c r="H609" s="541">
        <v>1460</v>
      </c>
      <c r="I609" s="541">
        <f t="shared" si="101"/>
        <v>206473.2</v>
      </c>
      <c r="J609" s="673">
        <f t="shared" si="104"/>
        <v>461029.20000000007</v>
      </c>
    </row>
    <row r="610" spans="1:10" ht="25.5" outlineLevel="1" x14ac:dyDescent="0.2">
      <c r="A610" s="536">
        <v>581</v>
      </c>
      <c r="B610" s="540" t="s">
        <v>430</v>
      </c>
      <c r="C610" s="543"/>
      <c r="D610" s="538" t="s">
        <v>56</v>
      </c>
      <c r="E610" s="538">
        <v>3</v>
      </c>
      <c r="F610" s="541">
        <v>1800</v>
      </c>
      <c r="G610" s="541">
        <f t="shared" si="100"/>
        <v>5400</v>
      </c>
      <c r="H610" s="541">
        <v>2920</v>
      </c>
      <c r="I610" s="541">
        <f t="shared" si="101"/>
        <v>8760</v>
      </c>
      <c r="J610" s="673">
        <f t="shared" si="104"/>
        <v>14160</v>
      </c>
    </row>
    <row r="611" spans="1:10" ht="24" customHeight="1" outlineLevel="1" x14ac:dyDescent="0.2">
      <c r="A611" s="536">
        <v>582</v>
      </c>
      <c r="B611" s="540" t="s">
        <v>60</v>
      </c>
      <c r="C611" s="543"/>
      <c r="D611" s="538" t="s">
        <v>5</v>
      </c>
      <c r="E611" s="538">
        <v>0.5</v>
      </c>
      <c r="F611" s="541">
        <v>0</v>
      </c>
      <c r="G611" s="541">
        <f t="shared" si="100"/>
        <v>0</v>
      </c>
      <c r="H611" s="541">
        <v>59701</v>
      </c>
      <c r="I611" s="541">
        <f t="shared" si="101"/>
        <v>29850.5</v>
      </c>
      <c r="J611" s="673">
        <f t="shared" si="104"/>
        <v>29850.5</v>
      </c>
    </row>
    <row r="612" spans="1:10" outlineLevel="1" x14ac:dyDescent="0.2">
      <c r="A612" s="536">
        <v>583</v>
      </c>
      <c r="B612" s="544" t="s">
        <v>66</v>
      </c>
      <c r="C612" s="538"/>
      <c r="D612" s="538"/>
      <c r="E612" s="538"/>
      <c r="F612" s="538"/>
      <c r="G612" s="541"/>
      <c r="H612" s="147"/>
      <c r="I612" s="541"/>
      <c r="J612" s="672"/>
    </row>
    <row r="613" spans="1:10" ht="25.5" hidden="1" outlineLevel="1" x14ac:dyDescent="0.2">
      <c r="A613" s="536">
        <v>584</v>
      </c>
      <c r="B613" s="540" t="s">
        <v>305</v>
      </c>
      <c r="C613" s="538" t="s">
        <v>375</v>
      </c>
      <c r="D613" s="538" t="s">
        <v>14</v>
      </c>
      <c r="E613" s="538"/>
      <c r="F613" s="541">
        <v>53425.200000000004</v>
      </c>
      <c r="G613" s="541">
        <f t="shared" si="100"/>
        <v>0</v>
      </c>
      <c r="H613" s="541">
        <v>96511.679999999993</v>
      </c>
      <c r="I613" s="541">
        <f t="shared" si="101"/>
        <v>0</v>
      </c>
      <c r="J613" s="673">
        <f t="shared" ref="J613:J632" si="105">G613+I613</f>
        <v>0</v>
      </c>
    </row>
    <row r="614" spans="1:10" hidden="1" outlineLevel="1" x14ac:dyDescent="0.2">
      <c r="A614" s="536">
        <v>585</v>
      </c>
      <c r="B614" s="540" t="s">
        <v>425</v>
      </c>
      <c r="C614" s="538"/>
      <c r="D614" s="538" t="s">
        <v>7</v>
      </c>
      <c r="E614" s="538"/>
      <c r="F614" s="541">
        <v>7730</v>
      </c>
      <c r="G614" s="541">
        <f t="shared" si="100"/>
        <v>0</v>
      </c>
      <c r="H614" s="541">
        <v>18729</v>
      </c>
      <c r="I614" s="541">
        <f t="shared" si="101"/>
        <v>0</v>
      </c>
      <c r="J614" s="673">
        <f t="shared" si="105"/>
        <v>0</v>
      </c>
    </row>
    <row r="615" spans="1:10" ht="25.5" hidden="1" outlineLevel="1" x14ac:dyDescent="0.2">
      <c r="A615" s="536">
        <v>586</v>
      </c>
      <c r="B615" s="546" t="s">
        <v>387</v>
      </c>
      <c r="C615" s="547" t="s">
        <v>427</v>
      </c>
      <c r="D615" s="547" t="s">
        <v>14</v>
      </c>
      <c r="E615" s="547"/>
      <c r="F615" s="548">
        <v>4500</v>
      </c>
      <c r="G615" s="541">
        <f t="shared" si="100"/>
        <v>0</v>
      </c>
      <c r="H615" s="548">
        <v>16972.5</v>
      </c>
      <c r="I615" s="541">
        <f t="shared" si="101"/>
        <v>0</v>
      </c>
      <c r="J615" s="674">
        <f t="shared" si="105"/>
        <v>0</v>
      </c>
    </row>
    <row r="616" spans="1:10" ht="25.5" hidden="1" outlineLevel="1" x14ac:dyDescent="0.2">
      <c r="A616" s="536">
        <v>587</v>
      </c>
      <c r="B616" s="546" t="s">
        <v>387</v>
      </c>
      <c r="C616" s="547" t="s">
        <v>417</v>
      </c>
      <c r="D616" s="547" t="s">
        <v>14</v>
      </c>
      <c r="E616" s="547"/>
      <c r="F616" s="548">
        <v>4500</v>
      </c>
      <c r="G616" s="541">
        <f t="shared" si="100"/>
        <v>0</v>
      </c>
      <c r="H616" s="548">
        <v>11769.15</v>
      </c>
      <c r="I616" s="541">
        <f t="shared" si="101"/>
        <v>0</v>
      </c>
      <c r="J616" s="674">
        <f t="shared" si="105"/>
        <v>0</v>
      </c>
    </row>
    <row r="617" spans="1:10" ht="25.5" hidden="1" outlineLevel="1" x14ac:dyDescent="0.2">
      <c r="A617" s="536">
        <v>588</v>
      </c>
      <c r="B617" s="546" t="s">
        <v>387</v>
      </c>
      <c r="C617" s="547" t="s">
        <v>418</v>
      </c>
      <c r="D617" s="547" t="s">
        <v>14</v>
      </c>
      <c r="E617" s="547"/>
      <c r="F617" s="548">
        <v>4500</v>
      </c>
      <c r="G617" s="541">
        <f t="shared" si="100"/>
        <v>0</v>
      </c>
      <c r="H617" s="548">
        <v>10968.575000000001</v>
      </c>
      <c r="I617" s="541">
        <f t="shared" si="101"/>
        <v>0</v>
      </c>
      <c r="J617" s="674">
        <f t="shared" si="105"/>
        <v>0</v>
      </c>
    </row>
    <row r="618" spans="1:10" ht="25.5" hidden="1" outlineLevel="1" x14ac:dyDescent="0.2">
      <c r="A618" s="536">
        <v>589</v>
      </c>
      <c r="B618" s="546" t="s">
        <v>387</v>
      </c>
      <c r="C618" s="547" t="s">
        <v>419</v>
      </c>
      <c r="D618" s="547" t="s">
        <v>14</v>
      </c>
      <c r="E618" s="547"/>
      <c r="F618" s="548">
        <v>4500</v>
      </c>
      <c r="G618" s="541">
        <f t="shared" ref="G618:G681" si="106">E618*F618</f>
        <v>0</v>
      </c>
      <c r="H618" s="548">
        <v>10701.199999999999</v>
      </c>
      <c r="I618" s="541">
        <f t="shared" ref="I618:I681" si="107">E618*H618</f>
        <v>0</v>
      </c>
      <c r="J618" s="674">
        <f t="shared" si="105"/>
        <v>0</v>
      </c>
    </row>
    <row r="619" spans="1:10" ht="25.5" hidden="1" outlineLevel="1" x14ac:dyDescent="0.2">
      <c r="A619" s="536">
        <v>590</v>
      </c>
      <c r="B619" s="546" t="s">
        <v>387</v>
      </c>
      <c r="C619" s="547" t="s">
        <v>420</v>
      </c>
      <c r="D619" s="547" t="s">
        <v>14</v>
      </c>
      <c r="E619" s="547"/>
      <c r="F619" s="548">
        <v>4500</v>
      </c>
      <c r="G619" s="541">
        <f t="shared" si="106"/>
        <v>0</v>
      </c>
      <c r="H619" s="548">
        <v>10701.199999999999</v>
      </c>
      <c r="I619" s="541">
        <f t="shared" si="107"/>
        <v>0</v>
      </c>
      <c r="J619" s="674">
        <f t="shared" si="105"/>
        <v>0</v>
      </c>
    </row>
    <row r="620" spans="1:10" ht="25.5" outlineLevel="1" x14ac:dyDescent="0.2">
      <c r="A620" s="536">
        <v>591</v>
      </c>
      <c r="B620" s="546" t="s">
        <v>82</v>
      </c>
      <c r="C620" s="547" t="s">
        <v>83</v>
      </c>
      <c r="D620" s="547" t="s">
        <v>56</v>
      </c>
      <c r="E620" s="547">
        <v>93.78</v>
      </c>
      <c r="F620" s="548">
        <v>600</v>
      </c>
      <c r="G620" s="541">
        <f t="shared" si="106"/>
        <v>56268</v>
      </c>
      <c r="H620" s="548">
        <v>588</v>
      </c>
      <c r="I620" s="541">
        <f t="shared" si="107"/>
        <v>55142.64</v>
      </c>
      <c r="J620" s="674">
        <f t="shared" si="105"/>
        <v>111410.64</v>
      </c>
    </row>
    <row r="621" spans="1:10" hidden="1" outlineLevel="1" x14ac:dyDescent="0.2">
      <c r="A621" s="536">
        <v>592</v>
      </c>
      <c r="B621" s="546" t="s">
        <v>390</v>
      </c>
      <c r="C621" s="547" t="s">
        <v>391</v>
      </c>
      <c r="D621" s="547" t="s">
        <v>14</v>
      </c>
      <c r="E621" s="547"/>
      <c r="F621" s="548">
        <v>400</v>
      </c>
      <c r="G621" s="541">
        <f t="shared" si="106"/>
        <v>0</v>
      </c>
      <c r="H621" s="548">
        <v>900</v>
      </c>
      <c r="I621" s="541">
        <f t="shared" si="107"/>
        <v>0</v>
      </c>
      <c r="J621" s="674">
        <f t="shared" si="105"/>
        <v>0</v>
      </c>
    </row>
    <row r="622" spans="1:10" hidden="1" outlineLevel="1" x14ac:dyDescent="0.2">
      <c r="A622" s="536">
        <v>593</v>
      </c>
      <c r="B622" s="546" t="s">
        <v>392</v>
      </c>
      <c r="C622" s="547" t="s">
        <v>393</v>
      </c>
      <c r="D622" s="547" t="s">
        <v>14</v>
      </c>
      <c r="E622" s="547"/>
      <c r="F622" s="548">
        <v>300</v>
      </c>
      <c r="G622" s="541">
        <f t="shared" si="106"/>
        <v>0</v>
      </c>
      <c r="H622" s="548">
        <v>234</v>
      </c>
      <c r="I622" s="541">
        <f t="shared" si="107"/>
        <v>0</v>
      </c>
      <c r="J622" s="674">
        <f t="shared" si="105"/>
        <v>0</v>
      </c>
    </row>
    <row r="623" spans="1:10" hidden="1" outlineLevel="1" x14ac:dyDescent="0.2">
      <c r="A623" s="536">
        <v>594</v>
      </c>
      <c r="B623" s="546" t="s">
        <v>394</v>
      </c>
      <c r="C623" s="549" t="s">
        <v>428</v>
      </c>
      <c r="D623" s="549" t="s">
        <v>14</v>
      </c>
      <c r="E623" s="549"/>
      <c r="F623" s="548">
        <v>1250</v>
      </c>
      <c r="G623" s="541">
        <f t="shared" si="106"/>
        <v>0</v>
      </c>
      <c r="H623" s="548">
        <v>1234.8</v>
      </c>
      <c r="I623" s="541">
        <f t="shared" si="107"/>
        <v>0</v>
      </c>
      <c r="J623" s="674">
        <f t="shared" si="105"/>
        <v>0</v>
      </c>
    </row>
    <row r="624" spans="1:10" hidden="1" outlineLevel="1" x14ac:dyDescent="0.2">
      <c r="A624" s="536">
        <v>595</v>
      </c>
      <c r="B624" s="546" t="s">
        <v>394</v>
      </c>
      <c r="C624" s="549" t="s">
        <v>422</v>
      </c>
      <c r="D624" s="549" t="s">
        <v>14</v>
      </c>
      <c r="E624" s="549"/>
      <c r="F624" s="548">
        <v>1250</v>
      </c>
      <c r="G624" s="541">
        <f t="shared" si="106"/>
        <v>0</v>
      </c>
      <c r="H624" s="548">
        <v>899.73333333333323</v>
      </c>
      <c r="I624" s="541">
        <f t="shared" si="107"/>
        <v>0</v>
      </c>
      <c r="J624" s="674">
        <f t="shared" si="105"/>
        <v>0</v>
      </c>
    </row>
    <row r="625" spans="1:10" hidden="1" outlineLevel="1" x14ac:dyDescent="0.2">
      <c r="A625" s="536">
        <v>596</v>
      </c>
      <c r="B625" s="546" t="s">
        <v>394</v>
      </c>
      <c r="C625" s="549" t="s">
        <v>293</v>
      </c>
      <c r="D625" s="549" t="s">
        <v>14</v>
      </c>
      <c r="E625" s="549"/>
      <c r="F625" s="548">
        <v>1150</v>
      </c>
      <c r="G625" s="541">
        <f t="shared" si="106"/>
        <v>0</v>
      </c>
      <c r="H625" s="548">
        <v>600.13333333333333</v>
      </c>
      <c r="I625" s="541">
        <f t="shared" si="107"/>
        <v>0</v>
      </c>
      <c r="J625" s="674">
        <f t="shared" si="105"/>
        <v>0</v>
      </c>
    </row>
    <row r="626" spans="1:10" hidden="1" outlineLevel="1" x14ac:dyDescent="0.2">
      <c r="A626" s="536">
        <v>597</v>
      </c>
      <c r="B626" s="546" t="s">
        <v>394</v>
      </c>
      <c r="C626" s="549" t="s">
        <v>424</v>
      </c>
      <c r="D626" s="549" t="s">
        <v>14</v>
      </c>
      <c r="E626" s="549"/>
      <c r="F626" s="548">
        <v>850</v>
      </c>
      <c r="G626" s="541">
        <f t="shared" si="106"/>
        <v>0</v>
      </c>
      <c r="H626" s="548">
        <v>509.13333333333333</v>
      </c>
      <c r="I626" s="541">
        <f t="shared" si="107"/>
        <v>0</v>
      </c>
      <c r="J626" s="674">
        <f t="shared" si="105"/>
        <v>0</v>
      </c>
    </row>
    <row r="627" spans="1:10" hidden="1" outlineLevel="1" x14ac:dyDescent="0.2">
      <c r="A627" s="536">
        <v>598</v>
      </c>
      <c r="B627" s="540" t="s">
        <v>243</v>
      </c>
      <c r="C627" s="538"/>
      <c r="D627" s="538" t="s">
        <v>14</v>
      </c>
      <c r="E627" s="538"/>
      <c r="F627" s="541">
        <v>800</v>
      </c>
      <c r="G627" s="541">
        <f t="shared" si="106"/>
        <v>0</v>
      </c>
      <c r="H627" s="541">
        <v>832</v>
      </c>
      <c r="I627" s="541">
        <f t="shared" si="107"/>
        <v>0</v>
      </c>
      <c r="J627" s="673">
        <f t="shared" si="105"/>
        <v>0</v>
      </c>
    </row>
    <row r="628" spans="1:10" hidden="1" outlineLevel="1" x14ac:dyDescent="0.2">
      <c r="A628" s="536">
        <v>599</v>
      </c>
      <c r="B628" s="540" t="s">
        <v>244</v>
      </c>
      <c r="C628" s="538"/>
      <c r="D628" s="538" t="s">
        <v>14</v>
      </c>
      <c r="E628" s="538"/>
      <c r="F628" s="541">
        <v>800</v>
      </c>
      <c r="G628" s="541">
        <f t="shared" si="106"/>
        <v>0</v>
      </c>
      <c r="H628" s="541">
        <v>507</v>
      </c>
      <c r="I628" s="541">
        <f t="shared" si="107"/>
        <v>0</v>
      </c>
      <c r="J628" s="673">
        <f t="shared" si="105"/>
        <v>0</v>
      </c>
    </row>
    <row r="629" spans="1:10" hidden="1" outlineLevel="1" x14ac:dyDescent="0.2">
      <c r="A629" s="536">
        <v>600</v>
      </c>
      <c r="B629" s="540" t="s">
        <v>304</v>
      </c>
      <c r="C629" s="538"/>
      <c r="D629" s="538" t="s">
        <v>14</v>
      </c>
      <c r="E629" s="538"/>
      <c r="F629" s="541">
        <v>600</v>
      </c>
      <c r="G629" s="541">
        <f t="shared" si="106"/>
        <v>0</v>
      </c>
      <c r="H629" s="541">
        <v>19275</v>
      </c>
      <c r="I629" s="541">
        <f t="shared" si="107"/>
        <v>0</v>
      </c>
      <c r="J629" s="673">
        <f t="shared" si="105"/>
        <v>0</v>
      </c>
    </row>
    <row r="630" spans="1:10" outlineLevel="1" x14ac:dyDescent="0.2">
      <c r="A630" s="536">
        <v>601</v>
      </c>
      <c r="B630" s="540" t="s">
        <v>429</v>
      </c>
      <c r="C630" s="543"/>
      <c r="D630" s="538" t="s">
        <v>56</v>
      </c>
      <c r="E630" s="538">
        <v>85.7</v>
      </c>
      <c r="F630" s="541">
        <v>1800</v>
      </c>
      <c r="G630" s="541">
        <f t="shared" si="106"/>
        <v>154260</v>
      </c>
      <c r="H630" s="541">
        <v>1460</v>
      </c>
      <c r="I630" s="541">
        <f t="shared" si="107"/>
        <v>125122</v>
      </c>
      <c r="J630" s="673">
        <f t="shared" si="105"/>
        <v>279382</v>
      </c>
    </row>
    <row r="631" spans="1:10" ht="27" customHeight="1" outlineLevel="1" x14ac:dyDescent="0.2">
      <c r="A631" s="536">
        <v>602</v>
      </c>
      <c r="B631" s="540" t="s">
        <v>430</v>
      </c>
      <c r="C631" s="543"/>
      <c r="D631" s="538" t="s">
        <v>56</v>
      </c>
      <c r="E631" s="538">
        <v>8.08</v>
      </c>
      <c r="F631" s="541">
        <v>1800</v>
      </c>
      <c r="G631" s="541">
        <f t="shared" si="106"/>
        <v>14544</v>
      </c>
      <c r="H631" s="541">
        <v>2920</v>
      </c>
      <c r="I631" s="541">
        <f t="shared" si="107"/>
        <v>23593.599999999999</v>
      </c>
      <c r="J631" s="673">
        <f t="shared" si="105"/>
        <v>38137.599999999999</v>
      </c>
    </row>
    <row r="632" spans="1:10" ht="27" customHeight="1" outlineLevel="1" x14ac:dyDescent="0.2">
      <c r="A632" s="536">
        <v>603</v>
      </c>
      <c r="B632" s="540" t="s">
        <v>60</v>
      </c>
      <c r="C632" s="543"/>
      <c r="D632" s="538" t="s">
        <v>5</v>
      </c>
      <c r="E632" s="538">
        <v>0.5</v>
      </c>
      <c r="F632" s="541">
        <v>0</v>
      </c>
      <c r="G632" s="541">
        <f t="shared" si="106"/>
        <v>0</v>
      </c>
      <c r="H632" s="541">
        <v>77968</v>
      </c>
      <c r="I632" s="541">
        <f t="shared" si="107"/>
        <v>38984</v>
      </c>
      <c r="J632" s="673">
        <f t="shared" si="105"/>
        <v>38984</v>
      </c>
    </row>
    <row r="633" spans="1:10" ht="25.5" customHeight="1" x14ac:dyDescent="0.2">
      <c r="A633" s="536">
        <v>604</v>
      </c>
      <c r="B633" s="544" t="s">
        <v>91</v>
      </c>
      <c r="C633" s="538"/>
      <c r="D633" s="538"/>
      <c r="E633" s="538"/>
      <c r="F633" s="538"/>
      <c r="G633" s="541"/>
      <c r="H633" s="147"/>
      <c r="I633" s="541"/>
      <c r="J633" s="672"/>
    </row>
    <row r="634" spans="1:10" ht="25.5" customHeight="1" outlineLevel="1" x14ac:dyDescent="0.2">
      <c r="A634" s="536">
        <v>605</v>
      </c>
      <c r="B634" s="544" t="s">
        <v>92</v>
      </c>
      <c r="C634" s="538"/>
      <c r="D634" s="538"/>
      <c r="E634" s="538"/>
      <c r="F634" s="538"/>
      <c r="G634" s="541"/>
      <c r="H634" s="147"/>
      <c r="I634" s="541"/>
      <c r="J634" s="672"/>
    </row>
    <row r="635" spans="1:10" ht="25.5" hidden="1" customHeight="1" outlineLevel="1" x14ac:dyDescent="0.2">
      <c r="A635" s="536">
        <v>606</v>
      </c>
      <c r="B635" s="540" t="s">
        <v>312</v>
      </c>
      <c r="C635" s="538"/>
      <c r="D635" s="538" t="s">
        <v>5</v>
      </c>
      <c r="E635" s="538"/>
      <c r="F635" s="538"/>
      <c r="G635" s="541">
        <f t="shared" si="106"/>
        <v>0</v>
      </c>
      <c r="H635" s="147"/>
      <c r="I635" s="541">
        <f t="shared" si="107"/>
        <v>0</v>
      </c>
      <c r="J635" s="672"/>
    </row>
    <row r="636" spans="1:10" ht="25.5" hidden="1" customHeight="1" outlineLevel="1" x14ac:dyDescent="0.2">
      <c r="A636" s="536">
        <v>607</v>
      </c>
      <c r="B636" s="542" t="s">
        <v>93</v>
      </c>
      <c r="C636" s="538" t="s">
        <v>314</v>
      </c>
      <c r="D636" s="538" t="s">
        <v>7</v>
      </c>
      <c r="E636" s="538"/>
      <c r="F636" s="541">
        <v>14000</v>
      </c>
      <c r="G636" s="541">
        <f t="shared" si="106"/>
        <v>0</v>
      </c>
      <c r="H636" s="541">
        <v>37474</v>
      </c>
      <c r="I636" s="541">
        <f t="shared" si="107"/>
        <v>0</v>
      </c>
      <c r="J636" s="673">
        <f t="shared" ref="J636:J638" si="108">G636+I636</f>
        <v>0</v>
      </c>
    </row>
    <row r="637" spans="1:10" ht="25.5" hidden="1" customHeight="1" outlineLevel="1" x14ac:dyDescent="0.2">
      <c r="A637" s="536">
        <v>608</v>
      </c>
      <c r="B637" s="542" t="s">
        <v>93</v>
      </c>
      <c r="C637" s="538" t="s">
        <v>313</v>
      </c>
      <c r="D637" s="538" t="s">
        <v>7</v>
      </c>
      <c r="E637" s="538"/>
      <c r="F637" s="541">
        <v>14000</v>
      </c>
      <c r="G637" s="541">
        <f t="shared" si="106"/>
        <v>0</v>
      </c>
      <c r="H637" s="541">
        <v>45868</v>
      </c>
      <c r="I637" s="541">
        <f t="shared" si="107"/>
        <v>0</v>
      </c>
      <c r="J637" s="673">
        <f t="shared" si="108"/>
        <v>0</v>
      </c>
    </row>
    <row r="638" spans="1:10" ht="25.5" hidden="1" customHeight="1" outlineLevel="1" x14ac:dyDescent="0.2">
      <c r="A638" s="536">
        <v>609</v>
      </c>
      <c r="B638" s="542" t="s">
        <v>94</v>
      </c>
      <c r="C638" s="538" t="s">
        <v>315</v>
      </c>
      <c r="D638" s="538" t="s">
        <v>7</v>
      </c>
      <c r="E638" s="538"/>
      <c r="F638" s="541">
        <v>44166</v>
      </c>
      <c r="G638" s="541">
        <f t="shared" si="106"/>
        <v>0</v>
      </c>
      <c r="H638" s="541">
        <v>294438</v>
      </c>
      <c r="I638" s="541">
        <f t="shared" si="107"/>
        <v>0</v>
      </c>
      <c r="J638" s="673">
        <f t="shared" si="108"/>
        <v>0</v>
      </c>
    </row>
    <row r="639" spans="1:10" ht="25.5" hidden="1" customHeight="1" outlineLevel="1" x14ac:dyDescent="0.2">
      <c r="A639" s="536">
        <v>610</v>
      </c>
      <c r="B639" s="542" t="s">
        <v>95</v>
      </c>
      <c r="C639" s="538"/>
      <c r="D639" s="538" t="s">
        <v>7</v>
      </c>
      <c r="E639" s="538"/>
      <c r="F639" s="538"/>
      <c r="G639" s="541">
        <f t="shared" si="106"/>
        <v>0</v>
      </c>
      <c r="H639" s="147"/>
      <c r="I639" s="541">
        <f t="shared" si="107"/>
        <v>0</v>
      </c>
      <c r="J639" s="672"/>
    </row>
    <row r="640" spans="1:10" ht="25.5" customHeight="1" outlineLevel="1" x14ac:dyDescent="0.2">
      <c r="A640" s="536">
        <v>611</v>
      </c>
      <c r="B640" s="540" t="s">
        <v>245</v>
      </c>
      <c r="C640" s="538"/>
      <c r="D640" s="538"/>
      <c r="E640" s="538"/>
      <c r="F640" s="538"/>
      <c r="G640" s="541">
        <f t="shared" si="106"/>
        <v>0</v>
      </c>
      <c r="H640" s="147"/>
      <c r="I640" s="541">
        <f t="shared" si="107"/>
        <v>0</v>
      </c>
      <c r="J640" s="672"/>
    </row>
    <row r="641" spans="1:10" ht="25.5" customHeight="1" outlineLevel="1" x14ac:dyDescent="0.2">
      <c r="A641" s="536">
        <v>612</v>
      </c>
      <c r="B641" s="542" t="s">
        <v>307</v>
      </c>
      <c r="C641" s="538"/>
      <c r="D641" s="538" t="s">
        <v>96</v>
      </c>
      <c r="E641" s="538">
        <v>32</v>
      </c>
      <c r="F641" s="541">
        <f>250+105</f>
        <v>355</v>
      </c>
      <c r="G641" s="541">
        <f t="shared" si="106"/>
        <v>11360</v>
      </c>
      <c r="H641" s="541">
        <v>240</v>
      </c>
      <c r="I641" s="541">
        <f t="shared" si="107"/>
        <v>7680</v>
      </c>
      <c r="J641" s="673">
        <f t="shared" ref="J641:J647" si="109">G641+I641</f>
        <v>19040</v>
      </c>
    </row>
    <row r="642" spans="1:10" ht="25.5" customHeight="1" outlineLevel="1" x14ac:dyDescent="0.2">
      <c r="A642" s="536">
        <v>613</v>
      </c>
      <c r="B642" s="542" t="s">
        <v>308</v>
      </c>
      <c r="C642" s="538"/>
      <c r="D642" s="538" t="s">
        <v>96</v>
      </c>
      <c r="E642" s="538">
        <v>27</v>
      </c>
      <c r="F642" s="541">
        <f>330+105</f>
        <v>435</v>
      </c>
      <c r="G642" s="541">
        <f t="shared" si="106"/>
        <v>11745</v>
      </c>
      <c r="H642" s="541">
        <v>403</v>
      </c>
      <c r="I642" s="541">
        <f t="shared" si="107"/>
        <v>10881</v>
      </c>
      <c r="J642" s="673">
        <f t="shared" si="109"/>
        <v>22626</v>
      </c>
    </row>
    <row r="643" spans="1:10" ht="25.5" customHeight="1" outlineLevel="1" x14ac:dyDescent="0.2">
      <c r="A643" s="536">
        <v>614</v>
      </c>
      <c r="B643" s="542" t="s">
        <v>97</v>
      </c>
      <c r="C643" s="538"/>
      <c r="D643" s="538" t="s">
        <v>96</v>
      </c>
      <c r="E643" s="538">
        <v>15</v>
      </c>
      <c r="F643" s="541">
        <f>352+105</f>
        <v>457</v>
      </c>
      <c r="G643" s="541">
        <f t="shared" si="106"/>
        <v>6855</v>
      </c>
      <c r="H643" s="541">
        <v>524</v>
      </c>
      <c r="I643" s="541">
        <f t="shared" si="107"/>
        <v>7860</v>
      </c>
      <c r="J643" s="673">
        <f t="shared" si="109"/>
        <v>14715</v>
      </c>
    </row>
    <row r="644" spans="1:10" ht="25.5" customHeight="1" outlineLevel="1" x14ac:dyDescent="0.2">
      <c r="A644" s="536">
        <v>615</v>
      </c>
      <c r="B644" s="542" t="s">
        <v>309</v>
      </c>
      <c r="C644" s="538"/>
      <c r="D644" s="538" t="s">
        <v>96</v>
      </c>
      <c r="E644" s="538">
        <v>10</v>
      </c>
      <c r="F644" s="541">
        <f>396+105</f>
        <v>501</v>
      </c>
      <c r="G644" s="541">
        <f t="shared" si="106"/>
        <v>5010</v>
      </c>
      <c r="H644" s="541">
        <v>877</v>
      </c>
      <c r="I644" s="541">
        <f t="shared" si="107"/>
        <v>8770</v>
      </c>
      <c r="J644" s="673">
        <f t="shared" si="109"/>
        <v>13780</v>
      </c>
    </row>
    <row r="645" spans="1:10" ht="25.5" customHeight="1" outlineLevel="1" x14ac:dyDescent="0.2">
      <c r="A645" s="536">
        <v>616</v>
      </c>
      <c r="B645" s="540" t="s">
        <v>98</v>
      </c>
      <c r="C645" s="538" t="s">
        <v>99</v>
      </c>
      <c r="D645" s="538" t="s">
        <v>7</v>
      </c>
      <c r="E645" s="538">
        <v>3</v>
      </c>
      <c r="F645" s="541">
        <v>2500</v>
      </c>
      <c r="G645" s="541">
        <f t="shared" si="106"/>
        <v>7500</v>
      </c>
      <c r="H645" s="541">
        <v>8211</v>
      </c>
      <c r="I645" s="541">
        <f t="shared" si="107"/>
        <v>24633</v>
      </c>
      <c r="J645" s="673">
        <f t="shared" si="109"/>
        <v>32133</v>
      </c>
    </row>
    <row r="646" spans="1:10" ht="25.5" hidden="1" customHeight="1" outlineLevel="1" x14ac:dyDescent="0.2">
      <c r="A646" s="536">
        <v>617</v>
      </c>
      <c r="B646" s="540" t="s">
        <v>310</v>
      </c>
      <c r="C646" s="538"/>
      <c r="D646" s="538" t="s">
        <v>7</v>
      </c>
      <c r="E646" s="538"/>
      <c r="F646" s="541">
        <v>2500</v>
      </c>
      <c r="G646" s="541">
        <f t="shared" si="106"/>
        <v>0</v>
      </c>
      <c r="H646" s="541">
        <v>5000</v>
      </c>
      <c r="I646" s="541">
        <f t="shared" si="107"/>
        <v>0</v>
      </c>
      <c r="J646" s="673">
        <f t="shared" si="109"/>
        <v>0</v>
      </c>
    </row>
    <row r="647" spans="1:10" ht="25.5" customHeight="1" x14ac:dyDescent="0.2">
      <c r="A647" s="536">
        <v>618</v>
      </c>
      <c r="B647" s="544" t="s">
        <v>102</v>
      </c>
      <c r="C647" s="538"/>
      <c r="D647" s="538"/>
      <c r="E647" s="538"/>
      <c r="F647" s="541">
        <v>0</v>
      </c>
      <c r="G647" s="541">
        <f t="shared" si="106"/>
        <v>0</v>
      </c>
      <c r="H647" s="541">
        <v>0</v>
      </c>
      <c r="I647" s="541">
        <f t="shared" si="107"/>
        <v>0</v>
      </c>
      <c r="J647" s="673">
        <f t="shared" si="109"/>
        <v>0</v>
      </c>
    </row>
    <row r="648" spans="1:10" ht="25.5" hidden="1" customHeight="1" x14ac:dyDescent="0.2">
      <c r="A648" s="536">
        <v>619</v>
      </c>
      <c r="B648" s="540" t="s">
        <v>312</v>
      </c>
      <c r="C648" s="538"/>
      <c r="D648" s="538" t="s">
        <v>5</v>
      </c>
      <c r="E648" s="538"/>
      <c r="F648" s="538"/>
      <c r="G648" s="541">
        <f t="shared" si="106"/>
        <v>0</v>
      </c>
      <c r="H648" s="147"/>
      <c r="I648" s="541">
        <f t="shared" si="107"/>
        <v>0</v>
      </c>
      <c r="J648" s="672"/>
    </row>
    <row r="649" spans="1:10" ht="25.5" hidden="1" customHeight="1" x14ac:dyDescent="0.2">
      <c r="A649" s="536">
        <v>620</v>
      </c>
      <c r="B649" s="542" t="s">
        <v>93</v>
      </c>
      <c r="C649" s="538" t="s">
        <v>314</v>
      </c>
      <c r="D649" s="538" t="s">
        <v>7</v>
      </c>
      <c r="E649" s="538"/>
      <c r="F649" s="541">
        <v>14000</v>
      </c>
      <c r="G649" s="541">
        <f t="shared" si="106"/>
        <v>0</v>
      </c>
      <c r="H649" s="541">
        <v>37474</v>
      </c>
      <c r="I649" s="541">
        <f t="shared" si="107"/>
        <v>0</v>
      </c>
      <c r="J649" s="673">
        <f t="shared" ref="J649:J651" si="110">G649+I649</f>
        <v>0</v>
      </c>
    </row>
    <row r="650" spans="1:10" ht="25.5" hidden="1" customHeight="1" x14ac:dyDescent="0.2">
      <c r="A650" s="536">
        <v>621</v>
      </c>
      <c r="B650" s="542" t="s">
        <v>93</v>
      </c>
      <c r="C650" s="538" t="s">
        <v>316</v>
      </c>
      <c r="D650" s="538" t="s">
        <v>7</v>
      </c>
      <c r="E650" s="538"/>
      <c r="F650" s="541">
        <v>14000</v>
      </c>
      <c r="G650" s="541">
        <f t="shared" si="106"/>
        <v>0</v>
      </c>
      <c r="H650" s="541">
        <v>34605</v>
      </c>
      <c r="I650" s="541">
        <f t="shared" si="107"/>
        <v>0</v>
      </c>
      <c r="J650" s="673">
        <f t="shared" si="110"/>
        <v>0</v>
      </c>
    </row>
    <row r="651" spans="1:10" ht="25.5" hidden="1" customHeight="1" x14ac:dyDescent="0.2">
      <c r="A651" s="536">
        <v>622</v>
      </c>
      <c r="B651" s="542" t="s">
        <v>94</v>
      </c>
      <c r="C651" s="538" t="s">
        <v>317</v>
      </c>
      <c r="D651" s="538" t="s">
        <v>7</v>
      </c>
      <c r="E651" s="538"/>
      <c r="F651" s="541">
        <v>44166</v>
      </c>
      <c r="G651" s="541">
        <f t="shared" si="106"/>
        <v>0</v>
      </c>
      <c r="H651" s="541">
        <v>268606</v>
      </c>
      <c r="I651" s="541">
        <f t="shared" si="107"/>
        <v>0</v>
      </c>
      <c r="J651" s="673">
        <f t="shared" si="110"/>
        <v>0</v>
      </c>
    </row>
    <row r="652" spans="1:10" ht="25.5" hidden="1" customHeight="1" x14ac:dyDescent="0.2">
      <c r="A652" s="536">
        <v>623</v>
      </c>
      <c r="B652" s="542" t="s">
        <v>95</v>
      </c>
      <c r="C652" s="538"/>
      <c r="D652" s="538" t="s">
        <v>7</v>
      </c>
      <c r="E652" s="538"/>
      <c r="F652" s="541"/>
      <c r="G652" s="541">
        <f t="shared" si="106"/>
        <v>0</v>
      </c>
      <c r="H652" s="541"/>
      <c r="I652" s="541">
        <f t="shared" si="107"/>
        <v>0</v>
      </c>
      <c r="J652" s="673"/>
    </row>
    <row r="653" spans="1:10" ht="25.5" customHeight="1" x14ac:dyDescent="0.2">
      <c r="A653" s="536">
        <v>624</v>
      </c>
      <c r="B653" s="540" t="s">
        <v>245</v>
      </c>
      <c r="C653" s="538"/>
      <c r="D653" s="538"/>
      <c r="E653" s="538"/>
      <c r="F653" s="541"/>
      <c r="G653" s="541">
        <f t="shared" si="106"/>
        <v>0</v>
      </c>
      <c r="H653" s="541"/>
      <c r="I653" s="541">
        <f t="shared" si="107"/>
        <v>0</v>
      </c>
      <c r="J653" s="673"/>
    </row>
    <row r="654" spans="1:10" ht="25.5" customHeight="1" x14ac:dyDescent="0.2">
      <c r="A654" s="536">
        <v>625</v>
      </c>
      <c r="B654" s="542" t="s">
        <v>307</v>
      </c>
      <c r="C654" s="538"/>
      <c r="D654" s="538" t="s">
        <v>96</v>
      </c>
      <c r="E654" s="538">
        <v>22</v>
      </c>
      <c r="F654" s="541">
        <f>250+105</f>
        <v>355</v>
      </c>
      <c r="G654" s="541">
        <f t="shared" si="106"/>
        <v>7810</v>
      </c>
      <c r="H654" s="541">
        <v>240</v>
      </c>
      <c r="I654" s="541">
        <f t="shared" si="107"/>
        <v>5280</v>
      </c>
      <c r="J654" s="673">
        <f t="shared" ref="J654:J660" si="111">G654+I654</f>
        <v>13090</v>
      </c>
    </row>
    <row r="655" spans="1:10" ht="25.5" customHeight="1" x14ac:dyDescent="0.2">
      <c r="A655" s="536">
        <v>626</v>
      </c>
      <c r="B655" s="542" t="s">
        <v>308</v>
      </c>
      <c r="C655" s="538"/>
      <c r="D655" s="538" t="s">
        <v>96</v>
      </c>
      <c r="E655" s="538">
        <v>24</v>
      </c>
      <c r="F655" s="541">
        <f>330+105</f>
        <v>435</v>
      </c>
      <c r="G655" s="541">
        <f t="shared" si="106"/>
        <v>10440</v>
      </c>
      <c r="H655" s="541">
        <v>403</v>
      </c>
      <c r="I655" s="541">
        <f t="shared" si="107"/>
        <v>9672</v>
      </c>
      <c r="J655" s="673">
        <f t="shared" si="111"/>
        <v>20112</v>
      </c>
    </row>
    <row r="656" spans="1:10" ht="25.5" customHeight="1" x14ac:dyDescent="0.2">
      <c r="A656" s="536">
        <v>627</v>
      </c>
      <c r="B656" s="542" t="s">
        <v>97</v>
      </c>
      <c r="C656" s="538"/>
      <c r="D656" s="538" t="s">
        <v>96</v>
      </c>
      <c r="E656" s="538">
        <v>8</v>
      </c>
      <c r="F656" s="541">
        <f>352+105</f>
        <v>457</v>
      </c>
      <c r="G656" s="541">
        <f t="shared" si="106"/>
        <v>3656</v>
      </c>
      <c r="H656" s="541">
        <v>524</v>
      </c>
      <c r="I656" s="541">
        <f t="shared" si="107"/>
        <v>4192</v>
      </c>
      <c r="J656" s="673">
        <f t="shared" si="111"/>
        <v>7848</v>
      </c>
    </row>
    <row r="657" spans="1:10" ht="25.5" customHeight="1" x14ac:dyDescent="0.2">
      <c r="A657" s="536">
        <v>628</v>
      </c>
      <c r="B657" s="542" t="s">
        <v>311</v>
      </c>
      <c r="C657" s="538"/>
      <c r="D657" s="538" t="s">
        <v>96</v>
      </c>
      <c r="E657" s="538">
        <v>10</v>
      </c>
      <c r="F657" s="541">
        <v>556</v>
      </c>
      <c r="G657" s="541">
        <f t="shared" si="106"/>
        <v>5560</v>
      </c>
      <c r="H657" s="541">
        <v>877</v>
      </c>
      <c r="I657" s="541">
        <f t="shared" si="107"/>
        <v>8770</v>
      </c>
      <c r="J657" s="673">
        <f t="shared" si="111"/>
        <v>14330</v>
      </c>
    </row>
    <row r="658" spans="1:10" ht="25.5" customHeight="1" x14ac:dyDescent="0.2">
      <c r="A658" s="536">
        <v>629</v>
      </c>
      <c r="B658" s="540" t="s">
        <v>98</v>
      </c>
      <c r="C658" s="538" t="s">
        <v>99</v>
      </c>
      <c r="D658" s="538" t="s">
        <v>7</v>
      </c>
      <c r="E658" s="538">
        <v>4</v>
      </c>
      <c r="F658" s="541">
        <v>2500</v>
      </c>
      <c r="G658" s="541">
        <f t="shared" si="106"/>
        <v>10000</v>
      </c>
      <c r="H658" s="541">
        <v>8211</v>
      </c>
      <c r="I658" s="541">
        <f t="shared" si="107"/>
        <v>32844</v>
      </c>
      <c r="J658" s="673">
        <f t="shared" si="111"/>
        <v>42844</v>
      </c>
    </row>
    <row r="659" spans="1:10" ht="25.5" hidden="1" customHeight="1" x14ac:dyDescent="0.2">
      <c r="A659" s="536">
        <v>630</v>
      </c>
      <c r="B659" s="540" t="s">
        <v>310</v>
      </c>
      <c r="C659" s="538"/>
      <c r="D659" s="538" t="s">
        <v>7</v>
      </c>
      <c r="E659" s="538"/>
      <c r="F659" s="541">
        <v>2500</v>
      </c>
      <c r="G659" s="541">
        <f t="shared" si="106"/>
        <v>0</v>
      </c>
      <c r="H659" s="541">
        <v>5000</v>
      </c>
      <c r="I659" s="541">
        <f t="shared" si="107"/>
        <v>0</v>
      </c>
      <c r="J659" s="673">
        <f t="shared" si="111"/>
        <v>0</v>
      </c>
    </row>
    <row r="660" spans="1:10" ht="25.5" customHeight="1" x14ac:dyDescent="0.2">
      <c r="A660" s="536">
        <v>631</v>
      </c>
      <c r="B660" s="544" t="s">
        <v>103</v>
      </c>
      <c r="C660" s="538"/>
      <c r="D660" s="538"/>
      <c r="E660" s="538"/>
      <c r="F660" s="541">
        <v>0</v>
      </c>
      <c r="G660" s="541">
        <f t="shared" si="106"/>
        <v>0</v>
      </c>
      <c r="H660" s="541">
        <v>0</v>
      </c>
      <c r="I660" s="541">
        <f t="shared" si="107"/>
        <v>0</v>
      </c>
      <c r="J660" s="673">
        <f t="shared" si="111"/>
        <v>0</v>
      </c>
    </row>
    <row r="661" spans="1:10" ht="25.5" hidden="1" customHeight="1" x14ac:dyDescent="0.2">
      <c r="A661" s="536">
        <v>632</v>
      </c>
      <c r="B661" s="540" t="s">
        <v>312</v>
      </c>
      <c r="C661" s="538"/>
      <c r="D661" s="538" t="s">
        <v>5</v>
      </c>
      <c r="E661" s="538"/>
      <c r="F661" s="538"/>
      <c r="G661" s="541">
        <f t="shared" si="106"/>
        <v>0</v>
      </c>
      <c r="H661" s="147"/>
      <c r="I661" s="541">
        <f t="shared" si="107"/>
        <v>0</v>
      </c>
      <c r="J661" s="672"/>
    </row>
    <row r="662" spans="1:10" ht="25.5" hidden="1" customHeight="1" x14ac:dyDescent="0.2">
      <c r="A662" s="536">
        <v>633</v>
      </c>
      <c r="B662" s="542" t="s">
        <v>93</v>
      </c>
      <c r="C662" s="538" t="s">
        <v>316</v>
      </c>
      <c r="D662" s="538" t="s">
        <v>7</v>
      </c>
      <c r="E662" s="538"/>
      <c r="F662" s="541">
        <v>14000</v>
      </c>
      <c r="G662" s="541">
        <f t="shared" si="106"/>
        <v>0</v>
      </c>
      <c r="H662" s="541">
        <v>34605</v>
      </c>
      <c r="I662" s="541">
        <f t="shared" si="107"/>
        <v>0</v>
      </c>
      <c r="J662" s="673">
        <f t="shared" ref="J662:J665" si="112">G662+I662</f>
        <v>0</v>
      </c>
    </row>
    <row r="663" spans="1:10" ht="25.5" hidden="1" customHeight="1" x14ac:dyDescent="0.2">
      <c r="A663" s="536">
        <v>634</v>
      </c>
      <c r="B663" s="542" t="s">
        <v>93</v>
      </c>
      <c r="C663" s="538" t="s">
        <v>313</v>
      </c>
      <c r="D663" s="538" t="s">
        <v>7</v>
      </c>
      <c r="E663" s="538"/>
      <c r="F663" s="541">
        <v>14000</v>
      </c>
      <c r="G663" s="541">
        <f t="shared" si="106"/>
        <v>0</v>
      </c>
      <c r="H663" s="541">
        <v>45868</v>
      </c>
      <c r="I663" s="541">
        <f t="shared" si="107"/>
        <v>0</v>
      </c>
      <c r="J663" s="673">
        <f t="shared" si="112"/>
        <v>0</v>
      </c>
    </row>
    <row r="664" spans="1:10" ht="25.5" hidden="1" customHeight="1" x14ac:dyDescent="0.2">
      <c r="A664" s="536">
        <v>635</v>
      </c>
      <c r="B664" s="542" t="s">
        <v>93</v>
      </c>
      <c r="C664" s="538" t="s">
        <v>314</v>
      </c>
      <c r="D664" s="538" t="s">
        <v>7</v>
      </c>
      <c r="E664" s="538"/>
      <c r="F664" s="541">
        <v>14000</v>
      </c>
      <c r="G664" s="541">
        <f t="shared" si="106"/>
        <v>0</v>
      </c>
      <c r="H664" s="541">
        <v>37474</v>
      </c>
      <c r="I664" s="541">
        <f t="shared" si="107"/>
        <v>0</v>
      </c>
      <c r="J664" s="673">
        <f t="shared" si="112"/>
        <v>0</v>
      </c>
    </row>
    <row r="665" spans="1:10" ht="25.5" hidden="1" customHeight="1" x14ac:dyDescent="0.2">
      <c r="A665" s="536">
        <v>636</v>
      </c>
      <c r="B665" s="542" t="s">
        <v>94</v>
      </c>
      <c r="C665" s="538" t="s">
        <v>317</v>
      </c>
      <c r="D665" s="538" t="s">
        <v>7</v>
      </c>
      <c r="E665" s="538"/>
      <c r="F665" s="541">
        <v>44166</v>
      </c>
      <c r="G665" s="541">
        <f t="shared" si="106"/>
        <v>0</v>
      </c>
      <c r="H665" s="541">
        <v>268606</v>
      </c>
      <c r="I665" s="541">
        <f t="shared" si="107"/>
        <v>0</v>
      </c>
      <c r="J665" s="673">
        <f t="shared" si="112"/>
        <v>0</v>
      </c>
    </row>
    <row r="666" spans="1:10" ht="25.5" hidden="1" customHeight="1" x14ac:dyDescent="0.2">
      <c r="A666" s="536">
        <v>637</v>
      </c>
      <c r="B666" s="542" t="s">
        <v>95</v>
      </c>
      <c r="C666" s="538"/>
      <c r="D666" s="538" t="s">
        <v>7</v>
      </c>
      <c r="E666" s="538"/>
      <c r="F666" s="541"/>
      <c r="G666" s="541">
        <f t="shared" si="106"/>
        <v>0</v>
      </c>
      <c r="H666" s="541"/>
      <c r="I666" s="541">
        <f t="shared" si="107"/>
        <v>0</v>
      </c>
      <c r="J666" s="673"/>
    </row>
    <row r="667" spans="1:10" ht="25.5" hidden="1" customHeight="1" x14ac:dyDescent="0.2">
      <c r="A667" s="536">
        <v>638</v>
      </c>
      <c r="B667" s="540" t="s">
        <v>245</v>
      </c>
      <c r="C667" s="538"/>
      <c r="D667" s="538"/>
      <c r="E667" s="538"/>
      <c r="F667" s="541"/>
      <c r="G667" s="541">
        <f t="shared" si="106"/>
        <v>0</v>
      </c>
      <c r="H667" s="541"/>
      <c r="I667" s="541">
        <f t="shared" si="107"/>
        <v>0</v>
      </c>
      <c r="J667" s="673"/>
    </row>
    <row r="668" spans="1:10" ht="25.5" customHeight="1" x14ac:dyDescent="0.2">
      <c r="A668" s="536">
        <v>639</v>
      </c>
      <c r="B668" s="542" t="s">
        <v>307</v>
      </c>
      <c r="C668" s="538"/>
      <c r="D668" s="538" t="s">
        <v>96</v>
      </c>
      <c r="E668" s="538">
        <v>20</v>
      </c>
      <c r="F668" s="541">
        <f>250+105</f>
        <v>355</v>
      </c>
      <c r="G668" s="541">
        <f t="shared" si="106"/>
        <v>7100</v>
      </c>
      <c r="H668" s="541">
        <v>240</v>
      </c>
      <c r="I668" s="541">
        <f t="shared" si="107"/>
        <v>4800</v>
      </c>
      <c r="J668" s="673">
        <f t="shared" ref="J668:J673" si="113">G668+I668</f>
        <v>11900</v>
      </c>
    </row>
    <row r="669" spans="1:10" ht="25.5" customHeight="1" x14ac:dyDescent="0.2">
      <c r="A669" s="536">
        <v>640</v>
      </c>
      <c r="B669" s="542" t="s">
        <v>308</v>
      </c>
      <c r="C669" s="538"/>
      <c r="D669" s="538" t="s">
        <v>96</v>
      </c>
      <c r="E669" s="538">
        <v>35</v>
      </c>
      <c r="F669" s="541">
        <f>330+105</f>
        <v>435</v>
      </c>
      <c r="G669" s="541">
        <f t="shared" si="106"/>
        <v>15225</v>
      </c>
      <c r="H669" s="541">
        <v>403</v>
      </c>
      <c r="I669" s="541">
        <f t="shared" si="107"/>
        <v>14105</v>
      </c>
      <c r="J669" s="673">
        <f t="shared" si="113"/>
        <v>29330</v>
      </c>
    </row>
    <row r="670" spans="1:10" ht="25.5" customHeight="1" x14ac:dyDescent="0.2">
      <c r="A670" s="536">
        <v>641</v>
      </c>
      <c r="B670" s="542" t="s">
        <v>309</v>
      </c>
      <c r="C670" s="538"/>
      <c r="D670" s="538" t="s">
        <v>96</v>
      </c>
      <c r="E670" s="538">
        <v>15</v>
      </c>
      <c r="F670" s="541">
        <f>396+105</f>
        <v>501</v>
      </c>
      <c r="G670" s="541">
        <f t="shared" si="106"/>
        <v>7515</v>
      </c>
      <c r="H670" s="541">
        <v>877</v>
      </c>
      <c r="I670" s="541">
        <f t="shared" si="107"/>
        <v>13155</v>
      </c>
      <c r="J670" s="673">
        <f t="shared" si="113"/>
        <v>20670</v>
      </c>
    </row>
    <row r="671" spans="1:10" ht="25.5" customHeight="1" x14ac:dyDescent="0.2">
      <c r="A671" s="536">
        <v>642</v>
      </c>
      <c r="B671" s="540" t="s">
        <v>98</v>
      </c>
      <c r="C671" s="538" t="s">
        <v>99</v>
      </c>
      <c r="D671" s="538" t="s">
        <v>7</v>
      </c>
      <c r="E671" s="538">
        <v>3</v>
      </c>
      <c r="F671" s="541">
        <v>2500</v>
      </c>
      <c r="G671" s="541">
        <f t="shared" si="106"/>
        <v>7500</v>
      </c>
      <c r="H671" s="541">
        <v>8211</v>
      </c>
      <c r="I671" s="541">
        <f t="shared" si="107"/>
        <v>24633</v>
      </c>
      <c r="J671" s="673">
        <f t="shared" si="113"/>
        <v>32133</v>
      </c>
    </row>
    <row r="672" spans="1:10" ht="25.5" hidden="1" customHeight="1" x14ac:dyDescent="0.2">
      <c r="A672" s="536">
        <v>643</v>
      </c>
      <c r="B672" s="540" t="s">
        <v>310</v>
      </c>
      <c r="C672" s="538"/>
      <c r="D672" s="538" t="s">
        <v>7</v>
      </c>
      <c r="E672" s="538"/>
      <c r="F672" s="541">
        <v>2500</v>
      </c>
      <c r="G672" s="541">
        <f t="shared" si="106"/>
        <v>0</v>
      </c>
      <c r="H672" s="541">
        <v>5000</v>
      </c>
      <c r="I672" s="541">
        <f t="shared" si="107"/>
        <v>0</v>
      </c>
      <c r="J672" s="673">
        <f t="shared" si="113"/>
        <v>0</v>
      </c>
    </row>
    <row r="673" spans="1:10" ht="25.5" customHeight="1" x14ac:dyDescent="0.2">
      <c r="A673" s="536">
        <v>644</v>
      </c>
      <c r="B673" s="544" t="s">
        <v>247</v>
      </c>
      <c r="C673" s="538"/>
      <c r="D673" s="538"/>
      <c r="E673" s="538"/>
      <c r="F673" s="541">
        <v>0</v>
      </c>
      <c r="G673" s="541">
        <f t="shared" si="106"/>
        <v>0</v>
      </c>
      <c r="H673" s="541">
        <v>0</v>
      </c>
      <c r="I673" s="541">
        <f t="shared" si="107"/>
        <v>0</v>
      </c>
      <c r="J673" s="673">
        <f t="shared" si="113"/>
        <v>0</v>
      </c>
    </row>
    <row r="674" spans="1:10" ht="25.5" hidden="1" customHeight="1" x14ac:dyDescent="0.2">
      <c r="A674" s="536">
        <v>645</v>
      </c>
      <c r="B674" s="540" t="s">
        <v>312</v>
      </c>
      <c r="C674" s="538"/>
      <c r="D674" s="538" t="s">
        <v>5</v>
      </c>
      <c r="E674" s="538"/>
      <c r="F674" s="541"/>
      <c r="G674" s="541">
        <f t="shared" si="106"/>
        <v>0</v>
      </c>
      <c r="H674" s="541"/>
      <c r="I674" s="541">
        <f t="shared" si="107"/>
        <v>0</v>
      </c>
      <c r="J674" s="673"/>
    </row>
    <row r="675" spans="1:10" ht="25.5" hidden="1" customHeight="1" x14ac:dyDescent="0.2">
      <c r="A675" s="536">
        <v>646</v>
      </c>
      <c r="B675" s="542" t="s">
        <v>93</v>
      </c>
      <c r="C675" s="538" t="s">
        <v>314</v>
      </c>
      <c r="D675" s="538" t="s">
        <v>7</v>
      </c>
      <c r="E675" s="538"/>
      <c r="F675" s="541">
        <v>14000</v>
      </c>
      <c r="G675" s="541">
        <f t="shared" si="106"/>
        <v>0</v>
      </c>
      <c r="H675" s="541">
        <v>37474</v>
      </c>
      <c r="I675" s="541">
        <f t="shared" si="107"/>
        <v>0</v>
      </c>
      <c r="J675" s="673">
        <f t="shared" ref="J675:J677" si="114">G675+I675</f>
        <v>0</v>
      </c>
    </row>
    <row r="676" spans="1:10" ht="25.5" hidden="1" customHeight="1" x14ac:dyDescent="0.2">
      <c r="A676" s="536">
        <v>647</v>
      </c>
      <c r="B676" s="542" t="s">
        <v>93</v>
      </c>
      <c r="C676" s="538" t="s">
        <v>318</v>
      </c>
      <c r="D676" s="538" t="s">
        <v>7</v>
      </c>
      <c r="E676" s="538"/>
      <c r="F676" s="541">
        <v>14000</v>
      </c>
      <c r="G676" s="541">
        <f t="shared" si="106"/>
        <v>0</v>
      </c>
      <c r="H676" s="541">
        <v>45868</v>
      </c>
      <c r="I676" s="541">
        <f t="shared" si="107"/>
        <v>0</v>
      </c>
      <c r="J676" s="673">
        <f t="shared" si="114"/>
        <v>0</v>
      </c>
    </row>
    <row r="677" spans="1:10" ht="25.5" hidden="1" customHeight="1" x14ac:dyDescent="0.2">
      <c r="A677" s="536">
        <v>648</v>
      </c>
      <c r="B677" s="542" t="s">
        <v>94</v>
      </c>
      <c r="C677" s="538" t="s">
        <v>317</v>
      </c>
      <c r="D677" s="538" t="s">
        <v>7</v>
      </c>
      <c r="E677" s="538"/>
      <c r="F677" s="541">
        <v>44166</v>
      </c>
      <c r="G677" s="541">
        <f t="shared" si="106"/>
        <v>0</v>
      </c>
      <c r="H677" s="541">
        <v>268606</v>
      </c>
      <c r="I677" s="541">
        <f t="shared" si="107"/>
        <v>0</v>
      </c>
      <c r="J677" s="673">
        <f t="shared" si="114"/>
        <v>0</v>
      </c>
    </row>
    <row r="678" spans="1:10" ht="25.5" hidden="1" customHeight="1" x14ac:dyDescent="0.2">
      <c r="A678" s="536">
        <v>649</v>
      </c>
      <c r="B678" s="542" t="s">
        <v>95</v>
      </c>
      <c r="C678" s="538"/>
      <c r="D678" s="538" t="s">
        <v>7</v>
      </c>
      <c r="E678" s="538"/>
      <c r="F678" s="541"/>
      <c r="G678" s="541">
        <f t="shared" si="106"/>
        <v>0</v>
      </c>
      <c r="H678" s="541"/>
      <c r="I678" s="541">
        <f t="shared" si="107"/>
        <v>0</v>
      </c>
      <c r="J678" s="673"/>
    </row>
    <row r="679" spans="1:10" ht="25.5" customHeight="1" x14ac:dyDescent="0.2">
      <c r="A679" s="536">
        <v>650</v>
      </c>
      <c r="B679" s="540" t="s">
        <v>245</v>
      </c>
      <c r="C679" s="538"/>
      <c r="D679" s="538"/>
      <c r="E679" s="538"/>
      <c r="F679" s="541"/>
      <c r="G679" s="541">
        <f t="shared" si="106"/>
        <v>0</v>
      </c>
      <c r="H679" s="541"/>
      <c r="I679" s="541">
        <f t="shared" si="107"/>
        <v>0</v>
      </c>
      <c r="J679" s="673"/>
    </row>
    <row r="680" spans="1:10" ht="25.5" customHeight="1" x14ac:dyDescent="0.2">
      <c r="A680" s="536">
        <v>651</v>
      </c>
      <c r="B680" s="542" t="s">
        <v>307</v>
      </c>
      <c r="C680" s="538"/>
      <c r="D680" s="538" t="s">
        <v>96</v>
      </c>
      <c r="E680" s="538">
        <v>8</v>
      </c>
      <c r="F680" s="541">
        <f>250+105</f>
        <v>355</v>
      </c>
      <c r="G680" s="541">
        <f t="shared" si="106"/>
        <v>2840</v>
      </c>
      <c r="H680" s="541">
        <v>240</v>
      </c>
      <c r="I680" s="541">
        <f t="shared" si="107"/>
        <v>1920</v>
      </c>
      <c r="J680" s="673">
        <f t="shared" ref="J680:J685" si="115">G680+I680</f>
        <v>4760</v>
      </c>
    </row>
    <row r="681" spans="1:10" ht="25.5" customHeight="1" x14ac:dyDescent="0.2">
      <c r="A681" s="536">
        <v>652</v>
      </c>
      <c r="B681" s="542" t="s">
        <v>308</v>
      </c>
      <c r="C681" s="538"/>
      <c r="D681" s="538" t="s">
        <v>96</v>
      </c>
      <c r="E681" s="538">
        <v>24</v>
      </c>
      <c r="F681" s="541">
        <f>330+105</f>
        <v>435</v>
      </c>
      <c r="G681" s="541">
        <f t="shared" si="106"/>
        <v>10440</v>
      </c>
      <c r="H681" s="541">
        <v>403</v>
      </c>
      <c r="I681" s="541">
        <f t="shared" si="107"/>
        <v>9672</v>
      </c>
      <c r="J681" s="673">
        <f t="shared" si="115"/>
        <v>20112</v>
      </c>
    </row>
    <row r="682" spans="1:10" ht="25.5" hidden="1" customHeight="1" x14ac:dyDescent="0.2">
      <c r="A682" s="536">
        <v>653</v>
      </c>
      <c r="B682" s="542" t="s">
        <v>309</v>
      </c>
      <c r="C682" s="538"/>
      <c r="D682" s="538" t="s">
        <v>96</v>
      </c>
      <c r="E682" s="538"/>
      <c r="F682" s="541">
        <f>396+105</f>
        <v>501</v>
      </c>
      <c r="G682" s="541">
        <f t="shared" ref="G682:G706" si="116">E682*F682</f>
        <v>0</v>
      </c>
      <c r="H682" s="541">
        <v>877</v>
      </c>
      <c r="I682" s="541">
        <f t="shared" ref="I682:I706" si="117">E682*H682</f>
        <v>0</v>
      </c>
      <c r="J682" s="673">
        <f t="shared" si="115"/>
        <v>0</v>
      </c>
    </row>
    <row r="683" spans="1:10" ht="25.5" customHeight="1" x14ac:dyDescent="0.2">
      <c r="A683" s="536">
        <v>654</v>
      </c>
      <c r="B683" s="540" t="s">
        <v>98</v>
      </c>
      <c r="C683" s="538" t="s">
        <v>99</v>
      </c>
      <c r="D683" s="538" t="s">
        <v>7</v>
      </c>
      <c r="E683" s="538">
        <v>2</v>
      </c>
      <c r="F683" s="541">
        <v>2500</v>
      </c>
      <c r="G683" s="541">
        <f t="shared" si="116"/>
        <v>5000</v>
      </c>
      <c r="H683" s="541">
        <v>8211</v>
      </c>
      <c r="I683" s="541">
        <f t="shared" si="117"/>
        <v>16422</v>
      </c>
      <c r="J683" s="673">
        <f t="shared" si="115"/>
        <v>21422</v>
      </c>
    </row>
    <row r="684" spans="1:10" ht="25.5" hidden="1" customHeight="1" x14ac:dyDescent="0.2">
      <c r="A684" s="536">
        <v>655</v>
      </c>
      <c r="B684" s="540" t="s">
        <v>310</v>
      </c>
      <c r="C684" s="538"/>
      <c r="D684" s="538" t="s">
        <v>7</v>
      </c>
      <c r="E684" s="538"/>
      <c r="F684" s="541">
        <v>2500</v>
      </c>
      <c r="G684" s="541">
        <f t="shared" si="116"/>
        <v>0</v>
      </c>
      <c r="H684" s="541">
        <v>5000</v>
      </c>
      <c r="I684" s="541">
        <f t="shared" si="117"/>
        <v>0</v>
      </c>
      <c r="J684" s="673">
        <f t="shared" si="115"/>
        <v>0</v>
      </c>
    </row>
    <row r="685" spans="1:10" ht="25.5" customHeight="1" x14ac:dyDescent="0.2">
      <c r="A685" s="536">
        <v>656</v>
      </c>
      <c r="B685" s="544" t="s">
        <v>248</v>
      </c>
      <c r="C685" s="538"/>
      <c r="D685" s="538"/>
      <c r="E685" s="538"/>
      <c r="F685" s="541">
        <v>0</v>
      </c>
      <c r="G685" s="541">
        <f t="shared" si="116"/>
        <v>0</v>
      </c>
      <c r="H685" s="541">
        <v>0</v>
      </c>
      <c r="I685" s="541">
        <f t="shared" si="117"/>
        <v>0</v>
      </c>
      <c r="J685" s="673">
        <f t="shared" si="115"/>
        <v>0</v>
      </c>
    </row>
    <row r="686" spans="1:10" ht="25.5" hidden="1" customHeight="1" x14ac:dyDescent="0.2">
      <c r="A686" s="536">
        <v>657</v>
      </c>
      <c r="B686" s="540" t="s">
        <v>312</v>
      </c>
      <c r="C686" s="538"/>
      <c r="D686" s="538" t="s">
        <v>5</v>
      </c>
      <c r="E686" s="538"/>
      <c r="F686" s="541"/>
      <c r="G686" s="541">
        <f t="shared" si="116"/>
        <v>0</v>
      </c>
      <c r="H686" s="541"/>
      <c r="I686" s="541">
        <f t="shared" si="117"/>
        <v>0</v>
      </c>
      <c r="J686" s="673"/>
    </row>
    <row r="687" spans="1:10" ht="25.5" hidden="1" customHeight="1" x14ac:dyDescent="0.2">
      <c r="A687" s="536">
        <v>658</v>
      </c>
      <c r="B687" s="542" t="s">
        <v>93</v>
      </c>
      <c r="C687" s="538" t="s">
        <v>314</v>
      </c>
      <c r="D687" s="538" t="s">
        <v>7</v>
      </c>
      <c r="E687" s="538"/>
      <c r="F687" s="541">
        <v>14000</v>
      </c>
      <c r="G687" s="541">
        <f t="shared" si="116"/>
        <v>0</v>
      </c>
      <c r="H687" s="541">
        <v>37474</v>
      </c>
      <c r="I687" s="541">
        <f t="shared" si="117"/>
        <v>0</v>
      </c>
      <c r="J687" s="673">
        <f t="shared" ref="J687:J688" si="118">G687+I687</f>
        <v>0</v>
      </c>
    </row>
    <row r="688" spans="1:10" ht="25.5" hidden="1" customHeight="1" x14ac:dyDescent="0.2">
      <c r="A688" s="536">
        <v>659</v>
      </c>
      <c r="B688" s="542" t="s">
        <v>94</v>
      </c>
      <c r="C688" s="538" t="s">
        <v>317</v>
      </c>
      <c r="D688" s="538" t="s">
        <v>7</v>
      </c>
      <c r="E688" s="538"/>
      <c r="F688" s="541">
        <v>44166</v>
      </c>
      <c r="G688" s="541">
        <f t="shared" si="116"/>
        <v>0</v>
      </c>
      <c r="H688" s="541">
        <v>268606</v>
      </c>
      <c r="I688" s="541">
        <f t="shared" si="117"/>
        <v>0</v>
      </c>
      <c r="J688" s="673">
        <f t="shared" si="118"/>
        <v>0</v>
      </c>
    </row>
    <row r="689" spans="1:10" ht="25.5" hidden="1" customHeight="1" x14ac:dyDescent="0.2">
      <c r="A689" s="536">
        <v>660</v>
      </c>
      <c r="B689" s="542" t="s">
        <v>95</v>
      </c>
      <c r="C689" s="538"/>
      <c r="D689" s="538" t="s">
        <v>7</v>
      </c>
      <c r="E689" s="538"/>
      <c r="F689" s="541"/>
      <c r="G689" s="541">
        <f t="shared" si="116"/>
        <v>0</v>
      </c>
      <c r="H689" s="541"/>
      <c r="I689" s="541">
        <f t="shared" si="117"/>
        <v>0</v>
      </c>
      <c r="J689" s="673"/>
    </row>
    <row r="690" spans="1:10" ht="25.5" hidden="1" customHeight="1" x14ac:dyDescent="0.2">
      <c r="A690" s="536">
        <v>661</v>
      </c>
      <c r="B690" s="540" t="s">
        <v>245</v>
      </c>
      <c r="C690" s="538"/>
      <c r="D690" s="538"/>
      <c r="E690" s="538"/>
      <c r="F690" s="541"/>
      <c r="G690" s="541">
        <f t="shared" si="116"/>
        <v>0</v>
      </c>
      <c r="H690" s="541"/>
      <c r="I690" s="541">
        <f t="shared" si="117"/>
        <v>0</v>
      </c>
      <c r="J690" s="673"/>
    </row>
    <row r="691" spans="1:10" ht="25.5" hidden="1" customHeight="1" x14ac:dyDescent="0.2">
      <c r="A691" s="536">
        <v>662</v>
      </c>
      <c r="B691" s="542" t="s">
        <v>307</v>
      </c>
      <c r="C691" s="538"/>
      <c r="D691" s="538" t="s">
        <v>96</v>
      </c>
      <c r="E691" s="538"/>
      <c r="F691" s="541">
        <f>250+105</f>
        <v>355</v>
      </c>
      <c r="G691" s="541">
        <f t="shared" si="116"/>
        <v>0</v>
      </c>
      <c r="H691" s="541">
        <v>240</v>
      </c>
      <c r="I691" s="541">
        <f t="shared" si="117"/>
        <v>0</v>
      </c>
      <c r="J691" s="673">
        <f t="shared" ref="J691:J697" si="119">G691+I691</f>
        <v>0</v>
      </c>
    </row>
    <row r="692" spans="1:10" ht="25.5" hidden="1" customHeight="1" x14ac:dyDescent="0.2">
      <c r="A692" s="536">
        <v>663</v>
      </c>
      <c r="B692" s="542" t="s">
        <v>308</v>
      </c>
      <c r="C692" s="538"/>
      <c r="D692" s="538" t="s">
        <v>96</v>
      </c>
      <c r="E692" s="538"/>
      <c r="F692" s="541">
        <f>330+105</f>
        <v>435</v>
      </c>
      <c r="G692" s="541">
        <f t="shared" si="116"/>
        <v>0</v>
      </c>
      <c r="H692" s="541">
        <v>403</v>
      </c>
      <c r="I692" s="541">
        <f t="shared" si="117"/>
        <v>0</v>
      </c>
      <c r="J692" s="673">
        <f t="shared" si="119"/>
        <v>0</v>
      </c>
    </row>
    <row r="693" spans="1:10" ht="25.5" hidden="1" customHeight="1" x14ac:dyDescent="0.2">
      <c r="A693" s="536">
        <v>664</v>
      </c>
      <c r="B693" s="542" t="s">
        <v>97</v>
      </c>
      <c r="C693" s="538"/>
      <c r="D693" s="538" t="s">
        <v>96</v>
      </c>
      <c r="E693" s="538"/>
      <c r="F693" s="541">
        <f>352+105</f>
        <v>457</v>
      </c>
      <c r="G693" s="541">
        <f t="shared" si="116"/>
        <v>0</v>
      </c>
      <c r="H693" s="541">
        <v>524</v>
      </c>
      <c r="I693" s="541">
        <f t="shared" si="117"/>
        <v>0</v>
      </c>
      <c r="J693" s="673">
        <f t="shared" si="119"/>
        <v>0</v>
      </c>
    </row>
    <row r="694" spans="1:10" ht="25.5" hidden="1" customHeight="1" x14ac:dyDescent="0.2">
      <c r="A694" s="536">
        <v>665</v>
      </c>
      <c r="B694" s="542" t="s">
        <v>309</v>
      </c>
      <c r="C694" s="538"/>
      <c r="D694" s="538" t="s">
        <v>96</v>
      </c>
      <c r="E694" s="538"/>
      <c r="F694" s="541">
        <f>396+105</f>
        <v>501</v>
      </c>
      <c r="G694" s="541">
        <f t="shared" si="116"/>
        <v>0</v>
      </c>
      <c r="H694" s="541">
        <v>877</v>
      </c>
      <c r="I694" s="541">
        <f t="shared" si="117"/>
        <v>0</v>
      </c>
      <c r="J694" s="673">
        <f t="shared" si="119"/>
        <v>0</v>
      </c>
    </row>
    <row r="695" spans="1:10" ht="25.5" hidden="1" customHeight="1" x14ac:dyDescent="0.2">
      <c r="A695" s="536">
        <v>666</v>
      </c>
      <c r="B695" s="540" t="s">
        <v>98</v>
      </c>
      <c r="C695" s="538" t="s">
        <v>99</v>
      </c>
      <c r="D695" s="538" t="s">
        <v>7</v>
      </c>
      <c r="E695" s="538"/>
      <c r="F695" s="541">
        <v>2500</v>
      </c>
      <c r="G695" s="541">
        <f t="shared" si="116"/>
        <v>0</v>
      </c>
      <c r="H695" s="541">
        <v>8211</v>
      </c>
      <c r="I695" s="541">
        <f t="shared" si="117"/>
        <v>0</v>
      </c>
      <c r="J695" s="673">
        <f t="shared" si="119"/>
        <v>0</v>
      </c>
    </row>
    <row r="696" spans="1:10" ht="25.5" hidden="1" customHeight="1" x14ac:dyDescent="0.2">
      <c r="A696" s="536">
        <v>667</v>
      </c>
      <c r="B696" s="540" t="s">
        <v>310</v>
      </c>
      <c r="C696" s="538"/>
      <c r="D696" s="538" t="s">
        <v>7</v>
      </c>
      <c r="E696" s="538"/>
      <c r="F696" s="541">
        <v>2500</v>
      </c>
      <c r="G696" s="541">
        <f t="shared" si="116"/>
        <v>0</v>
      </c>
      <c r="H696" s="541">
        <v>5000</v>
      </c>
      <c r="I696" s="541">
        <f t="shared" si="117"/>
        <v>0</v>
      </c>
      <c r="J696" s="673">
        <f t="shared" si="119"/>
        <v>0</v>
      </c>
    </row>
    <row r="697" spans="1:10" ht="25.5" customHeight="1" x14ac:dyDescent="0.2">
      <c r="A697" s="536">
        <v>668</v>
      </c>
      <c r="B697" s="540" t="s">
        <v>101</v>
      </c>
      <c r="C697" s="538"/>
      <c r="D697" s="538" t="s">
        <v>5</v>
      </c>
      <c r="E697" s="538">
        <v>1</v>
      </c>
      <c r="F697" s="541">
        <v>0</v>
      </c>
      <c r="G697" s="541">
        <f t="shared" si="116"/>
        <v>0</v>
      </c>
      <c r="H697" s="541">
        <v>53055</v>
      </c>
      <c r="I697" s="541">
        <f t="shared" si="117"/>
        <v>53055</v>
      </c>
      <c r="J697" s="673">
        <f t="shared" si="119"/>
        <v>53055</v>
      </c>
    </row>
    <row r="698" spans="1:10" x14ac:dyDescent="0.2">
      <c r="A698" s="536">
        <v>669</v>
      </c>
      <c r="B698" s="540"/>
      <c r="C698" s="538"/>
      <c r="D698" s="538"/>
      <c r="E698" s="538"/>
      <c r="F698" s="538"/>
      <c r="G698" s="541"/>
      <c r="H698" s="147"/>
      <c r="I698" s="541"/>
      <c r="J698" s="672"/>
    </row>
    <row r="699" spans="1:10" x14ac:dyDescent="0.2">
      <c r="A699" s="536">
        <v>670</v>
      </c>
      <c r="B699" s="540" t="s">
        <v>249</v>
      </c>
      <c r="C699" s="538"/>
      <c r="D699" s="538" t="s">
        <v>96</v>
      </c>
      <c r="E699" s="538">
        <v>14</v>
      </c>
      <c r="F699" s="541">
        <v>500</v>
      </c>
      <c r="G699" s="541">
        <f t="shared" si="116"/>
        <v>7000</v>
      </c>
      <c r="H699" s="541">
        <v>117</v>
      </c>
      <c r="I699" s="541">
        <f t="shared" si="117"/>
        <v>1638</v>
      </c>
      <c r="J699" s="673">
        <f t="shared" ref="J699:J703" si="120">G699+I699</f>
        <v>8638</v>
      </c>
    </row>
    <row r="700" spans="1:10" x14ac:dyDescent="0.2">
      <c r="A700" s="536">
        <v>671</v>
      </c>
      <c r="B700" s="540" t="s">
        <v>250</v>
      </c>
      <c r="C700" s="538"/>
      <c r="D700" s="538" t="s">
        <v>96</v>
      </c>
      <c r="E700" s="538">
        <v>24</v>
      </c>
      <c r="F700" s="541">
        <v>500</v>
      </c>
      <c r="G700" s="541">
        <f t="shared" si="116"/>
        <v>12000</v>
      </c>
      <c r="H700" s="541">
        <v>200</v>
      </c>
      <c r="I700" s="541">
        <f t="shared" si="117"/>
        <v>4800</v>
      </c>
      <c r="J700" s="673">
        <f t="shared" si="120"/>
        <v>16800</v>
      </c>
    </row>
    <row r="701" spans="1:10" x14ac:dyDescent="0.2">
      <c r="A701" s="536">
        <v>672</v>
      </c>
      <c r="B701" s="540" t="s">
        <v>251</v>
      </c>
      <c r="C701" s="538"/>
      <c r="D701" s="538" t="s">
        <v>96</v>
      </c>
      <c r="E701" s="538">
        <v>25</v>
      </c>
      <c r="F701" s="541">
        <v>500</v>
      </c>
      <c r="G701" s="541">
        <f t="shared" si="116"/>
        <v>12500</v>
      </c>
      <c r="H701" s="541">
        <v>326</v>
      </c>
      <c r="I701" s="541">
        <f t="shared" si="117"/>
        <v>8150</v>
      </c>
      <c r="J701" s="673">
        <f t="shared" si="120"/>
        <v>20650</v>
      </c>
    </row>
    <row r="702" spans="1:10" x14ac:dyDescent="0.2">
      <c r="A702" s="536">
        <v>673</v>
      </c>
      <c r="B702" s="540" t="s">
        <v>252</v>
      </c>
      <c r="C702" s="538"/>
      <c r="D702" s="538" t="s">
        <v>96</v>
      </c>
      <c r="E702" s="538">
        <v>17</v>
      </c>
      <c r="F702" s="541">
        <v>500</v>
      </c>
      <c r="G702" s="541">
        <f t="shared" si="116"/>
        <v>8500</v>
      </c>
      <c r="H702" s="541">
        <v>512</v>
      </c>
      <c r="I702" s="541">
        <f t="shared" si="117"/>
        <v>8704</v>
      </c>
      <c r="J702" s="673">
        <f t="shared" si="120"/>
        <v>17204</v>
      </c>
    </row>
    <row r="703" spans="1:10" hidden="1" x14ac:dyDescent="0.2">
      <c r="A703" s="536">
        <v>674</v>
      </c>
      <c r="B703" s="540" t="s">
        <v>246</v>
      </c>
      <c r="C703" s="538"/>
      <c r="D703" s="538" t="s">
        <v>96</v>
      </c>
      <c r="E703" s="538"/>
      <c r="F703" s="541">
        <v>500</v>
      </c>
      <c r="G703" s="541">
        <f t="shared" si="116"/>
        <v>0</v>
      </c>
      <c r="H703" s="541">
        <v>915</v>
      </c>
      <c r="I703" s="541">
        <f t="shared" si="117"/>
        <v>0</v>
      </c>
      <c r="J703" s="673">
        <f t="shared" si="120"/>
        <v>0</v>
      </c>
    </row>
    <row r="704" spans="1:10" hidden="1" x14ac:dyDescent="0.2">
      <c r="A704" s="536">
        <v>675</v>
      </c>
      <c r="B704" s="574"/>
      <c r="C704" s="572"/>
      <c r="D704" s="572"/>
      <c r="E704" s="572"/>
      <c r="F704" s="541"/>
      <c r="G704" s="541"/>
      <c r="H704" s="541"/>
      <c r="I704" s="541"/>
      <c r="J704" s="673"/>
    </row>
    <row r="705" spans="1:10" hidden="1" x14ac:dyDescent="0.2">
      <c r="A705" s="536">
        <v>676</v>
      </c>
      <c r="B705" s="546" t="s">
        <v>432</v>
      </c>
      <c r="C705" s="547"/>
      <c r="D705" s="547" t="s">
        <v>32</v>
      </c>
      <c r="E705" s="538"/>
      <c r="F705" s="541">
        <v>402000</v>
      </c>
      <c r="G705" s="541">
        <f t="shared" si="116"/>
        <v>0</v>
      </c>
      <c r="H705" s="541">
        <v>0</v>
      </c>
      <c r="I705" s="541">
        <f t="shared" si="117"/>
        <v>0</v>
      </c>
      <c r="J705" s="673">
        <f t="shared" ref="J705:J706" si="121">G705+I705</f>
        <v>0</v>
      </c>
    </row>
    <row r="706" spans="1:10" hidden="1" x14ac:dyDescent="0.2">
      <c r="A706" s="536">
        <v>677</v>
      </c>
      <c r="B706" s="540" t="s">
        <v>104</v>
      </c>
      <c r="C706" s="538"/>
      <c r="D706" s="538" t="s">
        <v>32</v>
      </c>
      <c r="E706" s="538"/>
      <c r="F706" s="541">
        <v>162000</v>
      </c>
      <c r="G706" s="541">
        <f t="shared" si="116"/>
        <v>0</v>
      </c>
      <c r="H706" s="541">
        <v>0</v>
      </c>
      <c r="I706" s="541">
        <f t="shared" si="117"/>
        <v>0</v>
      </c>
      <c r="J706" s="673">
        <f t="shared" si="121"/>
        <v>0</v>
      </c>
    </row>
    <row r="707" spans="1:10" hidden="1" x14ac:dyDescent="0.2">
      <c r="A707" s="536">
        <v>678</v>
      </c>
      <c r="B707" s="574"/>
      <c r="C707" s="572"/>
      <c r="D707" s="572"/>
      <c r="E707" s="572"/>
      <c r="F707" s="541"/>
      <c r="G707" s="541"/>
      <c r="H707" s="541"/>
      <c r="I707" s="541"/>
      <c r="J707" s="673"/>
    </row>
    <row r="708" spans="1:10" ht="13.5" thickBot="1" x14ac:dyDescent="0.25">
      <c r="A708" s="536">
        <v>679</v>
      </c>
      <c r="B708" s="574"/>
      <c r="C708" s="572"/>
      <c r="D708" s="572"/>
      <c r="E708" s="572"/>
      <c r="F708" s="538"/>
      <c r="G708" s="147"/>
      <c r="H708" s="147"/>
      <c r="I708" s="147"/>
      <c r="J708" s="672"/>
    </row>
    <row r="709" spans="1:10" ht="13.5" thickBot="1" x14ac:dyDescent="0.25">
      <c r="A709" s="536">
        <v>680</v>
      </c>
      <c r="B709" s="575" t="s">
        <v>253</v>
      </c>
      <c r="C709" s="576"/>
      <c r="D709" s="577"/>
      <c r="E709" s="578"/>
      <c r="F709" s="579"/>
      <c r="G709" s="580">
        <f>SUM(G554:G707)</f>
        <v>1375556</v>
      </c>
      <c r="H709" s="579"/>
      <c r="I709" s="580">
        <f>SUM(I554:I707)</f>
        <v>1448392.2800000003</v>
      </c>
      <c r="J709" s="580">
        <f>SUM(J554:J707)</f>
        <v>2823948.2800000007</v>
      </c>
    </row>
    <row r="710" spans="1:10" x14ac:dyDescent="0.2">
      <c r="A710" s="536">
        <v>681</v>
      </c>
      <c r="B710" s="561"/>
      <c r="C710" s="573"/>
      <c r="D710" s="563"/>
      <c r="E710" s="564"/>
      <c r="F710" s="581"/>
      <c r="G710" s="147"/>
      <c r="H710" s="147"/>
      <c r="I710" s="147"/>
      <c r="J710" s="672"/>
    </row>
    <row r="711" spans="1:10" ht="13.5" hidden="1" outlineLevel="1" x14ac:dyDescent="0.25">
      <c r="A711" s="536">
        <v>682</v>
      </c>
      <c r="B711" s="533" t="s">
        <v>209</v>
      </c>
      <c r="C711" s="534"/>
      <c r="D711" s="535"/>
      <c r="E711" s="535"/>
      <c r="F711" s="535"/>
      <c r="G711" s="147"/>
      <c r="H711" s="147"/>
      <c r="I711" s="147"/>
      <c r="J711" s="672"/>
    </row>
    <row r="712" spans="1:10" ht="25.5" hidden="1" outlineLevel="1" x14ac:dyDescent="0.2">
      <c r="A712" s="536">
        <v>683</v>
      </c>
      <c r="B712" s="582" t="s">
        <v>210</v>
      </c>
      <c r="C712" s="538" t="s">
        <v>211</v>
      </c>
      <c r="D712" s="538" t="s">
        <v>14</v>
      </c>
      <c r="E712" s="538"/>
      <c r="F712" s="541">
        <v>2000</v>
      </c>
      <c r="G712" s="541">
        <f>E712*F712</f>
        <v>0</v>
      </c>
      <c r="H712" s="541">
        <v>1856</v>
      </c>
      <c r="I712" s="541">
        <f>E712*H712</f>
        <v>0</v>
      </c>
      <c r="J712" s="673">
        <f t="shared" ref="J712:J728" si="122">G712+I712</f>
        <v>0</v>
      </c>
    </row>
    <row r="713" spans="1:10" hidden="1" outlineLevel="1" x14ac:dyDescent="0.2">
      <c r="A713" s="536">
        <v>684</v>
      </c>
      <c r="B713" s="582" t="s">
        <v>212</v>
      </c>
      <c r="C713" s="538" t="s">
        <v>213</v>
      </c>
      <c r="D713" s="538" t="s">
        <v>14</v>
      </c>
      <c r="E713" s="538"/>
      <c r="F713" s="541">
        <v>750</v>
      </c>
      <c r="G713" s="541">
        <f t="shared" ref="G713:G728" si="123">E713*F713</f>
        <v>0</v>
      </c>
      <c r="H713" s="541">
        <v>532</v>
      </c>
      <c r="I713" s="541">
        <f t="shared" ref="I713:I728" si="124">E713*H713</f>
        <v>0</v>
      </c>
      <c r="J713" s="673">
        <f t="shared" si="122"/>
        <v>0</v>
      </c>
    </row>
    <row r="714" spans="1:10" hidden="1" outlineLevel="1" x14ac:dyDescent="0.2">
      <c r="A714" s="536">
        <v>685</v>
      </c>
      <c r="B714" s="582" t="s">
        <v>214</v>
      </c>
      <c r="C714" s="538" t="s">
        <v>306</v>
      </c>
      <c r="D714" s="538" t="s">
        <v>14</v>
      </c>
      <c r="E714" s="538"/>
      <c r="F714" s="541">
        <v>450</v>
      </c>
      <c r="G714" s="541">
        <f t="shared" si="123"/>
        <v>0</v>
      </c>
      <c r="H714" s="541">
        <v>4220</v>
      </c>
      <c r="I714" s="541">
        <f t="shared" si="124"/>
        <v>0</v>
      </c>
      <c r="J714" s="673">
        <f t="shared" si="122"/>
        <v>0</v>
      </c>
    </row>
    <row r="715" spans="1:10" hidden="1" outlineLevel="1" x14ac:dyDescent="0.2">
      <c r="A715" s="536">
        <v>686</v>
      </c>
      <c r="B715" s="582" t="s">
        <v>216</v>
      </c>
      <c r="C715" s="538"/>
      <c r="D715" s="538" t="s">
        <v>35</v>
      </c>
      <c r="E715" s="538"/>
      <c r="F715" s="541">
        <v>100</v>
      </c>
      <c r="G715" s="541">
        <f t="shared" si="123"/>
        <v>0</v>
      </c>
      <c r="H715" s="541">
        <v>189</v>
      </c>
      <c r="I715" s="541">
        <f t="shared" si="124"/>
        <v>0</v>
      </c>
      <c r="J715" s="673">
        <f t="shared" si="122"/>
        <v>0</v>
      </c>
    </row>
    <row r="716" spans="1:10" hidden="1" outlineLevel="1" x14ac:dyDescent="0.2">
      <c r="A716" s="536">
        <v>687</v>
      </c>
      <c r="B716" s="582" t="s">
        <v>217</v>
      </c>
      <c r="C716" s="538" t="s">
        <v>218</v>
      </c>
      <c r="D716" s="538" t="s">
        <v>14</v>
      </c>
      <c r="E716" s="538"/>
      <c r="F716" s="541">
        <v>50</v>
      </c>
      <c r="G716" s="541">
        <f t="shared" si="123"/>
        <v>0</v>
      </c>
      <c r="H716" s="541">
        <v>324</v>
      </c>
      <c r="I716" s="541">
        <f t="shared" si="124"/>
        <v>0</v>
      </c>
      <c r="J716" s="673">
        <f t="shared" si="122"/>
        <v>0</v>
      </c>
    </row>
    <row r="717" spans="1:10" hidden="1" outlineLevel="1" x14ac:dyDescent="0.2">
      <c r="A717" s="536">
        <v>688</v>
      </c>
      <c r="B717" s="540" t="s">
        <v>219</v>
      </c>
      <c r="C717" s="543" t="s">
        <v>220</v>
      </c>
      <c r="D717" s="538" t="s">
        <v>35</v>
      </c>
      <c r="E717" s="538"/>
      <c r="F717" s="541">
        <v>80</v>
      </c>
      <c r="G717" s="541">
        <f t="shared" si="123"/>
        <v>0</v>
      </c>
      <c r="H717" s="541">
        <v>30</v>
      </c>
      <c r="I717" s="541">
        <f t="shared" si="124"/>
        <v>0</v>
      </c>
      <c r="J717" s="673">
        <f t="shared" si="122"/>
        <v>0</v>
      </c>
    </row>
    <row r="718" spans="1:10" hidden="1" outlineLevel="1" x14ac:dyDescent="0.2">
      <c r="A718" s="536">
        <v>689</v>
      </c>
      <c r="B718" s="540" t="s">
        <v>219</v>
      </c>
      <c r="C718" s="543" t="s">
        <v>221</v>
      </c>
      <c r="D718" s="538" t="s">
        <v>35</v>
      </c>
      <c r="E718" s="538"/>
      <c r="F718" s="541">
        <v>80</v>
      </c>
      <c r="G718" s="541">
        <f t="shared" si="123"/>
        <v>0</v>
      </c>
      <c r="H718" s="541">
        <v>45</v>
      </c>
      <c r="I718" s="541">
        <f t="shared" si="124"/>
        <v>0</v>
      </c>
      <c r="J718" s="673">
        <f t="shared" si="122"/>
        <v>0</v>
      </c>
    </row>
    <row r="719" spans="1:10" hidden="1" outlineLevel="1" x14ac:dyDescent="0.2">
      <c r="A719" s="536">
        <v>690</v>
      </c>
      <c r="B719" s="540" t="s">
        <v>274</v>
      </c>
      <c r="C719" s="543" t="s">
        <v>220</v>
      </c>
      <c r="D719" s="538" t="s">
        <v>35</v>
      </c>
      <c r="E719" s="538"/>
      <c r="F719" s="541">
        <v>0</v>
      </c>
      <c r="G719" s="541">
        <f t="shared" si="123"/>
        <v>0</v>
      </c>
      <c r="H719" s="541">
        <v>32</v>
      </c>
      <c r="I719" s="541">
        <f t="shared" si="124"/>
        <v>0</v>
      </c>
      <c r="J719" s="673">
        <f t="shared" si="122"/>
        <v>0</v>
      </c>
    </row>
    <row r="720" spans="1:10" hidden="1" outlineLevel="1" x14ac:dyDescent="0.2">
      <c r="A720" s="536">
        <v>691</v>
      </c>
      <c r="B720" s="540" t="s">
        <v>274</v>
      </c>
      <c r="C720" s="543" t="s">
        <v>221</v>
      </c>
      <c r="D720" s="538" t="s">
        <v>35</v>
      </c>
      <c r="E720" s="538"/>
      <c r="F720" s="541">
        <v>0</v>
      </c>
      <c r="G720" s="541">
        <f t="shared" si="123"/>
        <v>0</v>
      </c>
      <c r="H720" s="541">
        <v>34</v>
      </c>
      <c r="I720" s="541">
        <f t="shared" si="124"/>
        <v>0</v>
      </c>
      <c r="J720" s="673">
        <f t="shared" si="122"/>
        <v>0</v>
      </c>
    </row>
    <row r="721" spans="1:10" ht="25.5" hidden="1" outlineLevel="1" x14ac:dyDescent="0.2">
      <c r="A721" s="536">
        <v>692</v>
      </c>
      <c r="B721" s="540" t="s">
        <v>48</v>
      </c>
      <c r="C721" s="538" t="s">
        <v>379</v>
      </c>
      <c r="D721" s="538" t="s">
        <v>14</v>
      </c>
      <c r="E721" s="538"/>
      <c r="F721" s="541">
        <v>90059</v>
      </c>
      <c r="G721" s="541">
        <f t="shared" si="123"/>
        <v>0</v>
      </c>
      <c r="H721" s="541">
        <v>151613.06399999998</v>
      </c>
      <c r="I721" s="541">
        <f t="shared" si="124"/>
        <v>0</v>
      </c>
      <c r="J721" s="673">
        <f t="shared" si="122"/>
        <v>0</v>
      </c>
    </row>
    <row r="722" spans="1:10" hidden="1" outlineLevel="1" x14ac:dyDescent="0.2">
      <c r="A722" s="536">
        <v>693</v>
      </c>
      <c r="B722" s="540" t="s">
        <v>222</v>
      </c>
      <c r="C722" s="543" t="s">
        <v>223</v>
      </c>
      <c r="D722" s="538" t="s">
        <v>35</v>
      </c>
      <c r="E722" s="538"/>
      <c r="F722" s="541">
        <v>150</v>
      </c>
      <c r="G722" s="541">
        <f t="shared" si="123"/>
        <v>0</v>
      </c>
      <c r="H722" s="541">
        <v>227</v>
      </c>
      <c r="I722" s="541">
        <f t="shared" si="124"/>
        <v>0</v>
      </c>
      <c r="J722" s="673">
        <f t="shared" si="122"/>
        <v>0</v>
      </c>
    </row>
    <row r="723" spans="1:10" hidden="1" outlineLevel="1" x14ac:dyDescent="0.2">
      <c r="A723" s="536">
        <v>694</v>
      </c>
      <c r="B723" s="540" t="s">
        <v>224</v>
      </c>
      <c r="C723" s="543" t="s">
        <v>225</v>
      </c>
      <c r="D723" s="538" t="s">
        <v>35</v>
      </c>
      <c r="E723" s="538"/>
      <c r="F723" s="541">
        <v>150</v>
      </c>
      <c r="G723" s="541">
        <f t="shared" si="123"/>
        <v>0</v>
      </c>
      <c r="H723" s="541">
        <v>135</v>
      </c>
      <c r="I723" s="541">
        <f t="shared" si="124"/>
        <v>0</v>
      </c>
      <c r="J723" s="673">
        <f t="shared" si="122"/>
        <v>0</v>
      </c>
    </row>
    <row r="724" spans="1:10" hidden="1" outlineLevel="1" x14ac:dyDescent="0.2">
      <c r="A724" s="536">
        <v>695</v>
      </c>
      <c r="B724" s="540" t="s">
        <v>226</v>
      </c>
      <c r="C724" s="543" t="s">
        <v>227</v>
      </c>
      <c r="D724" s="538" t="s">
        <v>35</v>
      </c>
      <c r="E724" s="538"/>
      <c r="F724" s="541">
        <v>150</v>
      </c>
      <c r="G724" s="541">
        <f t="shared" si="123"/>
        <v>0</v>
      </c>
      <c r="H724" s="541">
        <v>270</v>
      </c>
      <c r="I724" s="541">
        <f t="shared" si="124"/>
        <v>0</v>
      </c>
      <c r="J724" s="673">
        <f t="shared" si="122"/>
        <v>0</v>
      </c>
    </row>
    <row r="725" spans="1:10" hidden="1" outlineLevel="1" x14ac:dyDescent="0.2">
      <c r="A725" s="536">
        <v>696</v>
      </c>
      <c r="B725" s="540" t="s">
        <v>226</v>
      </c>
      <c r="C725" s="543" t="s">
        <v>223</v>
      </c>
      <c r="D725" s="538" t="s">
        <v>35</v>
      </c>
      <c r="E725" s="538"/>
      <c r="F725" s="541">
        <v>150</v>
      </c>
      <c r="G725" s="541">
        <f t="shared" si="123"/>
        <v>0</v>
      </c>
      <c r="H725" s="541">
        <v>221</v>
      </c>
      <c r="I725" s="541">
        <f t="shared" si="124"/>
        <v>0</v>
      </c>
      <c r="J725" s="673">
        <f t="shared" si="122"/>
        <v>0</v>
      </c>
    </row>
    <row r="726" spans="1:10" hidden="1" outlineLevel="1" x14ac:dyDescent="0.2">
      <c r="A726" s="536">
        <v>697</v>
      </c>
      <c r="B726" s="540" t="s">
        <v>228</v>
      </c>
      <c r="C726" s="543" t="s">
        <v>229</v>
      </c>
      <c r="D726" s="538" t="s">
        <v>35</v>
      </c>
      <c r="E726" s="538"/>
      <c r="F726" s="541">
        <v>120</v>
      </c>
      <c r="G726" s="541">
        <f t="shared" si="123"/>
        <v>0</v>
      </c>
      <c r="H726" s="541">
        <v>33</v>
      </c>
      <c r="I726" s="541">
        <f t="shared" si="124"/>
        <v>0</v>
      </c>
      <c r="J726" s="673">
        <f t="shared" si="122"/>
        <v>0</v>
      </c>
    </row>
    <row r="727" spans="1:10" hidden="1" outlineLevel="1" x14ac:dyDescent="0.2">
      <c r="A727" s="536">
        <v>698</v>
      </c>
      <c r="B727" s="540" t="s">
        <v>230</v>
      </c>
      <c r="C727" s="543" t="s">
        <v>229</v>
      </c>
      <c r="D727" s="538" t="s">
        <v>35</v>
      </c>
      <c r="E727" s="538"/>
      <c r="F727" s="541">
        <v>120</v>
      </c>
      <c r="G727" s="541">
        <f t="shared" si="123"/>
        <v>0</v>
      </c>
      <c r="H727" s="541">
        <v>30</v>
      </c>
      <c r="I727" s="541">
        <f t="shared" si="124"/>
        <v>0</v>
      </c>
      <c r="J727" s="673">
        <f t="shared" si="122"/>
        <v>0</v>
      </c>
    </row>
    <row r="728" spans="1:10" ht="13.5" hidden="1" outlineLevel="1" thickBot="1" x14ac:dyDescent="0.25">
      <c r="A728" s="536">
        <v>699</v>
      </c>
      <c r="B728" s="540" t="s">
        <v>231</v>
      </c>
      <c r="C728" s="543"/>
      <c r="D728" s="538" t="s">
        <v>32</v>
      </c>
      <c r="E728" s="538"/>
      <c r="F728" s="541">
        <v>49659</v>
      </c>
      <c r="G728" s="541">
        <f t="shared" si="123"/>
        <v>0</v>
      </c>
      <c r="H728" s="541">
        <v>99318</v>
      </c>
      <c r="I728" s="541">
        <f t="shared" si="124"/>
        <v>0</v>
      </c>
      <c r="J728" s="673">
        <f t="shared" si="122"/>
        <v>0</v>
      </c>
    </row>
    <row r="729" spans="1:10" ht="13.5" hidden="1" outlineLevel="1" thickBot="1" x14ac:dyDescent="0.25">
      <c r="A729" s="536">
        <v>700</v>
      </c>
      <c r="B729" s="575" t="s">
        <v>232</v>
      </c>
      <c r="C729" s="576"/>
      <c r="D729" s="577"/>
      <c r="E729" s="578"/>
      <c r="F729" s="579"/>
      <c r="G729" s="583">
        <f>SUM(G712:G728)</f>
        <v>0</v>
      </c>
      <c r="H729" s="579"/>
      <c r="I729" s="583">
        <f>SUM(I712:I728)</f>
        <v>0</v>
      </c>
      <c r="J729" s="580">
        <f>SUM(J712:J728)</f>
        <v>0</v>
      </c>
    </row>
    <row r="730" spans="1:10" hidden="1" outlineLevel="1" x14ac:dyDescent="0.2">
      <c r="A730" s="536">
        <v>701</v>
      </c>
      <c r="B730" s="540"/>
      <c r="C730" s="543"/>
      <c r="D730" s="538"/>
      <c r="E730" s="538"/>
      <c r="F730" s="538"/>
      <c r="G730" s="147"/>
      <c r="H730" s="147"/>
      <c r="I730" s="147"/>
      <c r="J730" s="672"/>
    </row>
    <row r="731" spans="1:10" ht="13.5" outlineLevel="1" x14ac:dyDescent="0.25">
      <c r="A731" s="536">
        <v>702</v>
      </c>
      <c r="B731" s="533" t="s">
        <v>254</v>
      </c>
      <c r="C731" s="534"/>
      <c r="D731" s="535"/>
      <c r="E731" s="535"/>
      <c r="F731" s="535"/>
      <c r="G731" s="147"/>
      <c r="H731" s="147"/>
      <c r="I731" s="147"/>
      <c r="J731" s="672"/>
    </row>
    <row r="732" spans="1:10" outlineLevel="1" x14ac:dyDescent="0.2">
      <c r="A732" s="536">
        <v>703</v>
      </c>
      <c r="B732" s="540"/>
      <c r="C732" s="543"/>
      <c r="D732" s="538"/>
      <c r="E732" s="538"/>
      <c r="F732" s="538"/>
      <c r="G732" s="147"/>
      <c r="H732" s="147"/>
      <c r="I732" s="147"/>
      <c r="J732" s="672"/>
    </row>
    <row r="733" spans="1:10" ht="25.5" hidden="1" outlineLevel="1" x14ac:dyDescent="0.2">
      <c r="A733" s="536">
        <v>704</v>
      </c>
      <c r="B733" s="582" t="s">
        <v>210</v>
      </c>
      <c r="C733" s="538" t="s">
        <v>211</v>
      </c>
      <c r="D733" s="538" t="s">
        <v>14</v>
      </c>
      <c r="E733" s="538"/>
      <c r="F733" s="541">
        <v>2000</v>
      </c>
      <c r="G733" s="541">
        <f>E733*F733</f>
        <v>0</v>
      </c>
      <c r="H733" s="541">
        <v>1856</v>
      </c>
      <c r="I733" s="541">
        <f>E733*H733</f>
        <v>0</v>
      </c>
      <c r="J733" s="673">
        <f t="shared" ref="J733:J777" si="125">G733+I733</f>
        <v>0</v>
      </c>
    </row>
    <row r="734" spans="1:10" hidden="1" outlineLevel="1" x14ac:dyDescent="0.2">
      <c r="A734" s="536">
        <v>705</v>
      </c>
      <c r="B734" s="582" t="s">
        <v>255</v>
      </c>
      <c r="C734" s="538" t="s">
        <v>256</v>
      </c>
      <c r="D734" s="538" t="s">
        <v>14</v>
      </c>
      <c r="E734" s="538"/>
      <c r="F734" s="584" t="s">
        <v>434</v>
      </c>
      <c r="G734" s="541"/>
      <c r="H734" s="541">
        <v>0</v>
      </c>
      <c r="I734" s="541">
        <f t="shared" ref="I734:I777" si="126">E734*H734</f>
        <v>0</v>
      </c>
      <c r="J734" s="673">
        <f t="shared" si="125"/>
        <v>0</v>
      </c>
    </row>
    <row r="735" spans="1:10" hidden="1" outlineLevel="1" x14ac:dyDescent="0.2">
      <c r="A735" s="536">
        <v>706</v>
      </c>
      <c r="B735" s="582" t="s">
        <v>255</v>
      </c>
      <c r="C735" s="538" t="s">
        <v>257</v>
      </c>
      <c r="D735" s="538" t="s">
        <v>14</v>
      </c>
      <c r="E735" s="538"/>
      <c r="F735" s="584" t="s">
        <v>434</v>
      </c>
      <c r="G735" s="541"/>
      <c r="H735" s="541">
        <v>0</v>
      </c>
      <c r="I735" s="541">
        <f t="shared" si="126"/>
        <v>0</v>
      </c>
      <c r="J735" s="673">
        <f t="shared" si="125"/>
        <v>0</v>
      </c>
    </row>
    <row r="736" spans="1:10" hidden="1" outlineLevel="1" x14ac:dyDescent="0.2">
      <c r="A736" s="536">
        <v>707</v>
      </c>
      <c r="B736" s="582" t="s">
        <v>255</v>
      </c>
      <c r="C736" s="538" t="s">
        <v>258</v>
      </c>
      <c r="D736" s="538" t="s">
        <v>14</v>
      </c>
      <c r="E736" s="538"/>
      <c r="F736" s="584" t="s">
        <v>434</v>
      </c>
      <c r="G736" s="541"/>
      <c r="H736" s="541">
        <v>0</v>
      </c>
      <c r="I736" s="541">
        <f t="shared" si="126"/>
        <v>0</v>
      </c>
      <c r="J736" s="673">
        <f t="shared" si="125"/>
        <v>0</v>
      </c>
    </row>
    <row r="737" spans="1:10" hidden="1" outlineLevel="1" x14ac:dyDescent="0.2">
      <c r="A737" s="536">
        <v>708</v>
      </c>
      <c r="B737" s="582" t="s">
        <v>214</v>
      </c>
      <c r="C737" s="538" t="s">
        <v>215</v>
      </c>
      <c r="D737" s="538" t="s">
        <v>14</v>
      </c>
      <c r="E737" s="538"/>
      <c r="F737" s="541">
        <v>450</v>
      </c>
      <c r="G737" s="541">
        <f>E737*F737</f>
        <v>0</v>
      </c>
      <c r="H737" s="541">
        <v>4220</v>
      </c>
      <c r="I737" s="541">
        <f t="shared" si="126"/>
        <v>0</v>
      </c>
      <c r="J737" s="673">
        <f t="shared" si="125"/>
        <v>0</v>
      </c>
    </row>
    <row r="738" spans="1:10" hidden="1" outlineLevel="1" x14ac:dyDescent="0.2">
      <c r="A738" s="536">
        <v>709</v>
      </c>
      <c r="B738" s="582" t="s">
        <v>216</v>
      </c>
      <c r="C738" s="538"/>
      <c r="D738" s="538" t="s">
        <v>35</v>
      </c>
      <c r="E738" s="538"/>
      <c r="F738" s="541">
        <v>100</v>
      </c>
      <c r="G738" s="541">
        <f>E738*F738</f>
        <v>0</v>
      </c>
      <c r="H738" s="541">
        <v>189</v>
      </c>
      <c r="I738" s="541">
        <f t="shared" si="126"/>
        <v>0</v>
      </c>
      <c r="J738" s="673">
        <f t="shared" si="125"/>
        <v>0</v>
      </c>
    </row>
    <row r="739" spans="1:10" hidden="1" outlineLevel="1" x14ac:dyDescent="0.2">
      <c r="A739" s="536">
        <v>710</v>
      </c>
      <c r="B739" s="582" t="s">
        <v>217</v>
      </c>
      <c r="C739" s="538" t="s">
        <v>218</v>
      </c>
      <c r="D739" s="538" t="s">
        <v>14</v>
      </c>
      <c r="E739" s="538"/>
      <c r="F739" s="541">
        <v>50</v>
      </c>
      <c r="G739" s="541">
        <f>E739*F739</f>
        <v>0</v>
      </c>
      <c r="H739" s="541">
        <v>324</v>
      </c>
      <c r="I739" s="541">
        <f t="shared" si="126"/>
        <v>0</v>
      </c>
      <c r="J739" s="673">
        <f t="shared" si="125"/>
        <v>0</v>
      </c>
    </row>
    <row r="740" spans="1:10" hidden="1" outlineLevel="1" x14ac:dyDescent="0.2">
      <c r="A740" s="536">
        <v>711</v>
      </c>
      <c r="B740" s="582" t="s">
        <v>259</v>
      </c>
      <c r="C740" s="538" t="s">
        <v>260</v>
      </c>
      <c r="D740" s="538" t="s">
        <v>14</v>
      </c>
      <c r="E740" s="538"/>
      <c r="F740" s="584" t="s">
        <v>434</v>
      </c>
      <c r="G740" s="541"/>
      <c r="H740" s="541">
        <v>0</v>
      </c>
      <c r="I740" s="541">
        <f t="shared" si="126"/>
        <v>0</v>
      </c>
      <c r="J740" s="673">
        <f t="shared" si="125"/>
        <v>0</v>
      </c>
    </row>
    <row r="741" spans="1:10" ht="51" hidden="1" outlineLevel="1" x14ac:dyDescent="0.2">
      <c r="A741" s="536">
        <v>712</v>
      </c>
      <c r="B741" s="546" t="s">
        <v>438</v>
      </c>
      <c r="C741" s="538" t="s">
        <v>439</v>
      </c>
      <c r="D741" s="538" t="s">
        <v>32</v>
      </c>
      <c r="E741" s="538"/>
      <c r="F741" s="541">
        <v>32544</v>
      </c>
      <c r="G741" s="541">
        <f>E741*F741</f>
        <v>0</v>
      </c>
      <c r="H741" s="541">
        <v>43909</v>
      </c>
      <c r="I741" s="541">
        <f t="shared" si="126"/>
        <v>0</v>
      </c>
      <c r="J741" s="673">
        <f t="shared" si="125"/>
        <v>0</v>
      </c>
    </row>
    <row r="742" spans="1:10" ht="51" hidden="1" outlineLevel="1" x14ac:dyDescent="0.2">
      <c r="A742" s="536">
        <v>713</v>
      </c>
      <c r="B742" s="546" t="s">
        <v>438</v>
      </c>
      <c r="C742" s="538" t="s">
        <v>439</v>
      </c>
      <c r="D742" s="538" t="s">
        <v>32</v>
      </c>
      <c r="E742" s="538"/>
      <c r="F742" s="541">
        <v>32544</v>
      </c>
      <c r="G742" s="541">
        <f t="shared" ref="G742:G746" si="127">E742*F742</f>
        <v>0</v>
      </c>
      <c r="H742" s="541">
        <v>43909</v>
      </c>
      <c r="I742" s="541">
        <f t="shared" si="126"/>
        <v>0</v>
      </c>
      <c r="J742" s="673">
        <f t="shared" si="125"/>
        <v>0</v>
      </c>
    </row>
    <row r="743" spans="1:10" ht="25.5" outlineLevel="1" x14ac:dyDescent="0.2">
      <c r="A743" s="536">
        <v>714</v>
      </c>
      <c r="B743" s="582" t="s">
        <v>242</v>
      </c>
      <c r="C743" s="538" t="s">
        <v>381</v>
      </c>
      <c r="D743" s="538" t="s">
        <v>14</v>
      </c>
      <c r="E743" s="538">
        <v>2</v>
      </c>
      <c r="F743" s="541">
        <v>38090.69</v>
      </c>
      <c r="G743" s="541">
        <f t="shared" si="127"/>
        <v>76181.38</v>
      </c>
      <c r="H743" s="541">
        <v>127558.79999999999</v>
      </c>
      <c r="I743" s="541">
        <f t="shared" si="126"/>
        <v>255117.59999999998</v>
      </c>
      <c r="J743" s="673">
        <f t="shared" si="125"/>
        <v>331298.98</v>
      </c>
    </row>
    <row r="744" spans="1:10" ht="25.5" outlineLevel="1" x14ac:dyDescent="0.2">
      <c r="A744" s="536">
        <v>715</v>
      </c>
      <c r="B744" s="582" t="s">
        <v>242</v>
      </c>
      <c r="C744" s="538" t="s">
        <v>380</v>
      </c>
      <c r="D744" s="538" t="s">
        <v>14</v>
      </c>
      <c r="E744" s="538">
        <v>1</v>
      </c>
      <c r="F744" s="541">
        <v>51220.74</v>
      </c>
      <c r="G744" s="541">
        <f t="shared" si="127"/>
        <v>51220.74</v>
      </c>
      <c r="H744" s="541">
        <v>171529.19999999998</v>
      </c>
      <c r="I744" s="541">
        <f t="shared" si="126"/>
        <v>171529.19999999998</v>
      </c>
      <c r="J744" s="673">
        <f t="shared" si="125"/>
        <v>222749.93999999997</v>
      </c>
    </row>
    <row r="745" spans="1:10" ht="25.5" outlineLevel="1" x14ac:dyDescent="0.2">
      <c r="A745" s="536">
        <v>716</v>
      </c>
      <c r="B745" s="582" t="s">
        <v>242</v>
      </c>
      <c r="C745" s="538" t="s">
        <v>380</v>
      </c>
      <c r="D745" s="538" t="s">
        <v>14</v>
      </c>
      <c r="E745" s="538">
        <v>1</v>
      </c>
      <c r="F745" s="541">
        <v>51220.74</v>
      </c>
      <c r="G745" s="541">
        <f t="shared" si="127"/>
        <v>51220.74</v>
      </c>
      <c r="H745" s="541">
        <v>171529.19999999998</v>
      </c>
      <c r="I745" s="541">
        <f t="shared" si="126"/>
        <v>171529.19999999998</v>
      </c>
      <c r="J745" s="673">
        <f t="shared" si="125"/>
        <v>222749.93999999997</v>
      </c>
    </row>
    <row r="746" spans="1:10" ht="25.5" outlineLevel="1" x14ac:dyDescent="0.2">
      <c r="A746" s="536">
        <v>717</v>
      </c>
      <c r="B746" s="582" t="s">
        <v>242</v>
      </c>
      <c r="C746" s="538" t="s">
        <v>381</v>
      </c>
      <c r="D746" s="538" t="s">
        <v>14</v>
      </c>
      <c r="E746" s="538">
        <v>2</v>
      </c>
      <c r="F746" s="541">
        <v>38090.69</v>
      </c>
      <c r="G746" s="541">
        <f t="shared" si="127"/>
        <v>76181.38</v>
      </c>
      <c r="H746" s="541">
        <v>127558.79999999999</v>
      </c>
      <c r="I746" s="541">
        <f t="shared" si="126"/>
        <v>255117.59999999998</v>
      </c>
      <c r="J746" s="673">
        <f t="shared" si="125"/>
        <v>331298.98</v>
      </c>
    </row>
    <row r="747" spans="1:10" ht="12" hidden="1" customHeight="1" outlineLevel="1" x14ac:dyDescent="0.2">
      <c r="A747" s="536">
        <v>718</v>
      </c>
      <c r="B747" s="582" t="s">
        <v>261</v>
      </c>
      <c r="C747" s="538" t="s">
        <v>262</v>
      </c>
      <c r="D747" s="538" t="s">
        <v>14</v>
      </c>
      <c r="E747" s="538"/>
      <c r="F747" s="584" t="s">
        <v>434</v>
      </c>
      <c r="G747" s="541"/>
      <c r="H747" s="541">
        <v>0</v>
      </c>
      <c r="I747" s="541">
        <f t="shared" si="126"/>
        <v>0</v>
      </c>
      <c r="J747" s="673">
        <f t="shared" si="125"/>
        <v>0</v>
      </c>
    </row>
    <row r="748" spans="1:10" ht="25.5" hidden="1" outlineLevel="1" x14ac:dyDescent="0.2">
      <c r="A748" s="536">
        <v>719</v>
      </c>
      <c r="B748" s="582" t="s">
        <v>263</v>
      </c>
      <c r="C748" s="538" t="s">
        <v>264</v>
      </c>
      <c r="D748" s="538" t="s">
        <v>14</v>
      </c>
      <c r="E748" s="538"/>
      <c r="F748" s="584" t="s">
        <v>434</v>
      </c>
      <c r="G748" s="541"/>
      <c r="H748" s="541">
        <v>0</v>
      </c>
      <c r="I748" s="541">
        <f t="shared" si="126"/>
        <v>0</v>
      </c>
      <c r="J748" s="673">
        <f t="shared" si="125"/>
        <v>0</v>
      </c>
    </row>
    <row r="749" spans="1:10" hidden="1" outlineLevel="1" x14ac:dyDescent="0.2">
      <c r="A749" s="536">
        <v>720</v>
      </c>
      <c r="B749" s="582" t="s">
        <v>265</v>
      </c>
      <c r="C749" s="538"/>
      <c r="D749" s="538" t="s">
        <v>14</v>
      </c>
      <c r="E749" s="538"/>
      <c r="F749" s="584" t="s">
        <v>435</v>
      </c>
      <c r="G749" s="541"/>
      <c r="H749" s="541">
        <v>0</v>
      </c>
      <c r="I749" s="541">
        <f t="shared" si="126"/>
        <v>0</v>
      </c>
      <c r="J749" s="673">
        <f t="shared" si="125"/>
        <v>0</v>
      </c>
    </row>
    <row r="750" spans="1:10" hidden="1" outlineLevel="1" x14ac:dyDescent="0.2">
      <c r="A750" s="536">
        <v>721</v>
      </c>
      <c r="B750" s="582" t="s">
        <v>266</v>
      </c>
      <c r="C750" s="538"/>
      <c r="D750" s="538" t="s">
        <v>14</v>
      </c>
      <c r="E750" s="538"/>
      <c r="F750" s="584" t="s">
        <v>435</v>
      </c>
      <c r="G750" s="541"/>
      <c r="H750" s="541">
        <v>0</v>
      </c>
      <c r="I750" s="541">
        <f t="shared" si="126"/>
        <v>0</v>
      </c>
      <c r="J750" s="673">
        <f t="shared" si="125"/>
        <v>0</v>
      </c>
    </row>
    <row r="751" spans="1:10" hidden="1" outlineLevel="1" x14ac:dyDescent="0.2">
      <c r="A751" s="536">
        <v>722</v>
      </c>
      <c r="B751" s="582" t="s">
        <v>267</v>
      </c>
      <c r="C751" s="538"/>
      <c r="D751" s="538" t="s">
        <v>14</v>
      </c>
      <c r="E751" s="538"/>
      <c r="F751" s="584" t="s">
        <v>435</v>
      </c>
      <c r="G751" s="541"/>
      <c r="H751" s="541">
        <v>0</v>
      </c>
      <c r="I751" s="541">
        <f t="shared" si="126"/>
        <v>0</v>
      </c>
      <c r="J751" s="673">
        <f t="shared" si="125"/>
        <v>0</v>
      </c>
    </row>
    <row r="752" spans="1:10" hidden="1" outlineLevel="1" x14ac:dyDescent="0.2">
      <c r="A752" s="536">
        <v>723</v>
      </c>
      <c r="B752" s="582" t="s">
        <v>268</v>
      </c>
      <c r="C752" s="538"/>
      <c r="D752" s="538" t="s">
        <v>14</v>
      </c>
      <c r="E752" s="538"/>
      <c r="F752" s="584" t="s">
        <v>435</v>
      </c>
      <c r="G752" s="541"/>
      <c r="H752" s="541">
        <v>0</v>
      </c>
      <c r="I752" s="541">
        <f t="shared" si="126"/>
        <v>0</v>
      </c>
      <c r="J752" s="673">
        <f t="shared" si="125"/>
        <v>0</v>
      </c>
    </row>
    <row r="753" spans="1:10" hidden="1" outlineLevel="1" x14ac:dyDescent="0.2">
      <c r="A753" s="536">
        <v>724</v>
      </c>
      <c r="B753" s="582" t="s">
        <v>269</v>
      </c>
      <c r="C753" s="538"/>
      <c r="D753" s="538" t="s">
        <v>14</v>
      </c>
      <c r="E753" s="538"/>
      <c r="F753" s="584" t="s">
        <v>435</v>
      </c>
      <c r="G753" s="541"/>
      <c r="H753" s="541">
        <v>0</v>
      </c>
      <c r="I753" s="541">
        <f t="shared" si="126"/>
        <v>0</v>
      </c>
      <c r="J753" s="673">
        <f t="shared" si="125"/>
        <v>0</v>
      </c>
    </row>
    <row r="754" spans="1:10" hidden="1" outlineLevel="1" x14ac:dyDescent="0.2">
      <c r="A754" s="536">
        <v>725</v>
      </c>
      <c r="B754" s="582" t="s">
        <v>270</v>
      </c>
      <c r="C754" s="538"/>
      <c r="D754" s="538" t="s">
        <v>14</v>
      </c>
      <c r="E754" s="538"/>
      <c r="F754" s="584" t="s">
        <v>435</v>
      </c>
      <c r="G754" s="541"/>
      <c r="H754" s="541">
        <v>0</v>
      </c>
      <c r="I754" s="541">
        <f t="shared" si="126"/>
        <v>0</v>
      </c>
      <c r="J754" s="673">
        <f t="shared" si="125"/>
        <v>0</v>
      </c>
    </row>
    <row r="755" spans="1:10" hidden="1" outlineLevel="1" x14ac:dyDescent="0.2">
      <c r="A755" s="536">
        <v>726</v>
      </c>
      <c r="B755" s="582" t="s">
        <v>271</v>
      </c>
      <c r="C755" s="538"/>
      <c r="D755" s="538" t="s">
        <v>14</v>
      </c>
      <c r="E755" s="538"/>
      <c r="F755" s="584" t="s">
        <v>435</v>
      </c>
      <c r="G755" s="541"/>
      <c r="H755" s="541">
        <v>0</v>
      </c>
      <c r="I755" s="541">
        <f t="shared" si="126"/>
        <v>0</v>
      </c>
      <c r="J755" s="673">
        <f t="shared" si="125"/>
        <v>0</v>
      </c>
    </row>
    <row r="756" spans="1:10" hidden="1" outlineLevel="1" x14ac:dyDescent="0.2">
      <c r="A756" s="536">
        <v>727</v>
      </c>
      <c r="B756" s="582" t="s">
        <v>272</v>
      </c>
      <c r="C756" s="538"/>
      <c r="D756" s="538" t="s">
        <v>14</v>
      </c>
      <c r="E756" s="538"/>
      <c r="F756" s="584" t="s">
        <v>435</v>
      </c>
      <c r="G756" s="541"/>
      <c r="H756" s="541">
        <v>0</v>
      </c>
      <c r="I756" s="541">
        <f t="shared" si="126"/>
        <v>0</v>
      </c>
      <c r="J756" s="673">
        <f t="shared" si="125"/>
        <v>0</v>
      </c>
    </row>
    <row r="757" spans="1:10" hidden="1" outlineLevel="1" x14ac:dyDescent="0.2">
      <c r="A757" s="536">
        <v>728</v>
      </c>
      <c r="B757" s="540" t="s">
        <v>219</v>
      </c>
      <c r="C757" s="543" t="s">
        <v>273</v>
      </c>
      <c r="D757" s="538" t="s">
        <v>35</v>
      </c>
      <c r="E757" s="538"/>
      <c r="F757" s="541">
        <v>80</v>
      </c>
      <c r="G757" s="541">
        <f t="shared" ref="G757:G777" si="128">E757*F757</f>
        <v>0</v>
      </c>
      <c r="H757" s="541">
        <v>22</v>
      </c>
      <c r="I757" s="541">
        <f t="shared" si="126"/>
        <v>0</v>
      </c>
      <c r="J757" s="673">
        <f t="shared" si="125"/>
        <v>0</v>
      </c>
    </row>
    <row r="758" spans="1:10" hidden="1" outlineLevel="1" x14ac:dyDescent="0.2">
      <c r="A758" s="536">
        <v>729</v>
      </c>
      <c r="B758" s="540" t="s">
        <v>219</v>
      </c>
      <c r="C758" s="543" t="s">
        <v>220</v>
      </c>
      <c r="D758" s="538" t="s">
        <v>35</v>
      </c>
      <c r="E758" s="538"/>
      <c r="F758" s="541">
        <v>80</v>
      </c>
      <c r="G758" s="541">
        <f t="shared" si="128"/>
        <v>0</v>
      </c>
      <c r="H758" s="541">
        <v>30</v>
      </c>
      <c r="I758" s="541">
        <f t="shared" si="126"/>
        <v>0</v>
      </c>
      <c r="J758" s="673">
        <f t="shared" si="125"/>
        <v>0</v>
      </c>
    </row>
    <row r="759" spans="1:10" hidden="1" outlineLevel="1" x14ac:dyDescent="0.2">
      <c r="A759" s="536">
        <v>730</v>
      </c>
      <c r="B759" s="540" t="s">
        <v>219</v>
      </c>
      <c r="C759" s="543" t="s">
        <v>221</v>
      </c>
      <c r="D759" s="538" t="s">
        <v>35</v>
      </c>
      <c r="E759" s="538"/>
      <c r="F759" s="541">
        <v>80</v>
      </c>
      <c r="G759" s="541">
        <f t="shared" si="128"/>
        <v>0</v>
      </c>
      <c r="H759" s="541">
        <v>45</v>
      </c>
      <c r="I759" s="541">
        <f t="shared" si="126"/>
        <v>0</v>
      </c>
      <c r="J759" s="673">
        <f t="shared" si="125"/>
        <v>0</v>
      </c>
    </row>
    <row r="760" spans="1:10" hidden="1" outlineLevel="1" x14ac:dyDescent="0.2">
      <c r="A760" s="536">
        <v>731</v>
      </c>
      <c r="B760" s="540" t="s">
        <v>274</v>
      </c>
      <c r="C760" s="543" t="s">
        <v>273</v>
      </c>
      <c r="D760" s="538" t="s">
        <v>35</v>
      </c>
      <c r="E760" s="538"/>
      <c r="F760" s="541">
        <v>0</v>
      </c>
      <c r="G760" s="541">
        <f t="shared" si="128"/>
        <v>0</v>
      </c>
      <c r="H760" s="541">
        <v>31</v>
      </c>
      <c r="I760" s="541">
        <f t="shared" si="126"/>
        <v>0</v>
      </c>
      <c r="J760" s="673">
        <f t="shared" si="125"/>
        <v>0</v>
      </c>
    </row>
    <row r="761" spans="1:10" hidden="1" outlineLevel="1" x14ac:dyDescent="0.2">
      <c r="A761" s="536">
        <v>732</v>
      </c>
      <c r="B761" s="540" t="s">
        <v>274</v>
      </c>
      <c r="C761" s="543" t="s">
        <v>220</v>
      </c>
      <c r="D761" s="538" t="s">
        <v>35</v>
      </c>
      <c r="E761" s="538"/>
      <c r="F761" s="541">
        <v>0</v>
      </c>
      <c r="G761" s="541">
        <f t="shared" si="128"/>
        <v>0</v>
      </c>
      <c r="H761" s="541">
        <v>32</v>
      </c>
      <c r="I761" s="541">
        <f t="shared" si="126"/>
        <v>0</v>
      </c>
      <c r="J761" s="673">
        <f t="shared" si="125"/>
        <v>0</v>
      </c>
    </row>
    <row r="762" spans="1:10" ht="15" hidden="1" customHeight="1" outlineLevel="1" x14ac:dyDescent="0.2">
      <c r="A762" s="536">
        <v>733</v>
      </c>
      <c r="B762" s="540" t="s">
        <v>274</v>
      </c>
      <c r="C762" s="543" t="s">
        <v>221</v>
      </c>
      <c r="D762" s="538" t="s">
        <v>35</v>
      </c>
      <c r="E762" s="538"/>
      <c r="F762" s="541">
        <v>0</v>
      </c>
      <c r="G762" s="541">
        <f t="shared" si="128"/>
        <v>0</v>
      </c>
      <c r="H762" s="541">
        <v>34</v>
      </c>
      <c r="I762" s="541">
        <f t="shared" si="126"/>
        <v>0</v>
      </c>
      <c r="J762" s="673">
        <f t="shared" si="125"/>
        <v>0</v>
      </c>
    </row>
    <row r="763" spans="1:10" ht="15" hidden="1" customHeight="1" outlineLevel="1" x14ac:dyDescent="0.2">
      <c r="A763" s="536">
        <v>734</v>
      </c>
      <c r="B763" s="540" t="s">
        <v>222</v>
      </c>
      <c r="C763" s="543" t="s">
        <v>223</v>
      </c>
      <c r="D763" s="538" t="s">
        <v>35</v>
      </c>
      <c r="E763" s="538"/>
      <c r="F763" s="541">
        <v>150</v>
      </c>
      <c r="G763" s="541">
        <f t="shared" si="128"/>
        <v>0</v>
      </c>
      <c r="H763" s="541">
        <v>227</v>
      </c>
      <c r="I763" s="541">
        <f t="shared" si="126"/>
        <v>0</v>
      </c>
      <c r="J763" s="673">
        <f t="shared" si="125"/>
        <v>0</v>
      </c>
    </row>
    <row r="764" spans="1:10" ht="15" hidden="1" customHeight="1" outlineLevel="1" x14ac:dyDescent="0.2">
      <c r="A764" s="536">
        <v>735</v>
      </c>
      <c r="B764" s="540" t="s">
        <v>222</v>
      </c>
      <c r="C764" s="543" t="s">
        <v>275</v>
      </c>
      <c r="D764" s="538" t="s">
        <v>35</v>
      </c>
      <c r="E764" s="538"/>
      <c r="F764" s="541">
        <v>150</v>
      </c>
      <c r="G764" s="541">
        <f t="shared" si="128"/>
        <v>0</v>
      </c>
      <c r="H764" s="541">
        <v>281</v>
      </c>
      <c r="I764" s="541">
        <f t="shared" si="126"/>
        <v>0</v>
      </c>
      <c r="J764" s="673">
        <f t="shared" si="125"/>
        <v>0</v>
      </c>
    </row>
    <row r="765" spans="1:10" hidden="1" outlineLevel="1" x14ac:dyDescent="0.2">
      <c r="A765" s="536">
        <v>736</v>
      </c>
      <c r="B765" s="540" t="s">
        <v>222</v>
      </c>
      <c r="C765" s="543" t="s">
        <v>225</v>
      </c>
      <c r="D765" s="538" t="s">
        <v>35</v>
      </c>
      <c r="E765" s="538"/>
      <c r="F765" s="541">
        <v>150</v>
      </c>
      <c r="G765" s="541">
        <f t="shared" si="128"/>
        <v>0</v>
      </c>
      <c r="H765" s="541">
        <v>217</v>
      </c>
      <c r="I765" s="541">
        <f t="shared" si="126"/>
        <v>0</v>
      </c>
      <c r="J765" s="673">
        <f t="shared" si="125"/>
        <v>0</v>
      </c>
    </row>
    <row r="766" spans="1:10" hidden="1" outlineLevel="1" x14ac:dyDescent="0.2">
      <c r="A766" s="536">
        <v>737</v>
      </c>
      <c r="B766" s="540" t="s">
        <v>224</v>
      </c>
      <c r="C766" s="543" t="s">
        <v>276</v>
      </c>
      <c r="D766" s="538" t="s">
        <v>35</v>
      </c>
      <c r="E766" s="538"/>
      <c r="F766" s="541">
        <v>150</v>
      </c>
      <c r="G766" s="541">
        <f t="shared" si="128"/>
        <v>0</v>
      </c>
      <c r="H766" s="541">
        <v>392</v>
      </c>
      <c r="I766" s="541">
        <f t="shared" si="126"/>
        <v>0</v>
      </c>
      <c r="J766" s="673">
        <f t="shared" si="125"/>
        <v>0</v>
      </c>
    </row>
    <row r="767" spans="1:10" ht="15" hidden="1" customHeight="1" outlineLevel="1" x14ac:dyDescent="0.2">
      <c r="A767" s="536">
        <v>738</v>
      </c>
      <c r="B767" s="540" t="s">
        <v>224</v>
      </c>
      <c r="C767" s="543" t="s">
        <v>223</v>
      </c>
      <c r="D767" s="538" t="s">
        <v>35</v>
      </c>
      <c r="E767" s="538"/>
      <c r="F767" s="541">
        <v>150</v>
      </c>
      <c r="G767" s="541">
        <f t="shared" si="128"/>
        <v>0</v>
      </c>
      <c r="H767" s="541">
        <v>250</v>
      </c>
      <c r="I767" s="541">
        <f t="shared" si="126"/>
        <v>0</v>
      </c>
      <c r="J767" s="673">
        <f t="shared" si="125"/>
        <v>0</v>
      </c>
    </row>
    <row r="768" spans="1:10" hidden="1" outlineLevel="1" x14ac:dyDescent="0.2">
      <c r="A768" s="536">
        <v>739</v>
      </c>
      <c r="B768" s="540" t="s">
        <v>224</v>
      </c>
      <c r="C768" s="543" t="s">
        <v>275</v>
      </c>
      <c r="D768" s="538" t="s">
        <v>35</v>
      </c>
      <c r="E768" s="538"/>
      <c r="F768" s="541">
        <v>150</v>
      </c>
      <c r="G768" s="541">
        <f t="shared" si="128"/>
        <v>0</v>
      </c>
      <c r="H768" s="541">
        <v>276</v>
      </c>
      <c r="I768" s="541">
        <f t="shared" si="126"/>
        <v>0</v>
      </c>
      <c r="J768" s="673">
        <f t="shared" si="125"/>
        <v>0</v>
      </c>
    </row>
    <row r="769" spans="1:10" hidden="1" outlineLevel="1" x14ac:dyDescent="0.2">
      <c r="A769" s="536">
        <v>740</v>
      </c>
      <c r="B769" s="540" t="s">
        <v>224</v>
      </c>
      <c r="C769" s="543" t="s">
        <v>225</v>
      </c>
      <c r="D769" s="538" t="s">
        <v>35</v>
      </c>
      <c r="E769" s="538"/>
      <c r="F769" s="541">
        <v>150</v>
      </c>
      <c r="G769" s="541">
        <f t="shared" si="128"/>
        <v>0</v>
      </c>
      <c r="H769" s="541">
        <v>157</v>
      </c>
      <c r="I769" s="541">
        <f t="shared" si="126"/>
        <v>0</v>
      </c>
      <c r="J769" s="673">
        <f t="shared" si="125"/>
        <v>0</v>
      </c>
    </row>
    <row r="770" spans="1:10" hidden="1" outlineLevel="1" x14ac:dyDescent="0.2">
      <c r="A770" s="536">
        <v>741</v>
      </c>
      <c r="B770" s="540" t="s">
        <v>226</v>
      </c>
      <c r="C770" s="543" t="s">
        <v>277</v>
      </c>
      <c r="D770" s="538" t="s">
        <v>35</v>
      </c>
      <c r="E770" s="538"/>
      <c r="F770" s="541">
        <v>150</v>
      </c>
      <c r="G770" s="541">
        <f t="shared" si="128"/>
        <v>0</v>
      </c>
      <c r="H770" s="541">
        <v>308</v>
      </c>
      <c r="I770" s="541">
        <f t="shared" si="126"/>
        <v>0</v>
      </c>
      <c r="J770" s="673">
        <f t="shared" si="125"/>
        <v>0</v>
      </c>
    </row>
    <row r="771" spans="1:10" hidden="1" outlineLevel="1" x14ac:dyDescent="0.2">
      <c r="A771" s="536">
        <v>742</v>
      </c>
      <c r="B771" s="540" t="s">
        <v>226</v>
      </c>
      <c r="C771" s="543" t="s">
        <v>278</v>
      </c>
      <c r="D771" s="538" t="s">
        <v>35</v>
      </c>
      <c r="E771" s="538"/>
      <c r="F771" s="541">
        <v>150</v>
      </c>
      <c r="G771" s="541">
        <f t="shared" si="128"/>
        <v>0</v>
      </c>
      <c r="H771" s="541">
        <v>248</v>
      </c>
      <c r="I771" s="541">
        <f t="shared" si="126"/>
        <v>0</v>
      </c>
      <c r="J771" s="673">
        <f t="shared" si="125"/>
        <v>0</v>
      </c>
    </row>
    <row r="772" spans="1:10" hidden="1" outlineLevel="1" x14ac:dyDescent="0.2">
      <c r="A772" s="536">
        <v>743</v>
      </c>
      <c r="B772" s="540" t="s">
        <v>228</v>
      </c>
      <c r="C772" s="543" t="s">
        <v>229</v>
      </c>
      <c r="D772" s="538" t="s">
        <v>35</v>
      </c>
      <c r="E772" s="538"/>
      <c r="F772" s="541">
        <v>120</v>
      </c>
      <c r="G772" s="541">
        <f t="shared" si="128"/>
        <v>0</v>
      </c>
      <c r="H772" s="541">
        <v>33</v>
      </c>
      <c r="I772" s="541">
        <f t="shared" si="126"/>
        <v>0</v>
      </c>
      <c r="J772" s="673">
        <f t="shared" si="125"/>
        <v>0</v>
      </c>
    </row>
    <row r="773" spans="1:10" hidden="1" outlineLevel="1" x14ac:dyDescent="0.2">
      <c r="A773" s="536">
        <v>744</v>
      </c>
      <c r="B773" s="540" t="s">
        <v>230</v>
      </c>
      <c r="C773" s="543" t="s">
        <v>229</v>
      </c>
      <c r="D773" s="538" t="s">
        <v>35</v>
      </c>
      <c r="E773" s="538"/>
      <c r="F773" s="541">
        <v>120</v>
      </c>
      <c r="G773" s="541">
        <f t="shared" si="128"/>
        <v>0</v>
      </c>
      <c r="H773" s="541">
        <v>30</v>
      </c>
      <c r="I773" s="541">
        <f t="shared" si="126"/>
        <v>0</v>
      </c>
      <c r="J773" s="673">
        <f t="shared" si="125"/>
        <v>0</v>
      </c>
    </row>
    <row r="774" spans="1:10" hidden="1" outlineLevel="1" x14ac:dyDescent="0.2">
      <c r="A774" s="536">
        <v>745</v>
      </c>
      <c r="B774" s="540" t="s">
        <v>231</v>
      </c>
      <c r="C774" s="538"/>
      <c r="D774" s="538" t="s">
        <v>32</v>
      </c>
      <c r="E774" s="538"/>
      <c r="F774" s="541">
        <v>234625.5</v>
      </c>
      <c r="G774" s="541">
        <f t="shared" si="128"/>
        <v>0</v>
      </c>
      <c r="H774" s="541">
        <v>469251</v>
      </c>
      <c r="I774" s="541">
        <f t="shared" si="126"/>
        <v>0</v>
      </c>
      <c r="J774" s="673">
        <f t="shared" si="125"/>
        <v>0</v>
      </c>
    </row>
    <row r="775" spans="1:10" hidden="1" outlineLevel="1" x14ac:dyDescent="0.2">
      <c r="A775" s="536">
        <v>746</v>
      </c>
      <c r="B775" s="574"/>
      <c r="C775" s="572"/>
      <c r="D775" s="572"/>
      <c r="E775" s="572"/>
      <c r="F775" s="541"/>
      <c r="G775" s="541">
        <f t="shared" si="128"/>
        <v>0</v>
      </c>
      <c r="H775" s="541"/>
      <c r="I775" s="541">
        <f t="shared" si="126"/>
        <v>0</v>
      </c>
      <c r="J775" s="673"/>
    </row>
    <row r="776" spans="1:10" hidden="1" outlineLevel="1" x14ac:dyDescent="0.2">
      <c r="A776" s="536">
        <v>747</v>
      </c>
      <c r="B776" s="540" t="s">
        <v>206</v>
      </c>
      <c r="C776" s="543"/>
      <c r="D776" s="538" t="s">
        <v>207</v>
      </c>
      <c r="E776" s="538"/>
      <c r="F776" s="541">
        <v>225000</v>
      </c>
      <c r="G776" s="541">
        <f t="shared" si="128"/>
        <v>0</v>
      </c>
      <c r="H776" s="541">
        <v>0</v>
      </c>
      <c r="I776" s="541">
        <f t="shared" si="126"/>
        <v>0</v>
      </c>
      <c r="J776" s="673">
        <f t="shared" si="125"/>
        <v>0</v>
      </c>
    </row>
    <row r="777" spans="1:10" hidden="1" outlineLevel="1" x14ac:dyDescent="0.2">
      <c r="A777" s="536">
        <v>748</v>
      </c>
      <c r="B777" s="540" t="s">
        <v>104</v>
      </c>
      <c r="C777" s="543"/>
      <c r="D777" s="538" t="s">
        <v>207</v>
      </c>
      <c r="E777" s="538"/>
      <c r="F777" s="541">
        <v>189000</v>
      </c>
      <c r="G777" s="541">
        <f t="shared" si="128"/>
        <v>0</v>
      </c>
      <c r="H777" s="541">
        <v>0</v>
      </c>
      <c r="I777" s="541">
        <f t="shared" si="126"/>
        <v>0</v>
      </c>
      <c r="J777" s="673">
        <f t="shared" si="125"/>
        <v>0</v>
      </c>
    </row>
    <row r="778" spans="1:10" ht="13.5" outlineLevel="1" thickBot="1" x14ac:dyDescent="0.25">
      <c r="A778" s="536">
        <v>749</v>
      </c>
      <c r="B778" s="540"/>
      <c r="C778" s="543"/>
      <c r="D778" s="538"/>
      <c r="E778" s="538"/>
      <c r="F778" s="541"/>
      <c r="G778" s="541"/>
      <c r="H778" s="541"/>
      <c r="I778" s="541"/>
      <c r="J778" s="673"/>
    </row>
    <row r="779" spans="1:10" ht="13.5" outlineLevel="1" thickBot="1" x14ac:dyDescent="0.25">
      <c r="A779" s="536">
        <v>750</v>
      </c>
      <c r="B779" s="575" t="s">
        <v>279</v>
      </c>
      <c r="C779" s="576"/>
      <c r="D779" s="577"/>
      <c r="E779" s="578"/>
      <c r="F779" s="579"/>
      <c r="G779" s="583">
        <f>SUM(G733:G778)</f>
        <v>254804.24</v>
      </c>
      <c r="H779" s="579"/>
      <c r="I779" s="583">
        <f>SUM(I733:I778)</f>
        <v>853293.59999999986</v>
      </c>
      <c r="J779" s="580">
        <f>SUM(J733:J778)</f>
        <v>1108097.8399999999</v>
      </c>
    </row>
    <row r="780" spans="1:10" ht="13.5" outlineLevel="1" thickBot="1" x14ac:dyDescent="0.25">
      <c r="A780" s="536">
        <v>751</v>
      </c>
      <c r="B780" s="540"/>
      <c r="C780" s="543"/>
      <c r="D780" s="538"/>
      <c r="E780" s="538"/>
      <c r="F780" s="538"/>
      <c r="G780" s="147"/>
      <c r="H780" s="147"/>
      <c r="I780" s="147"/>
      <c r="J780" s="672"/>
    </row>
    <row r="781" spans="1:10" ht="13.5" hidden="1" outlineLevel="1" x14ac:dyDescent="0.25">
      <c r="A781" s="536">
        <v>752</v>
      </c>
      <c r="B781" s="533" t="s">
        <v>280</v>
      </c>
      <c r="C781" s="534"/>
      <c r="D781" s="535"/>
      <c r="E781" s="535"/>
      <c r="F781" s="535"/>
      <c r="G781" s="147"/>
      <c r="H781" s="147"/>
      <c r="I781" s="147"/>
      <c r="J781" s="672"/>
    </row>
    <row r="782" spans="1:10" hidden="1" outlineLevel="1" x14ac:dyDescent="0.2">
      <c r="A782" s="536">
        <v>753</v>
      </c>
      <c r="B782" s="540"/>
      <c r="C782" s="543"/>
      <c r="D782" s="538"/>
      <c r="E782" s="538"/>
      <c r="F782" s="538"/>
      <c r="G782" s="147"/>
      <c r="H782" s="147"/>
      <c r="I782" s="147"/>
      <c r="J782" s="672"/>
    </row>
    <row r="783" spans="1:10" ht="25.5" hidden="1" outlineLevel="1" x14ac:dyDescent="0.2">
      <c r="A783" s="536">
        <v>754</v>
      </c>
      <c r="B783" s="582" t="s">
        <v>210</v>
      </c>
      <c r="C783" s="538" t="s">
        <v>211</v>
      </c>
      <c r="D783" s="538" t="s">
        <v>14</v>
      </c>
      <c r="E783" s="538"/>
      <c r="F783" s="541">
        <v>2000</v>
      </c>
      <c r="G783" s="541">
        <f>E783*F783</f>
        <v>0</v>
      </c>
      <c r="H783" s="541">
        <v>1856</v>
      </c>
      <c r="I783" s="541">
        <f>E783*H783</f>
        <v>0</v>
      </c>
      <c r="J783" s="673">
        <f t="shared" ref="J783:J804" si="129">G783+I783</f>
        <v>0</v>
      </c>
    </row>
    <row r="784" spans="1:10" hidden="1" outlineLevel="1" x14ac:dyDescent="0.2">
      <c r="A784" s="536">
        <v>755</v>
      </c>
      <c r="B784" s="582" t="s">
        <v>212</v>
      </c>
      <c r="C784" s="538" t="s">
        <v>213</v>
      </c>
      <c r="D784" s="538" t="s">
        <v>14</v>
      </c>
      <c r="E784" s="538"/>
      <c r="F784" s="541">
        <v>750</v>
      </c>
      <c r="G784" s="541">
        <f t="shared" ref="G784:G804" si="130">E784*F784</f>
        <v>0</v>
      </c>
      <c r="H784" s="541">
        <v>532</v>
      </c>
      <c r="I784" s="541">
        <f t="shared" ref="I784:I804" si="131">E784*H784</f>
        <v>0</v>
      </c>
      <c r="J784" s="673">
        <f t="shared" si="129"/>
        <v>0</v>
      </c>
    </row>
    <row r="785" spans="1:10" hidden="1" outlineLevel="1" x14ac:dyDescent="0.2">
      <c r="A785" s="536">
        <v>756</v>
      </c>
      <c r="B785" s="582" t="s">
        <v>214</v>
      </c>
      <c r="C785" s="538" t="s">
        <v>215</v>
      </c>
      <c r="D785" s="538" t="s">
        <v>14</v>
      </c>
      <c r="E785" s="538"/>
      <c r="F785" s="541">
        <v>450</v>
      </c>
      <c r="G785" s="541">
        <f t="shared" si="130"/>
        <v>0</v>
      </c>
      <c r="H785" s="541">
        <v>4220</v>
      </c>
      <c r="I785" s="541">
        <f t="shared" si="131"/>
        <v>0</v>
      </c>
      <c r="J785" s="673">
        <f t="shared" si="129"/>
        <v>0</v>
      </c>
    </row>
    <row r="786" spans="1:10" hidden="1" outlineLevel="1" x14ac:dyDescent="0.2">
      <c r="A786" s="536">
        <v>757</v>
      </c>
      <c r="B786" s="582" t="s">
        <v>216</v>
      </c>
      <c r="C786" s="538"/>
      <c r="D786" s="538" t="s">
        <v>35</v>
      </c>
      <c r="E786" s="538"/>
      <c r="F786" s="541">
        <v>100</v>
      </c>
      <c r="G786" s="541">
        <f t="shared" si="130"/>
        <v>0</v>
      </c>
      <c r="H786" s="541">
        <v>189</v>
      </c>
      <c r="I786" s="541">
        <f t="shared" si="131"/>
        <v>0</v>
      </c>
      <c r="J786" s="673">
        <f t="shared" si="129"/>
        <v>0</v>
      </c>
    </row>
    <row r="787" spans="1:10" hidden="1" outlineLevel="1" x14ac:dyDescent="0.2">
      <c r="A787" s="536">
        <v>758</v>
      </c>
      <c r="B787" s="582" t="s">
        <v>217</v>
      </c>
      <c r="C787" s="538" t="s">
        <v>218</v>
      </c>
      <c r="D787" s="538" t="s">
        <v>14</v>
      </c>
      <c r="E787" s="538"/>
      <c r="F787" s="541">
        <v>50</v>
      </c>
      <c r="G787" s="541">
        <f t="shared" si="130"/>
        <v>0</v>
      </c>
      <c r="H787" s="541">
        <v>324</v>
      </c>
      <c r="I787" s="541">
        <f t="shared" si="131"/>
        <v>0</v>
      </c>
      <c r="J787" s="673">
        <f t="shared" si="129"/>
        <v>0</v>
      </c>
    </row>
    <row r="788" spans="1:10" hidden="1" outlineLevel="1" x14ac:dyDescent="0.2">
      <c r="A788" s="536">
        <v>759</v>
      </c>
      <c r="B788" s="540" t="s">
        <v>219</v>
      </c>
      <c r="C788" s="543" t="s">
        <v>220</v>
      </c>
      <c r="D788" s="538" t="s">
        <v>35</v>
      </c>
      <c r="E788" s="538"/>
      <c r="F788" s="541">
        <v>80</v>
      </c>
      <c r="G788" s="541">
        <f t="shared" si="130"/>
        <v>0</v>
      </c>
      <c r="H788" s="541">
        <v>30</v>
      </c>
      <c r="I788" s="541">
        <f t="shared" si="131"/>
        <v>0</v>
      </c>
      <c r="J788" s="673">
        <f t="shared" si="129"/>
        <v>0</v>
      </c>
    </row>
    <row r="789" spans="1:10" hidden="1" outlineLevel="1" x14ac:dyDescent="0.2">
      <c r="A789" s="536">
        <v>760</v>
      </c>
      <c r="B789" s="540" t="s">
        <v>219</v>
      </c>
      <c r="C789" s="543" t="s">
        <v>221</v>
      </c>
      <c r="D789" s="538" t="s">
        <v>35</v>
      </c>
      <c r="E789" s="538"/>
      <c r="F789" s="541">
        <v>80</v>
      </c>
      <c r="G789" s="541">
        <f t="shared" si="130"/>
        <v>0</v>
      </c>
      <c r="H789" s="541">
        <v>45</v>
      </c>
      <c r="I789" s="541">
        <f t="shared" si="131"/>
        <v>0</v>
      </c>
      <c r="J789" s="673">
        <f t="shared" si="129"/>
        <v>0</v>
      </c>
    </row>
    <row r="790" spans="1:10" hidden="1" outlineLevel="1" x14ac:dyDescent="0.2">
      <c r="A790" s="536">
        <v>761</v>
      </c>
      <c r="B790" s="540" t="s">
        <v>274</v>
      </c>
      <c r="C790" s="543" t="s">
        <v>220</v>
      </c>
      <c r="D790" s="538" t="s">
        <v>35</v>
      </c>
      <c r="E790" s="538"/>
      <c r="F790" s="541">
        <v>0</v>
      </c>
      <c r="G790" s="541">
        <f t="shared" si="130"/>
        <v>0</v>
      </c>
      <c r="H790" s="541">
        <v>32</v>
      </c>
      <c r="I790" s="541">
        <f t="shared" si="131"/>
        <v>0</v>
      </c>
      <c r="J790" s="673">
        <f t="shared" si="129"/>
        <v>0</v>
      </c>
    </row>
    <row r="791" spans="1:10" hidden="1" outlineLevel="1" x14ac:dyDescent="0.2">
      <c r="A791" s="536">
        <v>762</v>
      </c>
      <c r="B791" s="540" t="s">
        <v>274</v>
      </c>
      <c r="C791" s="543" t="s">
        <v>221</v>
      </c>
      <c r="D791" s="538" t="s">
        <v>35</v>
      </c>
      <c r="E791" s="538"/>
      <c r="F791" s="541">
        <v>0</v>
      </c>
      <c r="G791" s="541">
        <f t="shared" si="130"/>
        <v>0</v>
      </c>
      <c r="H791" s="541">
        <v>34</v>
      </c>
      <c r="I791" s="541">
        <f t="shared" si="131"/>
        <v>0</v>
      </c>
      <c r="J791" s="673">
        <f t="shared" si="129"/>
        <v>0</v>
      </c>
    </row>
    <row r="792" spans="1:10" ht="25.5" hidden="1" outlineLevel="1" x14ac:dyDescent="0.2">
      <c r="A792" s="536">
        <v>763</v>
      </c>
      <c r="B792" s="540" t="s">
        <v>48</v>
      </c>
      <c r="C792" s="538" t="s">
        <v>379</v>
      </c>
      <c r="D792" s="538" t="s">
        <v>14</v>
      </c>
      <c r="E792" s="538"/>
      <c r="F792" s="541">
        <v>55700.4</v>
      </c>
      <c r="G792" s="541">
        <f t="shared" si="130"/>
        <v>0</v>
      </c>
      <c r="H792" s="541">
        <v>151613.06399999998</v>
      </c>
      <c r="I792" s="541">
        <f t="shared" si="131"/>
        <v>0</v>
      </c>
      <c r="J792" s="673">
        <f t="shared" si="129"/>
        <v>0</v>
      </c>
    </row>
    <row r="793" spans="1:10" ht="25.5" hidden="1" outlineLevel="1" x14ac:dyDescent="0.2">
      <c r="A793" s="536">
        <v>764</v>
      </c>
      <c r="B793" s="540" t="s">
        <v>377</v>
      </c>
      <c r="C793" s="538" t="s">
        <v>360</v>
      </c>
      <c r="D793" s="538" t="s">
        <v>14</v>
      </c>
      <c r="E793" s="538"/>
      <c r="F793" s="541">
        <v>23128</v>
      </c>
      <c r="G793" s="541">
        <f t="shared" si="130"/>
        <v>0</v>
      </c>
      <c r="H793" s="541">
        <v>69805.8</v>
      </c>
      <c r="I793" s="541">
        <f t="shared" si="131"/>
        <v>0</v>
      </c>
      <c r="J793" s="673">
        <f t="shared" si="129"/>
        <v>0</v>
      </c>
    </row>
    <row r="794" spans="1:10" ht="25.5" hidden="1" outlineLevel="1" x14ac:dyDescent="0.2">
      <c r="A794" s="536">
        <v>765</v>
      </c>
      <c r="B794" s="540" t="s">
        <v>378</v>
      </c>
      <c r="C794" s="538" t="s">
        <v>360</v>
      </c>
      <c r="D794" s="538" t="s">
        <v>14</v>
      </c>
      <c r="E794" s="538"/>
      <c r="F794" s="541">
        <v>23128</v>
      </c>
      <c r="G794" s="541">
        <f t="shared" si="130"/>
        <v>0</v>
      </c>
      <c r="H794" s="541">
        <v>73109.903999999995</v>
      </c>
      <c r="I794" s="541">
        <f t="shared" si="131"/>
        <v>0</v>
      </c>
      <c r="J794" s="673">
        <f t="shared" si="129"/>
        <v>0</v>
      </c>
    </row>
    <row r="795" spans="1:10" hidden="1" outlineLevel="1" x14ac:dyDescent="0.2">
      <c r="A795" s="536">
        <v>766</v>
      </c>
      <c r="B795" s="540" t="s">
        <v>222</v>
      </c>
      <c r="C795" s="543" t="s">
        <v>223</v>
      </c>
      <c r="D795" s="538" t="s">
        <v>35</v>
      </c>
      <c r="E795" s="538"/>
      <c r="F795" s="541">
        <v>150</v>
      </c>
      <c r="G795" s="541">
        <f t="shared" si="130"/>
        <v>0</v>
      </c>
      <c r="H795" s="541">
        <v>227</v>
      </c>
      <c r="I795" s="541">
        <f t="shared" si="131"/>
        <v>0</v>
      </c>
      <c r="J795" s="673">
        <f t="shared" si="129"/>
        <v>0</v>
      </c>
    </row>
    <row r="796" spans="1:10" hidden="1" outlineLevel="1" x14ac:dyDescent="0.2">
      <c r="A796" s="536">
        <v>767</v>
      </c>
      <c r="B796" s="540" t="s">
        <v>281</v>
      </c>
      <c r="C796" s="543" t="s">
        <v>225</v>
      </c>
      <c r="D796" s="538" t="s">
        <v>35</v>
      </c>
      <c r="E796" s="538"/>
      <c r="F796" s="541">
        <v>150</v>
      </c>
      <c r="G796" s="541">
        <f t="shared" si="130"/>
        <v>0</v>
      </c>
      <c r="H796" s="541">
        <v>234</v>
      </c>
      <c r="I796" s="541">
        <f t="shared" si="131"/>
        <v>0</v>
      </c>
      <c r="J796" s="673">
        <f t="shared" si="129"/>
        <v>0</v>
      </c>
    </row>
    <row r="797" spans="1:10" hidden="1" outlineLevel="1" x14ac:dyDescent="0.2">
      <c r="A797" s="536">
        <v>768</v>
      </c>
      <c r="B797" s="540" t="s">
        <v>224</v>
      </c>
      <c r="C797" s="543" t="s">
        <v>225</v>
      </c>
      <c r="D797" s="538" t="s">
        <v>35</v>
      </c>
      <c r="E797" s="538"/>
      <c r="F797" s="541">
        <v>150</v>
      </c>
      <c r="G797" s="541">
        <f t="shared" si="130"/>
        <v>0</v>
      </c>
      <c r="H797" s="541">
        <v>157</v>
      </c>
      <c r="I797" s="541">
        <f t="shared" si="131"/>
        <v>0</v>
      </c>
      <c r="J797" s="673">
        <f t="shared" si="129"/>
        <v>0</v>
      </c>
    </row>
    <row r="798" spans="1:10" hidden="1" outlineLevel="1" x14ac:dyDescent="0.2">
      <c r="A798" s="536">
        <v>769</v>
      </c>
      <c r="B798" s="540" t="s">
        <v>226</v>
      </c>
      <c r="C798" s="543" t="s">
        <v>223</v>
      </c>
      <c r="D798" s="538" t="s">
        <v>35</v>
      </c>
      <c r="E798" s="538"/>
      <c r="F798" s="541">
        <v>150</v>
      </c>
      <c r="G798" s="541">
        <f t="shared" si="130"/>
        <v>0</v>
      </c>
      <c r="H798" s="541">
        <v>221</v>
      </c>
      <c r="I798" s="541">
        <f t="shared" si="131"/>
        <v>0</v>
      </c>
      <c r="J798" s="673">
        <f t="shared" si="129"/>
        <v>0</v>
      </c>
    </row>
    <row r="799" spans="1:10" hidden="1" outlineLevel="1" x14ac:dyDescent="0.2">
      <c r="A799" s="536">
        <v>770</v>
      </c>
      <c r="B799" s="540" t="s">
        <v>228</v>
      </c>
      <c r="C799" s="543" t="s">
        <v>229</v>
      </c>
      <c r="D799" s="538" t="s">
        <v>35</v>
      </c>
      <c r="E799" s="538"/>
      <c r="F799" s="541">
        <v>120</v>
      </c>
      <c r="G799" s="541">
        <f t="shared" si="130"/>
        <v>0</v>
      </c>
      <c r="H799" s="541">
        <v>33</v>
      </c>
      <c r="I799" s="541">
        <f t="shared" si="131"/>
        <v>0</v>
      </c>
      <c r="J799" s="673">
        <f t="shared" si="129"/>
        <v>0</v>
      </c>
    </row>
    <row r="800" spans="1:10" hidden="1" outlineLevel="1" x14ac:dyDescent="0.2">
      <c r="A800" s="536">
        <v>771</v>
      </c>
      <c r="B800" s="540" t="s">
        <v>230</v>
      </c>
      <c r="C800" s="543" t="s">
        <v>229</v>
      </c>
      <c r="D800" s="538" t="s">
        <v>35</v>
      </c>
      <c r="E800" s="538"/>
      <c r="F800" s="541">
        <v>120</v>
      </c>
      <c r="G800" s="541">
        <f t="shared" si="130"/>
        <v>0</v>
      </c>
      <c r="H800" s="541">
        <v>30</v>
      </c>
      <c r="I800" s="541">
        <f t="shared" si="131"/>
        <v>0</v>
      </c>
      <c r="J800" s="673">
        <f t="shared" si="129"/>
        <v>0</v>
      </c>
    </row>
    <row r="801" spans="1:49" hidden="1" outlineLevel="1" x14ac:dyDescent="0.2">
      <c r="A801" s="536">
        <v>772</v>
      </c>
      <c r="B801" s="540" t="s">
        <v>231</v>
      </c>
      <c r="C801" s="538"/>
      <c r="D801" s="538" t="s">
        <v>32</v>
      </c>
      <c r="E801" s="538"/>
      <c r="F801" s="541">
        <v>123668.5</v>
      </c>
      <c r="G801" s="541">
        <f t="shared" si="130"/>
        <v>0</v>
      </c>
      <c r="H801" s="541">
        <v>247337</v>
      </c>
      <c r="I801" s="541">
        <f t="shared" si="131"/>
        <v>0</v>
      </c>
      <c r="J801" s="673">
        <f t="shared" si="129"/>
        <v>0</v>
      </c>
    </row>
    <row r="802" spans="1:49" hidden="1" outlineLevel="1" x14ac:dyDescent="0.2">
      <c r="A802" s="536">
        <v>773</v>
      </c>
      <c r="B802" s="574"/>
      <c r="C802" s="572"/>
      <c r="D802" s="572"/>
      <c r="E802" s="572"/>
      <c r="F802" s="541"/>
      <c r="G802" s="541"/>
      <c r="H802" s="541"/>
      <c r="I802" s="541"/>
      <c r="J802" s="673"/>
    </row>
    <row r="803" spans="1:49" hidden="1" outlineLevel="1" x14ac:dyDescent="0.2">
      <c r="A803" s="536">
        <v>774</v>
      </c>
      <c r="B803" s="540" t="s">
        <v>206</v>
      </c>
      <c r="C803" s="543"/>
      <c r="D803" s="538" t="s">
        <v>207</v>
      </c>
      <c r="E803" s="538"/>
      <c r="F803" s="541">
        <v>210000</v>
      </c>
      <c r="G803" s="541">
        <f t="shared" si="130"/>
        <v>0</v>
      </c>
      <c r="H803" s="541">
        <v>0</v>
      </c>
      <c r="I803" s="541">
        <f t="shared" si="131"/>
        <v>0</v>
      </c>
      <c r="J803" s="673">
        <f t="shared" si="129"/>
        <v>0</v>
      </c>
    </row>
    <row r="804" spans="1:49" hidden="1" outlineLevel="1" x14ac:dyDescent="0.2">
      <c r="A804" s="536">
        <v>775</v>
      </c>
      <c r="B804" s="540" t="s">
        <v>104</v>
      </c>
      <c r="C804" s="543"/>
      <c r="D804" s="538" t="s">
        <v>207</v>
      </c>
      <c r="E804" s="538"/>
      <c r="F804" s="541">
        <v>189000</v>
      </c>
      <c r="G804" s="541">
        <f t="shared" si="130"/>
        <v>0</v>
      </c>
      <c r="H804" s="541">
        <v>0</v>
      </c>
      <c r="I804" s="541">
        <f t="shared" si="131"/>
        <v>0</v>
      </c>
      <c r="J804" s="673">
        <f t="shared" si="129"/>
        <v>0</v>
      </c>
    </row>
    <row r="805" spans="1:49" ht="13.5" hidden="1" outlineLevel="1" thickBot="1" x14ac:dyDescent="0.25">
      <c r="A805" s="536"/>
      <c r="B805" s="540"/>
      <c r="C805" s="543"/>
      <c r="D805" s="538"/>
      <c r="E805" s="538"/>
      <c r="F805" s="541"/>
      <c r="G805" s="541"/>
      <c r="H805" s="541"/>
      <c r="I805" s="541"/>
      <c r="J805" s="673"/>
    </row>
    <row r="806" spans="1:49" ht="13.5" hidden="1" outlineLevel="1" thickBot="1" x14ac:dyDescent="0.25">
      <c r="A806" s="585"/>
      <c r="B806" s="575" t="s">
        <v>282</v>
      </c>
      <c r="C806" s="576"/>
      <c r="D806" s="577"/>
      <c r="E806" s="578"/>
      <c r="F806" s="579"/>
      <c r="G806" s="583">
        <f>SUM(G783:G805)</f>
        <v>0</v>
      </c>
      <c r="H806" s="579"/>
      <c r="I806" s="583">
        <f>SUM(I783:I805)</f>
        <v>0</v>
      </c>
      <c r="J806" s="580">
        <f>SUM(J783:J805)</f>
        <v>0</v>
      </c>
    </row>
    <row r="807" spans="1:49" ht="13.5" hidden="1" thickBot="1" x14ac:dyDescent="0.25">
      <c r="A807" s="586"/>
      <c r="B807" s="587"/>
      <c r="C807" s="588"/>
      <c r="D807" s="589"/>
      <c r="E807" s="589"/>
      <c r="F807" s="572"/>
      <c r="G807" s="590"/>
      <c r="H807" s="590"/>
      <c r="I807" s="590"/>
      <c r="J807" s="682"/>
    </row>
    <row r="808" spans="1:49" ht="13.5" thickBot="1" x14ac:dyDescent="0.25">
      <c r="A808" s="585"/>
      <c r="B808" s="575" t="s">
        <v>382</v>
      </c>
      <c r="C808" s="576"/>
      <c r="D808" s="577"/>
      <c r="E808" s="578"/>
      <c r="F808" s="579"/>
      <c r="G808" s="580">
        <f>G806+G779+G729+G709+G550+G247</f>
        <v>3085053.0150000001</v>
      </c>
      <c r="H808" s="579"/>
      <c r="I808" s="580">
        <f>I806+I779+I729+I709+I550+I247</f>
        <v>4752076.8389999997</v>
      </c>
      <c r="J808" s="580">
        <f>J806+J779+J729+J709+J550+J247</f>
        <v>7837129.8540000003</v>
      </c>
    </row>
    <row r="809" spans="1:49" ht="13.5" thickBot="1" x14ac:dyDescent="0.25">
      <c r="A809" s="650"/>
      <c r="B809" s="651" t="s">
        <v>383</v>
      </c>
      <c r="C809" s="649"/>
      <c r="D809" s="652"/>
      <c r="E809" s="653"/>
      <c r="F809" s="654"/>
      <c r="G809" s="655">
        <f>G808/1.2*0.2</f>
        <v>514175.50250000006</v>
      </c>
      <c r="H809" s="654"/>
      <c r="I809" s="655">
        <f>I808/1.2*0.2</f>
        <v>792012.80649999995</v>
      </c>
      <c r="J809" s="655">
        <f>J808/1.2*0.2</f>
        <v>1306188.3090000004</v>
      </c>
      <c r="K809" s="646">
        <f>J808-J809-0.01</f>
        <v>6530941.5350000001</v>
      </c>
    </row>
    <row r="810" spans="1:49" ht="44.25" customHeight="1" x14ac:dyDescent="0.25">
      <c r="A810" s="591"/>
      <c r="B810" s="592"/>
      <c r="C810" s="593"/>
      <c r="D810" s="591"/>
      <c r="E810" s="591"/>
      <c r="F810" s="591"/>
      <c r="G810" s="591"/>
      <c r="H810" s="591"/>
      <c r="I810" s="591"/>
      <c r="J810" s="594"/>
    </row>
    <row r="811" spans="1:49" s="635" customFormat="1" ht="20.25" customHeight="1" x14ac:dyDescent="0.2">
      <c r="A811" s="662" t="s">
        <v>549</v>
      </c>
      <c r="B811" s="663" t="s">
        <v>568</v>
      </c>
      <c r="C811" s="769"/>
      <c r="D811" s="769"/>
      <c r="E811" s="769"/>
      <c r="F811" s="769"/>
      <c r="G811" s="769"/>
      <c r="H811" s="769"/>
      <c r="I811" s="664"/>
      <c r="J811" s="664" t="s">
        <v>566</v>
      </c>
      <c r="K811" s="647"/>
      <c r="L811" s="647"/>
      <c r="M811" s="647"/>
      <c r="N811" s="647"/>
      <c r="O811" s="636"/>
      <c r="P811" s="637"/>
      <c r="Q811" s="637"/>
      <c r="R811" s="638"/>
      <c r="S811" s="768" t="s">
        <v>562</v>
      </c>
      <c r="T811" s="768"/>
      <c r="U811" s="768"/>
      <c r="V811" s="768"/>
      <c r="W811" s="768"/>
      <c r="X811" s="768"/>
      <c r="Y811" s="639"/>
      <c r="Z811" s="639"/>
      <c r="AA811" s="639"/>
      <c r="AB811" s="639"/>
      <c r="AC811" s="639"/>
      <c r="AD811" s="639"/>
      <c r="AE811" s="639"/>
      <c r="AF811" s="639"/>
      <c r="AG811" s="639"/>
      <c r="AH811" s="639"/>
      <c r="AI811" s="639"/>
      <c r="AJ811" s="639"/>
      <c r="AK811" s="639"/>
      <c r="AL811" s="639"/>
      <c r="AM811" s="639"/>
      <c r="AN811" s="639"/>
      <c r="AO811" s="639"/>
      <c r="AP811" s="639"/>
      <c r="AQ811" s="639"/>
      <c r="AR811" s="639"/>
      <c r="AS811" s="639"/>
      <c r="AT811" s="639" t="s">
        <v>563</v>
      </c>
      <c r="AU811" s="639" t="s">
        <v>564</v>
      </c>
      <c r="AV811" s="639"/>
      <c r="AW811" s="639"/>
    </row>
    <row r="812" spans="1:49" s="640" customFormat="1" ht="54" customHeight="1" x14ac:dyDescent="0.2">
      <c r="A812" s="661" t="s">
        <v>284</v>
      </c>
      <c r="B812" s="770" t="s">
        <v>552</v>
      </c>
      <c r="C812" s="770"/>
      <c r="D812" s="770"/>
      <c r="E812" s="770"/>
      <c r="F812" s="770"/>
      <c r="G812" s="770"/>
      <c r="H812" s="770"/>
      <c r="I812" s="770"/>
      <c r="J812" s="770"/>
      <c r="K812" s="647"/>
      <c r="L812" s="647"/>
      <c r="M812" s="647"/>
      <c r="N812" s="647"/>
      <c r="P812" s="641"/>
      <c r="Q812" s="641"/>
      <c r="R812" s="642"/>
      <c r="S812" s="643"/>
      <c r="T812" s="643"/>
      <c r="U812" s="643"/>
      <c r="V812" s="643"/>
      <c r="W812" s="643"/>
      <c r="X812" s="643"/>
      <c r="Y812" s="644"/>
      <c r="Z812" s="644"/>
      <c r="AA812" s="644"/>
      <c r="AB812" s="644"/>
      <c r="AC812" s="644"/>
      <c r="AD812" s="644"/>
      <c r="AE812" s="644"/>
      <c r="AF812" s="644"/>
      <c r="AG812" s="644"/>
      <c r="AH812" s="644"/>
      <c r="AI812" s="644"/>
      <c r="AJ812" s="644"/>
      <c r="AK812" s="644"/>
      <c r="AL812" s="644"/>
      <c r="AM812" s="644"/>
      <c r="AN812" s="644"/>
      <c r="AO812" s="644"/>
      <c r="AP812" s="644"/>
      <c r="AQ812" s="644"/>
      <c r="AR812" s="644"/>
      <c r="AS812" s="644"/>
      <c r="AT812" s="644"/>
      <c r="AU812" s="644"/>
      <c r="AV812" s="644"/>
      <c r="AW812" s="644"/>
    </row>
    <row r="813" spans="1:49" s="635" customFormat="1" ht="18" customHeight="1" x14ac:dyDescent="0.2">
      <c r="A813" s="662" t="s">
        <v>554</v>
      </c>
      <c r="B813" s="663" t="s">
        <v>561</v>
      </c>
      <c r="C813" s="769"/>
      <c r="D813" s="769"/>
      <c r="E813" s="769"/>
      <c r="F813" s="769"/>
      <c r="G813" s="769"/>
      <c r="H813" s="769"/>
      <c r="I813" s="664"/>
      <c r="J813" s="664" t="s">
        <v>567</v>
      </c>
      <c r="K813" s="647"/>
      <c r="L813" s="647"/>
      <c r="M813" s="647"/>
      <c r="N813" s="647"/>
      <c r="O813" s="636"/>
      <c r="P813" s="637"/>
      <c r="Q813" s="637"/>
      <c r="R813" s="638"/>
      <c r="S813" s="768" t="s">
        <v>565</v>
      </c>
      <c r="T813" s="768"/>
      <c r="U813" s="768"/>
      <c r="V813" s="768"/>
      <c r="W813" s="768"/>
      <c r="X813" s="768"/>
      <c r="Y813" s="639"/>
      <c r="Z813" s="639"/>
      <c r="AA813" s="639"/>
      <c r="AB813" s="639"/>
      <c r="AC813" s="639"/>
      <c r="AD813" s="639"/>
      <c r="AE813" s="639"/>
      <c r="AF813" s="639"/>
      <c r="AG813" s="639"/>
      <c r="AH813" s="639"/>
      <c r="AI813" s="639"/>
      <c r="AJ813" s="639"/>
      <c r="AK813" s="639"/>
      <c r="AL813" s="639"/>
      <c r="AM813" s="639"/>
      <c r="AN813" s="639"/>
      <c r="AO813" s="639"/>
      <c r="AP813" s="639"/>
      <c r="AQ813" s="639"/>
      <c r="AR813" s="639"/>
      <c r="AS813" s="639"/>
      <c r="AT813" s="639"/>
      <c r="AU813" s="639"/>
      <c r="AV813" s="639" t="s">
        <v>563</v>
      </c>
      <c r="AW813" s="639" t="s">
        <v>564</v>
      </c>
    </row>
    <row r="814" spans="1:49" s="640" customFormat="1" ht="28.5" customHeight="1" x14ac:dyDescent="0.2">
      <c r="A814" s="661" t="s">
        <v>284</v>
      </c>
      <c r="B814" s="770" t="s">
        <v>552</v>
      </c>
      <c r="C814" s="770"/>
      <c r="D814" s="770"/>
      <c r="E814" s="770"/>
      <c r="F814" s="770"/>
      <c r="G814" s="770"/>
      <c r="H814" s="770"/>
      <c r="I814" s="770"/>
      <c r="J814" s="770"/>
      <c r="K814" s="647"/>
      <c r="L814" s="647"/>
      <c r="M814" s="647"/>
      <c r="N814" s="647"/>
      <c r="O814" s="645"/>
      <c r="P814" s="641"/>
      <c r="Q814" s="641"/>
      <c r="R814" s="642"/>
      <c r="S814" s="643"/>
      <c r="T814" s="643"/>
      <c r="U814" s="643"/>
      <c r="V814" s="643"/>
      <c r="W814" s="643"/>
      <c r="X814" s="643"/>
      <c r="Y814" s="644"/>
      <c r="Z814" s="644"/>
      <c r="AA814" s="644"/>
      <c r="AB814" s="644"/>
      <c r="AC814" s="644"/>
      <c r="AD814" s="644"/>
      <c r="AE814" s="644"/>
      <c r="AF814" s="644"/>
      <c r="AG814" s="644"/>
      <c r="AH814" s="644"/>
      <c r="AI814" s="644"/>
      <c r="AJ814" s="644"/>
      <c r="AK814" s="644"/>
      <c r="AL814" s="644"/>
      <c r="AM814" s="644"/>
      <c r="AN814" s="644"/>
      <c r="AO814" s="644"/>
      <c r="AP814" s="644"/>
      <c r="AQ814" s="644"/>
      <c r="AR814" s="644"/>
      <c r="AS814" s="644"/>
      <c r="AT814" s="644"/>
      <c r="AU814" s="644"/>
      <c r="AV814" s="644"/>
      <c r="AW814" s="644"/>
    </row>
    <row r="815" spans="1:49" ht="15" x14ac:dyDescent="0.2">
      <c r="B815" s="597"/>
      <c r="C815" s="597"/>
    </row>
    <row r="816" spans="1:49" ht="15" x14ac:dyDescent="0.2">
      <c r="B816" s="772"/>
      <c r="C816" s="772"/>
    </row>
    <row r="817" spans="1:10" ht="15" x14ac:dyDescent="0.2">
      <c r="B817" s="596"/>
      <c r="C817" s="596"/>
    </row>
    <row r="818" spans="1:10" ht="15" x14ac:dyDescent="0.2">
      <c r="C818" s="596"/>
    </row>
    <row r="819" spans="1:10" ht="13.5" x14ac:dyDescent="0.25">
      <c r="A819" s="591"/>
      <c r="B819" s="634"/>
      <c r="C819" s="593"/>
      <c r="D819" s="591"/>
      <c r="E819" s="591"/>
      <c r="J819" s="594"/>
    </row>
    <row r="820" spans="1:10" ht="15" x14ac:dyDescent="0.2">
      <c r="B820" s="771"/>
      <c r="C820" s="771"/>
    </row>
    <row r="821" spans="1:10" ht="15" x14ac:dyDescent="0.2">
      <c r="B821" s="597"/>
      <c r="C821" s="597"/>
    </row>
    <row r="822" spans="1:10" ht="15" x14ac:dyDescent="0.2">
      <c r="B822" s="597"/>
      <c r="C822" s="597"/>
    </row>
    <row r="823" spans="1:10" ht="15" x14ac:dyDescent="0.2">
      <c r="B823" s="597"/>
      <c r="C823" s="597"/>
    </row>
    <row r="824" spans="1:10" ht="15" x14ac:dyDescent="0.2">
      <c r="B824" s="772"/>
      <c r="C824" s="772"/>
    </row>
    <row r="825" spans="1:10" ht="15" x14ac:dyDescent="0.2">
      <c r="B825" s="596"/>
      <c r="C825" s="596"/>
    </row>
    <row r="826" spans="1:10" ht="15" x14ac:dyDescent="0.2">
      <c r="B826" s="596"/>
      <c r="C826" s="596"/>
      <c r="F826" s="596"/>
      <c r="G826" s="596"/>
    </row>
  </sheetData>
  <mergeCells count="34">
    <mergeCell ref="L18:L19"/>
    <mergeCell ref="M18:M19"/>
    <mergeCell ref="N18:O18"/>
    <mergeCell ref="L24:L25"/>
    <mergeCell ref="M24:M25"/>
    <mergeCell ref="N24:O24"/>
    <mergeCell ref="I17:J17"/>
    <mergeCell ref="H4:I4"/>
    <mergeCell ref="B5:G5"/>
    <mergeCell ref="B6:G6"/>
    <mergeCell ref="B7:G7"/>
    <mergeCell ref="B8:G8"/>
    <mergeCell ref="F14:H14"/>
    <mergeCell ref="B820:C820"/>
    <mergeCell ref="B824:C824"/>
    <mergeCell ref="B816:C816"/>
    <mergeCell ref="B9:G9"/>
    <mergeCell ref="B10:G10"/>
    <mergeCell ref="C811:H811"/>
    <mergeCell ref="B20:G20"/>
    <mergeCell ref="B21:G21"/>
    <mergeCell ref="H21:J21"/>
    <mergeCell ref="F22:G22"/>
    <mergeCell ref="H22:I22"/>
    <mergeCell ref="B11:G11"/>
    <mergeCell ref="F12:H12"/>
    <mergeCell ref="H16:I16"/>
    <mergeCell ref="G17:G18"/>
    <mergeCell ref="H17:H18"/>
    <mergeCell ref="S811:X811"/>
    <mergeCell ref="C813:H813"/>
    <mergeCell ref="S813:X813"/>
    <mergeCell ref="B812:J812"/>
    <mergeCell ref="B814:J814"/>
  </mergeCells>
  <conditionalFormatting sqref="P811:Q814">
    <cfRule type="cellIs" dxfId="7" priority="3" operator="lessThan">
      <formula>0</formula>
    </cfRule>
    <cfRule type="cellIs" dxfId="6" priority="4" operator="greaterThan">
      <formula>0</formula>
    </cfRule>
  </conditionalFormatting>
  <conditionalFormatting sqref="R811:R814">
    <cfRule type="cellIs" dxfId="5" priority="1" operator="greaterThan">
      <formula>0</formula>
    </cfRule>
    <cfRule type="cellIs" dxfId="4" priority="2" operator="lessThan">
      <formula>0</formula>
    </cfRule>
  </conditionalFormatting>
  <pageMargins left="0.7" right="0.7" top="0.75" bottom="0.75" header="0.3" footer="0.3"/>
  <pageSetup paperSize="9" scale="4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V793"/>
  <sheetViews>
    <sheetView view="pageBreakPreview" zoomScale="80" zoomScaleNormal="80" zoomScaleSheetLayoutView="80" workbookViewId="0">
      <selection activeCell="A15" sqref="A15:XFD15"/>
    </sheetView>
  </sheetViews>
  <sheetFormatPr defaultColWidth="9.140625" defaultRowHeight="12.75" x14ac:dyDescent="0.2"/>
  <cols>
    <col min="1" max="1" width="14.28515625" style="4" customWidth="1"/>
    <col min="2" max="2" width="62" style="3" customWidth="1"/>
    <col min="3" max="3" width="16.140625" style="35" customWidth="1"/>
    <col min="4" max="4" width="7.7109375" style="3" customWidth="1"/>
    <col min="5" max="5" width="10.85546875" style="3" customWidth="1"/>
    <col min="6" max="6" width="12" style="3" customWidth="1"/>
    <col min="7" max="7" width="13.5703125" style="3" customWidth="1"/>
    <col min="8" max="8" width="12" style="3" customWidth="1"/>
    <col min="9" max="9" width="14.42578125" style="3" customWidth="1"/>
    <col min="10" max="10" width="15" style="3" customWidth="1"/>
    <col min="11" max="11" width="10.85546875" style="104" customWidth="1"/>
    <col min="12" max="12" width="12" style="104" customWidth="1"/>
    <col min="13" max="13" width="13.5703125" style="104" customWidth="1"/>
    <col min="14" max="14" width="12" style="104" customWidth="1"/>
    <col min="15" max="15" width="14.42578125" style="104" customWidth="1"/>
    <col min="16" max="16" width="15" style="104" customWidth="1"/>
    <col min="17" max="17" width="10.85546875" style="168" customWidth="1"/>
    <col min="18" max="18" width="12" style="168" customWidth="1"/>
    <col min="19" max="19" width="13.5703125" style="168" customWidth="1"/>
    <col min="20" max="20" width="12" style="168" customWidth="1"/>
    <col min="21" max="21" width="14.42578125" style="168" customWidth="1"/>
    <col min="22" max="22" width="15" style="168" customWidth="1"/>
    <col min="23" max="23" width="10.85546875" style="215" customWidth="1"/>
    <col min="24" max="24" width="12" style="215" customWidth="1"/>
    <col min="25" max="25" width="13.5703125" style="215" customWidth="1"/>
    <col min="26" max="26" width="12" style="215" customWidth="1"/>
    <col min="27" max="27" width="14.42578125" style="215" customWidth="1"/>
    <col min="28" max="28" width="15" style="215" customWidth="1"/>
    <col min="29" max="29" width="10.85546875" style="262" customWidth="1"/>
    <col min="30" max="30" width="12" style="262" customWidth="1"/>
    <col min="31" max="31" width="13.5703125" style="262" customWidth="1"/>
    <col min="32" max="32" width="12" style="262" customWidth="1"/>
    <col min="33" max="33" width="14.42578125" style="262" customWidth="1"/>
    <col min="34" max="34" width="15" style="262" customWidth="1"/>
    <col min="35" max="35" width="10.85546875" style="309" customWidth="1"/>
    <col min="36" max="36" width="12" style="309" customWidth="1"/>
    <col min="37" max="37" width="13.5703125" style="309" customWidth="1"/>
    <col min="38" max="38" width="12" style="309" customWidth="1"/>
    <col min="39" max="39" width="14.42578125" style="309" customWidth="1"/>
    <col min="40" max="40" width="15" style="309" customWidth="1"/>
    <col min="41" max="41" width="16.42578125" style="356" customWidth="1"/>
    <col min="42" max="42" width="12" style="356" customWidth="1"/>
    <col min="43" max="43" width="13.5703125" style="356" customWidth="1"/>
    <col min="44" max="44" width="12" style="356" customWidth="1"/>
    <col min="45" max="45" width="14.42578125" style="356" customWidth="1"/>
    <col min="46" max="46" width="15" style="356" customWidth="1"/>
    <col min="47" max="47" width="9.140625" style="3"/>
    <col min="48" max="48" width="21.7109375" style="3" customWidth="1"/>
    <col min="49" max="16384" width="9.140625" style="3"/>
  </cols>
  <sheetData>
    <row r="1" spans="1:46" s="394" customFormat="1" ht="35.25" customHeight="1" thickBot="1" x14ac:dyDescent="0.25">
      <c r="D1" s="794">
        <v>1</v>
      </c>
      <c r="E1" s="795"/>
      <c r="F1" s="795"/>
      <c r="G1" s="795"/>
      <c r="H1" s="795"/>
      <c r="I1" s="795"/>
      <c r="J1" s="795"/>
      <c r="K1" s="795" t="s">
        <v>498</v>
      </c>
      <c r="L1" s="795"/>
      <c r="M1" s="795"/>
      <c r="N1" s="795"/>
      <c r="O1" s="795"/>
      <c r="P1" s="795"/>
      <c r="Q1" s="795" t="s">
        <v>571</v>
      </c>
      <c r="R1" s="795"/>
      <c r="S1" s="795"/>
      <c r="T1" s="795"/>
      <c r="U1" s="795"/>
      <c r="V1" s="795"/>
      <c r="W1" s="795" t="s">
        <v>572</v>
      </c>
      <c r="X1" s="795"/>
      <c r="Y1" s="795"/>
      <c r="Z1" s="795"/>
      <c r="AA1" s="795"/>
      <c r="AB1" s="795"/>
      <c r="AC1" s="795" t="s">
        <v>573</v>
      </c>
      <c r="AD1" s="795"/>
      <c r="AE1" s="795"/>
      <c r="AF1" s="795"/>
      <c r="AG1" s="795"/>
      <c r="AH1" s="795"/>
      <c r="AI1" s="395"/>
      <c r="AJ1" s="395"/>
      <c r="AK1" s="395"/>
      <c r="AL1" s="395"/>
      <c r="AM1" s="395"/>
      <c r="AN1" s="395"/>
      <c r="AO1" s="796" t="s">
        <v>497</v>
      </c>
      <c r="AP1" s="796"/>
      <c r="AQ1" s="796"/>
      <c r="AR1" s="796"/>
      <c r="AS1" s="796"/>
      <c r="AT1" s="796"/>
    </row>
    <row r="2" spans="1:46" customFormat="1" ht="28.15" customHeight="1" x14ac:dyDescent="0.25">
      <c r="A2" s="148" t="s">
        <v>443</v>
      </c>
      <c r="B2" s="149" t="s">
        <v>443</v>
      </c>
      <c r="C2" s="149"/>
      <c r="D2" s="150"/>
      <c r="E2" s="150"/>
      <c r="F2" s="777" t="s">
        <v>444</v>
      </c>
      <c r="G2" s="778"/>
      <c r="H2" s="777" t="s">
        <v>445</v>
      </c>
      <c r="I2" s="778"/>
      <c r="J2" s="151" t="s">
        <v>446</v>
      </c>
      <c r="K2" s="150"/>
      <c r="L2" s="777" t="s">
        <v>444</v>
      </c>
      <c r="M2" s="778"/>
      <c r="N2" s="777" t="s">
        <v>445</v>
      </c>
      <c r="O2" s="778"/>
      <c r="P2" s="151" t="s">
        <v>446</v>
      </c>
      <c r="Q2" s="150"/>
      <c r="R2" s="777" t="s">
        <v>444</v>
      </c>
      <c r="S2" s="778"/>
      <c r="T2" s="777" t="s">
        <v>445</v>
      </c>
      <c r="U2" s="778"/>
      <c r="V2" s="151" t="s">
        <v>446</v>
      </c>
      <c r="W2" s="150"/>
      <c r="X2" s="777" t="s">
        <v>444</v>
      </c>
      <c r="Y2" s="778"/>
      <c r="Z2" s="777" t="s">
        <v>445</v>
      </c>
      <c r="AA2" s="778"/>
      <c r="AB2" s="151" t="s">
        <v>446</v>
      </c>
      <c r="AC2" s="150"/>
      <c r="AD2" s="777" t="s">
        <v>444</v>
      </c>
      <c r="AE2" s="778"/>
      <c r="AF2" s="777" t="s">
        <v>445</v>
      </c>
      <c r="AG2" s="778"/>
      <c r="AH2" s="151" t="s">
        <v>446</v>
      </c>
      <c r="AI2" s="150"/>
      <c r="AJ2" s="777" t="s">
        <v>444</v>
      </c>
      <c r="AK2" s="778"/>
      <c r="AL2" s="777" t="s">
        <v>445</v>
      </c>
      <c r="AM2" s="778"/>
      <c r="AN2" s="151" t="s">
        <v>446</v>
      </c>
      <c r="AO2" s="150"/>
      <c r="AP2" s="777" t="s">
        <v>444</v>
      </c>
      <c r="AQ2" s="778"/>
      <c r="AR2" s="777" t="s">
        <v>445</v>
      </c>
      <c r="AS2" s="778"/>
      <c r="AT2" s="151" t="s">
        <v>446</v>
      </c>
    </row>
    <row r="3" spans="1:46" customFormat="1" ht="13.5" x14ac:dyDescent="0.25">
      <c r="A3" s="152" t="s">
        <v>447</v>
      </c>
      <c r="B3" s="153" t="s">
        <v>443</v>
      </c>
      <c r="C3" s="154"/>
      <c r="D3" s="155" t="s">
        <v>448</v>
      </c>
      <c r="E3" s="155" t="s">
        <v>449</v>
      </c>
      <c r="F3" s="156" t="s">
        <v>450</v>
      </c>
      <c r="G3" s="156" t="s">
        <v>451</v>
      </c>
      <c r="H3" s="157" t="s">
        <v>452</v>
      </c>
      <c r="I3" s="156" t="s">
        <v>451</v>
      </c>
      <c r="J3" s="158"/>
      <c r="K3" s="155" t="s">
        <v>449</v>
      </c>
      <c r="L3" s="156" t="s">
        <v>450</v>
      </c>
      <c r="M3" s="156" t="s">
        <v>451</v>
      </c>
      <c r="N3" s="157" t="s">
        <v>452</v>
      </c>
      <c r="O3" s="156" t="s">
        <v>451</v>
      </c>
      <c r="P3" s="158"/>
      <c r="Q3" s="155" t="s">
        <v>449</v>
      </c>
      <c r="R3" s="156" t="s">
        <v>450</v>
      </c>
      <c r="S3" s="156" t="s">
        <v>451</v>
      </c>
      <c r="T3" s="157" t="s">
        <v>452</v>
      </c>
      <c r="U3" s="156" t="s">
        <v>451</v>
      </c>
      <c r="V3" s="158"/>
      <c r="W3" s="155" t="s">
        <v>449</v>
      </c>
      <c r="X3" s="156" t="s">
        <v>450</v>
      </c>
      <c r="Y3" s="156" t="s">
        <v>451</v>
      </c>
      <c r="Z3" s="157" t="s">
        <v>452</v>
      </c>
      <c r="AA3" s="156" t="s">
        <v>451</v>
      </c>
      <c r="AB3" s="158"/>
      <c r="AC3" s="155" t="s">
        <v>449</v>
      </c>
      <c r="AD3" s="156" t="s">
        <v>450</v>
      </c>
      <c r="AE3" s="156" t="s">
        <v>451</v>
      </c>
      <c r="AF3" s="157" t="s">
        <v>452</v>
      </c>
      <c r="AG3" s="156" t="s">
        <v>451</v>
      </c>
      <c r="AH3" s="158"/>
      <c r="AI3" s="155" t="s">
        <v>449</v>
      </c>
      <c r="AJ3" s="156" t="s">
        <v>450</v>
      </c>
      <c r="AK3" s="156" t="s">
        <v>451</v>
      </c>
      <c r="AL3" s="157" t="s">
        <v>452</v>
      </c>
      <c r="AM3" s="156" t="s">
        <v>451</v>
      </c>
      <c r="AN3" s="158"/>
      <c r="AO3" s="155" t="s">
        <v>449</v>
      </c>
      <c r="AP3" s="156" t="s">
        <v>450</v>
      </c>
      <c r="AQ3" s="156" t="s">
        <v>451</v>
      </c>
      <c r="AR3" s="157" t="s">
        <v>452</v>
      </c>
      <c r="AS3" s="156" t="s">
        <v>451</v>
      </c>
      <c r="AT3" s="158"/>
    </row>
    <row r="4" spans="1:46" customFormat="1" ht="13.5" x14ac:dyDescent="0.25">
      <c r="A4" s="159" t="s">
        <v>0</v>
      </c>
      <c r="B4" s="160" t="s">
        <v>453</v>
      </c>
      <c r="C4" s="160"/>
      <c r="D4" s="155" t="s">
        <v>454</v>
      </c>
      <c r="E4" s="155" t="s">
        <v>455</v>
      </c>
      <c r="F4" s="161"/>
      <c r="G4" s="162" t="s">
        <v>456</v>
      </c>
      <c r="H4" s="161"/>
      <c r="I4" s="162" t="s">
        <v>456</v>
      </c>
      <c r="J4" s="163" t="s">
        <v>457</v>
      </c>
      <c r="K4" s="155" t="s">
        <v>455</v>
      </c>
      <c r="L4" s="161"/>
      <c r="M4" s="162" t="s">
        <v>456</v>
      </c>
      <c r="N4" s="161"/>
      <c r="O4" s="162" t="s">
        <v>456</v>
      </c>
      <c r="P4" s="163" t="s">
        <v>457</v>
      </c>
      <c r="Q4" s="155" t="s">
        <v>455</v>
      </c>
      <c r="R4" s="161"/>
      <c r="S4" s="162" t="s">
        <v>456</v>
      </c>
      <c r="T4" s="161"/>
      <c r="U4" s="162" t="s">
        <v>456</v>
      </c>
      <c r="V4" s="163" t="s">
        <v>457</v>
      </c>
      <c r="W4" s="155" t="s">
        <v>455</v>
      </c>
      <c r="X4" s="161"/>
      <c r="Y4" s="162" t="s">
        <v>456</v>
      </c>
      <c r="Z4" s="161"/>
      <c r="AA4" s="162" t="s">
        <v>456</v>
      </c>
      <c r="AB4" s="163" t="s">
        <v>457</v>
      </c>
      <c r="AC4" s="155" t="s">
        <v>455</v>
      </c>
      <c r="AD4" s="161"/>
      <c r="AE4" s="162" t="s">
        <v>456</v>
      </c>
      <c r="AF4" s="161"/>
      <c r="AG4" s="162" t="s">
        <v>456</v>
      </c>
      <c r="AH4" s="163" t="s">
        <v>457</v>
      </c>
      <c r="AI4" s="155" t="s">
        <v>455</v>
      </c>
      <c r="AJ4" s="161"/>
      <c r="AK4" s="162" t="s">
        <v>456</v>
      </c>
      <c r="AL4" s="161"/>
      <c r="AM4" s="162" t="s">
        <v>456</v>
      </c>
      <c r="AN4" s="163" t="s">
        <v>457</v>
      </c>
      <c r="AO4" s="155" t="s">
        <v>455</v>
      </c>
      <c r="AP4" s="161"/>
      <c r="AQ4" s="162" t="s">
        <v>456</v>
      </c>
      <c r="AR4" s="161"/>
      <c r="AS4" s="162" t="s">
        <v>456</v>
      </c>
      <c r="AT4" s="163" t="s">
        <v>457</v>
      </c>
    </row>
    <row r="5" spans="1:46" customFormat="1" ht="13.5" thickBot="1" x14ac:dyDescent="0.25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66">
        <v>4</v>
      </c>
      <c r="AP5" s="166">
        <v>5</v>
      </c>
      <c r="AQ5" s="166">
        <v>6</v>
      </c>
      <c r="AR5" s="166">
        <v>7</v>
      </c>
      <c r="AS5" s="166">
        <v>8</v>
      </c>
      <c r="AT5" s="167">
        <v>9</v>
      </c>
    </row>
    <row r="6" spans="1:46" ht="13.5" x14ac:dyDescent="0.25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2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357"/>
      <c r="AP6" s="358"/>
      <c r="AQ6" s="359"/>
      <c r="AR6" s="359"/>
      <c r="AS6" s="359"/>
      <c r="AT6" s="360"/>
    </row>
    <row r="7" spans="1:46" ht="13.5" x14ac:dyDescent="0.25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30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361"/>
      <c r="AP7" s="362"/>
      <c r="AQ7" s="359"/>
      <c r="AR7" s="359"/>
      <c r="AS7" s="359"/>
      <c r="AT7" s="360"/>
    </row>
    <row r="8" spans="1:46" ht="13.5" x14ac:dyDescent="0.25">
      <c r="A8" s="1"/>
      <c r="B8" s="45"/>
      <c r="C8" s="2"/>
      <c r="D8" s="2"/>
      <c r="E8" s="2"/>
      <c r="F8" s="2"/>
      <c r="G8" s="37"/>
      <c r="H8" s="37"/>
      <c r="I8" s="37"/>
      <c r="J8" s="119"/>
      <c r="K8" s="130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361"/>
      <c r="AP8" s="362"/>
      <c r="AQ8" s="359"/>
      <c r="AR8" s="359"/>
      <c r="AS8" s="359"/>
      <c r="AT8" s="360"/>
    </row>
    <row r="9" spans="1:46" ht="13.5" x14ac:dyDescent="0.25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30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361"/>
      <c r="AP9" s="362"/>
      <c r="AQ9" s="359"/>
      <c r="AR9" s="359"/>
      <c r="AS9" s="359"/>
      <c r="AT9" s="360"/>
    </row>
    <row r="10" spans="1:46" ht="25.5" x14ac:dyDescent="0.2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3" si="0">E10*F10</f>
        <v>29840</v>
      </c>
      <c r="H10" s="36">
        <v>157054</v>
      </c>
      <c r="I10" s="36">
        <f t="shared" ref="I10:I53" si="1">E10*H10</f>
        <v>157054</v>
      </c>
      <c r="J10" s="53">
        <f>G10+I10</f>
        <v>186894</v>
      </c>
      <c r="K10" s="130"/>
      <c r="L10" s="93">
        <v>29840</v>
      </c>
      <c r="M10" s="93">
        <f t="shared" ref="M10:M53" si="2">K10*L10</f>
        <v>0</v>
      </c>
      <c r="N10" s="93">
        <v>157054</v>
      </c>
      <c r="O10" s="93">
        <f t="shared" ref="O10:O53" si="3">K10*N10</f>
        <v>0</v>
      </c>
      <c r="P10" s="94">
        <f>M10+O10</f>
        <v>0</v>
      </c>
      <c r="Q10" s="173"/>
      <c r="R10" s="175">
        <v>29840</v>
      </c>
      <c r="S10" s="175">
        <f t="shared" ref="S10:S53" si="4">Q10*R10</f>
        <v>0</v>
      </c>
      <c r="T10" s="175">
        <v>157054</v>
      </c>
      <c r="U10" s="175">
        <f t="shared" ref="U10:U53" si="5">Q10*T10</f>
        <v>0</v>
      </c>
      <c r="V10" s="176">
        <f>S10+U10</f>
        <v>0</v>
      </c>
      <c r="W10" s="220"/>
      <c r="X10" s="222">
        <v>29840</v>
      </c>
      <c r="Y10" s="222">
        <f t="shared" ref="Y10:Y53" si="6">W10*X10</f>
        <v>0</v>
      </c>
      <c r="Z10" s="222">
        <v>157054</v>
      </c>
      <c r="AA10" s="222">
        <f t="shared" ref="AA10:AA53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3" si="8">AC10*AD10</f>
        <v>29840</v>
      </c>
      <c r="AF10" s="269">
        <v>157054</v>
      </c>
      <c r="AG10" s="269">
        <f t="shared" ref="AG10:AG53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3" si="10">AI10*AJ10</f>
        <v>0</v>
      </c>
      <c r="AL10" s="316">
        <v>157054</v>
      </c>
      <c r="AM10" s="316">
        <f t="shared" ref="AM10:AM53" si="11">AI10*AL10</f>
        <v>0</v>
      </c>
      <c r="AN10" s="317">
        <f>AK10+AM10</f>
        <v>0</v>
      </c>
      <c r="AO10" s="361">
        <f>E10-K10-Q10-W10-AC10-AI10</f>
        <v>0</v>
      </c>
      <c r="AP10" s="363">
        <v>29840</v>
      </c>
      <c r="AQ10" s="363">
        <f t="shared" ref="AQ10:AQ53" si="12">AO10*AP10</f>
        <v>0</v>
      </c>
      <c r="AR10" s="363">
        <v>157054</v>
      </c>
      <c r="AS10" s="363">
        <f t="shared" ref="AS10:AS53" si="13">AO10*AR10</f>
        <v>0</v>
      </c>
      <c r="AT10" s="364">
        <f>AQ10+AS10</f>
        <v>0</v>
      </c>
    </row>
    <row r="11" spans="1:46" x14ac:dyDescent="0.2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361">
        <f t="shared" ref="AO11:AO74" si="14">E11-K11-Q11-W11-AC11-AI11</f>
        <v>0</v>
      </c>
      <c r="AP11" s="363">
        <v>2500</v>
      </c>
      <c r="AQ11" s="363">
        <f t="shared" si="12"/>
        <v>0</v>
      </c>
      <c r="AR11" s="363">
        <v>11167</v>
      </c>
      <c r="AS11" s="363">
        <f t="shared" si="13"/>
        <v>0</v>
      </c>
      <c r="AT11" s="364">
        <f>AQ11+AS11</f>
        <v>0</v>
      </c>
    </row>
    <row r="12" spans="1:46" ht="25.5" x14ac:dyDescent="0.2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361">
        <f t="shared" si="14"/>
        <v>58</v>
      </c>
      <c r="AP12" s="363"/>
      <c r="AQ12" s="363">
        <f t="shared" si="12"/>
        <v>0</v>
      </c>
      <c r="AR12" s="363"/>
      <c r="AS12" s="363">
        <f t="shared" si="13"/>
        <v>0</v>
      </c>
      <c r="AT12" s="364"/>
    </row>
    <row r="13" spans="1:46" x14ac:dyDescent="0.2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361">
        <f t="shared" si="14"/>
        <v>0</v>
      </c>
      <c r="AP13" s="363">
        <v>3500</v>
      </c>
      <c r="AQ13" s="363">
        <f t="shared" si="12"/>
        <v>0</v>
      </c>
      <c r="AR13" s="363">
        <v>12534</v>
      </c>
      <c r="AS13" s="363">
        <f t="shared" si="13"/>
        <v>0</v>
      </c>
      <c r="AT13" s="364">
        <f>AQ13+AS13</f>
        <v>0</v>
      </c>
    </row>
    <row r="14" spans="1:46" x14ac:dyDescent="0.2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22" si="15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4" si="16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4" si="17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4" si="18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4" si="19">AE14+AG14</f>
        <v>0</v>
      </c>
      <c r="AI14" s="314"/>
      <c r="AJ14" s="316">
        <v>3500</v>
      </c>
      <c r="AK14" s="316">
        <f t="shared" si="10"/>
        <v>0</v>
      </c>
      <c r="AL14" s="316">
        <v>10744</v>
      </c>
      <c r="AM14" s="316">
        <f t="shared" si="11"/>
        <v>0</v>
      </c>
      <c r="AN14" s="317">
        <f t="shared" ref="AN14:AN44" si="20">AK14+AM14</f>
        <v>0</v>
      </c>
      <c r="AO14" s="361">
        <f t="shared" si="14"/>
        <v>1</v>
      </c>
      <c r="AP14" s="363">
        <v>3500</v>
      </c>
      <c r="AQ14" s="363">
        <f t="shared" si="12"/>
        <v>3500</v>
      </c>
      <c r="AR14" s="363">
        <v>10744</v>
      </c>
      <c r="AS14" s="363">
        <f t="shared" si="13"/>
        <v>10744</v>
      </c>
      <c r="AT14" s="364">
        <f t="shared" ref="AT14:AT44" si="21">AQ14+AS14</f>
        <v>14244</v>
      </c>
    </row>
    <row r="15" spans="1:46" x14ac:dyDescent="0.2">
      <c r="A15" s="1">
        <v>6</v>
      </c>
      <c r="B15" s="47" t="s">
        <v>9</v>
      </c>
      <c r="C15" s="2"/>
      <c r="D15" s="2" t="s">
        <v>7</v>
      </c>
      <c r="E15" s="2">
        <v>27</v>
      </c>
      <c r="F15" s="36">
        <v>3500</v>
      </c>
      <c r="G15" s="36">
        <f t="shared" si="0"/>
        <v>94500</v>
      </c>
      <c r="H15" s="36">
        <v>8953</v>
      </c>
      <c r="I15" s="36">
        <f t="shared" si="1"/>
        <v>241731</v>
      </c>
      <c r="J15" s="53">
        <f t="shared" si="15"/>
        <v>336231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6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17"/>
        <v>0</v>
      </c>
      <c r="W15" s="220">
        <v>20</v>
      </c>
      <c r="X15" s="222">
        <v>3500</v>
      </c>
      <c r="Y15" s="222">
        <f t="shared" si="6"/>
        <v>70000</v>
      </c>
      <c r="Z15" s="222">
        <v>8953</v>
      </c>
      <c r="AA15" s="222">
        <f t="shared" si="7"/>
        <v>179060</v>
      </c>
      <c r="AB15" s="223">
        <f t="shared" si="18"/>
        <v>249060</v>
      </c>
      <c r="AC15" s="267">
        <v>7</v>
      </c>
      <c r="AD15" s="269">
        <v>3500</v>
      </c>
      <c r="AE15" s="269">
        <f t="shared" si="8"/>
        <v>24500</v>
      </c>
      <c r="AF15" s="269">
        <v>8953</v>
      </c>
      <c r="AG15" s="269">
        <f t="shared" si="9"/>
        <v>62671</v>
      </c>
      <c r="AH15" s="270">
        <f t="shared" si="19"/>
        <v>87171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0"/>
        <v>0</v>
      </c>
      <c r="AO15" s="361">
        <f t="shared" si="14"/>
        <v>0</v>
      </c>
      <c r="AP15" s="363">
        <v>3500</v>
      </c>
      <c r="AQ15" s="363">
        <f t="shared" si="12"/>
        <v>0</v>
      </c>
      <c r="AR15" s="363">
        <v>8953</v>
      </c>
      <c r="AS15" s="363">
        <f t="shared" si="13"/>
        <v>0</v>
      </c>
      <c r="AT15" s="364">
        <f t="shared" si="21"/>
        <v>0</v>
      </c>
    </row>
    <row r="16" spans="1:46" x14ac:dyDescent="0.2">
      <c r="A16" s="1">
        <v>7</v>
      </c>
      <c r="B16" s="47" t="s">
        <v>10</v>
      </c>
      <c r="C16" s="2"/>
      <c r="D16" s="2" t="s">
        <v>7</v>
      </c>
      <c r="E16" s="2">
        <v>15</v>
      </c>
      <c r="F16" s="36">
        <v>3500</v>
      </c>
      <c r="G16" s="36">
        <f t="shared" si="0"/>
        <v>52500</v>
      </c>
      <c r="H16" s="36">
        <v>7162</v>
      </c>
      <c r="I16" s="36">
        <f t="shared" si="1"/>
        <v>107430</v>
      </c>
      <c r="J16" s="53">
        <f t="shared" si="15"/>
        <v>159930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6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17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18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19"/>
        <v>0</v>
      </c>
      <c r="AI16" s="314"/>
      <c r="AJ16" s="316">
        <v>3500</v>
      </c>
      <c r="AK16" s="316">
        <f t="shared" si="10"/>
        <v>0</v>
      </c>
      <c r="AL16" s="316">
        <v>7162</v>
      </c>
      <c r="AM16" s="316">
        <f t="shared" si="11"/>
        <v>0</v>
      </c>
      <c r="AN16" s="317">
        <f t="shared" si="20"/>
        <v>0</v>
      </c>
      <c r="AO16" s="361">
        <f t="shared" si="14"/>
        <v>0</v>
      </c>
      <c r="AP16" s="363">
        <v>3500</v>
      </c>
      <c r="AQ16" s="363">
        <f t="shared" si="12"/>
        <v>0</v>
      </c>
      <c r="AR16" s="363">
        <v>7162</v>
      </c>
      <c r="AS16" s="363">
        <f t="shared" si="13"/>
        <v>0</v>
      </c>
      <c r="AT16" s="364">
        <f t="shared" si="21"/>
        <v>0</v>
      </c>
    </row>
    <row r="17" spans="1:46" x14ac:dyDescent="0.2">
      <c r="A17" s="1">
        <v>8</v>
      </c>
      <c r="B17" s="9" t="s">
        <v>11</v>
      </c>
      <c r="C17" s="2"/>
      <c r="D17" s="2" t="s">
        <v>5</v>
      </c>
      <c r="E17" s="2">
        <v>58</v>
      </c>
      <c r="F17" s="36">
        <v>0</v>
      </c>
      <c r="G17" s="36">
        <f t="shared" si="0"/>
        <v>0</v>
      </c>
      <c r="H17" s="36">
        <v>316</v>
      </c>
      <c r="I17" s="36">
        <f t="shared" si="1"/>
        <v>18328</v>
      </c>
      <c r="J17" s="53">
        <f t="shared" si="15"/>
        <v>18328</v>
      </c>
      <c r="K17" s="130"/>
      <c r="L17" s="93">
        <v>0</v>
      </c>
      <c r="M17" s="93">
        <f t="shared" si="2"/>
        <v>0</v>
      </c>
      <c r="N17" s="93">
        <v>316</v>
      </c>
      <c r="O17" s="93">
        <f t="shared" si="3"/>
        <v>0</v>
      </c>
      <c r="P17" s="94">
        <f t="shared" si="16"/>
        <v>0</v>
      </c>
      <c r="Q17" s="173"/>
      <c r="R17" s="175">
        <v>0</v>
      </c>
      <c r="S17" s="175">
        <f t="shared" si="4"/>
        <v>0</v>
      </c>
      <c r="T17" s="175">
        <v>316</v>
      </c>
      <c r="U17" s="175">
        <f t="shared" si="5"/>
        <v>0</v>
      </c>
      <c r="V17" s="176">
        <f t="shared" si="17"/>
        <v>0</v>
      </c>
      <c r="W17" s="220">
        <v>47</v>
      </c>
      <c r="X17" s="222">
        <v>0</v>
      </c>
      <c r="Y17" s="222">
        <f t="shared" si="6"/>
        <v>0</v>
      </c>
      <c r="Z17" s="222">
        <v>316</v>
      </c>
      <c r="AA17" s="222">
        <f t="shared" si="7"/>
        <v>14852</v>
      </c>
      <c r="AB17" s="223">
        <f t="shared" si="18"/>
        <v>14852</v>
      </c>
      <c r="AC17" s="267">
        <v>11</v>
      </c>
      <c r="AD17" s="269">
        <v>0</v>
      </c>
      <c r="AE17" s="269">
        <f t="shared" si="8"/>
        <v>0</v>
      </c>
      <c r="AF17" s="269">
        <v>316</v>
      </c>
      <c r="AG17" s="269">
        <f t="shared" si="9"/>
        <v>3476</v>
      </c>
      <c r="AH17" s="270">
        <f t="shared" si="19"/>
        <v>3476</v>
      </c>
      <c r="AI17" s="314"/>
      <c r="AJ17" s="316">
        <v>0</v>
      </c>
      <c r="AK17" s="316">
        <f t="shared" si="10"/>
        <v>0</v>
      </c>
      <c r="AL17" s="316">
        <v>316</v>
      </c>
      <c r="AM17" s="316">
        <f t="shared" si="11"/>
        <v>0</v>
      </c>
      <c r="AN17" s="317">
        <f t="shared" si="20"/>
        <v>0</v>
      </c>
      <c r="AO17" s="361">
        <f t="shared" si="14"/>
        <v>0</v>
      </c>
      <c r="AP17" s="363">
        <v>0</v>
      </c>
      <c r="AQ17" s="363">
        <f t="shared" si="12"/>
        <v>0</v>
      </c>
      <c r="AR17" s="363">
        <v>316</v>
      </c>
      <c r="AS17" s="363">
        <f t="shared" si="13"/>
        <v>0</v>
      </c>
      <c r="AT17" s="364">
        <f t="shared" si="21"/>
        <v>0</v>
      </c>
    </row>
    <row r="18" spans="1:46" ht="38.25" x14ac:dyDescent="0.2">
      <c r="A18" s="1">
        <v>9</v>
      </c>
      <c r="B18" s="9" t="s">
        <v>12</v>
      </c>
      <c r="C18" s="2" t="s">
        <v>13</v>
      </c>
      <c r="D18" s="2" t="s">
        <v>14</v>
      </c>
      <c r="E18" s="2">
        <v>58</v>
      </c>
      <c r="F18" s="36">
        <v>2000</v>
      </c>
      <c r="G18" s="36">
        <f t="shared" si="0"/>
        <v>116000</v>
      </c>
      <c r="H18" s="36">
        <v>3793</v>
      </c>
      <c r="I18" s="36">
        <f t="shared" si="1"/>
        <v>219994</v>
      </c>
      <c r="J18" s="53">
        <f t="shared" si="15"/>
        <v>335994</v>
      </c>
      <c r="K18" s="130"/>
      <c r="L18" s="93">
        <v>2000</v>
      </c>
      <c r="M18" s="93">
        <f t="shared" si="2"/>
        <v>0</v>
      </c>
      <c r="N18" s="93">
        <v>3793</v>
      </c>
      <c r="O18" s="93">
        <f t="shared" si="3"/>
        <v>0</v>
      </c>
      <c r="P18" s="94">
        <f t="shared" si="16"/>
        <v>0</v>
      </c>
      <c r="Q18" s="173"/>
      <c r="R18" s="175">
        <v>2000</v>
      </c>
      <c r="S18" s="175">
        <f t="shared" si="4"/>
        <v>0</v>
      </c>
      <c r="T18" s="175">
        <v>3793</v>
      </c>
      <c r="U18" s="175">
        <f t="shared" si="5"/>
        <v>0</v>
      </c>
      <c r="V18" s="176">
        <f t="shared" si="17"/>
        <v>0</v>
      </c>
      <c r="W18" s="220">
        <v>47</v>
      </c>
      <c r="X18" s="222">
        <v>2000</v>
      </c>
      <c r="Y18" s="222">
        <f t="shared" si="6"/>
        <v>94000</v>
      </c>
      <c r="Z18" s="222">
        <v>3793</v>
      </c>
      <c r="AA18" s="222">
        <f t="shared" si="7"/>
        <v>178271</v>
      </c>
      <c r="AB18" s="223">
        <f t="shared" si="18"/>
        <v>272271</v>
      </c>
      <c r="AC18" s="267">
        <v>11</v>
      </c>
      <c r="AD18" s="269">
        <v>2000</v>
      </c>
      <c r="AE18" s="269">
        <f t="shared" si="8"/>
        <v>22000</v>
      </c>
      <c r="AF18" s="269">
        <v>3793</v>
      </c>
      <c r="AG18" s="269">
        <f t="shared" si="9"/>
        <v>41723</v>
      </c>
      <c r="AH18" s="270">
        <f t="shared" si="19"/>
        <v>63723</v>
      </c>
      <c r="AI18" s="314"/>
      <c r="AJ18" s="316">
        <v>2000</v>
      </c>
      <c r="AK18" s="316">
        <f t="shared" si="10"/>
        <v>0</v>
      </c>
      <c r="AL18" s="316">
        <v>3793</v>
      </c>
      <c r="AM18" s="316">
        <f t="shared" si="11"/>
        <v>0</v>
      </c>
      <c r="AN18" s="317">
        <f t="shared" si="20"/>
        <v>0</v>
      </c>
      <c r="AO18" s="361">
        <f t="shared" si="14"/>
        <v>0</v>
      </c>
      <c r="AP18" s="363">
        <v>2000</v>
      </c>
      <c r="AQ18" s="363">
        <f t="shared" si="12"/>
        <v>0</v>
      </c>
      <c r="AR18" s="363">
        <v>3793</v>
      </c>
      <c r="AS18" s="363">
        <f t="shared" si="13"/>
        <v>0</v>
      </c>
      <c r="AT18" s="364">
        <f t="shared" si="21"/>
        <v>0</v>
      </c>
    </row>
    <row r="19" spans="1:46" x14ac:dyDescent="0.2">
      <c r="A19" s="1">
        <v>10</v>
      </c>
      <c r="B19" s="9" t="s">
        <v>384</v>
      </c>
      <c r="C19" s="2" t="s">
        <v>433</v>
      </c>
      <c r="D19" s="2" t="s">
        <v>7</v>
      </c>
      <c r="E19" s="2">
        <v>1</v>
      </c>
      <c r="F19" s="36">
        <v>1350</v>
      </c>
      <c r="G19" s="36">
        <f t="shared" si="0"/>
        <v>1350</v>
      </c>
      <c r="H19" s="36">
        <v>24267.599999999999</v>
      </c>
      <c r="I19" s="36">
        <f t="shared" si="1"/>
        <v>24267.599999999999</v>
      </c>
      <c r="J19" s="53">
        <f t="shared" si="15"/>
        <v>25617.599999999999</v>
      </c>
      <c r="K19" s="130"/>
      <c r="L19" s="93">
        <v>1350</v>
      </c>
      <c r="M19" s="93">
        <f t="shared" si="2"/>
        <v>0</v>
      </c>
      <c r="N19" s="93">
        <v>24267.599999999999</v>
      </c>
      <c r="O19" s="93">
        <f t="shared" si="3"/>
        <v>0</v>
      </c>
      <c r="P19" s="94">
        <f t="shared" si="16"/>
        <v>0</v>
      </c>
      <c r="Q19" s="173"/>
      <c r="R19" s="175">
        <v>1350</v>
      </c>
      <c r="S19" s="175">
        <f t="shared" si="4"/>
        <v>0</v>
      </c>
      <c r="T19" s="175">
        <v>24267.599999999999</v>
      </c>
      <c r="U19" s="175">
        <f t="shared" si="5"/>
        <v>0</v>
      </c>
      <c r="V19" s="176">
        <f t="shared" si="17"/>
        <v>0</v>
      </c>
      <c r="W19" s="220"/>
      <c r="X19" s="222">
        <v>1350</v>
      </c>
      <c r="Y19" s="222">
        <f t="shared" si="6"/>
        <v>0</v>
      </c>
      <c r="Z19" s="222">
        <v>24267.599999999999</v>
      </c>
      <c r="AA19" s="222">
        <f t="shared" si="7"/>
        <v>0</v>
      </c>
      <c r="AB19" s="223">
        <f t="shared" si="18"/>
        <v>0</v>
      </c>
      <c r="AC19" s="267">
        <v>1</v>
      </c>
      <c r="AD19" s="269">
        <v>1350</v>
      </c>
      <c r="AE19" s="269">
        <f t="shared" si="8"/>
        <v>1350</v>
      </c>
      <c r="AF19" s="269">
        <v>24267.599999999999</v>
      </c>
      <c r="AG19" s="269">
        <f t="shared" si="9"/>
        <v>24267.599999999999</v>
      </c>
      <c r="AH19" s="270">
        <f t="shared" si="19"/>
        <v>25617.599999999999</v>
      </c>
      <c r="AI19" s="314"/>
      <c r="AJ19" s="316">
        <v>1350</v>
      </c>
      <c r="AK19" s="316">
        <f t="shared" si="10"/>
        <v>0</v>
      </c>
      <c r="AL19" s="316">
        <v>24267.599999999999</v>
      </c>
      <c r="AM19" s="316">
        <f t="shared" si="11"/>
        <v>0</v>
      </c>
      <c r="AN19" s="317">
        <f t="shared" si="20"/>
        <v>0</v>
      </c>
      <c r="AO19" s="361">
        <f t="shared" si="14"/>
        <v>0</v>
      </c>
      <c r="AP19" s="363">
        <v>1350</v>
      </c>
      <c r="AQ19" s="363">
        <f t="shared" si="12"/>
        <v>0</v>
      </c>
      <c r="AR19" s="363">
        <v>24267.599999999999</v>
      </c>
      <c r="AS19" s="363">
        <f t="shared" si="13"/>
        <v>0</v>
      </c>
      <c r="AT19" s="364">
        <f t="shared" si="21"/>
        <v>0</v>
      </c>
    </row>
    <row r="20" spans="1:46" x14ac:dyDescent="0.2">
      <c r="A20" s="1">
        <v>11</v>
      </c>
      <c r="B20" s="9" t="s">
        <v>385</v>
      </c>
      <c r="C20" s="2"/>
      <c r="D20" s="2" t="s">
        <v>7</v>
      </c>
      <c r="E20" s="2">
        <v>1</v>
      </c>
      <c r="F20" s="36">
        <v>1350</v>
      </c>
      <c r="G20" s="36">
        <f t="shared" si="0"/>
        <v>1350</v>
      </c>
      <c r="H20" s="36">
        <v>3642</v>
      </c>
      <c r="I20" s="36">
        <f t="shared" si="1"/>
        <v>3642</v>
      </c>
      <c r="J20" s="53">
        <f t="shared" si="15"/>
        <v>4992</v>
      </c>
      <c r="K20" s="130"/>
      <c r="L20" s="93">
        <v>1350</v>
      </c>
      <c r="M20" s="93">
        <f t="shared" si="2"/>
        <v>0</v>
      </c>
      <c r="N20" s="93">
        <v>3642</v>
      </c>
      <c r="O20" s="93">
        <f t="shared" si="3"/>
        <v>0</v>
      </c>
      <c r="P20" s="94">
        <f t="shared" si="16"/>
        <v>0</v>
      </c>
      <c r="Q20" s="173"/>
      <c r="R20" s="175">
        <v>1350</v>
      </c>
      <c r="S20" s="175">
        <f t="shared" si="4"/>
        <v>0</v>
      </c>
      <c r="T20" s="175">
        <v>3642</v>
      </c>
      <c r="U20" s="175">
        <f t="shared" si="5"/>
        <v>0</v>
      </c>
      <c r="V20" s="176">
        <f t="shared" si="17"/>
        <v>0</v>
      </c>
      <c r="W20" s="220"/>
      <c r="X20" s="222">
        <v>1350</v>
      </c>
      <c r="Y20" s="222">
        <f t="shared" si="6"/>
        <v>0</v>
      </c>
      <c r="Z20" s="222">
        <v>3642</v>
      </c>
      <c r="AA20" s="222">
        <f t="shared" si="7"/>
        <v>0</v>
      </c>
      <c r="AB20" s="223">
        <f t="shared" si="18"/>
        <v>0</v>
      </c>
      <c r="AC20" s="267">
        <v>1</v>
      </c>
      <c r="AD20" s="269">
        <v>1350</v>
      </c>
      <c r="AE20" s="269">
        <f t="shared" si="8"/>
        <v>1350</v>
      </c>
      <c r="AF20" s="269">
        <v>3642</v>
      </c>
      <c r="AG20" s="269">
        <f t="shared" si="9"/>
        <v>3642</v>
      </c>
      <c r="AH20" s="270">
        <f t="shared" si="19"/>
        <v>4992</v>
      </c>
      <c r="AI20" s="314"/>
      <c r="AJ20" s="316">
        <v>1350</v>
      </c>
      <c r="AK20" s="316">
        <f t="shared" si="10"/>
        <v>0</v>
      </c>
      <c r="AL20" s="316">
        <v>3642</v>
      </c>
      <c r="AM20" s="316">
        <f t="shared" si="11"/>
        <v>0</v>
      </c>
      <c r="AN20" s="317">
        <f t="shared" si="20"/>
        <v>0</v>
      </c>
      <c r="AO20" s="361">
        <f t="shared" si="14"/>
        <v>0</v>
      </c>
      <c r="AP20" s="363">
        <v>1350</v>
      </c>
      <c r="AQ20" s="363">
        <f t="shared" si="12"/>
        <v>0</v>
      </c>
      <c r="AR20" s="363">
        <v>3642</v>
      </c>
      <c r="AS20" s="363">
        <f t="shared" si="13"/>
        <v>0</v>
      </c>
      <c r="AT20" s="364">
        <f t="shared" si="21"/>
        <v>0</v>
      </c>
    </row>
    <row r="21" spans="1:46" x14ac:dyDescent="0.2">
      <c r="A21" s="1">
        <v>12</v>
      </c>
      <c r="B21" s="9" t="s">
        <v>386</v>
      </c>
      <c r="C21" s="2" t="s">
        <v>433</v>
      </c>
      <c r="D21" s="2" t="s">
        <v>7</v>
      </c>
      <c r="E21" s="2">
        <v>1</v>
      </c>
      <c r="F21" s="36">
        <v>1200</v>
      </c>
      <c r="G21" s="36">
        <f t="shared" si="0"/>
        <v>1200</v>
      </c>
      <c r="H21" s="36">
        <v>14666.4</v>
      </c>
      <c r="I21" s="36">
        <f t="shared" si="1"/>
        <v>14666.4</v>
      </c>
      <c r="J21" s="53">
        <f t="shared" si="15"/>
        <v>15866.4</v>
      </c>
      <c r="K21" s="130"/>
      <c r="L21" s="93">
        <v>1200</v>
      </c>
      <c r="M21" s="93">
        <f t="shared" si="2"/>
        <v>0</v>
      </c>
      <c r="N21" s="93">
        <v>14666.4</v>
      </c>
      <c r="O21" s="93">
        <f t="shared" si="3"/>
        <v>0</v>
      </c>
      <c r="P21" s="94">
        <f t="shared" si="16"/>
        <v>0</v>
      </c>
      <c r="Q21" s="173"/>
      <c r="R21" s="175">
        <v>1200</v>
      </c>
      <c r="S21" s="175">
        <f t="shared" si="4"/>
        <v>0</v>
      </c>
      <c r="T21" s="175">
        <v>14666.4</v>
      </c>
      <c r="U21" s="175">
        <f t="shared" si="5"/>
        <v>0</v>
      </c>
      <c r="V21" s="176">
        <f t="shared" si="17"/>
        <v>0</v>
      </c>
      <c r="W21" s="220"/>
      <c r="X21" s="222">
        <v>1200</v>
      </c>
      <c r="Y21" s="222">
        <f t="shared" si="6"/>
        <v>0</v>
      </c>
      <c r="Z21" s="222">
        <v>14666.4</v>
      </c>
      <c r="AA21" s="222">
        <f t="shared" si="7"/>
        <v>0</v>
      </c>
      <c r="AB21" s="223">
        <f t="shared" si="18"/>
        <v>0</v>
      </c>
      <c r="AC21" s="267">
        <v>1</v>
      </c>
      <c r="AD21" s="269">
        <v>1200</v>
      </c>
      <c r="AE21" s="269">
        <f t="shared" si="8"/>
        <v>1200</v>
      </c>
      <c r="AF21" s="269">
        <v>14666.4</v>
      </c>
      <c r="AG21" s="269">
        <f t="shared" si="9"/>
        <v>14666.4</v>
      </c>
      <c r="AH21" s="270">
        <f t="shared" si="19"/>
        <v>15866.4</v>
      </c>
      <c r="AI21" s="314"/>
      <c r="AJ21" s="316">
        <v>1200</v>
      </c>
      <c r="AK21" s="316">
        <f t="shared" si="10"/>
        <v>0</v>
      </c>
      <c r="AL21" s="316">
        <v>14666.4</v>
      </c>
      <c r="AM21" s="316">
        <f t="shared" si="11"/>
        <v>0</v>
      </c>
      <c r="AN21" s="317">
        <f t="shared" si="20"/>
        <v>0</v>
      </c>
      <c r="AO21" s="361">
        <f t="shared" si="14"/>
        <v>0</v>
      </c>
      <c r="AP21" s="363">
        <v>1200</v>
      </c>
      <c r="AQ21" s="363">
        <f t="shared" si="12"/>
        <v>0</v>
      </c>
      <c r="AR21" s="363">
        <v>14666.4</v>
      </c>
      <c r="AS21" s="363">
        <f t="shared" si="13"/>
        <v>0</v>
      </c>
      <c r="AT21" s="364">
        <f t="shared" si="21"/>
        <v>0</v>
      </c>
    </row>
    <row r="22" spans="1:46" x14ac:dyDescent="0.2">
      <c r="A22" s="1">
        <v>13</v>
      </c>
      <c r="B22" s="9" t="s">
        <v>196</v>
      </c>
      <c r="C22" s="2"/>
      <c r="D22" s="2" t="s">
        <v>7</v>
      </c>
      <c r="E22" s="2">
        <v>1</v>
      </c>
      <c r="F22" s="36">
        <v>1200</v>
      </c>
      <c r="G22" s="36">
        <f t="shared" si="0"/>
        <v>1200</v>
      </c>
      <c r="H22" s="36">
        <v>2288.52</v>
      </c>
      <c r="I22" s="36">
        <f t="shared" si="1"/>
        <v>2288.52</v>
      </c>
      <c r="J22" s="53">
        <f t="shared" si="15"/>
        <v>3488.52</v>
      </c>
      <c r="K22" s="130"/>
      <c r="L22" s="93">
        <v>1200</v>
      </c>
      <c r="M22" s="93">
        <f t="shared" si="2"/>
        <v>0</v>
      </c>
      <c r="N22" s="93">
        <v>2288.52</v>
      </c>
      <c r="O22" s="93">
        <f t="shared" si="3"/>
        <v>0</v>
      </c>
      <c r="P22" s="94">
        <f t="shared" si="16"/>
        <v>0</v>
      </c>
      <c r="Q22" s="173"/>
      <c r="R22" s="175">
        <v>1200</v>
      </c>
      <c r="S22" s="175">
        <f t="shared" si="4"/>
        <v>0</v>
      </c>
      <c r="T22" s="175">
        <v>2288.52</v>
      </c>
      <c r="U22" s="175">
        <f t="shared" si="5"/>
        <v>0</v>
      </c>
      <c r="V22" s="176">
        <f t="shared" si="17"/>
        <v>0</v>
      </c>
      <c r="W22" s="220"/>
      <c r="X22" s="222">
        <v>1200</v>
      </c>
      <c r="Y22" s="222">
        <f t="shared" si="6"/>
        <v>0</v>
      </c>
      <c r="Z22" s="222">
        <v>2288.52</v>
      </c>
      <c r="AA22" s="222">
        <f t="shared" si="7"/>
        <v>0</v>
      </c>
      <c r="AB22" s="223">
        <f t="shared" si="18"/>
        <v>0</v>
      </c>
      <c r="AC22" s="267">
        <v>1</v>
      </c>
      <c r="AD22" s="269">
        <v>1200</v>
      </c>
      <c r="AE22" s="269">
        <f t="shared" si="8"/>
        <v>1200</v>
      </c>
      <c r="AF22" s="269">
        <v>2288.52</v>
      </c>
      <c r="AG22" s="269">
        <f t="shared" si="9"/>
        <v>2288.52</v>
      </c>
      <c r="AH22" s="270">
        <f t="shared" si="19"/>
        <v>3488.52</v>
      </c>
      <c r="AI22" s="314"/>
      <c r="AJ22" s="316">
        <v>1200</v>
      </c>
      <c r="AK22" s="316">
        <f t="shared" si="10"/>
        <v>0</v>
      </c>
      <c r="AL22" s="316">
        <v>2288.52</v>
      </c>
      <c r="AM22" s="316">
        <f t="shared" si="11"/>
        <v>0</v>
      </c>
      <c r="AN22" s="317">
        <f t="shared" si="20"/>
        <v>0</v>
      </c>
      <c r="AO22" s="361">
        <f t="shared" si="14"/>
        <v>0</v>
      </c>
      <c r="AP22" s="363">
        <v>1200</v>
      </c>
      <c r="AQ22" s="363">
        <f t="shared" si="12"/>
        <v>0</v>
      </c>
      <c r="AR22" s="363">
        <v>2288.52</v>
      </c>
      <c r="AS22" s="363">
        <f t="shared" si="13"/>
        <v>0</v>
      </c>
      <c r="AT22" s="364">
        <f t="shared" si="21"/>
        <v>0</v>
      </c>
    </row>
    <row r="23" spans="1:46" x14ac:dyDescent="0.2">
      <c r="A23" s="1">
        <v>14</v>
      </c>
      <c r="B23" s="9" t="s">
        <v>15</v>
      </c>
      <c r="C23" s="2"/>
      <c r="D23" s="2" t="s">
        <v>7</v>
      </c>
      <c r="E23" s="2">
        <v>58</v>
      </c>
      <c r="F23" s="36">
        <v>600</v>
      </c>
      <c r="G23" s="36">
        <f t="shared" si="0"/>
        <v>34800</v>
      </c>
      <c r="H23" s="36">
        <v>335</v>
      </c>
      <c r="I23" s="36">
        <f t="shared" si="1"/>
        <v>19430</v>
      </c>
      <c r="J23" s="53">
        <f t="shared" ref="J23:J27" si="22">G23+I23</f>
        <v>54230</v>
      </c>
      <c r="K23" s="130"/>
      <c r="L23" s="93">
        <v>600</v>
      </c>
      <c r="M23" s="93">
        <f t="shared" si="2"/>
        <v>0</v>
      </c>
      <c r="N23" s="93">
        <v>335</v>
      </c>
      <c r="O23" s="93">
        <f t="shared" si="3"/>
        <v>0</v>
      </c>
      <c r="P23" s="94">
        <f t="shared" si="16"/>
        <v>0</v>
      </c>
      <c r="Q23" s="173"/>
      <c r="R23" s="175">
        <v>600</v>
      </c>
      <c r="S23" s="175">
        <f t="shared" si="4"/>
        <v>0</v>
      </c>
      <c r="T23" s="175">
        <v>335</v>
      </c>
      <c r="U23" s="175">
        <f t="shared" si="5"/>
        <v>0</v>
      </c>
      <c r="V23" s="176">
        <f t="shared" si="17"/>
        <v>0</v>
      </c>
      <c r="W23" s="220">
        <v>58</v>
      </c>
      <c r="X23" s="222">
        <v>600</v>
      </c>
      <c r="Y23" s="222">
        <f t="shared" si="6"/>
        <v>34800</v>
      </c>
      <c r="Z23" s="222">
        <v>335</v>
      </c>
      <c r="AA23" s="222">
        <f t="shared" si="7"/>
        <v>19430</v>
      </c>
      <c r="AB23" s="223">
        <f t="shared" si="18"/>
        <v>54230</v>
      </c>
      <c r="AC23" s="267"/>
      <c r="AD23" s="269">
        <v>600</v>
      </c>
      <c r="AE23" s="269">
        <f t="shared" si="8"/>
        <v>0</v>
      </c>
      <c r="AF23" s="269">
        <v>335</v>
      </c>
      <c r="AG23" s="269">
        <f t="shared" si="9"/>
        <v>0</v>
      </c>
      <c r="AH23" s="270">
        <f t="shared" si="19"/>
        <v>0</v>
      </c>
      <c r="AI23" s="314"/>
      <c r="AJ23" s="316">
        <v>600</v>
      </c>
      <c r="AK23" s="316">
        <f t="shared" si="10"/>
        <v>0</v>
      </c>
      <c r="AL23" s="316">
        <v>335</v>
      </c>
      <c r="AM23" s="316">
        <f t="shared" si="11"/>
        <v>0</v>
      </c>
      <c r="AN23" s="317">
        <f t="shared" si="20"/>
        <v>0</v>
      </c>
      <c r="AO23" s="361">
        <f t="shared" si="14"/>
        <v>0</v>
      </c>
      <c r="AP23" s="363">
        <v>600</v>
      </c>
      <c r="AQ23" s="363">
        <f t="shared" si="12"/>
        <v>0</v>
      </c>
      <c r="AR23" s="363">
        <v>335</v>
      </c>
      <c r="AS23" s="363">
        <f t="shared" si="13"/>
        <v>0</v>
      </c>
      <c r="AT23" s="364">
        <f t="shared" si="21"/>
        <v>0</v>
      </c>
    </row>
    <row r="24" spans="1:46" x14ac:dyDescent="0.2">
      <c r="A24" s="1">
        <v>15</v>
      </c>
      <c r="B24" s="9" t="s">
        <v>16</v>
      </c>
      <c r="C24" s="2"/>
      <c r="D24" s="2" t="s">
        <v>7</v>
      </c>
      <c r="E24" s="2">
        <v>12</v>
      </c>
      <c r="F24" s="36">
        <v>600</v>
      </c>
      <c r="G24" s="36">
        <f t="shared" si="0"/>
        <v>7200</v>
      </c>
      <c r="H24" s="36">
        <v>534</v>
      </c>
      <c r="I24" s="36">
        <f t="shared" si="1"/>
        <v>6408</v>
      </c>
      <c r="J24" s="53">
        <f t="shared" si="22"/>
        <v>13608</v>
      </c>
      <c r="K24" s="130"/>
      <c r="L24" s="93">
        <v>600</v>
      </c>
      <c r="M24" s="93">
        <f t="shared" si="2"/>
        <v>0</v>
      </c>
      <c r="N24" s="93">
        <v>534</v>
      </c>
      <c r="O24" s="93">
        <f t="shared" si="3"/>
        <v>0</v>
      </c>
      <c r="P24" s="94">
        <f t="shared" si="16"/>
        <v>0</v>
      </c>
      <c r="Q24" s="173"/>
      <c r="R24" s="175">
        <v>600</v>
      </c>
      <c r="S24" s="175">
        <f t="shared" si="4"/>
        <v>0</v>
      </c>
      <c r="T24" s="175">
        <v>534</v>
      </c>
      <c r="U24" s="175">
        <f t="shared" si="5"/>
        <v>0</v>
      </c>
      <c r="V24" s="176">
        <f t="shared" si="17"/>
        <v>0</v>
      </c>
      <c r="W24" s="220">
        <v>12</v>
      </c>
      <c r="X24" s="222">
        <v>600</v>
      </c>
      <c r="Y24" s="222">
        <f t="shared" si="6"/>
        <v>7200</v>
      </c>
      <c r="Z24" s="222">
        <v>534</v>
      </c>
      <c r="AA24" s="222">
        <f t="shared" si="7"/>
        <v>6408</v>
      </c>
      <c r="AB24" s="223">
        <f t="shared" si="18"/>
        <v>13608</v>
      </c>
      <c r="AC24" s="267"/>
      <c r="AD24" s="269">
        <v>600</v>
      </c>
      <c r="AE24" s="269">
        <f t="shared" si="8"/>
        <v>0</v>
      </c>
      <c r="AF24" s="269">
        <v>534</v>
      </c>
      <c r="AG24" s="269">
        <f t="shared" si="9"/>
        <v>0</v>
      </c>
      <c r="AH24" s="270">
        <f t="shared" si="19"/>
        <v>0</v>
      </c>
      <c r="AI24" s="314"/>
      <c r="AJ24" s="316">
        <v>600</v>
      </c>
      <c r="AK24" s="316">
        <f t="shared" si="10"/>
        <v>0</v>
      </c>
      <c r="AL24" s="316">
        <v>534</v>
      </c>
      <c r="AM24" s="316">
        <f t="shared" si="11"/>
        <v>0</v>
      </c>
      <c r="AN24" s="317">
        <f t="shared" si="20"/>
        <v>0</v>
      </c>
      <c r="AO24" s="361">
        <f t="shared" si="14"/>
        <v>0</v>
      </c>
      <c r="AP24" s="363">
        <v>600</v>
      </c>
      <c r="AQ24" s="363">
        <f t="shared" si="12"/>
        <v>0</v>
      </c>
      <c r="AR24" s="363">
        <v>534</v>
      </c>
      <c r="AS24" s="363">
        <f t="shared" si="13"/>
        <v>0</v>
      </c>
      <c r="AT24" s="364">
        <f t="shared" si="21"/>
        <v>0</v>
      </c>
    </row>
    <row r="25" spans="1:46" x14ac:dyDescent="0.2">
      <c r="A25" s="1">
        <v>16</v>
      </c>
      <c r="B25" s="9" t="s">
        <v>17</v>
      </c>
      <c r="C25" s="2"/>
      <c r="D25" s="2" t="s">
        <v>7</v>
      </c>
      <c r="E25" s="2">
        <v>8</v>
      </c>
      <c r="F25" s="36">
        <v>600</v>
      </c>
      <c r="G25" s="36">
        <f t="shared" si="0"/>
        <v>4800</v>
      </c>
      <c r="H25" s="36">
        <v>1026</v>
      </c>
      <c r="I25" s="36">
        <f t="shared" si="1"/>
        <v>8208</v>
      </c>
      <c r="J25" s="53">
        <f t="shared" si="22"/>
        <v>13008</v>
      </c>
      <c r="K25" s="130"/>
      <c r="L25" s="93">
        <v>600</v>
      </c>
      <c r="M25" s="93">
        <f t="shared" si="2"/>
        <v>0</v>
      </c>
      <c r="N25" s="93">
        <v>1026</v>
      </c>
      <c r="O25" s="93">
        <f t="shared" si="3"/>
        <v>0</v>
      </c>
      <c r="P25" s="94">
        <f t="shared" si="16"/>
        <v>0</v>
      </c>
      <c r="Q25" s="173"/>
      <c r="R25" s="175">
        <v>600</v>
      </c>
      <c r="S25" s="175">
        <f t="shared" si="4"/>
        <v>0</v>
      </c>
      <c r="T25" s="175">
        <v>1026</v>
      </c>
      <c r="U25" s="175">
        <f t="shared" si="5"/>
        <v>0</v>
      </c>
      <c r="V25" s="176">
        <f t="shared" si="17"/>
        <v>0</v>
      </c>
      <c r="W25" s="220">
        <v>8</v>
      </c>
      <c r="X25" s="222">
        <v>600</v>
      </c>
      <c r="Y25" s="222">
        <f t="shared" si="6"/>
        <v>4800</v>
      </c>
      <c r="Z25" s="222">
        <v>1026</v>
      </c>
      <c r="AA25" s="222">
        <f t="shared" si="7"/>
        <v>8208</v>
      </c>
      <c r="AB25" s="223">
        <f t="shared" si="18"/>
        <v>13008</v>
      </c>
      <c r="AC25" s="267"/>
      <c r="AD25" s="269">
        <v>600</v>
      </c>
      <c r="AE25" s="269">
        <f t="shared" si="8"/>
        <v>0</v>
      </c>
      <c r="AF25" s="269">
        <v>1026</v>
      </c>
      <c r="AG25" s="269">
        <f t="shared" si="9"/>
        <v>0</v>
      </c>
      <c r="AH25" s="270">
        <f t="shared" si="19"/>
        <v>0</v>
      </c>
      <c r="AI25" s="314"/>
      <c r="AJ25" s="316">
        <v>600</v>
      </c>
      <c r="AK25" s="316">
        <f t="shared" si="10"/>
        <v>0</v>
      </c>
      <c r="AL25" s="316">
        <v>1026</v>
      </c>
      <c r="AM25" s="316">
        <f t="shared" si="11"/>
        <v>0</v>
      </c>
      <c r="AN25" s="317">
        <f t="shared" si="20"/>
        <v>0</v>
      </c>
      <c r="AO25" s="361">
        <f t="shared" si="14"/>
        <v>0</v>
      </c>
      <c r="AP25" s="363">
        <v>600</v>
      </c>
      <c r="AQ25" s="363">
        <f t="shared" si="12"/>
        <v>0</v>
      </c>
      <c r="AR25" s="363">
        <v>1026</v>
      </c>
      <c r="AS25" s="363">
        <f t="shared" si="13"/>
        <v>0</v>
      </c>
      <c r="AT25" s="364">
        <f t="shared" si="21"/>
        <v>0</v>
      </c>
    </row>
    <row r="26" spans="1:46" x14ac:dyDescent="0.2">
      <c r="A26" s="1">
        <v>17</v>
      </c>
      <c r="B26" s="9" t="s">
        <v>196</v>
      </c>
      <c r="C26" s="2"/>
      <c r="D26" s="2" t="s">
        <v>7</v>
      </c>
      <c r="E26" s="2">
        <v>2</v>
      </c>
      <c r="F26" s="36">
        <v>1200</v>
      </c>
      <c r="G26" s="36">
        <f t="shared" si="0"/>
        <v>2400</v>
      </c>
      <c r="H26" s="36">
        <v>2288.52</v>
      </c>
      <c r="I26" s="36">
        <f t="shared" si="1"/>
        <v>4577.04</v>
      </c>
      <c r="J26" s="53">
        <f t="shared" si="22"/>
        <v>6977.04</v>
      </c>
      <c r="K26" s="130"/>
      <c r="L26" s="93">
        <v>1200</v>
      </c>
      <c r="M26" s="93">
        <f t="shared" si="2"/>
        <v>0</v>
      </c>
      <c r="N26" s="93">
        <v>2288.52</v>
      </c>
      <c r="O26" s="93">
        <f t="shared" si="3"/>
        <v>0</v>
      </c>
      <c r="P26" s="94">
        <f t="shared" si="16"/>
        <v>0</v>
      </c>
      <c r="Q26" s="173"/>
      <c r="R26" s="175">
        <v>1200</v>
      </c>
      <c r="S26" s="175">
        <f t="shared" si="4"/>
        <v>0</v>
      </c>
      <c r="T26" s="175">
        <v>2288.52</v>
      </c>
      <c r="U26" s="175">
        <f t="shared" si="5"/>
        <v>0</v>
      </c>
      <c r="V26" s="176">
        <f t="shared" si="17"/>
        <v>0</v>
      </c>
      <c r="W26" s="220"/>
      <c r="X26" s="222">
        <v>1200</v>
      </c>
      <c r="Y26" s="222">
        <f t="shared" si="6"/>
        <v>0</v>
      </c>
      <c r="Z26" s="222">
        <v>2288.52</v>
      </c>
      <c r="AA26" s="222">
        <f t="shared" si="7"/>
        <v>0</v>
      </c>
      <c r="AB26" s="223">
        <f t="shared" si="18"/>
        <v>0</v>
      </c>
      <c r="AC26" s="267"/>
      <c r="AD26" s="269">
        <v>1200</v>
      </c>
      <c r="AE26" s="269">
        <f t="shared" si="8"/>
        <v>0</v>
      </c>
      <c r="AF26" s="269">
        <v>2288.52</v>
      </c>
      <c r="AG26" s="269">
        <f t="shared" si="9"/>
        <v>0</v>
      </c>
      <c r="AH26" s="270">
        <f t="shared" si="19"/>
        <v>0</v>
      </c>
      <c r="AI26" s="314"/>
      <c r="AJ26" s="316">
        <v>1200</v>
      </c>
      <c r="AK26" s="316">
        <f t="shared" si="10"/>
        <v>0</v>
      </c>
      <c r="AL26" s="316">
        <v>2288.52</v>
      </c>
      <c r="AM26" s="316">
        <f t="shared" si="11"/>
        <v>0</v>
      </c>
      <c r="AN26" s="317">
        <f t="shared" si="20"/>
        <v>0</v>
      </c>
      <c r="AO26" s="361">
        <f t="shared" si="14"/>
        <v>2</v>
      </c>
      <c r="AP26" s="363">
        <v>1200</v>
      </c>
      <c r="AQ26" s="363">
        <f t="shared" si="12"/>
        <v>2400</v>
      </c>
      <c r="AR26" s="363">
        <v>2288.52</v>
      </c>
      <c r="AS26" s="363">
        <f t="shared" si="13"/>
        <v>4577.04</v>
      </c>
      <c r="AT26" s="364">
        <f t="shared" si="21"/>
        <v>6977.04</v>
      </c>
    </row>
    <row r="27" spans="1:46" x14ac:dyDescent="0.2">
      <c r="A27" s="1">
        <v>18</v>
      </c>
      <c r="B27" s="9" t="s">
        <v>385</v>
      </c>
      <c r="C27" s="2"/>
      <c r="D27" s="2" t="s">
        <v>7</v>
      </c>
      <c r="E27" s="2">
        <v>2</v>
      </c>
      <c r="F27" s="36">
        <v>1350</v>
      </c>
      <c r="G27" s="36">
        <f t="shared" si="0"/>
        <v>2700</v>
      </c>
      <c r="H27" s="36">
        <v>3277.7999999999997</v>
      </c>
      <c r="I27" s="36">
        <f t="shared" si="1"/>
        <v>6555.5999999999995</v>
      </c>
      <c r="J27" s="53">
        <f t="shared" si="22"/>
        <v>9255.5999999999985</v>
      </c>
      <c r="K27" s="130"/>
      <c r="L27" s="93">
        <v>1350</v>
      </c>
      <c r="M27" s="93">
        <f t="shared" si="2"/>
        <v>0</v>
      </c>
      <c r="N27" s="93">
        <v>3277.7999999999997</v>
      </c>
      <c r="O27" s="93">
        <f t="shared" si="3"/>
        <v>0</v>
      </c>
      <c r="P27" s="94">
        <f t="shared" si="16"/>
        <v>0</v>
      </c>
      <c r="Q27" s="173"/>
      <c r="R27" s="175">
        <v>1350</v>
      </c>
      <c r="S27" s="175">
        <f t="shared" si="4"/>
        <v>0</v>
      </c>
      <c r="T27" s="175">
        <v>3277.7999999999997</v>
      </c>
      <c r="U27" s="175">
        <f t="shared" si="5"/>
        <v>0</v>
      </c>
      <c r="V27" s="176">
        <f t="shared" si="17"/>
        <v>0</v>
      </c>
      <c r="W27" s="220"/>
      <c r="X27" s="222">
        <v>1350</v>
      </c>
      <c r="Y27" s="222">
        <f t="shared" si="6"/>
        <v>0</v>
      </c>
      <c r="Z27" s="222">
        <v>3277.7999999999997</v>
      </c>
      <c r="AA27" s="222">
        <f t="shared" si="7"/>
        <v>0</v>
      </c>
      <c r="AB27" s="223">
        <f t="shared" si="18"/>
        <v>0</v>
      </c>
      <c r="AC27" s="267"/>
      <c r="AD27" s="269">
        <v>1350</v>
      </c>
      <c r="AE27" s="269">
        <f t="shared" si="8"/>
        <v>0</v>
      </c>
      <c r="AF27" s="269">
        <v>3277.7999999999997</v>
      </c>
      <c r="AG27" s="269">
        <f t="shared" si="9"/>
        <v>0</v>
      </c>
      <c r="AH27" s="270">
        <f t="shared" si="19"/>
        <v>0</v>
      </c>
      <c r="AI27" s="314"/>
      <c r="AJ27" s="316">
        <v>1350</v>
      </c>
      <c r="AK27" s="316">
        <f t="shared" si="10"/>
        <v>0</v>
      </c>
      <c r="AL27" s="316">
        <v>3277.7999999999997</v>
      </c>
      <c r="AM27" s="316">
        <f t="shared" si="11"/>
        <v>0</v>
      </c>
      <c r="AN27" s="317">
        <f t="shared" si="20"/>
        <v>0</v>
      </c>
      <c r="AO27" s="361">
        <f t="shared" si="14"/>
        <v>2</v>
      </c>
      <c r="AP27" s="363">
        <v>1350</v>
      </c>
      <c r="AQ27" s="363">
        <f t="shared" si="12"/>
        <v>2700</v>
      </c>
      <c r="AR27" s="363">
        <v>3277.7999999999997</v>
      </c>
      <c r="AS27" s="363">
        <f t="shared" si="13"/>
        <v>6555.5999999999995</v>
      </c>
      <c r="AT27" s="364">
        <f t="shared" si="21"/>
        <v>9255.5999999999985</v>
      </c>
    </row>
    <row r="28" spans="1:46" x14ac:dyDescent="0.2">
      <c r="A28" s="1">
        <v>19</v>
      </c>
      <c r="B28" s="9" t="s">
        <v>18</v>
      </c>
      <c r="C28" s="2"/>
      <c r="D28" s="2" t="s">
        <v>7</v>
      </c>
      <c r="E28" s="2">
        <v>6</v>
      </c>
      <c r="F28" s="36">
        <v>1409</v>
      </c>
      <c r="G28" s="36">
        <f t="shared" si="0"/>
        <v>8454</v>
      </c>
      <c r="H28" s="36">
        <v>7047</v>
      </c>
      <c r="I28" s="36">
        <f t="shared" si="1"/>
        <v>42282</v>
      </c>
      <c r="J28" s="53">
        <f t="shared" ref="J28:J44" si="23">G28+I28</f>
        <v>50736</v>
      </c>
      <c r="K28" s="130"/>
      <c r="L28" s="93">
        <v>1409</v>
      </c>
      <c r="M28" s="93">
        <f t="shared" si="2"/>
        <v>0</v>
      </c>
      <c r="N28" s="93">
        <v>7047</v>
      </c>
      <c r="O28" s="93">
        <f t="shared" si="3"/>
        <v>0</v>
      </c>
      <c r="P28" s="94">
        <f t="shared" si="16"/>
        <v>0</v>
      </c>
      <c r="Q28" s="173"/>
      <c r="R28" s="175">
        <v>1409</v>
      </c>
      <c r="S28" s="175">
        <f t="shared" si="4"/>
        <v>0</v>
      </c>
      <c r="T28" s="175">
        <v>7047</v>
      </c>
      <c r="U28" s="175">
        <f t="shared" si="5"/>
        <v>0</v>
      </c>
      <c r="V28" s="176">
        <f t="shared" si="17"/>
        <v>0</v>
      </c>
      <c r="W28" s="220"/>
      <c r="X28" s="222">
        <v>1409</v>
      </c>
      <c r="Y28" s="222">
        <f t="shared" si="6"/>
        <v>0</v>
      </c>
      <c r="Z28" s="222">
        <v>7047</v>
      </c>
      <c r="AA28" s="222">
        <f t="shared" si="7"/>
        <v>0</v>
      </c>
      <c r="AB28" s="223">
        <f t="shared" si="18"/>
        <v>0</v>
      </c>
      <c r="AC28" s="267"/>
      <c r="AD28" s="269">
        <v>1409</v>
      </c>
      <c r="AE28" s="269">
        <f t="shared" si="8"/>
        <v>0</v>
      </c>
      <c r="AF28" s="269">
        <v>7047</v>
      </c>
      <c r="AG28" s="269">
        <f t="shared" si="9"/>
        <v>0</v>
      </c>
      <c r="AH28" s="270">
        <f t="shared" si="19"/>
        <v>0</v>
      </c>
      <c r="AI28" s="314"/>
      <c r="AJ28" s="316">
        <v>1409</v>
      </c>
      <c r="AK28" s="316">
        <f t="shared" si="10"/>
        <v>0</v>
      </c>
      <c r="AL28" s="316">
        <v>7047</v>
      </c>
      <c r="AM28" s="316">
        <f t="shared" si="11"/>
        <v>0</v>
      </c>
      <c r="AN28" s="317">
        <f t="shared" si="20"/>
        <v>0</v>
      </c>
      <c r="AO28" s="361">
        <f t="shared" si="14"/>
        <v>6</v>
      </c>
      <c r="AP28" s="363">
        <v>1409</v>
      </c>
      <c r="AQ28" s="363">
        <f t="shared" si="12"/>
        <v>8454</v>
      </c>
      <c r="AR28" s="363">
        <v>7047</v>
      </c>
      <c r="AS28" s="363">
        <f t="shared" si="13"/>
        <v>42282</v>
      </c>
      <c r="AT28" s="364">
        <f t="shared" si="21"/>
        <v>50736</v>
      </c>
    </row>
    <row r="29" spans="1:46" x14ac:dyDescent="0.2">
      <c r="A29" s="1">
        <v>20</v>
      </c>
      <c r="B29" s="9" t="s">
        <v>19</v>
      </c>
      <c r="C29" s="2" t="s">
        <v>326</v>
      </c>
      <c r="D29" s="2" t="s">
        <v>7</v>
      </c>
      <c r="E29" s="2">
        <v>4</v>
      </c>
      <c r="F29" s="36">
        <v>600</v>
      </c>
      <c r="G29" s="36">
        <f t="shared" si="0"/>
        <v>2400</v>
      </c>
      <c r="H29" s="36">
        <v>928</v>
      </c>
      <c r="I29" s="36">
        <f t="shared" si="1"/>
        <v>3712</v>
      </c>
      <c r="J29" s="53">
        <f t="shared" si="23"/>
        <v>6112</v>
      </c>
      <c r="K29" s="130"/>
      <c r="L29" s="93">
        <v>600</v>
      </c>
      <c r="M29" s="93">
        <f t="shared" si="2"/>
        <v>0</v>
      </c>
      <c r="N29" s="93">
        <v>928</v>
      </c>
      <c r="O29" s="93">
        <f t="shared" si="3"/>
        <v>0</v>
      </c>
      <c r="P29" s="94">
        <f t="shared" si="16"/>
        <v>0</v>
      </c>
      <c r="Q29" s="173"/>
      <c r="R29" s="175">
        <v>600</v>
      </c>
      <c r="S29" s="175">
        <f t="shared" si="4"/>
        <v>0</v>
      </c>
      <c r="T29" s="175">
        <v>928</v>
      </c>
      <c r="U29" s="175">
        <f t="shared" si="5"/>
        <v>0</v>
      </c>
      <c r="V29" s="176">
        <f t="shared" si="17"/>
        <v>0</v>
      </c>
      <c r="W29" s="220">
        <v>4</v>
      </c>
      <c r="X29" s="222">
        <v>600</v>
      </c>
      <c r="Y29" s="222">
        <f t="shared" si="6"/>
        <v>2400</v>
      </c>
      <c r="Z29" s="222">
        <v>928</v>
      </c>
      <c r="AA29" s="222">
        <f t="shared" si="7"/>
        <v>3712</v>
      </c>
      <c r="AB29" s="223">
        <f t="shared" si="18"/>
        <v>6112</v>
      </c>
      <c r="AC29" s="267"/>
      <c r="AD29" s="269">
        <v>600</v>
      </c>
      <c r="AE29" s="269">
        <f t="shared" si="8"/>
        <v>0</v>
      </c>
      <c r="AF29" s="269">
        <v>928</v>
      </c>
      <c r="AG29" s="269">
        <f t="shared" si="9"/>
        <v>0</v>
      </c>
      <c r="AH29" s="270">
        <f t="shared" si="19"/>
        <v>0</v>
      </c>
      <c r="AI29" s="314"/>
      <c r="AJ29" s="316">
        <v>600</v>
      </c>
      <c r="AK29" s="316">
        <f t="shared" si="10"/>
        <v>0</v>
      </c>
      <c r="AL29" s="316">
        <v>928</v>
      </c>
      <c r="AM29" s="316">
        <f t="shared" si="11"/>
        <v>0</v>
      </c>
      <c r="AN29" s="317">
        <f t="shared" si="20"/>
        <v>0</v>
      </c>
      <c r="AO29" s="361">
        <f t="shared" si="14"/>
        <v>0</v>
      </c>
      <c r="AP29" s="363">
        <v>600</v>
      </c>
      <c r="AQ29" s="363">
        <f t="shared" si="12"/>
        <v>0</v>
      </c>
      <c r="AR29" s="363">
        <v>928</v>
      </c>
      <c r="AS29" s="363">
        <f t="shared" si="13"/>
        <v>0</v>
      </c>
      <c r="AT29" s="364">
        <f t="shared" si="21"/>
        <v>0</v>
      </c>
    </row>
    <row r="30" spans="1:46" x14ac:dyDescent="0.2">
      <c r="A30" s="1">
        <v>21</v>
      </c>
      <c r="B30" s="9" t="s">
        <v>20</v>
      </c>
      <c r="C30" s="2"/>
      <c r="D30" s="2" t="s">
        <v>21</v>
      </c>
      <c r="E30" s="2">
        <v>300</v>
      </c>
      <c r="F30" s="36">
        <v>1150</v>
      </c>
      <c r="G30" s="36">
        <f t="shared" si="0"/>
        <v>345000</v>
      </c>
      <c r="H30" s="36">
        <v>755</v>
      </c>
      <c r="I30" s="36">
        <f t="shared" si="1"/>
        <v>226500</v>
      </c>
      <c r="J30" s="53">
        <f t="shared" si="23"/>
        <v>571500</v>
      </c>
      <c r="K30" s="130"/>
      <c r="L30" s="93">
        <v>1150</v>
      </c>
      <c r="M30" s="93">
        <f t="shared" si="2"/>
        <v>0</v>
      </c>
      <c r="N30" s="93">
        <v>755</v>
      </c>
      <c r="O30" s="93">
        <f t="shared" si="3"/>
        <v>0</v>
      </c>
      <c r="P30" s="94">
        <f t="shared" si="16"/>
        <v>0</v>
      </c>
      <c r="Q30" s="173"/>
      <c r="R30" s="175">
        <v>1150</v>
      </c>
      <c r="S30" s="175">
        <f t="shared" si="4"/>
        <v>0</v>
      </c>
      <c r="T30" s="175">
        <v>755</v>
      </c>
      <c r="U30" s="175">
        <f t="shared" si="5"/>
        <v>0</v>
      </c>
      <c r="V30" s="176">
        <f t="shared" si="17"/>
        <v>0</v>
      </c>
      <c r="W30" s="220">
        <v>300</v>
      </c>
      <c r="X30" s="222">
        <v>1150</v>
      </c>
      <c r="Y30" s="222">
        <f t="shared" si="6"/>
        <v>345000</v>
      </c>
      <c r="Z30" s="222">
        <v>755</v>
      </c>
      <c r="AA30" s="222">
        <f t="shared" si="7"/>
        <v>226500</v>
      </c>
      <c r="AB30" s="223">
        <f t="shared" si="18"/>
        <v>571500</v>
      </c>
      <c r="AC30" s="267"/>
      <c r="AD30" s="269">
        <v>1150</v>
      </c>
      <c r="AE30" s="269">
        <f t="shared" si="8"/>
        <v>0</v>
      </c>
      <c r="AF30" s="269">
        <v>755</v>
      </c>
      <c r="AG30" s="269">
        <f t="shared" si="9"/>
        <v>0</v>
      </c>
      <c r="AH30" s="270">
        <f t="shared" si="19"/>
        <v>0</v>
      </c>
      <c r="AI30" s="314"/>
      <c r="AJ30" s="316">
        <v>1150</v>
      </c>
      <c r="AK30" s="316">
        <f t="shared" si="10"/>
        <v>0</v>
      </c>
      <c r="AL30" s="316">
        <v>755</v>
      </c>
      <c r="AM30" s="316">
        <f t="shared" si="11"/>
        <v>0</v>
      </c>
      <c r="AN30" s="317">
        <f t="shared" si="20"/>
        <v>0</v>
      </c>
      <c r="AO30" s="361">
        <f t="shared" si="14"/>
        <v>0</v>
      </c>
      <c r="AP30" s="363">
        <v>1150</v>
      </c>
      <c r="AQ30" s="363">
        <f t="shared" si="12"/>
        <v>0</v>
      </c>
      <c r="AR30" s="363">
        <v>755</v>
      </c>
      <c r="AS30" s="363">
        <f t="shared" si="13"/>
        <v>0</v>
      </c>
      <c r="AT30" s="364">
        <f t="shared" si="21"/>
        <v>0</v>
      </c>
    </row>
    <row r="31" spans="1:46" x14ac:dyDescent="0.2">
      <c r="A31" s="1">
        <v>22</v>
      </c>
      <c r="B31" s="9" t="s">
        <v>22</v>
      </c>
      <c r="C31" s="2"/>
      <c r="D31" s="2" t="s">
        <v>21</v>
      </c>
      <c r="E31" s="2">
        <v>60</v>
      </c>
      <c r="F31" s="36">
        <v>1000</v>
      </c>
      <c r="G31" s="36">
        <f t="shared" si="0"/>
        <v>60000</v>
      </c>
      <c r="H31" s="36">
        <v>504</v>
      </c>
      <c r="I31" s="36">
        <f t="shared" si="1"/>
        <v>30240</v>
      </c>
      <c r="J31" s="53">
        <f t="shared" si="23"/>
        <v>90240</v>
      </c>
      <c r="K31" s="130"/>
      <c r="L31" s="93">
        <v>1000</v>
      </c>
      <c r="M31" s="93">
        <f t="shared" si="2"/>
        <v>0</v>
      </c>
      <c r="N31" s="93">
        <v>504</v>
      </c>
      <c r="O31" s="93">
        <f t="shared" si="3"/>
        <v>0</v>
      </c>
      <c r="P31" s="94">
        <f t="shared" si="16"/>
        <v>0</v>
      </c>
      <c r="Q31" s="173"/>
      <c r="R31" s="175">
        <v>1000</v>
      </c>
      <c r="S31" s="175">
        <f t="shared" si="4"/>
        <v>0</v>
      </c>
      <c r="T31" s="175">
        <v>504</v>
      </c>
      <c r="U31" s="175">
        <f t="shared" si="5"/>
        <v>0</v>
      </c>
      <c r="V31" s="176">
        <f t="shared" si="17"/>
        <v>0</v>
      </c>
      <c r="W31" s="220"/>
      <c r="X31" s="222">
        <v>1000</v>
      </c>
      <c r="Y31" s="222">
        <f t="shared" si="6"/>
        <v>0</v>
      </c>
      <c r="Z31" s="222">
        <v>504</v>
      </c>
      <c r="AA31" s="222">
        <f t="shared" si="7"/>
        <v>0</v>
      </c>
      <c r="AB31" s="223">
        <f t="shared" si="18"/>
        <v>0</v>
      </c>
      <c r="AC31" s="267">
        <v>17</v>
      </c>
      <c r="AD31" s="269">
        <v>1000</v>
      </c>
      <c r="AE31" s="269">
        <f t="shared" si="8"/>
        <v>17000</v>
      </c>
      <c r="AF31" s="269">
        <v>504</v>
      </c>
      <c r="AG31" s="269">
        <f t="shared" si="9"/>
        <v>8568</v>
      </c>
      <c r="AH31" s="270">
        <f t="shared" si="19"/>
        <v>25568</v>
      </c>
      <c r="AI31" s="314"/>
      <c r="AJ31" s="316">
        <v>1000</v>
      </c>
      <c r="AK31" s="316">
        <f t="shared" si="10"/>
        <v>0</v>
      </c>
      <c r="AL31" s="316">
        <v>504</v>
      </c>
      <c r="AM31" s="316">
        <f t="shared" si="11"/>
        <v>0</v>
      </c>
      <c r="AN31" s="317">
        <f t="shared" si="20"/>
        <v>0</v>
      </c>
      <c r="AO31" s="361">
        <f t="shared" si="14"/>
        <v>43</v>
      </c>
      <c r="AP31" s="363">
        <v>1000</v>
      </c>
      <c r="AQ31" s="363">
        <f t="shared" si="12"/>
        <v>43000</v>
      </c>
      <c r="AR31" s="363">
        <v>504</v>
      </c>
      <c r="AS31" s="363">
        <f t="shared" si="13"/>
        <v>21672</v>
      </c>
      <c r="AT31" s="364">
        <f t="shared" si="21"/>
        <v>64672</v>
      </c>
    </row>
    <row r="32" spans="1:46" x14ac:dyDescent="0.2">
      <c r="A32" s="1">
        <v>23</v>
      </c>
      <c r="B32" s="9" t="s">
        <v>23</v>
      </c>
      <c r="C32" s="2"/>
      <c r="D32" s="2" t="s">
        <v>21</v>
      </c>
      <c r="E32" s="2">
        <v>60</v>
      </c>
      <c r="F32" s="36">
        <v>700</v>
      </c>
      <c r="G32" s="36">
        <f t="shared" si="0"/>
        <v>42000</v>
      </c>
      <c r="H32" s="36">
        <v>421</v>
      </c>
      <c r="I32" s="36">
        <f t="shared" si="1"/>
        <v>25260</v>
      </c>
      <c r="J32" s="53">
        <f t="shared" si="23"/>
        <v>67260</v>
      </c>
      <c r="K32" s="130"/>
      <c r="L32" s="93">
        <v>700</v>
      </c>
      <c r="M32" s="93">
        <f t="shared" si="2"/>
        <v>0</v>
      </c>
      <c r="N32" s="93">
        <v>421</v>
      </c>
      <c r="O32" s="93">
        <f t="shared" si="3"/>
        <v>0</v>
      </c>
      <c r="P32" s="94">
        <f t="shared" si="16"/>
        <v>0</v>
      </c>
      <c r="Q32" s="173"/>
      <c r="R32" s="175">
        <v>700</v>
      </c>
      <c r="S32" s="175">
        <f t="shared" si="4"/>
        <v>0</v>
      </c>
      <c r="T32" s="175">
        <v>421</v>
      </c>
      <c r="U32" s="175">
        <f t="shared" si="5"/>
        <v>0</v>
      </c>
      <c r="V32" s="176">
        <f t="shared" si="17"/>
        <v>0</v>
      </c>
      <c r="W32" s="220">
        <v>60</v>
      </c>
      <c r="X32" s="222">
        <v>700</v>
      </c>
      <c r="Y32" s="222">
        <f t="shared" si="6"/>
        <v>42000</v>
      </c>
      <c r="Z32" s="222">
        <v>421</v>
      </c>
      <c r="AA32" s="222">
        <f t="shared" si="7"/>
        <v>25260</v>
      </c>
      <c r="AB32" s="223">
        <f t="shared" si="18"/>
        <v>67260</v>
      </c>
      <c r="AC32" s="267"/>
      <c r="AD32" s="269">
        <v>700</v>
      </c>
      <c r="AE32" s="269">
        <f t="shared" si="8"/>
        <v>0</v>
      </c>
      <c r="AF32" s="269">
        <v>421</v>
      </c>
      <c r="AG32" s="269">
        <f t="shared" si="9"/>
        <v>0</v>
      </c>
      <c r="AH32" s="270">
        <f t="shared" si="19"/>
        <v>0</v>
      </c>
      <c r="AI32" s="314"/>
      <c r="AJ32" s="316">
        <v>700</v>
      </c>
      <c r="AK32" s="316">
        <f t="shared" si="10"/>
        <v>0</v>
      </c>
      <c r="AL32" s="316">
        <v>421</v>
      </c>
      <c r="AM32" s="316">
        <f t="shared" si="11"/>
        <v>0</v>
      </c>
      <c r="AN32" s="317">
        <f t="shared" si="20"/>
        <v>0</v>
      </c>
      <c r="AO32" s="361">
        <f t="shared" si="14"/>
        <v>0</v>
      </c>
      <c r="AP32" s="363">
        <v>700</v>
      </c>
      <c r="AQ32" s="363">
        <f t="shared" si="12"/>
        <v>0</v>
      </c>
      <c r="AR32" s="363">
        <v>421</v>
      </c>
      <c r="AS32" s="363">
        <f t="shared" si="13"/>
        <v>0</v>
      </c>
      <c r="AT32" s="364">
        <f t="shared" si="21"/>
        <v>0</v>
      </c>
    </row>
    <row r="33" spans="1:46" x14ac:dyDescent="0.2">
      <c r="A33" s="1">
        <v>24</v>
      </c>
      <c r="B33" s="9" t="s">
        <v>24</v>
      </c>
      <c r="C33" s="2"/>
      <c r="D33" s="2" t="s">
        <v>21</v>
      </c>
      <c r="E33" s="2">
        <v>44</v>
      </c>
      <c r="F33" s="36">
        <v>700</v>
      </c>
      <c r="G33" s="36">
        <f t="shared" si="0"/>
        <v>30800</v>
      </c>
      <c r="H33" s="36">
        <v>332</v>
      </c>
      <c r="I33" s="36">
        <f t="shared" si="1"/>
        <v>14608</v>
      </c>
      <c r="J33" s="53">
        <f t="shared" si="23"/>
        <v>45408</v>
      </c>
      <c r="K33" s="130"/>
      <c r="L33" s="93">
        <v>700</v>
      </c>
      <c r="M33" s="93">
        <f t="shared" si="2"/>
        <v>0</v>
      </c>
      <c r="N33" s="93">
        <v>332</v>
      </c>
      <c r="O33" s="93">
        <f t="shared" si="3"/>
        <v>0</v>
      </c>
      <c r="P33" s="94">
        <f t="shared" si="16"/>
        <v>0</v>
      </c>
      <c r="Q33" s="173"/>
      <c r="R33" s="175">
        <v>700</v>
      </c>
      <c r="S33" s="175">
        <f t="shared" si="4"/>
        <v>0</v>
      </c>
      <c r="T33" s="175">
        <v>332</v>
      </c>
      <c r="U33" s="175">
        <f t="shared" si="5"/>
        <v>0</v>
      </c>
      <c r="V33" s="176">
        <f t="shared" si="17"/>
        <v>0</v>
      </c>
      <c r="W33" s="220">
        <v>42</v>
      </c>
      <c r="X33" s="222">
        <v>700</v>
      </c>
      <c r="Y33" s="222">
        <f t="shared" si="6"/>
        <v>29400</v>
      </c>
      <c r="Z33" s="222">
        <v>332</v>
      </c>
      <c r="AA33" s="222">
        <f t="shared" si="7"/>
        <v>13944</v>
      </c>
      <c r="AB33" s="223">
        <f t="shared" si="18"/>
        <v>43344</v>
      </c>
      <c r="AC33" s="267"/>
      <c r="AD33" s="269">
        <v>700</v>
      </c>
      <c r="AE33" s="269">
        <f t="shared" si="8"/>
        <v>0</v>
      </c>
      <c r="AF33" s="269">
        <v>332</v>
      </c>
      <c r="AG33" s="269">
        <f t="shared" si="9"/>
        <v>0</v>
      </c>
      <c r="AH33" s="270">
        <f t="shared" si="19"/>
        <v>0</v>
      </c>
      <c r="AI33" s="314"/>
      <c r="AJ33" s="316">
        <v>700</v>
      </c>
      <c r="AK33" s="316">
        <f t="shared" si="10"/>
        <v>0</v>
      </c>
      <c r="AL33" s="316">
        <v>332</v>
      </c>
      <c r="AM33" s="316">
        <f t="shared" si="11"/>
        <v>0</v>
      </c>
      <c r="AN33" s="317">
        <f t="shared" si="20"/>
        <v>0</v>
      </c>
      <c r="AO33" s="361">
        <f t="shared" si="14"/>
        <v>2</v>
      </c>
      <c r="AP33" s="363">
        <v>700</v>
      </c>
      <c r="AQ33" s="363">
        <f t="shared" si="12"/>
        <v>1400</v>
      </c>
      <c r="AR33" s="363">
        <v>332</v>
      </c>
      <c r="AS33" s="363">
        <f t="shared" si="13"/>
        <v>664</v>
      </c>
      <c r="AT33" s="364">
        <f t="shared" si="21"/>
        <v>2064</v>
      </c>
    </row>
    <row r="34" spans="1:46" x14ac:dyDescent="0.2">
      <c r="A34" s="1">
        <v>25</v>
      </c>
      <c r="B34" s="9" t="s">
        <v>25</v>
      </c>
      <c r="C34" s="2"/>
      <c r="D34" s="2" t="s">
        <v>21</v>
      </c>
      <c r="E34" s="2">
        <v>20</v>
      </c>
      <c r="F34" s="36">
        <v>650</v>
      </c>
      <c r="G34" s="36">
        <f t="shared" si="0"/>
        <v>13000</v>
      </c>
      <c r="H34" s="36">
        <v>237</v>
      </c>
      <c r="I34" s="36">
        <f t="shared" si="1"/>
        <v>4740</v>
      </c>
      <c r="J34" s="53">
        <f t="shared" si="23"/>
        <v>17740</v>
      </c>
      <c r="K34" s="130"/>
      <c r="L34" s="93">
        <v>650</v>
      </c>
      <c r="M34" s="93">
        <f t="shared" si="2"/>
        <v>0</v>
      </c>
      <c r="N34" s="93">
        <v>237</v>
      </c>
      <c r="O34" s="93">
        <f t="shared" si="3"/>
        <v>0</v>
      </c>
      <c r="P34" s="94">
        <f t="shared" si="16"/>
        <v>0</v>
      </c>
      <c r="Q34" s="173"/>
      <c r="R34" s="175">
        <v>650</v>
      </c>
      <c r="S34" s="175">
        <f t="shared" si="4"/>
        <v>0</v>
      </c>
      <c r="T34" s="175">
        <v>237</v>
      </c>
      <c r="U34" s="175">
        <f t="shared" si="5"/>
        <v>0</v>
      </c>
      <c r="V34" s="176">
        <f t="shared" si="17"/>
        <v>0</v>
      </c>
      <c r="W34" s="220">
        <v>15</v>
      </c>
      <c r="X34" s="222">
        <v>650</v>
      </c>
      <c r="Y34" s="222">
        <f t="shared" si="6"/>
        <v>9750</v>
      </c>
      <c r="Z34" s="222">
        <v>237</v>
      </c>
      <c r="AA34" s="222">
        <f t="shared" si="7"/>
        <v>3555</v>
      </c>
      <c r="AB34" s="223">
        <f t="shared" si="18"/>
        <v>13305</v>
      </c>
      <c r="AC34" s="267"/>
      <c r="AD34" s="269">
        <v>650</v>
      </c>
      <c r="AE34" s="269">
        <f t="shared" si="8"/>
        <v>0</v>
      </c>
      <c r="AF34" s="269">
        <v>237</v>
      </c>
      <c r="AG34" s="269">
        <f t="shared" si="9"/>
        <v>0</v>
      </c>
      <c r="AH34" s="270">
        <f t="shared" si="19"/>
        <v>0</v>
      </c>
      <c r="AI34" s="314"/>
      <c r="AJ34" s="316">
        <v>650</v>
      </c>
      <c r="AK34" s="316">
        <f t="shared" si="10"/>
        <v>0</v>
      </c>
      <c r="AL34" s="316">
        <v>237</v>
      </c>
      <c r="AM34" s="316">
        <f t="shared" si="11"/>
        <v>0</v>
      </c>
      <c r="AN34" s="317">
        <f t="shared" si="20"/>
        <v>0</v>
      </c>
      <c r="AO34" s="361">
        <f t="shared" si="14"/>
        <v>5</v>
      </c>
      <c r="AP34" s="363">
        <v>650</v>
      </c>
      <c r="AQ34" s="363">
        <f t="shared" si="12"/>
        <v>3250</v>
      </c>
      <c r="AR34" s="363">
        <v>237</v>
      </c>
      <c r="AS34" s="363">
        <f t="shared" si="13"/>
        <v>1185</v>
      </c>
      <c r="AT34" s="364">
        <f t="shared" si="21"/>
        <v>4435</v>
      </c>
    </row>
    <row r="35" spans="1:46" x14ac:dyDescent="0.2">
      <c r="A35" s="1">
        <v>26</v>
      </c>
      <c r="B35" s="9" t="s">
        <v>26</v>
      </c>
      <c r="C35" s="2"/>
      <c r="D35" s="2" t="s">
        <v>21</v>
      </c>
      <c r="E35" s="2">
        <v>40</v>
      </c>
      <c r="F35" s="36">
        <v>650</v>
      </c>
      <c r="G35" s="36">
        <f t="shared" si="0"/>
        <v>26000</v>
      </c>
      <c r="H35" s="36">
        <v>199</v>
      </c>
      <c r="I35" s="36">
        <f t="shared" si="1"/>
        <v>7960</v>
      </c>
      <c r="J35" s="53">
        <f t="shared" si="23"/>
        <v>33960</v>
      </c>
      <c r="K35" s="130"/>
      <c r="L35" s="93">
        <v>650</v>
      </c>
      <c r="M35" s="93">
        <f t="shared" si="2"/>
        <v>0</v>
      </c>
      <c r="N35" s="93">
        <v>199</v>
      </c>
      <c r="O35" s="93">
        <f t="shared" si="3"/>
        <v>0</v>
      </c>
      <c r="P35" s="94">
        <f t="shared" si="16"/>
        <v>0</v>
      </c>
      <c r="Q35" s="173"/>
      <c r="R35" s="175">
        <v>650</v>
      </c>
      <c r="S35" s="175">
        <f t="shared" si="4"/>
        <v>0</v>
      </c>
      <c r="T35" s="175">
        <v>199</v>
      </c>
      <c r="U35" s="175">
        <f t="shared" si="5"/>
        <v>0</v>
      </c>
      <c r="V35" s="176">
        <f t="shared" si="17"/>
        <v>0</v>
      </c>
      <c r="W35" s="220">
        <v>40</v>
      </c>
      <c r="X35" s="222">
        <v>650</v>
      </c>
      <c r="Y35" s="222">
        <f t="shared" si="6"/>
        <v>26000</v>
      </c>
      <c r="Z35" s="222">
        <v>199</v>
      </c>
      <c r="AA35" s="222">
        <f t="shared" si="7"/>
        <v>7960</v>
      </c>
      <c r="AB35" s="223">
        <f t="shared" si="18"/>
        <v>33960</v>
      </c>
      <c r="AC35" s="267"/>
      <c r="AD35" s="269">
        <v>650</v>
      </c>
      <c r="AE35" s="269">
        <f t="shared" si="8"/>
        <v>0</v>
      </c>
      <c r="AF35" s="269">
        <v>199</v>
      </c>
      <c r="AG35" s="269">
        <f t="shared" si="9"/>
        <v>0</v>
      </c>
      <c r="AH35" s="270">
        <f t="shared" si="19"/>
        <v>0</v>
      </c>
      <c r="AI35" s="314"/>
      <c r="AJ35" s="316">
        <v>650</v>
      </c>
      <c r="AK35" s="316">
        <f t="shared" si="10"/>
        <v>0</v>
      </c>
      <c r="AL35" s="316">
        <v>199</v>
      </c>
      <c r="AM35" s="316">
        <f t="shared" si="11"/>
        <v>0</v>
      </c>
      <c r="AN35" s="317">
        <f t="shared" si="20"/>
        <v>0</v>
      </c>
      <c r="AO35" s="361">
        <f t="shared" si="14"/>
        <v>0</v>
      </c>
      <c r="AP35" s="363">
        <v>650</v>
      </c>
      <c r="AQ35" s="363">
        <f t="shared" si="12"/>
        <v>0</v>
      </c>
      <c r="AR35" s="363">
        <v>199</v>
      </c>
      <c r="AS35" s="363">
        <f t="shared" si="13"/>
        <v>0</v>
      </c>
      <c r="AT35" s="364">
        <f t="shared" si="21"/>
        <v>0</v>
      </c>
    </row>
    <row r="36" spans="1:46" x14ac:dyDescent="0.2">
      <c r="A36" s="1">
        <v>27</v>
      </c>
      <c r="B36" s="9" t="s">
        <v>27</v>
      </c>
      <c r="C36" s="2"/>
      <c r="D36" s="2" t="s">
        <v>21</v>
      </c>
      <c r="E36" s="2">
        <v>34</v>
      </c>
      <c r="F36" s="36">
        <v>650</v>
      </c>
      <c r="G36" s="36">
        <f t="shared" si="0"/>
        <v>22100</v>
      </c>
      <c r="H36" s="36">
        <v>153</v>
      </c>
      <c r="I36" s="36">
        <f t="shared" si="1"/>
        <v>5202</v>
      </c>
      <c r="J36" s="53">
        <f t="shared" si="23"/>
        <v>27302</v>
      </c>
      <c r="K36" s="130"/>
      <c r="L36" s="93">
        <v>650</v>
      </c>
      <c r="M36" s="93">
        <f t="shared" si="2"/>
        <v>0</v>
      </c>
      <c r="N36" s="93">
        <v>153</v>
      </c>
      <c r="O36" s="93">
        <f t="shared" si="3"/>
        <v>0</v>
      </c>
      <c r="P36" s="94">
        <f t="shared" si="16"/>
        <v>0</v>
      </c>
      <c r="Q36" s="173"/>
      <c r="R36" s="175">
        <v>650</v>
      </c>
      <c r="S36" s="175">
        <f t="shared" si="4"/>
        <v>0</v>
      </c>
      <c r="T36" s="175">
        <v>153</v>
      </c>
      <c r="U36" s="175">
        <f t="shared" si="5"/>
        <v>0</v>
      </c>
      <c r="V36" s="176">
        <f t="shared" si="17"/>
        <v>0</v>
      </c>
      <c r="W36" s="220">
        <v>25</v>
      </c>
      <c r="X36" s="222">
        <v>650</v>
      </c>
      <c r="Y36" s="222">
        <f t="shared" si="6"/>
        <v>16250</v>
      </c>
      <c r="Z36" s="222">
        <v>153</v>
      </c>
      <c r="AA36" s="222">
        <f t="shared" si="7"/>
        <v>3825</v>
      </c>
      <c r="AB36" s="223">
        <f t="shared" si="18"/>
        <v>20075</v>
      </c>
      <c r="AC36" s="267"/>
      <c r="AD36" s="269">
        <v>650</v>
      </c>
      <c r="AE36" s="269">
        <f t="shared" si="8"/>
        <v>0</v>
      </c>
      <c r="AF36" s="269">
        <v>153</v>
      </c>
      <c r="AG36" s="269">
        <f t="shared" si="9"/>
        <v>0</v>
      </c>
      <c r="AH36" s="270">
        <f t="shared" si="19"/>
        <v>0</v>
      </c>
      <c r="AI36" s="314"/>
      <c r="AJ36" s="316">
        <v>650</v>
      </c>
      <c r="AK36" s="316">
        <f t="shared" si="10"/>
        <v>0</v>
      </c>
      <c r="AL36" s="316">
        <v>153</v>
      </c>
      <c r="AM36" s="316">
        <f t="shared" si="11"/>
        <v>0</v>
      </c>
      <c r="AN36" s="317">
        <f t="shared" si="20"/>
        <v>0</v>
      </c>
      <c r="AO36" s="361">
        <f t="shared" si="14"/>
        <v>9</v>
      </c>
      <c r="AP36" s="363">
        <v>650</v>
      </c>
      <c r="AQ36" s="363">
        <f t="shared" si="12"/>
        <v>5850</v>
      </c>
      <c r="AR36" s="363">
        <v>153</v>
      </c>
      <c r="AS36" s="363">
        <f t="shared" si="13"/>
        <v>1377</v>
      </c>
      <c r="AT36" s="364">
        <f t="shared" si="21"/>
        <v>7227</v>
      </c>
    </row>
    <row r="37" spans="1:46" x14ac:dyDescent="0.2">
      <c r="A37" s="1">
        <v>28</v>
      </c>
      <c r="B37" s="9" t="s">
        <v>291</v>
      </c>
      <c r="C37" s="2" t="s">
        <v>28</v>
      </c>
      <c r="D37" s="2" t="s">
        <v>21</v>
      </c>
      <c r="E37" s="2">
        <v>40</v>
      </c>
      <c r="F37" s="36">
        <v>500</v>
      </c>
      <c r="G37" s="36">
        <f t="shared" si="0"/>
        <v>20000</v>
      </c>
      <c r="H37" s="36">
        <v>149</v>
      </c>
      <c r="I37" s="36">
        <f t="shared" si="1"/>
        <v>5960</v>
      </c>
      <c r="J37" s="53">
        <f t="shared" si="23"/>
        <v>25960</v>
      </c>
      <c r="K37" s="130"/>
      <c r="L37" s="93">
        <v>500</v>
      </c>
      <c r="M37" s="93">
        <f t="shared" si="2"/>
        <v>0</v>
      </c>
      <c r="N37" s="93">
        <v>149</v>
      </c>
      <c r="O37" s="93">
        <f t="shared" si="3"/>
        <v>0</v>
      </c>
      <c r="P37" s="94">
        <f t="shared" si="16"/>
        <v>0</v>
      </c>
      <c r="Q37" s="173"/>
      <c r="R37" s="175">
        <v>500</v>
      </c>
      <c r="S37" s="175">
        <f t="shared" si="4"/>
        <v>0</v>
      </c>
      <c r="T37" s="175">
        <v>149</v>
      </c>
      <c r="U37" s="175">
        <f t="shared" si="5"/>
        <v>0</v>
      </c>
      <c r="V37" s="176">
        <f t="shared" si="17"/>
        <v>0</v>
      </c>
      <c r="W37" s="220">
        <v>20</v>
      </c>
      <c r="X37" s="222">
        <v>500</v>
      </c>
      <c r="Y37" s="222">
        <f t="shared" si="6"/>
        <v>10000</v>
      </c>
      <c r="Z37" s="222">
        <v>149</v>
      </c>
      <c r="AA37" s="222">
        <f t="shared" si="7"/>
        <v>2980</v>
      </c>
      <c r="AB37" s="223">
        <f t="shared" si="18"/>
        <v>12980</v>
      </c>
      <c r="AC37" s="267">
        <v>20</v>
      </c>
      <c r="AD37" s="269">
        <v>500</v>
      </c>
      <c r="AE37" s="269">
        <f t="shared" si="8"/>
        <v>10000</v>
      </c>
      <c r="AF37" s="269">
        <v>149</v>
      </c>
      <c r="AG37" s="269">
        <f t="shared" si="9"/>
        <v>2980</v>
      </c>
      <c r="AH37" s="270">
        <f t="shared" si="19"/>
        <v>12980</v>
      </c>
      <c r="AI37" s="314"/>
      <c r="AJ37" s="316">
        <v>500</v>
      </c>
      <c r="AK37" s="316">
        <f t="shared" si="10"/>
        <v>0</v>
      </c>
      <c r="AL37" s="316">
        <v>149</v>
      </c>
      <c r="AM37" s="316">
        <f t="shared" si="11"/>
        <v>0</v>
      </c>
      <c r="AN37" s="317">
        <f t="shared" si="20"/>
        <v>0</v>
      </c>
      <c r="AO37" s="361">
        <f t="shared" si="14"/>
        <v>0</v>
      </c>
      <c r="AP37" s="363">
        <v>500</v>
      </c>
      <c r="AQ37" s="363">
        <f t="shared" si="12"/>
        <v>0</v>
      </c>
      <c r="AR37" s="363">
        <v>149</v>
      </c>
      <c r="AS37" s="363">
        <f t="shared" si="13"/>
        <v>0</v>
      </c>
      <c r="AT37" s="364">
        <f t="shared" si="21"/>
        <v>0</v>
      </c>
    </row>
    <row r="38" spans="1:46" x14ac:dyDescent="0.2">
      <c r="A38" s="1">
        <v>29</v>
      </c>
      <c r="B38" s="9" t="s">
        <v>291</v>
      </c>
      <c r="C38" s="2" t="s">
        <v>29</v>
      </c>
      <c r="D38" s="2" t="s">
        <v>21</v>
      </c>
      <c r="E38" s="2">
        <v>80</v>
      </c>
      <c r="F38" s="36">
        <v>500</v>
      </c>
      <c r="G38" s="36">
        <f t="shared" si="0"/>
        <v>40000</v>
      </c>
      <c r="H38" s="36">
        <v>88</v>
      </c>
      <c r="I38" s="36">
        <f t="shared" si="1"/>
        <v>7040</v>
      </c>
      <c r="J38" s="53">
        <f t="shared" si="23"/>
        <v>47040</v>
      </c>
      <c r="K38" s="130"/>
      <c r="L38" s="93">
        <v>500</v>
      </c>
      <c r="M38" s="93">
        <f t="shared" si="2"/>
        <v>0</v>
      </c>
      <c r="N38" s="93">
        <v>88</v>
      </c>
      <c r="O38" s="93">
        <f t="shared" si="3"/>
        <v>0</v>
      </c>
      <c r="P38" s="94">
        <f t="shared" si="16"/>
        <v>0</v>
      </c>
      <c r="Q38" s="173"/>
      <c r="R38" s="175">
        <v>500</v>
      </c>
      <c r="S38" s="175">
        <f t="shared" si="4"/>
        <v>0</v>
      </c>
      <c r="T38" s="175">
        <v>88</v>
      </c>
      <c r="U38" s="175">
        <f t="shared" si="5"/>
        <v>0</v>
      </c>
      <c r="V38" s="176">
        <f t="shared" si="17"/>
        <v>0</v>
      </c>
      <c r="W38" s="220">
        <v>60</v>
      </c>
      <c r="X38" s="222">
        <v>500</v>
      </c>
      <c r="Y38" s="222">
        <f t="shared" si="6"/>
        <v>30000</v>
      </c>
      <c r="Z38" s="222">
        <v>88</v>
      </c>
      <c r="AA38" s="222">
        <f t="shared" si="7"/>
        <v>5280</v>
      </c>
      <c r="AB38" s="223">
        <f t="shared" si="18"/>
        <v>35280</v>
      </c>
      <c r="AC38" s="267">
        <v>20</v>
      </c>
      <c r="AD38" s="269">
        <v>500</v>
      </c>
      <c r="AE38" s="269">
        <f t="shared" si="8"/>
        <v>10000</v>
      </c>
      <c r="AF38" s="269">
        <v>88</v>
      </c>
      <c r="AG38" s="269">
        <f t="shared" si="9"/>
        <v>1760</v>
      </c>
      <c r="AH38" s="270">
        <f t="shared" si="19"/>
        <v>11760</v>
      </c>
      <c r="AI38" s="314"/>
      <c r="AJ38" s="316">
        <v>500</v>
      </c>
      <c r="AK38" s="316">
        <f t="shared" si="10"/>
        <v>0</v>
      </c>
      <c r="AL38" s="316">
        <v>88</v>
      </c>
      <c r="AM38" s="316">
        <f t="shared" si="11"/>
        <v>0</v>
      </c>
      <c r="AN38" s="317">
        <f t="shared" si="20"/>
        <v>0</v>
      </c>
      <c r="AO38" s="361">
        <f t="shared" si="14"/>
        <v>0</v>
      </c>
      <c r="AP38" s="363">
        <v>500</v>
      </c>
      <c r="AQ38" s="363">
        <f t="shared" si="12"/>
        <v>0</v>
      </c>
      <c r="AR38" s="363">
        <v>88</v>
      </c>
      <c r="AS38" s="363">
        <f t="shared" si="13"/>
        <v>0</v>
      </c>
      <c r="AT38" s="364">
        <f t="shared" si="21"/>
        <v>0</v>
      </c>
    </row>
    <row r="39" spans="1:46" x14ac:dyDescent="0.2">
      <c r="A39" s="1">
        <v>30</v>
      </c>
      <c r="B39" s="9" t="s">
        <v>291</v>
      </c>
      <c r="C39" s="2" t="s">
        <v>30</v>
      </c>
      <c r="D39" s="2" t="s">
        <v>21</v>
      </c>
      <c r="E39" s="2">
        <v>381</v>
      </c>
      <c r="F39" s="36">
        <v>500</v>
      </c>
      <c r="G39" s="36">
        <f t="shared" si="0"/>
        <v>190500</v>
      </c>
      <c r="H39" s="36">
        <v>60</v>
      </c>
      <c r="I39" s="36">
        <f t="shared" si="1"/>
        <v>22860</v>
      </c>
      <c r="J39" s="53">
        <f t="shared" si="23"/>
        <v>213360</v>
      </c>
      <c r="K39" s="130"/>
      <c r="L39" s="93">
        <v>500</v>
      </c>
      <c r="M39" s="93">
        <f t="shared" si="2"/>
        <v>0</v>
      </c>
      <c r="N39" s="93">
        <v>60</v>
      </c>
      <c r="O39" s="93">
        <f t="shared" si="3"/>
        <v>0</v>
      </c>
      <c r="P39" s="94">
        <f t="shared" si="16"/>
        <v>0</v>
      </c>
      <c r="Q39" s="173"/>
      <c r="R39" s="175">
        <v>500</v>
      </c>
      <c r="S39" s="175">
        <f t="shared" si="4"/>
        <v>0</v>
      </c>
      <c r="T39" s="175">
        <v>60</v>
      </c>
      <c r="U39" s="175">
        <f t="shared" si="5"/>
        <v>0</v>
      </c>
      <c r="V39" s="176">
        <f t="shared" si="17"/>
        <v>0</v>
      </c>
      <c r="W39" s="220">
        <v>138</v>
      </c>
      <c r="X39" s="222">
        <v>500</v>
      </c>
      <c r="Y39" s="222">
        <f t="shared" si="6"/>
        <v>69000</v>
      </c>
      <c r="Z39" s="222">
        <v>60</v>
      </c>
      <c r="AA39" s="222">
        <f t="shared" si="7"/>
        <v>8280</v>
      </c>
      <c r="AB39" s="223">
        <f t="shared" si="18"/>
        <v>77280</v>
      </c>
      <c r="AC39" s="267">
        <v>243</v>
      </c>
      <c r="AD39" s="269">
        <v>500</v>
      </c>
      <c r="AE39" s="269">
        <f t="shared" si="8"/>
        <v>121500</v>
      </c>
      <c r="AF39" s="269">
        <v>60</v>
      </c>
      <c r="AG39" s="269">
        <f t="shared" si="9"/>
        <v>14580</v>
      </c>
      <c r="AH39" s="270">
        <f t="shared" si="19"/>
        <v>136080</v>
      </c>
      <c r="AI39" s="314"/>
      <c r="AJ39" s="316">
        <v>500</v>
      </c>
      <c r="AK39" s="316">
        <f t="shared" si="10"/>
        <v>0</v>
      </c>
      <c r="AL39" s="316">
        <v>60</v>
      </c>
      <c r="AM39" s="316">
        <f t="shared" si="11"/>
        <v>0</v>
      </c>
      <c r="AN39" s="317">
        <f t="shared" si="20"/>
        <v>0</v>
      </c>
      <c r="AO39" s="361">
        <f t="shared" si="14"/>
        <v>0</v>
      </c>
      <c r="AP39" s="363">
        <v>500</v>
      </c>
      <c r="AQ39" s="363">
        <f t="shared" si="12"/>
        <v>0</v>
      </c>
      <c r="AR39" s="363">
        <v>60</v>
      </c>
      <c r="AS39" s="363">
        <f t="shared" si="13"/>
        <v>0</v>
      </c>
      <c r="AT39" s="364">
        <f t="shared" si="21"/>
        <v>0</v>
      </c>
    </row>
    <row r="40" spans="1:46" x14ac:dyDescent="0.2">
      <c r="A40" s="1">
        <v>31</v>
      </c>
      <c r="B40" s="9" t="s">
        <v>31</v>
      </c>
      <c r="C40" s="10"/>
      <c r="D40" s="2" t="s">
        <v>32</v>
      </c>
      <c r="E40" s="2">
        <v>1</v>
      </c>
      <c r="F40" s="36">
        <v>143680</v>
      </c>
      <c r="G40" s="36">
        <f t="shared" si="0"/>
        <v>143680</v>
      </c>
      <c r="H40" s="36">
        <v>65776</v>
      </c>
      <c r="I40" s="36">
        <f t="shared" si="1"/>
        <v>65776</v>
      </c>
      <c r="J40" s="53">
        <f t="shared" si="23"/>
        <v>209456</v>
      </c>
      <c r="K40" s="130"/>
      <c r="L40" s="93">
        <v>143680</v>
      </c>
      <c r="M40" s="93">
        <f t="shared" si="2"/>
        <v>0</v>
      </c>
      <c r="N40" s="93">
        <v>65776</v>
      </c>
      <c r="O40" s="93">
        <f t="shared" si="3"/>
        <v>0</v>
      </c>
      <c r="P40" s="94">
        <f t="shared" si="16"/>
        <v>0</v>
      </c>
      <c r="Q40" s="173"/>
      <c r="R40" s="175">
        <v>143680</v>
      </c>
      <c r="S40" s="175">
        <f t="shared" si="4"/>
        <v>0</v>
      </c>
      <c r="T40" s="175">
        <v>65776</v>
      </c>
      <c r="U40" s="175">
        <f t="shared" si="5"/>
        <v>0</v>
      </c>
      <c r="V40" s="176">
        <f t="shared" si="17"/>
        <v>0</v>
      </c>
      <c r="W40" s="220">
        <v>1</v>
      </c>
      <c r="X40" s="222">
        <v>143680</v>
      </c>
      <c r="Y40" s="222">
        <f t="shared" si="6"/>
        <v>143680</v>
      </c>
      <c r="Z40" s="222">
        <v>65776</v>
      </c>
      <c r="AA40" s="222">
        <f t="shared" si="7"/>
        <v>65776</v>
      </c>
      <c r="AB40" s="223">
        <f t="shared" si="18"/>
        <v>209456</v>
      </c>
      <c r="AC40" s="267"/>
      <c r="AD40" s="269">
        <v>143680</v>
      </c>
      <c r="AE40" s="269">
        <f t="shared" si="8"/>
        <v>0</v>
      </c>
      <c r="AF40" s="269">
        <v>65776</v>
      </c>
      <c r="AG40" s="269">
        <f t="shared" si="9"/>
        <v>0</v>
      </c>
      <c r="AH40" s="270">
        <f t="shared" si="19"/>
        <v>0</v>
      </c>
      <c r="AI40" s="314"/>
      <c r="AJ40" s="316">
        <v>143680</v>
      </c>
      <c r="AK40" s="316">
        <f t="shared" si="10"/>
        <v>0</v>
      </c>
      <c r="AL40" s="316">
        <v>65776</v>
      </c>
      <c r="AM40" s="316">
        <f t="shared" si="11"/>
        <v>0</v>
      </c>
      <c r="AN40" s="317">
        <f t="shared" si="20"/>
        <v>0</v>
      </c>
      <c r="AO40" s="361">
        <f t="shared" si="14"/>
        <v>0</v>
      </c>
      <c r="AP40" s="363">
        <v>143680</v>
      </c>
      <c r="AQ40" s="363">
        <f t="shared" si="12"/>
        <v>0</v>
      </c>
      <c r="AR40" s="363">
        <v>65776</v>
      </c>
      <c r="AS40" s="363">
        <f t="shared" si="13"/>
        <v>0</v>
      </c>
      <c r="AT40" s="364">
        <f t="shared" si="21"/>
        <v>0</v>
      </c>
    </row>
    <row r="41" spans="1:46" x14ac:dyDescent="0.2">
      <c r="A41" s="1">
        <v>32</v>
      </c>
      <c r="B41" s="9" t="s">
        <v>33</v>
      </c>
      <c r="C41" s="2" t="s">
        <v>34</v>
      </c>
      <c r="D41" s="2" t="s">
        <v>35</v>
      </c>
      <c r="E41" s="2">
        <v>2</v>
      </c>
      <c r="F41" s="36">
        <v>0</v>
      </c>
      <c r="G41" s="36">
        <f t="shared" si="0"/>
        <v>0</v>
      </c>
      <c r="H41" s="36">
        <v>844</v>
      </c>
      <c r="I41" s="36">
        <f t="shared" si="1"/>
        <v>1688</v>
      </c>
      <c r="J41" s="53">
        <f t="shared" si="23"/>
        <v>1688</v>
      </c>
      <c r="K41" s="130"/>
      <c r="L41" s="93">
        <v>0</v>
      </c>
      <c r="M41" s="93">
        <f t="shared" si="2"/>
        <v>0</v>
      </c>
      <c r="N41" s="93">
        <v>844</v>
      </c>
      <c r="O41" s="93">
        <f t="shared" si="3"/>
        <v>0</v>
      </c>
      <c r="P41" s="94">
        <f t="shared" si="16"/>
        <v>0</v>
      </c>
      <c r="Q41" s="173"/>
      <c r="R41" s="175">
        <v>0</v>
      </c>
      <c r="S41" s="175">
        <f t="shared" si="4"/>
        <v>0</v>
      </c>
      <c r="T41" s="175">
        <v>844</v>
      </c>
      <c r="U41" s="175">
        <f t="shared" si="5"/>
        <v>0</v>
      </c>
      <c r="V41" s="176">
        <f t="shared" si="17"/>
        <v>0</v>
      </c>
      <c r="W41" s="220"/>
      <c r="X41" s="222">
        <v>0</v>
      </c>
      <c r="Y41" s="222">
        <f t="shared" si="6"/>
        <v>0</v>
      </c>
      <c r="Z41" s="222">
        <v>844</v>
      </c>
      <c r="AA41" s="222">
        <f t="shared" si="7"/>
        <v>0</v>
      </c>
      <c r="AB41" s="223">
        <f t="shared" si="18"/>
        <v>0</v>
      </c>
      <c r="AC41" s="267">
        <v>2</v>
      </c>
      <c r="AD41" s="269">
        <v>0</v>
      </c>
      <c r="AE41" s="269">
        <f t="shared" si="8"/>
        <v>0</v>
      </c>
      <c r="AF41" s="269">
        <v>844</v>
      </c>
      <c r="AG41" s="269">
        <f t="shared" si="9"/>
        <v>1688</v>
      </c>
      <c r="AH41" s="270">
        <f t="shared" si="19"/>
        <v>1688</v>
      </c>
      <c r="AI41" s="314"/>
      <c r="AJ41" s="316">
        <v>0</v>
      </c>
      <c r="AK41" s="316">
        <f t="shared" si="10"/>
        <v>0</v>
      </c>
      <c r="AL41" s="316">
        <v>844</v>
      </c>
      <c r="AM41" s="316">
        <f t="shared" si="11"/>
        <v>0</v>
      </c>
      <c r="AN41" s="317">
        <f t="shared" si="20"/>
        <v>0</v>
      </c>
      <c r="AO41" s="361">
        <f t="shared" si="14"/>
        <v>0</v>
      </c>
      <c r="AP41" s="363">
        <v>0</v>
      </c>
      <c r="AQ41" s="363">
        <f t="shared" si="12"/>
        <v>0</v>
      </c>
      <c r="AR41" s="363">
        <v>844</v>
      </c>
      <c r="AS41" s="363">
        <f t="shared" si="13"/>
        <v>0</v>
      </c>
      <c r="AT41" s="364">
        <f t="shared" si="21"/>
        <v>0</v>
      </c>
    </row>
    <row r="42" spans="1:46" x14ac:dyDescent="0.2">
      <c r="A42" s="1">
        <v>33</v>
      </c>
      <c r="B42" s="9" t="s">
        <v>33</v>
      </c>
      <c r="C42" s="2" t="s">
        <v>36</v>
      </c>
      <c r="D42" s="2" t="s">
        <v>35</v>
      </c>
      <c r="E42" s="2">
        <v>8</v>
      </c>
      <c r="F42" s="36">
        <v>0</v>
      </c>
      <c r="G42" s="36">
        <f t="shared" si="0"/>
        <v>0</v>
      </c>
      <c r="H42" s="36">
        <v>471</v>
      </c>
      <c r="I42" s="36">
        <f t="shared" si="1"/>
        <v>3768</v>
      </c>
      <c r="J42" s="53">
        <f t="shared" si="23"/>
        <v>3768</v>
      </c>
      <c r="K42" s="130"/>
      <c r="L42" s="93">
        <v>0</v>
      </c>
      <c r="M42" s="93">
        <f t="shared" si="2"/>
        <v>0</v>
      </c>
      <c r="N42" s="93">
        <v>471</v>
      </c>
      <c r="O42" s="93">
        <f t="shared" si="3"/>
        <v>0</v>
      </c>
      <c r="P42" s="94">
        <f t="shared" si="16"/>
        <v>0</v>
      </c>
      <c r="Q42" s="173"/>
      <c r="R42" s="175">
        <v>0</v>
      </c>
      <c r="S42" s="175">
        <f t="shared" si="4"/>
        <v>0</v>
      </c>
      <c r="T42" s="175">
        <v>471</v>
      </c>
      <c r="U42" s="175">
        <f t="shared" si="5"/>
        <v>0</v>
      </c>
      <c r="V42" s="176">
        <f t="shared" si="17"/>
        <v>0</v>
      </c>
      <c r="W42" s="220"/>
      <c r="X42" s="222">
        <v>0</v>
      </c>
      <c r="Y42" s="222">
        <f t="shared" si="6"/>
        <v>0</v>
      </c>
      <c r="Z42" s="222">
        <v>471</v>
      </c>
      <c r="AA42" s="222">
        <f t="shared" si="7"/>
        <v>0</v>
      </c>
      <c r="AB42" s="223">
        <f t="shared" si="18"/>
        <v>0</v>
      </c>
      <c r="AC42" s="267">
        <v>8</v>
      </c>
      <c r="AD42" s="269">
        <v>0</v>
      </c>
      <c r="AE42" s="269">
        <f t="shared" si="8"/>
        <v>0</v>
      </c>
      <c r="AF42" s="269">
        <v>471</v>
      </c>
      <c r="AG42" s="269">
        <f t="shared" si="9"/>
        <v>3768</v>
      </c>
      <c r="AH42" s="270">
        <f t="shared" si="19"/>
        <v>3768</v>
      </c>
      <c r="AI42" s="314"/>
      <c r="AJ42" s="316">
        <v>0</v>
      </c>
      <c r="AK42" s="316">
        <f t="shared" si="10"/>
        <v>0</v>
      </c>
      <c r="AL42" s="316">
        <v>471</v>
      </c>
      <c r="AM42" s="316">
        <f t="shared" si="11"/>
        <v>0</v>
      </c>
      <c r="AN42" s="317">
        <f t="shared" si="20"/>
        <v>0</v>
      </c>
      <c r="AO42" s="361">
        <f t="shared" si="14"/>
        <v>0</v>
      </c>
      <c r="AP42" s="363">
        <v>0</v>
      </c>
      <c r="AQ42" s="363">
        <f t="shared" si="12"/>
        <v>0</v>
      </c>
      <c r="AR42" s="363">
        <v>471</v>
      </c>
      <c r="AS42" s="363">
        <f t="shared" si="13"/>
        <v>0</v>
      </c>
      <c r="AT42" s="364">
        <f t="shared" si="21"/>
        <v>0</v>
      </c>
    </row>
    <row r="43" spans="1:46" x14ac:dyDescent="0.2">
      <c r="A43" s="1">
        <v>34</v>
      </c>
      <c r="B43" s="9" t="s">
        <v>33</v>
      </c>
      <c r="C43" s="2" t="s">
        <v>37</v>
      </c>
      <c r="D43" s="2" t="s">
        <v>35</v>
      </c>
      <c r="E43" s="2">
        <v>18</v>
      </c>
      <c r="F43" s="36">
        <v>0</v>
      </c>
      <c r="G43" s="36">
        <f t="shared" si="0"/>
        <v>0</v>
      </c>
      <c r="H43" s="36">
        <v>305</v>
      </c>
      <c r="I43" s="36">
        <f t="shared" si="1"/>
        <v>5490</v>
      </c>
      <c r="J43" s="53">
        <f t="shared" si="23"/>
        <v>5490</v>
      </c>
      <c r="K43" s="130"/>
      <c r="L43" s="93">
        <v>0</v>
      </c>
      <c r="M43" s="93">
        <f t="shared" si="2"/>
        <v>0</v>
      </c>
      <c r="N43" s="93">
        <v>305</v>
      </c>
      <c r="O43" s="93">
        <f t="shared" si="3"/>
        <v>0</v>
      </c>
      <c r="P43" s="94">
        <f t="shared" si="16"/>
        <v>0</v>
      </c>
      <c r="Q43" s="173"/>
      <c r="R43" s="175">
        <v>0</v>
      </c>
      <c r="S43" s="175">
        <f t="shared" si="4"/>
        <v>0</v>
      </c>
      <c r="T43" s="175">
        <v>305</v>
      </c>
      <c r="U43" s="175">
        <f t="shared" si="5"/>
        <v>0</v>
      </c>
      <c r="V43" s="176">
        <f t="shared" si="17"/>
        <v>0</v>
      </c>
      <c r="W43" s="220"/>
      <c r="X43" s="222">
        <v>0</v>
      </c>
      <c r="Y43" s="222">
        <f t="shared" si="6"/>
        <v>0</v>
      </c>
      <c r="Z43" s="222">
        <v>305</v>
      </c>
      <c r="AA43" s="222">
        <f t="shared" si="7"/>
        <v>0</v>
      </c>
      <c r="AB43" s="223">
        <f t="shared" si="18"/>
        <v>0</v>
      </c>
      <c r="AC43" s="267">
        <v>18</v>
      </c>
      <c r="AD43" s="269">
        <v>0</v>
      </c>
      <c r="AE43" s="269">
        <f t="shared" si="8"/>
        <v>0</v>
      </c>
      <c r="AF43" s="269">
        <v>305</v>
      </c>
      <c r="AG43" s="269">
        <f t="shared" si="9"/>
        <v>5490</v>
      </c>
      <c r="AH43" s="270">
        <f t="shared" si="19"/>
        <v>5490</v>
      </c>
      <c r="AI43" s="314"/>
      <c r="AJ43" s="316">
        <v>0</v>
      </c>
      <c r="AK43" s="316">
        <f t="shared" si="10"/>
        <v>0</v>
      </c>
      <c r="AL43" s="316">
        <v>305</v>
      </c>
      <c r="AM43" s="316">
        <f t="shared" si="11"/>
        <v>0</v>
      </c>
      <c r="AN43" s="317">
        <f t="shared" si="20"/>
        <v>0</v>
      </c>
      <c r="AO43" s="361">
        <f t="shared" si="14"/>
        <v>0</v>
      </c>
      <c r="AP43" s="363">
        <v>0</v>
      </c>
      <c r="AQ43" s="363">
        <f t="shared" si="12"/>
        <v>0</v>
      </c>
      <c r="AR43" s="363">
        <v>305</v>
      </c>
      <c r="AS43" s="363">
        <f t="shared" si="13"/>
        <v>0</v>
      </c>
      <c r="AT43" s="364">
        <f t="shared" si="21"/>
        <v>0</v>
      </c>
    </row>
    <row r="44" spans="1:46" x14ac:dyDescent="0.2">
      <c r="A44" s="1">
        <v>35</v>
      </c>
      <c r="B44" s="9" t="s">
        <v>33</v>
      </c>
      <c r="C44" s="2" t="s">
        <v>38</v>
      </c>
      <c r="D44" s="2" t="s">
        <v>35</v>
      </c>
      <c r="E44" s="2">
        <v>56</v>
      </c>
      <c r="F44" s="36">
        <v>0</v>
      </c>
      <c r="G44" s="36">
        <f t="shared" si="0"/>
        <v>0</v>
      </c>
      <c r="H44" s="36">
        <v>237</v>
      </c>
      <c r="I44" s="36">
        <f t="shared" si="1"/>
        <v>13272</v>
      </c>
      <c r="J44" s="53">
        <f t="shared" si="23"/>
        <v>13272</v>
      </c>
      <c r="K44" s="130"/>
      <c r="L44" s="93">
        <v>0</v>
      </c>
      <c r="M44" s="93">
        <f t="shared" si="2"/>
        <v>0</v>
      </c>
      <c r="N44" s="93">
        <v>237</v>
      </c>
      <c r="O44" s="93">
        <f t="shared" si="3"/>
        <v>0</v>
      </c>
      <c r="P44" s="94">
        <f t="shared" si="16"/>
        <v>0</v>
      </c>
      <c r="Q44" s="173"/>
      <c r="R44" s="175">
        <v>0</v>
      </c>
      <c r="S44" s="175">
        <f t="shared" si="4"/>
        <v>0</v>
      </c>
      <c r="T44" s="175">
        <v>237</v>
      </c>
      <c r="U44" s="175">
        <f t="shared" si="5"/>
        <v>0</v>
      </c>
      <c r="V44" s="176">
        <f t="shared" si="17"/>
        <v>0</v>
      </c>
      <c r="W44" s="220"/>
      <c r="X44" s="222">
        <v>0</v>
      </c>
      <c r="Y44" s="222">
        <f t="shared" si="6"/>
        <v>0</v>
      </c>
      <c r="Z44" s="222">
        <v>237</v>
      </c>
      <c r="AA44" s="222">
        <f t="shared" si="7"/>
        <v>0</v>
      </c>
      <c r="AB44" s="223">
        <f t="shared" si="18"/>
        <v>0</v>
      </c>
      <c r="AC44" s="267">
        <v>56</v>
      </c>
      <c r="AD44" s="269">
        <v>0</v>
      </c>
      <c r="AE44" s="269">
        <f t="shared" si="8"/>
        <v>0</v>
      </c>
      <c r="AF44" s="269">
        <v>237</v>
      </c>
      <c r="AG44" s="269">
        <f t="shared" si="9"/>
        <v>13272</v>
      </c>
      <c r="AH44" s="270">
        <f t="shared" si="19"/>
        <v>13272</v>
      </c>
      <c r="AI44" s="314"/>
      <c r="AJ44" s="316">
        <v>0</v>
      </c>
      <c r="AK44" s="316">
        <f t="shared" si="10"/>
        <v>0</v>
      </c>
      <c r="AL44" s="316">
        <v>237</v>
      </c>
      <c r="AM44" s="316">
        <f t="shared" si="11"/>
        <v>0</v>
      </c>
      <c r="AN44" s="317">
        <f t="shared" si="20"/>
        <v>0</v>
      </c>
      <c r="AO44" s="361">
        <f t="shared" si="14"/>
        <v>0</v>
      </c>
      <c r="AP44" s="363">
        <v>0</v>
      </c>
      <c r="AQ44" s="363">
        <f t="shared" si="12"/>
        <v>0</v>
      </c>
      <c r="AR44" s="363">
        <v>237</v>
      </c>
      <c r="AS44" s="363">
        <f t="shared" si="13"/>
        <v>0</v>
      </c>
      <c r="AT44" s="364">
        <f t="shared" si="21"/>
        <v>0</v>
      </c>
    </row>
    <row r="45" spans="1:46" x14ac:dyDescent="0.2">
      <c r="A45" s="1">
        <v>36</v>
      </c>
      <c r="B45" s="9" t="s">
        <v>320</v>
      </c>
      <c r="C45" s="2"/>
      <c r="D45" s="2"/>
      <c r="E45" s="2"/>
      <c r="F45" s="2"/>
      <c r="G45" s="36">
        <f t="shared" si="0"/>
        <v>0</v>
      </c>
      <c r="H45" s="37"/>
      <c r="I45" s="36">
        <f t="shared" si="1"/>
        <v>0</v>
      </c>
      <c r="J45" s="119"/>
      <c r="K45" s="130"/>
      <c r="L45" s="92"/>
      <c r="M45" s="93">
        <f t="shared" si="2"/>
        <v>0</v>
      </c>
      <c r="N45" s="91"/>
      <c r="O45" s="93">
        <f t="shared" si="3"/>
        <v>0</v>
      </c>
      <c r="P45" s="129"/>
      <c r="Q45" s="173"/>
      <c r="R45" s="174"/>
      <c r="S45" s="175">
        <f t="shared" si="4"/>
        <v>0</v>
      </c>
      <c r="T45" s="171"/>
      <c r="U45" s="175">
        <f t="shared" si="5"/>
        <v>0</v>
      </c>
      <c r="V45" s="172"/>
      <c r="W45" s="220"/>
      <c r="X45" s="221"/>
      <c r="Y45" s="222">
        <f t="shared" si="6"/>
        <v>0</v>
      </c>
      <c r="Z45" s="218"/>
      <c r="AA45" s="222">
        <f t="shared" si="7"/>
        <v>0</v>
      </c>
      <c r="AB45" s="219"/>
      <c r="AC45" s="267"/>
      <c r="AD45" s="268"/>
      <c r="AE45" s="269">
        <f t="shared" si="8"/>
        <v>0</v>
      </c>
      <c r="AF45" s="265"/>
      <c r="AG45" s="269">
        <f t="shared" si="9"/>
        <v>0</v>
      </c>
      <c r="AH45" s="266"/>
      <c r="AI45" s="314"/>
      <c r="AJ45" s="315"/>
      <c r="AK45" s="316">
        <f t="shared" si="10"/>
        <v>0</v>
      </c>
      <c r="AL45" s="312"/>
      <c r="AM45" s="316">
        <f t="shared" si="11"/>
        <v>0</v>
      </c>
      <c r="AN45" s="313"/>
      <c r="AO45" s="361">
        <f t="shared" si="14"/>
        <v>0</v>
      </c>
      <c r="AP45" s="362"/>
      <c r="AQ45" s="363">
        <f t="shared" si="12"/>
        <v>0</v>
      </c>
      <c r="AR45" s="359"/>
      <c r="AS45" s="363">
        <f t="shared" si="13"/>
        <v>0</v>
      </c>
      <c r="AT45" s="360"/>
    </row>
    <row r="46" spans="1:46" x14ac:dyDescent="0.2">
      <c r="A46" s="1">
        <v>37</v>
      </c>
      <c r="B46" s="47" t="s">
        <v>39</v>
      </c>
      <c r="C46" s="2"/>
      <c r="D46" s="2" t="s">
        <v>21</v>
      </c>
      <c r="E46" s="2">
        <v>300</v>
      </c>
      <c r="F46" s="36">
        <v>290</v>
      </c>
      <c r="G46" s="36">
        <f t="shared" si="0"/>
        <v>87000</v>
      </c>
      <c r="H46" s="36">
        <v>115</v>
      </c>
      <c r="I46" s="36">
        <f t="shared" si="1"/>
        <v>34500</v>
      </c>
      <c r="J46" s="53">
        <f t="shared" ref="J46:J53" si="24">G46+I46</f>
        <v>121500</v>
      </c>
      <c r="K46" s="130"/>
      <c r="L46" s="93">
        <v>290</v>
      </c>
      <c r="M46" s="93">
        <f t="shared" si="2"/>
        <v>0</v>
      </c>
      <c r="N46" s="93">
        <v>115</v>
      </c>
      <c r="O46" s="93">
        <f t="shared" si="3"/>
        <v>0</v>
      </c>
      <c r="P46" s="94">
        <f t="shared" ref="P46:P53" si="25">M46+O46</f>
        <v>0</v>
      </c>
      <c r="Q46" s="173"/>
      <c r="R46" s="175">
        <v>290</v>
      </c>
      <c r="S46" s="175">
        <f t="shared" si="4"/>
        <v>0</v>
      </c>
      <c r="T46" s="175">
        <v>115</v>
      </c>
      <c r="U46" s="175">
        <f t="shared" si="5"/>
        <v>0</v>
      </c>
      <c r="V46" s="176">
        <f t="shared" ref="V46:V53" si="26">S46+U46</f>
        <v>0</v>
      </c>
      <c r="W46" s="220"/>
      <c r="X46" s="222">
        <v>290</v>
      </c>
      <c r="Y46" s="222">
        <f t="shared" si="6"/>
        <v>0</v>
      </c>
      <c r="Z46" s="222">
        <v>115</v>
      </c>
      <c r="AA46" s="222">
        <f t="shared" si="7"/>
        <v>0</v>
      </c>
      <c r="AB46" s="223">
        <f t="shared" ref="AB46:AB53" si="27">Y46+AA46</f>
        <v>0</v>
      </c>
      <c r="AC46" s="267"/>
      <c r="AD46" s="269">
        <v>290</v>
      </c>
      <c r="AE46" s="269">
        <f t="shared" si="8"/>
        <v>0</v>
      </c>
      <c r="AF46" s="269">
        <v>115</v>
      </c>
      <c r="AG46" s="269">
        <f t="shared" si="9"/>
        <v>0</v>
      </c>
      <c r="AH46" s="270">
        <f t="shared" ref="AH46:AH53" si="28">AE46+AG46</f>
        <v>0</v>
      </c>
      <c r="AI46" s="314"/>
      <c r="AJ46" s="316">
        <v>290</v>
      </c>
      <c r="AK46" s="316">
        <f t="shared" si="10"/>
        <v>0</v>
      </c>
      <c r="AL46" s="316">
        <v>115</v>
      </c>
      <c r="AM46" s="316">
        <f t="shared" si="11"/>
        <v>0</v>
      </c>
      <c r="AN46" s="317">
        <f t="shared" ref="AN46:AN53" si="29">AK46+AM46</f>
        <v>0</v>
      </c>
      <c r="AO46" s="361">
        <f t="shared" si="14"/>
        <v>300</v>
      </c>
      <c r="AP46" s="363">
        <v>290</v>
      </c>
      <c r="AQ46" s="363">
        <f t="shared" si="12"/>
        <v>87000</v>
      </c>
      <c r="AR46" s="363">
        <v>115</v>
      </c>
      <c r="AS46" s="363">
        <f t="shared" si="13"/>
        <v>34500</v>
      </c>
      <c r="AT46" s="364">
        <f t="shared" ref="AT46:AT53" si="30">AQ46+AS46</f>
        <v>121500</v>
      </c>
    </row>
    <row r="47" spans="1:46" x14ac:dyDescent="0.2">
      <c r="A47" s="1">
        <v>38</v>
      </c>
      <c r="B47" s="47" t="s">
        <v>319</v>
      </c>
      <c r="C47" s="2"/>
      <c r="D47" s="2" t="s">
        <v>21</v>
      </c>
      <c r="E47" s="2">
        <v>60</v>
      </c>
      <c r="F47" s="36">
        <v>290</v>
      </c>
      <c r="G47" s="36">
        <f t="shared" si="0"/>
        <v>17400</v>
      </c>
      <c r="H47" s="36">
        <v>89</v>
      </c>
      <c r="I47" s="36">
        <f t="shared" si="1"/>
        <v>5340</v>
      </c>
      <c r="J47" s="53">
        <f t="shared" si="24"/>
        <v>22740</v>
      </c>
      <c r="K47" s="130"/>
      <c r="L47" s="93">
        <v>290</v>
      </c>
      <c r="M47" s="93">
        <f t="shared" si="2"/>
        <v>0</v>
      </c>
      <c r="N47" s="93">
        <v>89</v>
      </c>
      <c r="O47" s="93">
        <f t="shared" si="3"/>
        <v>0</v>
      </c>
      <c r="P47" s="94">
        <f t="shared" si="25"/>
        <v>0</v>
      </c>
      <c r="Q47" s="173"/>
      <c r="R47" s="175">
        <v>290</v>
      </c>
      <c r="S47" s="175">
        <f t="shared" si="4"/>
        <v>0</v>
      </c>
      <c r="T47" s="175">
        <v>89</v>
      </c>
      <c r="U47" s="175">
        <f t="shared" si="5"/>
        <v>0</v>
      </c>
      <c r="V47" s="176">
        <f t="shared" si="26"/>
        <v>0</v>
      </c>
      <c r="W47" s="220"/>
      <c r="X47" s="222">
        <v>290</v>
      </c>
      <c r="Y47" s="222">
        <f t="shared" si="6"/>
        <v>0</v>
      </c>
      <c r="Z47" s="222">
        <v>89</v>
      </c>
      <c r="AA47" s="222">
        <f t="shared" si="7"/>
        <v>0</v>
      </c>
      <c r="AB47" s="223">
        <f t="shared" si="27"/>
        <v>0</v>
      </c>
      <c r="AC47" s="267"/>
      <c r="AD47" s="269">
        <v>290</v>
      </c>
      <c r="AE47" s="269">
        <f t="shared" si="8"/>
        <v>0</v>
      </c>
      <c r="AF47" s="269">
        <v>89</v>
      </c>
      <c r="AG47" s="269">
        <f t="shared" si="9"/>
        <v>0</v>
      </c>
      <c r="AH47" s="270">
        <f t="shared" si="28"/>
        <v>0</v>
      </c>
      <c r="AI47" s="314"/>
      <c r="AJ47" s="316">
        <v>290</v>
      </c>
      <c r="AK47" s="316">
        <f t="shared" si="10"/>
        <v>0</v>
      </c>
      <c r="AL47" s="316">
        <v>89</v>
      </c>
      <c r="AM47" s="316">
        <f t="shared" si="11"/>
        <v>0</v>
      </c>
      <c r="AN47" s="317">
        <f t="shared" si="29"/>
        <v>0</v>
      </c>
      <c r="AO47" s="361">
        <f t="shared" si="14"/>
        <v>60</v>
      </c>
      <c r="AP47" s="363">
        <v>290</v>
      </c>
      <c r="AQ47" s="363">
        <f t="shared" si="12"/>
        <v>17400</v>
      </c>
      <c r="AR47" s="363">
        <v>89</v>
      </c>
      <c r="AS47" s="363">
        <f t="shared" si="13"/>
        <v>5340</v>
      </c>
      <c r="AT47" s="364">
        <f t="shared" si="30"/>
        <v>22740</v>
      </c>
    </row>
    <row r="48" spans="1:46" x14ac:dyDescent="0.2">
      <c r="A48" s="1">
        <v>39</v>
      </c>
      <c r="B48" s="47" t="s">
        <v>321</v>
      </c>
      <c r="C48" s="2"/>
      <c r="D48" s="2" t="s">
        <v>21</v>
      </c>
      <c r="E48" s="2">
        <v>60</v>
      </c>
      <c r="F48" s="36">
        <v>290</v>
      </c>
      <c r="G48" s="36">
        <f t="shared" si="0"/>
        <v>17400</v>
      </c>
      <c r="H48" s="36">
        <v>70</v>
      </c>
      <c r="I48" s="36">
        <f t="shared" si="1"/>
        <v>4200</v>
      </c>
      <c r="J48" s="53">
        <f t="shared" si="24"/>
        <v>21600</v>
      </c>
      <c r="K48" s="130"/>
      <c r="L48" s="93">
        <v>290</v>
      </c>
      <c r="M48" s="93">
        <f t="shared" si="2"/>
        <v>0</v>
      </c>
      <c r="N48" s="93">
        <v>70</v>
      </c>
      <c r="O48" s="93">
        <f t="shared" si="3"/>
        <v>0</v>
      </c>
      <c r="P48" s="94">
        <f t="shared" si="25"/>
        <v>0</v>
      </c>
      <c r="Q48" s="173"/>
      <c r="R48" s="175">
        <v>290</v>
      </c>
      <c r="S48" s="175">
        <f t="shared" si="4"/>
        <v>0</v>
      </c>
      <c r="T48" s="175">
        <v>70</v>
      </c>
      <c r="U48" s="175">
        <f t="shared" si="5"/>
        <v>0</v>
      </c>
      <c r="V48" s="176">
        <f t="shared" si="26"/>
        <v>0</v>
      </c>
      <c r="W48" s="220"/>
      <c r="X48" s="222">
        <v>290</v>
      </c>
      <c r="Y48" s="222">
        <f t="shared" si="6"/>
        <v>0</v>
      </c>
      <c r="Z48" s="222">
        <v>70</v>
      </c>
      <c r="AA48" s="222">
        <f t="shared" si="7"/>
        <v>0</v>
      </c>
      <c r="AB48" s="223">
        <f t="shared" si="27"/>
        <v>0</v>
      </c>
      <c r="AC48" s="267"/>
      <c r="AD48" s="269">
        <v>290</v>
      </c>
      <c r="AE48" s="269">
        <f t="shared" si="8"/>
        <v>0</v>
      </c>
      <c r="AF48" s="269">
        <v>70</v>
      </c>
      <c r="AG48" s="269">
        <f t="shared" si="9"/>
        <v>0</v>
      </c>
      <c r="AH48" s="270">
        <f t="shared" si="28"/>
        <v>0</v>
      </c>
      <c r="AI48" s="314"/>
      <c r="AJ48" s="316">
        <v>290</v>
      </c>
      <c r="AK48" s="316">
        <f t="shared" si="10"/>
        <v>0</v>
      </c>
      <c r="AL48" s="316">
        <v>70</v>
      </c>
      <c r="AM48" s="316">
        <f t="shared" si="11"/>
        <v>0</v>
      </c>
      <c r="AN48" s="317">
        <f t="shared" si="29"/>
        <v>0</v>
      </c>
      <c r="AO48" s="361">
        <f t="shared" si="14"/>
        <v>60</v>
      </c>
      <c r="AP48" s="363">
        <v>290</v>
      </c>
      <c r="AQ48" s="363">
        <f t="shared" si="12"/>
        <v>17400</v>
      </c>
      <c r="AR48" s="363">
        <v>70</v>
      </c>
      <c r="AS48" s="363">
        <f t="shared" si="13"/>
        <v>4200</v>
      </c>
      <c r="AT48" s="364">
        <f t="shared" si="30"/>
        <v>21600</v>
      </c>
    </row>
    <row r="49" spans="1:46" x14ac:dyDescent="0.2">
      <c r="A49" s="1">
        <v>40</v>
      </c>
      <c r="B49" s="47" t="s">
        <v>322</v>
      </c>
      <c r="C49" s="2"/>
      <c r="D49" s="2" t="s">
        <v>21</v>
      </c>
      <c r="E49" s="2">
        <v>44</v>
      </c>
      <c r="F49" s="36">
        <v>290</v>
      </c>
      <c r="G49" s="36">
        <f t="shared" si="0"/>
        <v>12760</v>
      </c>
      <c r="H49" s="36">
        <v>59</v>
      </c>
      <c r="I49" s="36">
        <f t="shared" si="1"/>
        <v>2596</v>
      </c>
      <c r="J49" s="53">
        <f t="shared" si="24"/>
        <v>15356</v>
      </c>
      <c r="K49" s="130"/>
      <c r="L49" s="93">
        <v>290</v>
      </c>
      <c r="M49" s="93">
        <f t="shared" si="2"/>
        <v>0</v>
      </c>
      <c r="N49" s="93">
        <v>59</v>
      </c>
      <c r="O49" s="93">
        <f t="shared" si="3"/>
        <v>0</v>
      </c>
      <c r="P49" s="94">
        <f t="shared" si="25"/>
        <v>0</v>
      </c>
      <c r="Q49" s="173"/>
      <c r="R49" s="175">
        <v>290</v>
      </c>
      <c r="S49" s="175">
        <f t="shared" si="4"/>
        <v>0</v>
      </c>
      <c r="T49" s="175">
        <v>59</v>
      </c>
      <c r="U49" s="175">
        <f t="shared" si="5"/>
        <v>0</v>
      </c>
      <c r="V49" s="176">
        <f t="shared" si="26"/>
        <v>0</v>
      </c>
      <c r="W49" s="220"/>
      <c r="X49" s="222">
        <v>290</v>
      </c>
      <c r="Y49" s="222">
        <f t="shared" si="6"/>
        <v>0</v>
      </c>
      <c r="Z49" s="222">
        <v>59</v>
      </c>
      <c r="AA49" s="222">
        <f t="shared" si="7"/>
        <v>0</v>
      </c>
      <c r="AB49" s="223">
        <f t="shared" si="27"/>
        <v>0</v>
      </c>
      <c r="AC49" s="267"/>
      <c r="AD49" s="269">
        <v>290</v>
      </c>
      <c r="AE49" s="269">
        <f t="shared" si="8"/>
        <v>0</v>
      </c>
      <c r="AF49" s="269">
        <v>59</v>
      </c>
      <c r="AG49" s="269">
        <f t="shared" si="9"/>
        <v>0</v>
      </c>
      <c r="AH49" s="270">
        <f t="shared" si="28"/>
        <v>0</v>
      </c>
      <c r="AI49" s="314"/>
      <c r="AJ49" s="316">
        <v>290</v>
      </c>
      <c r="AK49" s="316">
        <f t="shared" si="10"/>
        <v>0</v>
      </c>
      <c r="AL49" s="316">
        <v>59</v>
      </c>
      <c r="AM49" s="316">
        <f t="shared" si="11"/>
        <v>0</v>
      </c>
      <c r="AN49" s="317">
        <f t="shared" si="29"/>
        <v>0</v>
      </c>
      <c r="AO49" s="361">
        <f t="shared" si="14"/>
        <v>44</v>
      </c>
      <c r="AP49" s="363">
        <v>290</v>
      </c>
      <c r="AQ49" s="363">
        <f t="shared" si="12"/>
        <v>12760</v>
      </c>
      <c r="AR49" s="363">
        <v>59</v>
      </c>
      <c r="AS49" s="363">
        <f t="shared" si="13"/>
        <v>2596</v>
      </c>
      <c r="AT49" s="364">
        <f t="shared" si="30"/>
        <v>15356</v>
      </c>
    </row>
    <row r="50" spans="1:46" x14ac:dyDescent="0.2">
      <c r="A50" s="1">
        <v>41</v>
      </c>
      <c r="B50" s="47" t="s">
        <v>323</v>
      </c>
      <c r="C50" s="2"/>
      <c r="D50" s="2" t="s">
        <v>21</v>
      </c>
      <c r="E50" s="2">
        <v>20</v>
      </c>
      <c r="F50" s="36">
        <v>290</v>
      </c>
      <c r="G50" s="36">
        <f t="shared" si="0"/>
        <v>5800</v>
      </c>
      <c r="H50" s="36">
        <v>59</v>
      </c>
      <c r="I50" s="36">
        <f t="shared" si="1"/>
        <v>1180</v>
      </c>
      <c r="J50" s="53">
        <f t="shared" si="24"/>
        <v>6980</v>
      </c>
      <c r="K50" s="130"/>
      <c r="L50" s="93">
        <v>290</v>
      </c>
      <c r="M50" s="93">
        <f t="shared" si="2"/>
        <v>0</v>
      </c>
      <c r="N50" s="93">
        <v>59</v>
      </c>
      <c r="O50" s="93">
        <f t="shared" si="3"/>
        <v>0</v>
      </c>
      <c r="P50" s="94">
        <f t="shared" si="25"/>
        <v>0</v>
      </c>
      <c r="Q50" s="173"/>
      <c r="R50" s="175">
        <v>290</v>
      </c>
      <c r="S50" s="175">
        <f t="shared" si="4"/>
        <v>0</v>
      </c>
      <c r="T50" s="175">
        <v>59</v>
      </c>
      <c r="U50" s="175">
        <f t="shared" si="5"/>
        <v>0</v>
      </c>
      <c r="V50" s="176">
        <f t="shared" si="26"/>
        <v>0</v>
      </c>
      <c r="W50" s="220"/>
      <c r="X50" s="222">
        <v>290</v>
      </c>
      <c r="Y50" s="222">
        <f t="shared" si="6"/>
        <v>0</v>
      </c>
      <c r="Z50" s="222">
        <v>59</v>
      </c>
      <c r="AA50" s="222">
        <f t="shared" si="7"/>
        <v>0</v>
      </c>
      <c r="AB50" s="223">
        <f t="shared" si="27"/>
        <v>0</v>
      </c>
      <c r="AC50" s="267"/>
      <c r="AD50" s="269">
        <v>290</v>
      </c>
      <c r="AE50" s="269">
        <f t="shared" si="8"/>
        <v>0</v>
      </c>
      <c r="AF50" s="269">
        <v>59</v>
      </c>
      <c r="AG50" s="269">
        <f t="shared" si="9"/>
        <v>0</v>
      </c>
      <c r="AH50" s="270">
        <f t="shared" si="28"/>
        <v>0</v>
      </c>
      <c r="AI50" s="314"/>
      <c r="AJ50" s="316">
        <v>290</v>
      </c>
      <c r="AK50" s="316">
        <f t="shared" si="10"/>
        <v>0</v>
      </c>
      <c r="AL50" s="316">
        <v>59</v>
      </c>
      <c r="AM50" s="316">
        <f t="shared" si="11"/>
        <v>0</v>
      </c>
      <c r="AN50" s="317">
        <f t="shared" si="29"/>
        <v>0</v>
      </c>
      <c r="AO50" s="361">
        <f t="shared" si="14"/>
        <v>20</v>
      </c>
      <c r="AP50" s="363">
        <v>290</v>
      </c>
      <c r="AQ50" s="363">
        <f t="shared" si="12"/>
        <v>5800</v>
      </c>
      <c r="AR50" s="363">
        <v>59</v>
      </c>
      <c r="AS50" s="363">
        <f t="shared" si="13"/>
        <v>1180</v>
      </c>
      <c r="AT50" s="364">
        <f t="shared" si="30"/>
        <v>6980</v>
      </c>
    </row>
    <row r="51" spans="1:46" x14ac:dyDescent="0.2">
      <c r="A51" s="1">
        <v>42</v>
      </c>
      <c r="B51" s="47" t="s">
        <v>324</v>
      </c>
      <c r="C51" s="2"/>
      <c r="D51" s="2" t="s">
        <v>21</v>
      </c>
      <c r="E51" s="2">
        <v>40</v>
      </c>
      <c r="F51" s="36">
        <v>290</v>
      </c>
      <c r="G51" s="36">
        <f t="shared" si="0"/>
        <v>11600</v>
      </c>
      <c r="H51" s="36">
        <v>45</v>
      </c>
      <c r="I51" s="36">
        <f t="shared" si="1"/>
        <v>1800</v>
      </c>
      <c r="J51" s="53">
        <f t="shared" si="24"/>
        <v>13400</v>
      </c>
      <c r="K51" s="130"/>
      <c r="L51" s="93">
        <v>290</v>
      </c>
      <c r="M51" s="93">
        <f t="shared" si="2"/>
        <v>0</v>
      </c>
      <c r="N51" s="93">
        <v>45</v>
      </c>
      <c r="O51" s="93">
        <f t="shared" si="3"/>
        <v>0</v>
      </c>
      <c r="P51" s="94">
        <f t="shared" si="25"/>
        <v>0</v>
      </c>
      <c r="Q51" s="173"/>
      <c r="R51" s="175">
        <v>290</v>
      </c>
      <c r="S51" s="175">
        <f t="shared" si="4"/>
        <v>0</v>
      </c>
      <c r="T51" s="175">
        <v>45</v>
      </c>
      <c r="U51" s="175">
        <f t="shared" si="5"/>
        <v>0</v>
      </c>
      <c r="V51" s="176">
        <f t="shared" si="26"/>
        <v>0</v>
      </c>
      <c r="W51" s="220"/>
      <c r="X51" s="222">
        <v>290</v>
      </c>
      <c r="Y51" s="222">
        <f t="shared" si="6"/>
        <v>0</v>
      </c>
      <c r="Z51" s="222">
        <v>45</v>
      </c>
      <c r="AA51" s="222">
        <f t="shared" si="7"/>
        <v>0</v>
      </c>
      <c r="AB51" s="223">
        <f t="shared" si="27"/>
        <v>0</v>
      </c>
      <c r="AC51" s="267"/>
      <c r="AD51" s="269">
        <v>290</v>
      </c>
      <c r="AE51" s="269">
        <f t="shared" si="8"/>
        <v>0</v>
      </c>
      <c r="AF51" s="269">
        <v>45</v>
      </c>
      <c r="AG51" s="269">
        <f t="shared" si="9"/>
        <v>0</v>
      </c>
      <c r="AH51" s="270">
        <f t="shared" si="28"/>
        <v>0</v>
      </c>
      <c r="AI51" s="314"/>
      <c r="AJ51" s="316">
        <v>290</v>
      </c>
      <c r="AK51" s="316">
        <f t="shared" si="10"/>
        <v>0</v>
      </c>
      <c r="AL51" s="316">
        <v>45</v>
      </c>
      <c r="AM51" s="316">
        <f t="shared" si="11"/>
        <v>0</v>
      </c>
      <c r="AN51" s="317">
        <f t="shared" si="29"/>
        <v>0</v>
      </c>
      <c r="AO51" s="361">
        <f t="shared" si="14"/>
        <v>40</v>
      </c>
      <c r="AP51" s="363">
        <v>290</v>
      </c>
      <c r="AQ51" s="363">
        <f t="shared" si="12"/>
        <v>11600</v>
      </c>
      <c r="AR51" s="363">
        <v>45</v>
      </c>
      <c r="AS51" s="363">
        <f t="shared" si="13"/>
        <v>1800</v>
      </c>
      <c r="AT51" s="364">
        <f t="shared" si="30"/>
        <v>13400</v>
      </c>
    </row>
    <row r="52" spans="1:46" x14ac:dyDescent="0.2">
      <c r="A52" s="1">
        <v>43</v>
      </c>
      <c r="B52" s="47" t="s">
        <v>325</v>
      </c>
      <c r="C52" s="2"/>
      <c r="D52" s="2" t="s">
        <v>21</v>
      </c>
      <c r="E52" s="2">
        <v>34</v>
      </c>
      <c r="F52" s="36">
        <v>290</v>
      </c>
      <c r="G52" s="36">
        <f t="shared" si="0"/>
        <v>9860</v>
      </c>
      <c r="H52" s="36">
        <v>37</v>
      </c>
      <c r="I52" s="36">
        <f t="shared" si="1"/>
        <v>1258</v>
      </c>
      <c r="J52" s="53">
        <f t="shared" si="24"/>
        <v>11118</v>
      </c>
      <c r="K52" s="130"/>
      <c r="L52" s="93">
        <v>290</v>
      </c>
      <c r="M52" s="93">
        <f t="shared" si="2"/>
        <v>0</v>
      </c>
      <c r="N52" s="93">
        <v>37</v>
      </c>
      <c r="O52" s="93">
        <f t="shared" si="3"/>
        <v>0</v>
      </c>
      <c r="P52" s="94">
        <f t="shared" si="25"/>
        <v>0</v>
      </c>
      <c r="Q52" s="173"/>
      <c r="R52" s="175">
        <v>290</v>
      </c>
      <c r="S52" s="175">
        <f t="shared" si="4"/>
        <v>0</v>
      </c>
      <c r="T52" s="175">
        <v>37</v>
      </c>
      <c r="U52" s="175">
        <f t="shared" si="5"/>
        <v>0</v>
      </c>
      <c r="V52" s="176">
        <f t="shared" si="26"/>
        <v>0</v>
      </c>
      <c r="W52" s="220"/>
      <c r="X52" s="222">
        <v>290</v>
      </c>
      <c r="Y52" s="222">
        <f t="shared" si="6"/>
        <v>0</v>
      </c>
      <c r="Z52" s="222">
        <v>37</v>
      </c>
      <c r="AA52" s="222">
        <f t="shared" si="7"/>
        <v>0</v>
      </c>
      <c r="AB52" s="223">
        <f t="shared" si="27"/>
        <v>0</v>
      </c>
      <c r="AC52" s="267"/>
      <c r="AD52" s="269">
        <v>290</v>
      </c>
      <c r="AE52" s="269">
        <f t="shared" si="8"/>
        <v>0</v>
      </c>
      <c r="AF52" s="269">
        <v>37</v>
      </c>
      <c r="AG52" s="269">
        <f t="shared" si="9"/>
        <v>0</v>
      </c>
      <c r="AH52" s="270">
        <f t="shared" si="28"/>
        <v>0</v>
      </c>
      <c r="AI52" s="314"/>
      <c r="AJ52" s="316">
        <v>290</v>
      </c>
      <c r="AK52" s="316">
        <f t="shared" si="10"/>
        <v>0</v>
      </c>
      <c r="AL52" s="316">
        <v>37</v>
      </c>
      <c r="AM52" s="316">
        <f t="shared" si="11"/>
        <v>0</v>
      </c>
      <c r="AN52" s="317">
        <f t="shared" si="29"/>
        <v>0</v>
      </c>
      <c r="AO52" s="361">
        <f t="shared" si="14"/>
        <v>34</v>
      </c>
      <c r="AP52" s="363">
        <v>290</v>
      </c>
      <c r="AQ52" s="363">
        <f t="shared" si="12"/>
        <v>9860</v>
      </c>
      <c r="AR52" s="363">
        <v>37</v>
      </c>
      <c r="AS52" s="363">
        <f t="shared" si="13"/>
        <v>1258</v>
      </c>
      <c r="AT52" s="364">
        <f t="shared" si="30"/>
        <v>11118</v>
      </c>
    </row>
    <row r="53" spans="1:46" x14ac:dyDescent="0.2">
      <c r="A53" s="1">
        <v>44</v>
      </c>
      <c r="B53" s="9" t="s">
        <v>40</v>
      </c>
      <c r="C53" s="10"/>
      <c r="D53" s="2" t="s">
        <v>41</v>
      </c>
      <c r="E53" s="2">
        <v>1</v>
      </c>
      <c r="F53" s="36">
        <v>0</v>
      </c>
      <c r="G53" s="36">
        <f t="shared" si="0"/>
        <v>0</v>
      </c>
      <c r="H53" s="36">
        <v>66809</v>
      </c>
      <c r="I53" s="36">
        <f t="shared" si="1"/>
        <v>66809</v>
      </c>
      <c r="J53" s="53">
        <f t="shared" si="24"/>
        <v>66809</v>
      </c>
      <c r="K53" s="130"/>
      <c r="L53" s="93">
        <v>0</v>
      </c>
      <c r="M53" s="93">
        <f t="shared" si="2"/>
        <v>0</v>
      </c>
      <c r="N53" s="93">
        <v>66809</v>
      </c>
      <c r="O53" s="93">
        <f t="shared" si="3"/>
        <v>0</v>
      </c>
      <c r="P53" s="94">
        <f t="shared" si="25"/>
        <v>0</v>
      </c>
      <c r="Q53" s="173"/>
      <c r="R53" s="175">
        <v>0</v>
      </c>
      <c r="S53" s="175">
        <f t="shared" si="4"/>
        <v>0</v>
      </c>
      <c r="T53" s="175">
        <v>66809</v>
      </c>
      <c r="U53" s="175">
        <f t="shared" si="5"/>
        <v>0</v>
      </c>
      <c r="V53" s="176">
        <f t="shared" si="26"/>
        <v>0</v>
      </c>
      <c r="W53" s="220">
        <v>1</v>
      </c>
      <c r="X53" s="222">
        <v>0</v>
      </c>
      <c r="Y53" s="222">
        <f t="shared" si="6"/>
        <v>0</v>
      </c>
      <c r="Z53" s="222">
        <v>66809</v>
      </c>
      <c r="AA53" s="222">
        <f t="shared" si="7"/>
        <v>66809</v>
      </c>
      <c r="AB53" s="223">
        <f t="shared" si="27"/>
        <v>66809</v>
      </c>
      <c r="AC53" s="267"/>
      <c r="AD53" s="269">
        <v>0</v>
      </c>
      <c r="AE53" s="269">
        <f t="shared" si="8"/>
        <v>0</v>
      </c>
      <c r="AF53" s="269">
        <v>66809</v>
      </c>
      <c r="AG53" s="269">
        <f t="shared" si="9"/>
        <v>0</v>
      </c>
      <c r="AH53" s="270">
        <f t="shared" si="28"/>
        <v>0</v>
      </c>
      <c r="AI53" s="314"/>
      <c r="AJ53" s="316">
        <v>0</v>
      </c>
      <c r="AK53" s="316">
        <f t="shared" si="10"/>
        <v>0</v>
      </c>
      <c r="AL53" s="316">
        <v>66809</v>
      </c>
      <c r="AM53" s="316">
        <f t="shared" si="11"/>
        <v>0</v>
      </c>
      <c r="AN53" s="317">
        <f t="shared" si="29"/>
        <v>0</v>
      </c>
      <c r="AO53" s="361">
        <f t="shared" si="14"/>
        <v>0</v>
      </c>
      <c r="AP53" s="363">
        <v>0</v>
      </c>
      <c r="AQ53" s="363">
        <f t="shared" si="12"/>
        <v>0</v>
      </c>
      <c r="AR53" s="363">
        <v>66809</v>
      </c>
      <c r="AS53" s="363">
        <f t="shared" si="13"/>
        <v>0</v>
      </c>
      <c r="AT53" s="364">
        <f t="shared" si="30"/>
        <v>0</v>
      </c>
    </row>
    <row r="54" spans="1:46" x14ac:dyDescent="0.2">
      <c r="A54" s="1">
        <v>45</v>
      </c>
      <c r="B54" s="9"/>
      <c r="C54" s="10"/>
      <c r="D54" s="2"/>
      <c r="E54" s="2"/>
      <c r="F54" s="2"/>
      <c r="G54" s="36"/>
      <c r="H54" s="37"/>
      <c r="I54" s="36"/>
      <c r="J54" s="119"/>
      <c r="K54" s="130"/>
      <c r="L54" s="92"/>
      <c r="M54" s="93"/>
      <c r="N54" s="91"/>
      <c r="O54" s="93"/>
      <c r="P54" s="129"/>
      <c r="Q54" s="173"/>
      <c r="R54" s="174"/>
      <c r="S54" s="175"/>
      <c r="T54" s="171"/>
      <c r="U54" s="175"/>
      <c r="V54" s="172"/>
      <c r="W54" s="220"/>
      <c r="X54" s="221"/>
      <c r="Y54" s="222"/>
      <c r="Z54" s="218"/>
      <c r="AA54" s="222"/>
      <c r="AB54" s="219"/>
      <c r="AC54" s="267"/>
      <c r="AD54" s="268"/>
      <c r="AE54" s="269"/>
      <c r="AF54" s="265"/>
      <c r="AG54" s="269"/>
      <c r="AH54" s="266"/>
      <c r="AI54" s="314"/>
      <c r="AJ54" s="315"/>
      <c r="AK54" s="316"/>
      <c r="AL54" s="312"/>
      <c r="AM54" s="316"/>
      <c r="AN54" s="313"/>
      <c r="AO54" s="361">
        <f t="shared" si="14"/>
        <v>0</v>
      </c>
      <c r="AP54" s="362"/>
      <c r="AQ54" s="363"/>
      <c r="AR54" s="359"/>
      <c r="AS54" s="363"/>
      <c r="AT54" s="360"/>
    </row>
    <row r="55" spans="1:46" x14ac:dyDescent="0.2">
      <c r="A55" s="1">
        <v>46</v>
      </c>
      <c r="B55" s="48" t="s">
        <v>42</v>
      </c>
      <c r="C55" s="2"/>
      <c r="D55" s="2"/>
      <c r="E55" s="2"/>
      <c r="F55" s="2"/>
      <c r="G55" s="36"/>
      <c r="H55" s="37"/>
      <c r="I55" s="36"/>
      <c r="J55" s="119"/>
      <c r="K55" s="130"/>
      <c r="L55" s="92"/>
      <c r="M55" s="93"/>
      <c r="N55" s="91"/>
      <c r="O55" s="93"/>
      <c r="P55" s="129"/>
      <c r="Q55" s="173"/>
      <c r="R55" s="174"/>
      <c r="S55" s="175"/>
      <c r="T55" s="171"/>
      <c r="U55" s="175"/>
      <c r="V55" s="172"/>
      <c r="W55" s="220"/>
      <c r="X55" s="221"/>
      <c r="Y55" s="222"/>
      <c r="Z55" s="218"/>
      <c r="AA55" s="222"/>
      <c r="AB55" s="219"/>
      <c r="AC55" s="267"/>
      <c r="AD55" s="268"/>
      <c r="AE55" s="269"/>
      <c r="AF55" s="265"/>
      <c r="AG55" s="269"/>
      <c r="AH55" s="266"/>
      <c r="AI55" s="314"/>
      <c r="AJ55" s="315"/>
      <c r="AK55" s="316"/>
      <c r="AL55" s="312"/>
      <c r="AM55" s="316"/>
      <c r="AN55" s="313"/>
      <c r="AO55" s="361">
        <f t="shared" si="14"/>
        <v>0</v>
      </c>
      <c r="AP55" s="362"/>
      <c r="AQ55" s="363"/>
      <c r="AR55" s="359"/>
      <c r="AS55" s="363"/>
      <c r="AT55" s="360"/>
    </row>
    <row r="56" spans="1:46" x14ac:dyDescent="0.2">
      <c r="A56" s="1">
        <v>47</v>
      </c>
      <c r="B56" s="9" t="s">
        <v>19</v>
      </c>
      <c r="C56" s="2" t="s">
        <v>326</v>
      </c>
      <c r="D56" s="2" t="s">
        <v>14</v>
      </c>
      <c r="E56" s="2">
        <v>2</v>
      </c>
      <c r="F56" s="36">
        <v>600</v>
      </c>
      <c r="G56" s="36">
        <f t="shared" ref="G56:G62" si="31">E56*F56</f>
        <v>1200</v>
      </c>
      <c r="H56" s="36">
        <v>928</v>
      </c>
      <c r="I56" s="36">
        <f t="shared" ref="I56:I62" si="32">E56*H56</f>
        <v>1856</v>
      </c>
      <c r="J56" s="53">
        <f t="shared" ref="J56:J62" si="33">G56+I56</f>
        <v>3056</v>
      </c>
      <c r="K56" s="130"/>
      <c r="L56" s="93">
        <v>600</v>
      </c>
      <c r="M56" s="93">
        <f t="shared" ref="M56:M62" si="34">K56*L56</f>
        <v>0</v>
      </c>
      <c r="N56" s="93">
        <v>928</v>
      </c>
      <c r="O56" s="93">
        <f t="shared" ref="O56:O62" si="35">K56*N56</f>
        <v>0</v>
      </c>
      <c r="P56" s="94">
        <f t="shared" ref="P56:P62" si="36">M56+O56</f>
        <v>0</v>
      </c>
      <c r="Q56" s="173"/>
      <c r="R56" s="175">
        <v>600</v>
      </c>
      <c r="S56" s="175">
        <f t="shared" ref="S56:S62" si="37">Q56*R56</f>
        <v>0</v>
      </c>
      <c r="T56" s="175">
        <v>928</v>
      </c>
      <c r="U56" s="175">
        <f t="shared" ref="U56:U62" si="38">Q56*T56</f>
        <v>0</v>
      </c>
      <c r="V56" s="176">
        <f t="shared" ref="V56:V62" si="39">S56+U56</f>
        <v>0</v>
      </c>
      <c r="W56" s="220">
        <v>2</v>
      </c>
      <c r="X56" s="222">
        <v>600</v>
      </c>
      <c r="Y56" s="222">
        <f t="shared" ref="Y56:Y62" si="40">W56*X56</f>
        <v>1200</v>
      </c>
      <c r="Z56" s="222">
        <v>928</v>
      </c>
      <c r="AA56" s="222">
        <f t="shared" ref="AA56:AA62" si="41">W56*Z56</f>
        <v>1856</v>
      </c>
      <c r="AB56" s="223">
        <f t="shared" ref="AB56:AB62" si="42">Y56+AA56</f>
        <v>3056</v>
      </c>
      <c r="AC56" s="267"/>
      <c r="AD56" s="269">
        <v>600</v>
      </c>
      <c r="AE56" s="269">
        <f t="shared" ref="AE56:AE62" si="43">AC56*AD56</f>
        <v>0</v>
      </c>
      <c r="AF56" s="269">
        <v>928</v>
      </c>
      <c r="AG56" s="269">
        <f t="shared" ref="AG56:AG62" si="44">AC56*AF56</f>
        <v>0</v>
      </c>
      <c r="AH56" s="270">
        <f t="shared" ref="AH56:AH62" si="45">AE56+AG56</f>
        <v>0</v>
      </c>
      <c r="AI56" s="314"/>
      <c r="AJ56" s="316">
        <v>600</v>
      </c>
      <c r="AK56" s="316">
        <f t="shared" ref="AK56:AK62" si="46">AI56*AJ56</f>
        <v>0</v>
      </c>
      <c r="AL56" s="316">
        <v>928</v>
      </c>
      <c r="AM56" s="316">
        <f t="shared" ref="AM56:AM62" si="47">AI56*AL56</f>
        <v>0</v>
      </c>
      <c r="AN56" s="317">
        <f t="shared" ref="AN56:AN62" si="48">AK56+AM56</f>
        <v>0</v>
      </c>
      <c r="AO56" s="361">
        <f t="shared" si="14"/>
        <v>0</v>
      </c>
      <c r="AP56" s="363">
        <v>600</v>
      </c>
      <c r="AQ56" s="363">
        <f t="shared" ref="AQ56:AQ62" si="49">AO56*AP56</f>
        <v>0</v>
      </c>
      <c r="AR56" s="363">
        <v>928</v>
      </c>
      <c r="AS56" s="363">
        <f t="shared" ref="AS56:AS62" si="50">AO56*AR56</f>
        <v>0</v>
      </c>
      <c r="AT56" s="364">
        <f t="shared" ref="AT56:AT62" si="51">AQ56+AS56</f>
        <v>0</v>
      </c>
    </row>
    <row r="57" spans="1:46" x14ac:dyDescent="0.2">
      <c r="A57" s="1">
        <v>48</v>
      </c>
      <c r="B57" s="9" t="s">
        <v>17</v>
      </c>
      <c r="C57" s="2"/>
      <c r="D57" s="2" t="s">
        <v>14</v>
      </c>
      <c r="E57" s="2">
        <v>2</v>
      </c>
      <c r="F57" s="36">
        <v>600</v>
      </c>
      <c r="G57" s="36">
        <f t="shared" si="31"/>
        <v>1200</v>
      </c>
      <c r="H57" s="36">
        <v>1026</v>
      </c>
      <c r="I57" s="36">
        <f t="shared" si="32"/>
        <v>2052</v>
      </c>
      <c r="J57" s="53">
        <f t="shared" si="33"/>
        <v>3252</v>
      </c>
      <c r="K57" s="130"/>
      <c r="L57" s="93">
        <v>600</v>
      </c>
      <c r="M57" s="93">
        <f t="shared" si="34"/>
        <v>0</v>
      </c>
      <c r="N57" s="93">
        <v>1026</v>
      </c>
      <c r="O57" s="93">
        <f t="shared" si="35"/>
        <v>0</v>
      </c>
      <c r="P57" s="94">
        <f t="shared" si="36"/>
        <v>0</v>
      </c>
      <c r="Q57" s="173"/>
      <c r="R57" s="175">
        <v>600</v>
      </c>
      <c r="S57" s="175">
        <f t="shared" si="37"/>
        <v>0</v>
      </c>
      <c r="T57" s="175">
        <v>1026</v>
      </c>
      <c r="U57" s="175">
        <f t="shared" si="38"/>
        <v>0</v>
      </c>
      <c r="V57" s="176">
        <f t="shared" si="39"/>
        <v>0</v>
      </c>
      <c r="W57" s="220">
        <v>2</v>
      </c>
      <c r="X57" s="222">
        <v>600</v>
      </c>
      <c r="Y57" s="222">
        <f t="shared" si="40"/>
        <v>1200</v>
      </c>
      <c r="Z57" s="222">
        <v>1026</v>
      </c>
      <c r="AA57" s="222">
        <f t="shared" si="41"/>
        <v>2052</v>
      </c>
      <c r="AB57" s="223">
        <f t="shared" si="42"/>
        <v>3252</v>
      </c>
      <c r="AC57" s="267"/>
      <c r="AD57" s="269">
        <v>600</v>
      </c>
      <c r="AE57" s="269">
        <f t="shared" si="43"/>
        <v>0</v>
      </c>
      <c r="AF57" s="269">
        <v>1026</v>
      </c>
      <c r="AG57" s="269">
        <f t="shared" si="44"/>
        <v>0</v>
      </c>
      <c r="AH57" s="270">
        <f t="shared" si="45"/>
        <v>0</v>
      </c>
      <c r="AI57" s="314"/>
      <c r="AJ57" s="316">
        <v>600</v>
      </c>
      <c r="AK57" s="316">
        <f t="shared" si="46"/>
        <v>0</v>
      </c>
      <c r="AL57" s="316">
        <v>1026</v>
      </c>
      <c r="AM57" s="316">
        <f t="shared" si="47"/>
        <v>0</v>
      </c>
      <c r="AN57" s="317">
        <f t="shared" si="48"/>
        <v>0</v>
      </c>
      <c r="AO57" s="361">
        <f t="shared" si="14"/>
        <v>0</v>
      </c>
      <c r="AP57" s="363">
        <v>600</v>
      </c>
      <c r="AQ57" s="363">
        <f t="shared" si="49"/>
        <v>0</v>
      </c>
      <c r="AR57" s="363">
        <v>1026</v>
      </c>
      <c r="AS57" s="363">
        <f t="shared" si="50"/>
        <v>0</v>
      </c>
      <c r="AT57" s="364">
        <f t="shared" si="51"/>
        <v>0</v>
      </c>
    </row>
    <row r="58" spans="1:46" x14ac:dyDescent="0.2">
      <c r="A58" s="1">
        <v>49</v>
      </c>
      <c r="B58" s="9" t="s">
        <v>43</v>
      </c>
      <c r="C58" s="2"/>
      <c r="D58" s="2" t="s">
        <v>21</v>
      </c>
      <c r="E58" s="2">
        <v>390</v>
      </c>
      <c r="F58" s="36">
        <v>650</v>
      </c>
      <c r="G58" s="36">
        <f t="shared" si="31"/>
        <v>253500</v>
      </c>
      <c r="H58" s="36">
        <v>237</v>
      </c>
      <c r="I58" s="36">
        <f t="shared" si="32"/>
        <v>92430</v>
      </c>
      <c r="J58" s="53">
        <f t="shared" si="33"/>
        <v>345930</v>
      </c>
      <c r="K58" s="130"/>
      <c r="L58" s="93">
        <v>650</v>
      </c>
      <c r="M58" s="93">
        <f t="shared" si="34"/>
        <v>0</v>
      </c>
      <c r="N58" s="93">
        <v>237</v>
      </c>
      <c r="O58" s="93">
        <f t="shared" si="35"/>
        <v>0</v>
      </c>
      <c r="P58" s="94">
        <f t="shared" si="36"/>
        <v>0</v>
      </c>
      <c r="Q58" s="173"/>
      <c r="R58" s="175">
        <v>650</v>
      </c>
      <c r="S58" s="175">
        <f t="shared" si="37"/>
        <v>0</v>
      </c>
      <c r="T58" s="175">
        <v>237</v>
      </c>
      <c r="U58" s="175">
        <f t="shared" si="38"/>
        <v>0</v>
      </c>
      <c r="V58" s="176">
        <f t="shared" si="39"/>
        <v>0</v>
      </c>
      <c r="W58" s="220">
        <v>200</v>
      </c>
      <c r="X58" s="222">
        <v>650</v>
      </c>
      <c r="Y58" s="222">
        <f t="shared" si="40"/>
        <v>130000</v>
      </c>
      <c r="Z58" s="222">
        <v>237</v>
      </c>
      <c r="AA58" s="222">
        <f t="shared" si="41"/>
        <v>47400</v>
      </c>
      <c r="AB58" s="223">
        <f t="shared" si="42"/>
        <v>177400</v>
      </c>
      <c r="AC58" s="267">
        <v>150</v>
      </c>
      <c r="AD58" s="269">
        <v>650</v>
      </c>
      <c r="AE58" s="269">
        <f t="shared" si="43"/>
        <v>97500</v>
      </c>
      <c r="AF58" s="269">
        <v>237</v>
      </c>
      <c r="AG58" s="269">
        <f t="shared" si="44"/>
        <v>35550</v>
      </c>
      <c r="AH58" s="270">
        <f t="shared" si="45"/>
        <v>133050</v>
      </c>
      <c r="AI58" s="314"/>
      <c r="AJ58" s="316">
        <v>650</v>
      </c>
      <c r="AK58" s="316">
        <f t="shared" si="46"/>
        <v>0</v>
      </c>
      <c r="AL58" s="316">
        <v>237</v>
      </c>
      <c r="AM58" s="316">
        <f t="shared" si="47"/>
        <v>0</v>
      </c>
      <c r="AN58" s="317">
        <f t="shared" si="48"/>
        <v>0</v>
      </c>
      <c r="AO58" s="361">
        <f t="shared" si="14"/>
        <v>40</v>
      </c>
      <c r="AP58" s="363">
        <v>650</v>
      </c>
      <c r="AQ58" s="363">
        <f t="shared" si="49"/>
        <v>26000</v>
      </c>
      <c r="AR58" s="363">
        <v>237</v>
      </c>
      <c r="AS58" s="363">
        <f t="shared" si="50"/>
        <v>9480</v>
      </c>
      <c r="AT58" s="364">
        <f t="shared" si="51"/>
        <v>35480</v>
      </c>
    </row>
    <row r="59" spans="1:46" x14ac:dyDescent="0.2">
      <c r="A59" s="1">
        <v>50</v>
      </c>
      <c r="B59" s="9" t="s">
        <v>327</v>
      </c>
      <c r="C59" s="49"/>
      <c r="D59" s="2" t="s">
        <v>21</v>
      </c>
      <c r="E59" s="2">
        <v>390</v>
      </c>
      <c r="F59" s="36">
        <v>290</v>
      </c>
      <c r="G59" s="36">
        <f t="shared" si="31"/>
        <v>113100</v>
      </c>
      <c r="H59" s="36">
        <v>45</v>
      </c>
      <c r="I59" s="36">
        <f t="shared" si="32"/>
        <v>17550</v>
      </c>
      <c r="J59" s="53">
        <f t="shared" si="33"/>
        <v>130650</v>
      </c>
      <c r="K59" s="130"/>
      <c r="L59" s="93">
        <v>290</v>
      </c>
      <c r="M59" s="93">
        <f t="shared" si="34"/>
        <v>0</v>
      </c>
      <c r="N59" s="93">
        <v>45</v>
      </c>
      <c r="O59" s="93">
        <f t="shared" si="35"/>
        <v>0</v>
      </c>
      <c r="P59" s="94">
        <f t="shared" si="36"/>
        <v>0</v>
      </c>
      <c r="Q59" s="173"/>
      <c r="R59" s="175">
        <v>290</v>
      </c>
      <c r="S59" s="175">
        <f t="shared" si="37"/>
        <v>0</v>
      </c>
      <c r="T59" s="175">
        <v>45</v>
      </c>
      <c r="U59" s="175">
        <f t="shared" si="38"/>
        <v>0</v>
      </c>
      <c r="V59" s="176">
        <f t="shared" si="39"/>
        <v>0</v>
      </c>
      <c r="W59" s="220"/>
      <c r="X59" s="222">
        <v>290</v>
      </c>
      <c r="Y59" s="222">
        <f t="shared" si="40"/>
        <v>0</v>
      </c>
      <c r="Z59" s="222">
        <v>45</v>
      </c>
      <c r="AA59" s="222">
        <f t="shared" si="41"/>
        <v>0</v>
      </c>
      <c r="AB59" s="223">
        <f t="shared" si="42"/>
        <v>0</v>
      </c>
      <c r="AC59" s="267"/>
      <c r="AD59" s="269">
        <v>290</v>
      </c>
      <c r="AE59" s="269">
        <f t="shared" si="43"/>
        <v>0</v>
      </c>
      <c r="AF59" s="269">
        <v>45</v>
      </c>
      <c r="AG59" s="269">
        <f t="shared" si="44"/>
        <v>0</v>
      </c>
      <c r="AH59" s="270">
        <f t="shared" si="45"/>
        <v>0</v>
      </c>
      <c r="AI59" s="314"/>
      <c r="AJ59" s="316">
        <v>290</v>
      </c>
      <c r="AK59" s="316">
        <f t="shared" si="46"/>
        <v>0</v>
      </c>
      <c r="AL59" s="316">
        <v>45</v>
      </c>
      <c r="AM59" s="316">
        <f t="shared" si="47"/>
        <v>0</v>
      </c>
      <c r="AN59" s="317">
        <f t="shared" si="48"/>
        <v>0</v>
      </c>
      <c r="AO59" s="361">
        <f t="shared" si="14"/>
        <v>390</v>
      </c>
      <c r="AP59" s="363">
        <v>290</v>
      </c>
      <c r="AQ59" s="363">
        <f t="shared" si="49"/>
        <v>113100</v>
      </c>
      <c r="AR59" s="363">
        <v>45</v>
      </c>
      <c r="AS59" s="363">
        <f t="shared" si="50"/>
        <v>17550</v>
      </c>
      <c r="AT59" s="364">
        <f t="shared" si="51"/>
        <v>130650</v>
      </c>
    </row>
    <row r="60" spans="1:46" x14ac:dyDescent="0.2">
      <c r="A60" s="1">
        <v>51</v>
      </c>
      <c r="B60" s="9" t="s">
        <v>31</v>
      </c>
      <c r="C60" s="10"/>
      <c r="D60" s="2" t="s">
        <v>32</v>
      </c>
      <c r="E60" s="2">
        <v>1</v>
      </c>
      <c r="F60" s="36">
        <v>0</v>
      </c>
      <c r="G60" s="36">
        <f t="shared" si="31"/>
        <v>0</v>
      </c>
      <c r="H60" s="36">
        <v>18486</v>
      </c>
      <c r="I60" s="36">
        <f t="shared" si="32"/>
        <v>18486</v>
      </c>
      <c r="J60" s="53">
        <f t="shared" si="33"/>
        <v>18486</v>
      </c>
      <c r="K60" s="130"/>
      <c r="L60" s="93">
        <v>0</v>
      </c>
      <c r="M60" s="93">
        <f t="shared" si="34"/>
        <v>0</v>
      </c>
      <c r="N60" s="93">
        <v>18486</v>
      </c>
      <c r="O60" s="93">
        <f t="shared" si="35"/>
        <v>0</v>
      </c>
      <c r="P60" s="94">
        <f t="shared" si="36"/>
        <v>0</v>
      </c>
      <c r="Q60" s="173"/>
      <c r="R60" s="175">
        <v>0</v>
      </c>
      <c r="S60" s="175">
        <f t="shared" si="37"/>
        <v>0</v>
      </c>
      <c r="T60" s="175">
        <v>18486</v>
      </c>
      <c r="U60" s="175">
        <f t="shared" si="38"/>
        <v>0</v>
      </c>
      <c r="V60" s="176">
        <f t="shared" si="39"/>
        <v>0</v>
      </c>
      <c r="W60" s="220">
        <v>1</v>
      </c>
      <c r="X60" s="222">
        <v>0</v>
      </c>
      <c r="Y60" s="222">
        <f t="shared" si="40"/>
        <v>0</v>
      </c>
      <c r="Z60" s="222">
        <v>18486</v>
      </c>
      <c r="AA60" s="222">
        <f t="shared" si="41"/>
        <v>18486</v>
      </c>
      <c r="AB60" s="223">
        <f t="shared" si="42"/>
        <v>18486</v>
      </c>
      <c r="AC60" s="267"/>
      <c r="AD60" s="269">
        <v>0</v>
      </c>
      <c r="AE60" s="269">
        <f t="shared" si="43"/>
        <v>0</v>
      </c>
      <c r="AF60" s="269">
        <v>18486</v>
      </c>
      <c r="AG60" s="269">
        <f t="shared" si="44"/>
        <v>0</v>
      </c>
      <c r="AH60" s="270">
        <f t="shared" si="45"/>
        <v>0</v>
      </c>
      <c r="AI60" s="314"/>
      <c r="AJ60" s="316">
        <v>0</v>
      </c>
      <c r="AK60" s="316">
        <f t="shared" si="46"/>
        <v>0</v>
      </c>
      <c r="AL60" s="316">
        <v>18486</v>
      </c>
      <c r="AM60" s="316">
        <f t="shared" si="47"/>
        <v>0</v>
      </c>
      <c r="AN60" s="317">
        <f t="shared" si="48"/>
        <v>0</v>
      </c>
      <c r="AO60" s="361">
        <f t="shared" si="14"/>
        <v>0</v>
      </c>
      <c r="AP60" s="363">
        <v>0</v>
      </c>
      <c r="AQ60" s="363">
        <f t="shared" si="49"/>
        <v>0</v>
      </c>
      <c r="AR60" s="363">
        <v>18486</v>
      </c>
      <c r="AS60" s="363">
        <f t="shared" si="50"/>
        <v>0</v>
      </c>
      <c r="AT60" s="364">
        <f t="shared" si="51"/>
        <v>0</v>
      </c>
    </row>
    <row r="61" spans="1:46" x14ac:dyDescent="0.2">
      <c r="A61" s="1">
        <v>52</v>
      </c>
      <c r="B61" s="9" t="s">
        <v>40</v>
      </c>
      <c r="C61" s="10"/>
      <c r="D61" s="2" t="s">
        <v>41</v>
      </c>
      <c r="E61" s="2">
        <v>1</v>
      </c>
      <c r="F61" s="36">
        <v>0</v>
      </c>
      <c r="G61" s="36">
        <f t="shared" si="31"/>
        <v>0</v>
      </c>
      <c r="H61" s="36">
        <v>19270</v>
      </c>
      <c r="I61" s="36">
        <f t="shared" si="32"/>
        <v>19270</v>
      </c>
      <c r="J61" s="53">
        <f t="shared" si="33"/>
        <v>19270</v>
      </c>
      <c r="K61" s="130"/>
      <c r="L61" s="93">
        <v>0</v>
      </c>
      <c r="M61" s="93">
        <f t="shared" si="34"/>
        <v>0</v>
      </c>
      <c r="N61" s="93">
        <v>19270</v>
      </c>
      <c r="O61" s="93">
        <f t="shared" si="35"/>
        <v>0</v>
      </c>
      <c r="P61" s="94">
        <f t="shared" si="36"/>
        <v>0</v>
      </c>
      <c r="Q61" s="173"/>
      <c r="R61" s="175">
        <v>0</v>
      </c>
      <c r="S61" s="175">
        <f t="shared" si="37"/>
        <v>0</v>
      </c>
      <c r="T61" s="175">
        <v>19270</v>
      </c>
      <c r="U61" s="175">
        <f t="shared" si="38"/>
        <v>0</v>
      </c>
      <c r="V61" s="176">
        <f t="shared" si="39"/>
        <v>0</v>
      </c>
      <c r="W61" s="220">
        <v>1</v>
      </c>
      <c r="X61" s="222">
        <v>0</v>
      </c>
      <c r="Y61" s="222">
        <f t="shared" si="40"/>
        <v>0</v>
      </c>
      <c r="Z61" s="222">
        <v>19270</v>
      </c>
      <c r="AA61" s="222">
        <f t="shared" si="41"/>
        <v>19270</v>
      </c>
      <c r="AB61" s="223">
        <f t="shared" si="42"/>
        <v>19270</v>
      </c>
      <c r="AC61" s="267"/>
      <c r="AD61" s="269">
        <v>0</v>
      </c>
      <c r="AE61" s="269">
        <f t="shared" si="43"/>
        <v>0</v>
      </c>
      <c r="AF61" s="269">
        <v>19270</v>
      </c>
      <c r="AG61" s="269">
        <f t="shared" si="44"/>
        <v>0</v>
      </c>
      <c r="AH61" s="270">
        <f t="shared" si="45"/>
        <v>0</v>
      </c>
      <c r="AI61" s="314"/>
      <c r="AJ61" s="316">
        <v>0</v>
      </c>
      <c r="AK61" s="316">
        <f t="shared" si="46"/>
        <v>0</v>
      </c>
      <c r="AL61" s="316">
        <v>19270</v>
      </c>
      <c r="AM61" s="316">
        <f t="shared" si="47"/>
        <v>0</v>
      </c>
      <c r="AN61" s="317">
        <f t="shared" si="48"/>
        <v>0</v>
      </c>
      <c r="AO61" s="361">
        <f t="shared" si="14"/>
        <v>0</v>
      </c>
      <c r="AP61" s="363">
        <v>0</v>
      </c>
      <c r="AQ61" s="363">
        <f t="shared" si="49"/>
        <v>0</v>
      </c>
      <c r="AR61" s="363">
        <v>19270</v>
      </c>
      <c r="AS61" s="363">
        <f t="shared" si="50"/>
        <v>0</v>
      </c>
      <c r="AT61" s="364">
        <f t="shared" si="51"/>
        <v>0</v>
      </c>
    </row>
    <row r="62" spans="1:46" x14ac:dyDescent="0.2">
      <c r="A62" s="1">
        <v>53</v>
      </c>
      <c r="B62" s="9" t="s">
        <v>15</v>
      </c>
      <c r="C62" s="2"/>
      <c r="D62" s="2" t="s">
        <v>14</v>
      </c>
      <c r="E62" s="2">
        <v>2</v>
      </c>
      <c r="F62" s="36">
        <v>600</v>
      </c>
      <c r="G62" s="36">
        <f t="shared" si="31"/>
        <v>1200</v>
      </c>
      <c r="H62" s="36">
        <v>1026</v>
      </c>
      <c r="I62" s="36">
        <f t="shared" si="32"/>
        <v>2052</v>
      </c>
      <c r="J62" s="53">
        <f t="shared" si="33"/>
        <v>3252</v>
      </c>
      <c r="K62" s="130"/>
      <c r="L62" s="93">
        <v>600</v>
      </c>
      <c r="M62" s="93">
        <f t="shared" si="34"/>
        <v>0</v>
      </c>
      <c r="N62" s="93">
        <v>1026</v>
      </c>
      <c r="O62" s="93">
        <f t="shared" si="35"/>
        <v>0</v>
      </c>
      <c r="P62" s="94">
        <f t="shared" si="36"/>
        <v>0</v>
      </c>
      <c r="Q62" s="173"/>
      <c r="R62" s="175">
        <v>600</v>
      </c>
      <c r="S62" s="175">
        <f t="shared" si="37"/>
        <v>0</v>
      </c>
      <c r="T62" s="175">
        <v>1026</v>
      </c>
      <c r="U62" s="175">
        <f t="shared" si="38"/>
        <v>0</v>
      </c>
      <c r="V62" s="176">
        <f t="shared" si="39"/>
        <v>0</v>
      </c>
      <c r="W62" s="220">
        <v>2</v>
      </c>
      <c r="X62" s="222">
        <v>600</v>
      </c>
      <c r="Y62" s="222">
        <f t="shared" si="40"/>
        <v>1200</v>
      </c>
      <c r="Z62" s="222">
        <v>1026</v>
      </c>
      <c r="AA62" s="222">
        <f t="shared" si="41"/>
        <v>2052</v>
      </c>
      <c r="AB62" s="223">
        <f t="shared" si="42"/>
        <v>3252</v>
      </c>
      <c r="AC62" s="267"/>
      <c r="AD62" s="269">
        <v>600</v>
      </c>
      <c r="AE62" s="269">
        <f t="shared" si="43"/>
        <v>0</v>
      </c>
      <c r="AF62" s="269">
        <v>1026</v>
      </c>
      <c r="AG62" s="269">
        <f t="shared" si="44"/>
        <v>0</v>
      </c>
      <c r="AH62" s="270">
        <f t="shared" si="45"/>
        <v>0</v>
      </c>
      <c r="AI62" s="314"/>
      <c r="AJ62" s="316">
        <v>600</v>
      </c>
      <c r="AK62" s="316">
        <f t="shared" si="46"/>
        <v>0</v>
      </c>
      <c r="AL62" s="316">
        <v>1026</v>
      </c>
      <c r="AM62" s="316">
        <f t="shared" si="47"/>
        <v>0</v>
      </c>
      <c r="AN62" s="317">
        <f t="shared" si="48"/>
        <v>0</v>
      </c>
      <c r="AO62" s="361">
        <f t="shared" si="14"/>
        <v>0</v>
      </c>
      <c r="AP62" s="363">
        <v>600</v>
      </c>
      <c r="AQ62" s="363">
        <f t="shared" si="49"/>
        <v>0</v>
      </c>
      <c r="AR62" s="363">
        <v>1026</v>
      </c>
      <c r="AS62" s="363">
        <f t="shared" si="50"/>
        <v>0</v>
      </c>
      <c r="AT62" s="364">
        <f t="shared" si="51"/>
        <v>0</v>
      </c>
    </row>
    <row r="63" spans="1:46" x14ac:dyDescent="0.2">
      <c r="A63" s="1">
        <v>54</v>
      </c>
      <c r="B63" s="9"/>
      <c r="C63" s="10"/>
      <c r="D63" s="2"/>
      <c r="E63" s="2"/>
      <c r="F63" s="2"/>
      <c r="G63" s="36"/>
      <c r="H63" s="37"/>
      <c r="I63" s="36"/>
      <c r="J63" s="119"/>
      <c r="K63" s="130"/>
      <c r="L63" s="92"/>
      <c r="M63" s="93"/>
      <c r="N63" s="91"/>
      <c r="O63" s="93"/>
      <c r="P63" s="129"/>
      <c r="Q63" s="173"/>
      <c r="R63" s="174"/>
      <c r="S63" s="175"/>
      <c r="T63" s="171"/>
      <c r="U63" s="175"/>
      <c r="V63" s="172"/>
      <c r="W63" s="220"/>
      <c r="X63" s="221"/>
      <c r="Y63" s="222"/>
      <c r="Z63" s="218"/>
      <c r="AA63" s="222"/>
      <c r="AB63" s="219"/>
      <c r="AC63" s="267"/>
      <c r="AD63" s="268"/>
      <c r="AE63" s="269"/>
      <c r="AF63" s="265"/>
      <c r="AG63" s="269"/>
      <c r="AH63" s="266"/>
      <c r="AI63" s="314"/>
      <c r="AJ63" s="315"/>
      <c r="AK63" s="316"/>
      <c r="AL63" s="312"/>
      <c r="AM63" s="316"/>
      <c r="AN63" s="313"/>
      <c r="AO63" s="361">
        <f t="shared" si="14"/>
        <v>0</v>
      </c>
      <c r="AP63" s="362"/>
      <c r="AQ63" s="363"/>
      <c r="AR63" s="359"/>
      <c r="AS63" s="363"/>
      <c r="AT63" s="360"/>
    </row>
    <row r="64" spans="1:46" x14ac:dyDescent="0.2">
      <c r="A64" s="1">
        <v>55</v>
      </c>
      <c r="B64" s="9"/>
      <c r="C64" s="10"/>
      <c r="D64" s="2"/>
      <c r="E64" s="2"/>
      <c r="F64" s="2"/>
      <c r="G64" s="36"/>
      <c r="H64" s="37"/>
      <c r="I64" s="36"/>
      <c r="J64" s="119"/>
      <c r="K64" s="130"/>
      <c r="L64" s="92"/>
      <c r="M64" s="93"/>
      <c r="N64" s="91"/>
      <c r="O64" s="93"/>
      <c r="P64" s="129"/>
      <c r="Q64" s="173"/>
      <c r="R64" s="174"/>
      <c r="S64" s="175"/>
      <c r="T64" s="171"/>
      <c r="U64" s="175"/>
      <c r="V64" s="172"/>
      <c r="W64" s="220"/>
      <c r="X64" s="221"/>
      <c r="Y64" s="222"/>
      <c r="Z64" s="218"/>
      <c r="AA64" s="222"/>
      <c r="AB64" s="219"/>
      <c r="AC64" s="267"/>
      <c r="AD64" s="268"/>
      <c r="AE64" s="269"/>
      <c r="AF64" s="265"/>
      <c r="AG64" s="269"/>
      <c r="AH64" s="266"/>
      <c r="AI64" s="314"/>
      <c r="AJ64" s="315"/>
      <c r="AK64" s="316"/>
      <c r="AL64" s="312"/>
      <c r="AM64" s="316"/>
      <c r="AN64" s="313"/>
      <c r="AO64" s="361">
        <f t="shared" si="14"/>
        <v>0</v>
      </c>
      <c r="AP64" s="362"/>
      <c r="AQ64" s="363"/>
      <c r="AR64" s="359"/>
      <c r="AS64" s="363"/>
      <c r="AT64" s="360"/>
    </row>
    <row r="65" spans="1:46" x14ac:dyDescent="0.2">
      <c r="A65" s="1">
        <v>56</v>
      </c>
      <c r="B65" s="48" t="s">
        <v>44</v>
      </c>
      <c r="C65" s="2"/>
      <c r="D65" s="2"/>
      <c r="E65" s="2"/>
      <c r="F65" s="2"/>
      <c r="G65" s="36"/>
      <c r="H65" s="37"/>
      <c r="I65" s="36"/>
      <c r="J65" s="119"/>
      <c r="K65" s="130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361">
        <f t="shared" si="14"/>
        <v>0</v>
      </c>
      <c r="AP65" s="362"/>
      <c r="AQ65" s="363"/>
      <c r="AR65" s="359"/>
      <c r="AS65" s="363"/>
      <c r="AT65" s="360"/>
    </row>
    <row r="66" spans="1:46" x14ac:dyDescent="0.2">
      <c r="A66" s="1">
        <v>57</v>
      </c>
      <c r="B66" s="48" t="s">
        <v>45</v>
      </c>
      <c r="C66" s="2"/>
      <c r="D66" s="2"/>
      <c r="E66" s="2"/>
      <c r="F66" s="2"/>
      <c r="G66" s="36"/>
      <c r="H66" s="37"/>
      <c r="I66" s="36"/>
      <c r="J66" s="119"/>
      <c r="K66" s="130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361">
        <f t="shared" si="14"/>
        <v>0</v>
      </c>
      <c r="AP66" s="362"/>
      <c r="AQ66" s="363"/>
      <c r="AR66" s="359"/>
      <c r="AS66" s="363"/>
      <c r="AT66" s="360"/>
    </row>
    <row r="67" spans="1:46" x14ac:dyDescent="0.2">
      <c r="A67" s="1">
        <v>58</v>
      </c>
      <c r="B67" s="9" t="s">
        <v>46</v>
      </c>
      <c r="C67" s="2" t="s">
        <v>329</v>
      </c>
      <c r="D67" s="2" t="s">
        <v>14</v>
      </c>
      <c r="E67" s="2">
        <v>1</v>
      </c>
      <c r="F67" s="36">
        <v>1502</v>
      </c>
      <c r="G67" s="36">
        <f t="shared" ref="G67:G98" si="52">E67*F67</f>
        <v>1502</v>
      </c>
      <c r="H67" s="36">
        <v>3517.6320000000001</v>
      </c>
      <c r="I67" s="36">
        <f t="shared" ref="I67:I98" si="53">E67*H67</f>
        <v>3517.6320000000001</v>
      </c>
      <c r="J67" s="53">
        <f t="shared" ref="J67:J82" si="54">G67+I67</f>
        <v>5019.6319999999996</v>
      </c>
      <c r="K67" s="130"/>
      <c r="L67" s="93">
        <v>1502</v>
      </c>
      <c r="M67" s="93">
        <f t="shared" ref="M67:M91" si="55">K67*L67</f>
        <v>0</v>
      </c>
      <c r="N67" s="93">
        <v>3517.6320000000001</v>
      </c>
      <c r="O67" s="93">
        <f t="shared" ref="O67:O91" si="56">K67*N67</f>
        <v>0</v>
      </c>
      <c r="P67" s="94">
        <f t="shared" ref="P67:P91" si="57">M67+O67</f>
        <v>0</v>
      </c>
      <c r="Q67" s="173"/>
      <c r="R67" s="175">
        <v>1502</v>
      </c>
      <c r="S67" s="175">
        <f t="shared" ref="S67:S91" si="58">Q67*R67</f>
        <v>0</v>
      </c>
      <c r="T67" s="175">
        <v>3517.6320000000001</v>
      </c>
      <c r="U67" s="175">
        <f t="shared" ref="U67:U91" si="59">Q67*T67</f>
        <v>0</v>
      </c>
      <c r="V67" s="176">
        <f t="shared" ref="V67:V91" si="60">S67+U67</f>
        <v>0</v>
      </c>
      <c r="W67" s="220">
        <v>1</v>
      </c>
      <c r="X67" s="222">
        <v>1502</v>
      </c>
      <c r="Y67" s="222">
        <f t="shared" ref="Y67:Y91" si="61">W67*X67</f>
        <v>1502</v>
      </c>
      <c r="Z67" s="222">
        <v>3517.6320000000001</v>
      </c>
      <c r="AA67" s="222">
        <f t="shared" ref="AA67:AA91" si="62">W67*Z67</f>
        <v>3517.6320000000001</v>
      </c>
      <c r="AB67" s="223">
        <f t="shared" ref="AB67:AB91" si="63">Y67+AA67</f>
        <v>5019.6319999999996</v>
      </c>
      <c r="AC67" s="267"/>
      <c r="AD67" s="269">
        <v>1502</v>
      </c>
      <c r="AE67" s="269">
        <f t="shared" ref="AE67:AE91" si="64">AC67*AD67</f>
        <v>0</v>
      </c>
      <c r="AF67" s="269">
        <v>3517.6320000000001</v>
      </c>
      <c r="AG67" s="269">
        <f t="shared" ref="AG67:AG91" si="65">AC67*AF67</f>
        <v>0</v>
      </c>
      <c r="AH67" s="270">
        <f t="shared" ref="AH67:AH91" si="66">AE67+AG67</f>
        <v>0</v>
      </c>
      <c r="AI67" s="314"/>
      <c r="AJ67" s="316">
        <v>1502</v>
      </c>
      <c r="AK67" s="316">
        <f t="shared" ref="AK67:AK91" si="67">AI67*AJ67</f>
        <v>0</v>
      </c>
      <c r="AL67" s="316">
        <v>3517.6320000000001</v>
      </c>
      <c r="AM67" s="316">
        <f t="shared" ref="AM67:AM91" si="68">AI67*AL67</f>
        <v>0</v>
      </c>
      <c r="AN67" s="317">
        <f t="shared" ref="AN67:AN91" si="69">AK67+AM67</f>
        <v>0</v>
      </c>
      <c r="AO67" s="361">
        <f t="shared" si="14"/>
        <v>0</v>
      </c>
      <c r="AP67" s="363">
        <v>1502</v>
      </c>
      <c r="AQ67" s="363">
        <f t="shared" ref="AQ67:AQ91" si="70">AO67*AP67</f>
        <v>0</v>
      </c>
      <c r="AR67" s="363">
        <v>3517.6320000000001</v>
      </c>
      <c r="AS67" s="363">
        <f t="shared" ref="AS67:AS91" si="71">AO67*AR67</f>
        <v>0</v>
      </c>
      <c r="AT67" s="364">
        <f t="shared" ref="AT67:AT91" si="72">AQ67+AS67</f>
        <v>0</v>
      </c>
    </row>
    <row r="68" spans="1:46" ht="25.5" x14ac:dyDescent="0.2">
      <c r="A68" s="1">
        <v>59</v>
      </c>
      <c r="B68" s="9" t="s">
        <v>239</v>
      </c>
      <c r="C68" s="2" t="s">
        <v>330</v>
      </c>
      <c r="D68" s="2" t="s">
        <v>14</v>
      </c>
      <c r="E68" s="2">
        <v>1</v>
      </c>
      <c r="F68" s="36">
        <v>11286</v>
      </c>
      <c r="G68" s="36">
        <f t="shared" si="52"/>
        <v>11286</v>
      </c>
      <c r="H68" s="36">
        <v>30822.432000000001</v>
      </c>
      <c r="I68" s="36">
        <f t="shared" si="53"/>
        <v>30822.432000000001</v>
      </c>
      <c r="J68" s="53">
        <f t="shared" si="54"/>
        <v>42108.432000000001</v>
      </c>
      <c r="K68" s="130"/>
      <c r="L68" s="93">
        <v>11286</v>
      </c>
      <c r="M68" s="93">
        <f t="shared" si="55"/>
        <v>0</v>
      </c>
      <c r="N68" s="93">
        <v>30822.432000000001</v>
      </c>
      <c r="O68" s="93">
        <f t="shared" si="56"/>
        <v>0</v>
      </c>
      <c r="P68" s="94">
        <f t="shared" si="57"/>
        <v>0</v>
      </c>
      <c r="Q68" s="173"/>
      <c r="R68" s="175">
        <v>11286</v>
      </c>
      <c r="S68" s="175">
        <f t="shared" si="58"/>
        <v>0</v>
      </c>
      <c r="T68" s="175">
        <v>30822.432000000001</v>
      </c>
      <c r="U68" s="175">
        <f t="shared" si="59"/>
        <v>0</v>
      </c>
      <c r="V68" s="176">
        <f t="shared" si="60"/>
        <v>0</v>
      </c>
      <c r="W68" s="220">
        <v>1</v>
      </c>
      <c r="X68" s="222">
        <v>11286</v>
      </c>
      <c r="Y68" s="222">
        <f t="shared" si="61"/>
        <v>11286</v>
      </c>
      <c r="Z68" s="222">
        <v>30822.432000000001</v>
      </c>
      <c r="AA68" s="222">
        <f t="shared" si="62"/>
        <v>30822.432000000001</v>
      </c>
      <c r="AB68" s="223">
        <f t="shared" si="63"/>
        <v>42108.432000000001</v>
      </c>
      <c r="AC68" s="267"/>
      <c r="AD68" s="269">
        <v>11286</v>
      </c>
      <c r="AE68" s="269">
        <f t="shared" si="64"/>
        <v>0</v>
      </c>
      <c r="AF68" s="269">
        <v>30822.432000000001</v>
      </c>
      <c r="AG68" s="269">
        <f t="shared" si="65"/>
        <v>0</v>
      </c>
      <c r="AH68" s="270">
        <f t="shared" si="66"/>
        <v>0</v>
      </c>
      <c r="AI68" s="314"/>
      <c r="AJ68" s="316">
        <v>11286</v>
      </c>
      <c r="AK68" s="316">
        <f t="shared" si="67"/>
        <v>0</v>
      </c>
      <c r="AL68" s="316">
        <v>30822.432000000001</v>
      </c>
      <c r="AM68" s="316">
        <f t="shared" si="68"/>
        <v>0</v>
      </c>
      <c r="AN68" s="317">
        <f t="shared" si="69"/>
        <v>0</v>
      </c>
      <c r="AO68" s="361">
        <f t="shared" si="14"/>
        <v>0</v>
      </c>
      <c r="AP68" s="363">
        <v>11286</v>
      </c>
      <c r="AQ68" s="363">
        <f t="shared" si="70"/>
        <v>0</v>
      </c>
      <c r="AR68" s="363">
        <v>30822.432000000001</v>
      </c>
      <c r="AS68" s="363">
        <f t="shared" si="71"/>
        <v>0</v>
      </c>
      <c r="AT68" s="364">
        <f t="shared" si="72"/>
        <v>0</v>
      </c>
    </row>
    <row r="69" spans="1:46" ht="38.25" x14ac:dyDescent="0.2">
      <c r="A69" s="1">
        <v>60</v>
      </c>
      <c r="B69" s="9" t="s">
        <v>292</v>
      </c>
      <c r="C69" s="2" t="s">
        <v>331</v>
      </c>
      <c r="D69" s="2" t="s">
        <v>14</v>
      </c>
      <c r="E69" s="2">
        <v>1</v>
      </c>
      <c r="F69" s="36">
        <f>3796+1227</f>
        <v>5023</v>
      </c>
      <c r="G69" s="36">
        <f t="shared" si="52"/>
        <v>5023</v>
      </c>
      <c r="H69" s="36">
        <v>11761.895999999999</v>
      </c>
      <c r="I69" s="36">
        <f t="shared" si="53"/>
        <v>11761.895999999999</v>
      </c>
      <c r="J69" s="53">
        <f t="shared" si="54"/>
        <v>16784.896000000001</v>
      </c>
      <c r="K69" s="130"/>
      <c r="L69" s="93">
        <f>3796+1227</f>
        <v>5023</v>
      </c>
      <c r="M69" s="93">
        <f t="shared" si="55"/>
        <v>0</v>
      </c>
      <c r="N69" s="93">
        <v>11761.895999999999</v>
      </c>
      <c r="O69" s="93">
        <f t="shared" si="56"/>
        <v>0</v>
      </c>
      <c r="P69" s="94">
        <f t="shared" si="57"/>
        <v>0</v>
      </c>
      <c r="Q69" s="173"/>
      <c r="R69" s="175">
        <f>3796+1227</f>
        <v>5023</v>
      </c>
      <c r="S69" s="175">
        <f t="shared" si="58"/>
        <v>0</v>
      </c>
      <c r="T69" s="175">
        <v>11761.895999999999</v>
      </c>
      <c r="U69" s="175">
        <f t="shared" si="59"/>
        <v>0</v>
      </c>
      <c r="V69" s="176">
        <f t="shared" si="60"/>
        <v>0</v>
      </c>
      <c r="W69" s="220">
        <v>1</v>
      </c>
      <c r="X69" s="222">
        <f>3796+1227</f>
        <v>5023</v>
      </c>
      <c r="Y69" s="222">
        <f t="shared" si="61"/>
        <v>5023</v>
      </c>
      <c r="Z69" s="222">
        <v>11761.895999999999</v>
      </c>
      <c r="AA69" s="222">
        <f t="shared" si="62"/>
        <v>11761.895999999999</v>
      </c>
      <c r="AB69" s="223">
        <f t="shared" si="63"/>
        <v>16784.896000000001</v>
      </c>
      <c r="AC69" s="267"/>
      <c r="AD69" s="269">
        <f>3796+1227</f>
        <v>5023</v>
      </c>
      <c r="AE69" s="269">
        <f t="shared" si="64"/>
        <v>0</v>
      </c>
      <c r="AF69" s="269">
        <v>11761.895999999999</v>
      </c>
      <c r="AG69" s="269">
        <f t="shared" si="65"/>
        <v>0</v>
      </c>
      <c r="AH69" s="270">
        <f t="shared" si="66"/>
        <v>0</v>
      </c>
      <c r="AI69" s="314"/>
      <c r="AJ69" s="316">
        <f>3796+1227</f>
        <v>5023</v>
      </c>
      <c r="AK69" s="316">
        <f t="shared" si="67"/>
        <v>0</v>
      </c>
      <c r="AL69" s="316">
        <v>11761.895999999999</v>
      </c>
      <c r="AM69" s="316">
        <f t="shared" si="68"/>
        <v>0</v>
      </c>
      <c r="AN69" s="317">
        <f t="shared" si="69"/>
        <v>0</v>
      </c>
      <c r="AO69" s="361">
        <f t="shared" si="14"/>
        <v>0</v>
      </c>
      <c r="AP69" s="363">
        <f>3796+1227</f>
        <v>5023</v>
      </c>
      <c r="AQ69" s="363">
        <f t="shared" si="70"/>
        <v>0</v>
      </c>
      <c r="AR69" s="363">
        <v>11761.895999999999</v>
      </c>
      <c r="AS69" s="363">
        <f t="shared" si="71"/>
        <v>0</v>
      </c>
      <c r="AT69" s="364">
        <f t="shared" si="72"/>
        <v>0</v>
      </c>
    </row>
    <row r="70" spans="1:46" ht="25.5" x14ac:dyDescent="0.2">
      <c r="A70" s="1">
        <v>61</v>
      </c>
      <c r="B70" s="9" t="s">
        <v>47</v>
      </c>
      <c r="C70" s="2" t="s">
        <v>332</v>
      </c>
      <c r="D70" s="2" t="s">
        <v>14</v>
      </c>
      <c r="E70" s="2">
        <v>1</v>
      </c>
      <c r="F70" s="36">
        <v>10638</v>
      </c>
      <c r="G70" s="36">
        <f t="shared" si="52"/>
        <v>10638</v>
      </c>
      <c r="H70" s="36">
        <v>24909.119999999999</v>
      </c>
      <c r="I70" s="36">
        <f t="shared" si="53"/>
        <v>24909.119999999999</v>
      </c>
      <c r="J70" s="53">
        <f t="shared" si="54"/>
        <v>35547.119999999995</v>
      </c>
      <c r="K70" s="130"/>
      <c r="L70" s="93">
        <v>10638</v>
      </c>
      <c r="M70" s="93">
        <f t="shared" si="55"/>
        <v>0</v>
      </c>
      <c r="N70" s="93">
        <v>24909.119999999999</v>
      </c>
      <c r="O70" s="93">
        <f t="shared" si="56"/>
        <v>0</v>
      </c>
      <c r="P70" s="94">
        <f t="shared" si="57"/>
        <v>0</v>
      </c>
      <c r="Q70" s="173"/>
      <c r="R70" s="175">
        <v>10638</v>
      </c>
      <c r="S70" s="175">
        <f t="shared" si="58"/>
        <v>0</v>
      </c>
      <c r="T70" s="175">
        <v>24909.119999999999</v>
      </c>
      <c r="U70" s="175">
        <f t="shared" si="59"/>
        <v>0</v>
      </c>
      <c r="V70" s="176">
        <f t="shared" si="60"/>
        <v>0</v>
      </c>
      <c r="W70" s="220">
        <v>1</v>
      </c>
      <c r="X70" s="222">
        <v>10638</v>
      </c>
      <c r="Y70" s="222">
        <f t="shared" si="61"/>
        <v>10638</v>
      </c>
      <c r="Z70" s="222">
        <v>24909.119999999999</v>
      </c>
      <c r="AA70" s="222">
        <f t="shared" si="62"/>
        <v>24909.119999999999</v>
      </c>
      <c r="AB70" s="223">
        <f t="shared" si="63"/>
        <v>35547.119999999995</v>
      </c>
      <c r="AC70" s="267"/>
      <c r="AD70" s="269">
        <v>10638</v>
      </c>
      <c r="AE70" s="269">
        <f t="shared" si="64"/>
        <v>0</v>
      </c>
      <c r="AF70" s="269">
        <v>24909.119999999999</v>
      </c>
      <c r="AG70" s="269">
        <f t="shared" si="65"/>
        <v>0</v>
      </c>
      <c r="AH70" s="270">
        <f t="shared" si="66"/>
        <v>0</v>
      </c>
      <c r="AI70" s="314"/>
      <c r="AJ70" s="316">
        <v>10638</v>
      </c>
      <c r="AK70" s="316">
        <f t="shared" si="67"/>
        <v>0</v>
      </c>
      <c r="AL70" s="316">
        <v>24909.119999999999</v>
      </c>
      <c r="AM70" s="316">
        <f t="shared" si="68"/>
        <v>0</v>
      </c>
      <c r="AN70" s="317">
        <f t="shared" si="69"/>
        <v>0</v>
      </c>
      <c r="AO70" s="361">
        <f t="shared" si="14"/>
        <v>0</v>
      </c>
      <c r="AP70" s="363">
        <v>10638</v>
      </c>
      <c r="AQ70" s="363">
        <f t="shared" si="70"/>
        <v>0</v>
      </c>
      <c r="AR70" s="363">
        <v>24909.119999999999</v>
      </c>
      <c r="AS70" s="363">
        <f t="shared" si="71"/>
        <v>0</v>
      </c>
      <c r="AT70" s="364">
        <f t="shared" si="72"/>
        <v>0</v>
      </c>
    </row>
    <row r="71" spans="1:46" ht="25.5" x14ac:dyDescent="0.2">
      <c r="A71" s="1">
        <v>62</v>
      </c>
      <c r="B71" s="9" t="s">
        <v>290</v>
      </c>
      <c r="C71" s="2" t="s">
        <v>333</v>
      </c>
      <c r="D71" s="2" t="s">
        <v>14</v>
      </c>
      <c r="E71" s="2">
        <v>1</v>
      </c>
      <c r="F71" s="36">
        <v>37939</v>
      </c>
      <c r="G71" s="36">
        <f t="shared" si="52"/>
        <v>37939</v>
      </c>
      <c r="H71" s="36">
        <v>88833.599999999991</v>
      </c>
      <c r="I71" s="36">
        <f t="shared" si="53"/>
        <v>88833.599999999991</v>
      </c>
      <c r="J71" s="53">
        <f t="shared" si="54"/>
        <v>126772.59999999999</v>
      </c>
      <c r="K71" s="130"/>
      <c r="L71" s="93">
        <v>37939</v>
      </c>
      <c r="M71" s="93">
        <f t="shared" si="55"/>
        <v>0</v>
      </c>
      <c r="N71" s="93">
        <v>88833.599999999991</v>
      </c>
      <c r="O71" s="93">
        <f t="shared" si="56"/>
        <v>0</v>
      </c>
      <c r="P71" s="94">
        <f t="shared" si="57"/>
        <v>0</v>
      </c>
      <c r="Q71" s="173"/>
      <c r="R71" s="175">
        <v>37939</v>
      </c>
      <c r="S71" s="175">
        <f t="shared" si="58"/>
        <v>0</v>
      </c>
      <c r="T71" s="175">
        <v>88833.599999999991</v>
      </c>
      <c r="U71" s="175">
        <f t="shared" si="59"/>
        <v>0</v>
      </c>
      <c r="V71" s="176">
        <f t="shared" si="60"/>
        <v>0</v>
      </c>
      <c r="W71" s="220">
        <v>1</v>
      </c>
      <c r="X71" s="222">
        <v>37939</v>
      </c>
      <c r="Y71" s="222">
        <f t="shared" si="61"/>
        <v>37939</v>
      </c>
      <c r="Z71" s="222">
        <v>88833.599999999991</v>
      </c>
      <c r="AA71" s="222">
        <f t="shared" si="62"/>
        <v>88833.599999999991</v>
      </c>
      <c r="AB71" s="223">
        <f t="shared" si="63"/>
        <v>126772.59999999999</v>
      </c>
      <c r="AC71" s="267"/>
      <c r="AD71" s="269">
        <v>37939</v>
      </c>
      <c r="AE71" s="269">
        <f t="shared" si="64"/>
        <v>0</v>
      </c>
      <c r="AF71" s="269">
        <v>88833.599999999991</v>
      </c>
      <c r="AG71" s="269">
        <f t="shared" si="65"/>
        <v>0</v>
      </c>
      <c r="AH71" s="270">
        <f t="shared" si="66"/>
        <v>0</v>
      </c>
      <c r="AI71" s="314"/>
      <c r="AJ71" s="316">
        <v>37939</v>
      </c>
      <c r="AK71" s="316">
        <f t="shared" si="67"/>
        <v>0</v>
      </c>
      <c r="AL71" s="316">
        <v>88833.599999999991</v>
      </c>
      <c r="AM71" s="316">
        <f t="shared" si="68"/>
        <v>0</v>
      </c>
      <c r="AN71" s="317">
        <f t="shared" si="69"/>
        <v>0</v>
      </c>
      <c r="AO71" s="361">
        <f t="shared" si="14"/>
        <v>0</v>
      </c>
      <c r="AP71" s="363">
        <v>37939</v>
      </c>
      <c r="AQ71" s="363">
        <f t="shared" si="70"/>
        <v>0</v>
      </c>
      <c r="AR71" s="363">
        <v>88833.599999999991</v>
      </c>
      <c r="AS71" s="363">
        <f t="shared" si="71"/>
        <v>0</v>
      </c>
      <c r="AT71" s="364">
        <f t="shared" si="72"/>
        <v>0</v>
      </c>
    </row>
    <row r="72" spans="1:46" x14ac:dyDescent="0.2">
      <c r="A72" s="1">
        <v>63</v>
      </c>
      <c r="B72" s="9" t="s">
        <v>46</v>
      </c>
      <c r="C72" s="2" t="s">
        <v>329</v>
      </c>
      <c r="D72" s="2" t="s">
        <v>14</v>
      </c>
      <c r="E72" s="2">
        <v>1</v>
      </c>
      <c r="F72" s="36">
        <v>1502</v>
      </c>
      <c r="G72" s="36">
        <f t="shared" si="52"/>
        <v>1502</v>
      </c>
      <c r="H72" s="36">
        <v>3517.6320000000001</v>
      </c>
      <c r="I72" s="36">
        <f t="shared" si="53"/>
        <v>3517.6320000000001</v>
      </c>
      <c r="J72" s="53">
        <f t="shared" si="54"/>
        <v>5019.6319999999996</v>
      </c>
      <c r="K72" s="130"/>
      <c r="L72" s="93">
        <v>1502</v>
      </c>
      <c r="M72" s="93">
        <f t="shared" si="55"/>
        <v>0</v>
      </c>
      <c r="N72" s="93">
        <v>3517.6320000000001</v>
      </c>
      <c r="O72" s="93">
        <f t="shared" si="56"/>
        <v>0</v>
      </c>
      <c r="P72" s="94">
        <f t="shared" si="57"/>
        <v>0</v>
      </c>
      <c r="Q72" s="173"/>
      <c r="R72" s="175">
        <v>1502</v>
      </c>
      <c r="S72" s="175">
        <f t="shared" si="58"/>
        <v>0</v>
      </c>
      <c r="T72" s="175">
        <v>3517.6320000000001</v>
      </c>
      <c r="U72" s="175">
        <f t="shared" si="59"/>
        <v>0</v>
      </c>
      <c r="V72" s="176">
        <f t="shared" si="60"/>
        <v>0</v>
      </c>
      <c r="W72" s="220">
        <v>1</v>
      </c>
      <c r="X72" s="222">
        <v>1502</v>
      </c>
      <c r="Y72" s="222">
        <f t="shared" si="61"/>
        <v>1502</v>
      </c>
      <c r="Z72" s="222">
        <v>3517.6320000000001</v>
      </c>
      <c r="AA72" s="222">
        <f t="shared" si="62"/>
        <v>3517.6320000000001</v>
      </c>
      <c r="AB72" s="223">
        <f t="shared" si="63"/>
        <v>5019.6319999999996</v>
      </c>
      <c r="AC72" s="267"/>
      <c r="AD72" s="269">
        <v>1502</v>
      </c>
      <c r="AE72" s="269">
        <f t="shared" si="64"/>
        <v>0</v>
      </c>
      <c r="AF72" s="269">
        <v>3517.6320000000001</v>
      </c>
      <c r="AG72" s="269">
        <f t="shared" si="65"/>
        <v>0</v>
      </c>
      <c r="AH72" s="270">
        <f t="shared" si="66"/>
        <v>0</v>
      </c>
      <c r="AI72" s="314"/>
      <c r="AJ72" s="316">
        <v>1502</v>
      </c>
      <c r="AK72" s="316">
        <f t="shared" si="67"/>
        <v>0</v>
      </c>
      <c r="AL72" s="316">
        <v>3517.6320000000001</v>
      </c>
      <c r="AM72" s="316">
        <f t="shared" si="68"/>
        <v>0</v>
      </c>
      <c r="AN72" s="317">
        <f t="shared" si="69"/>
        <v>0</v>
      </c>
      <c r="AO72" s="361">
        <f t="shared" si="14"/>
        <v>0</v>
      </c>
      <c r="AP72" s="363">
        <v>1502</v>
      </c>
      <c r="AQ72" s="363">
        <f t="shared" si="70"/>
        <v>0</v>
      </c>
      <c r="AR72" s="363">
        <v>3517.6320000000001</v>
      </c>
      <c r="AS72" s="363">
        <f t="shared" si="71"/>
        <v>0</v>
      </c>
      <c r="AT72" s="364">
        <f t="shared" si="72"/>
        <v>0</v>
      </c>
    </row>
    <row r="73" spans="1:46" ht="25.5" x14ac:dyDescent="0.2">
      <c r="A73" s="1">
        <v>64</v>
      </c>
      <c r="B73" s="9" t="s">
        <v>49</v>
      </c>
      <c r="C73" s="2" t="s">
        <v>334</v>
      </c>
      <c r="D73" s="2" t="s">
        <v>14</v>
      </c>
      <c r="E73" s="2">
        <v>1</v>
      </c>
      <c r="F73" s="36">
        <v>20865</v>
      </c>
      <c r="G73" s="36">
        <f t="shared" si="52"/>
        <v>20865</v>
      </c>
      <c r="H73" s="36">
        <v>71535.599999999991</v>
      </c>
      <c r="I73" s="36">
        <f t="shared" si="53"/>
        <v>71535.599999999991</v>
      </c>
      <c r="J73" s="53">
        <f t="shared" si="54"/>
        <v>92400.599999999991</v>
      </c>
      <c r="K73" s="130"/>
      <c r="L73" s="93">
        <v>20865</v>
      </c>
      <c r="M73" s="93">
        <f t="shared" si="55"/>
        <v>0</v>
      </c>
      <c r="N73" s="93">
        <v>71535.599999999991</v>
      </c>
      <c r="O73" s="93">
        <f t="shared" si="56"/>
        <v>0</v>
      </c>
      <c r="P73" s="94">
        <f t="shared" si="57"/>
        <v>0</v>
      </c>
      <c r="Q73" s="173"/>
      <c r="R73" s="175">
        <v>20865</v>
      </c>
      <c r="S73" s="175">
        <f t="shared" si="58"/>
        <v>0</v>
      </c>
      <c r="T73" s="175">
        <v>71535.599999999991</v>
      </c>
      <c r="U73" s="175">
        <f t="shared" si="59"/>
        <v>0</v>
      </c>
      <c r="V73" s="176">
        <f t="shared" si="60"/>
        <v>0</v>
      </c>
      <c r="W73" s="220"/>
      <c r="X73" s="222">
        <v>20865</v>
      </c>
      <c r="Y73" s="222">
        <f t="shared" si="61"/>
        <v>0</v>
      </c>
      <c r="Z73" s="222">
        <v>71535.599999999991</v>
      </c>
      <c r="AA73" s="222">
        <f t="shared" si="62"/>
        <v>0</v>
      </c>
      <c r="AB73" s="223">
        <f t="shared" si="63"/>
        <v>0</v>
      </c>
      <c r="AC73" s="267">
        <v>1</v>
      </c>
      <c r="AD73" s="269">
        <v>20865</v>
      </c>
      <c r="AE73" s="269">
        <f t="shared" si="64"/>
        <v>20865</v>
      </c>
      <c r="AF73" s="269">
        <v>71535.599999999991</v>
      </c>
      <c r="AG73" s="269">
        <f t="shared" si="65"/>
        <v>71535.599999999991</v>
      </c>
      <c r="AH73" s="270">
        <f t="shared" si="66"/>
        <v>92400.599999999991</v>
      </c>
      <c r="AI73" s="314"/>
      <c r="AJ73" s="316">
        <v>20865</v>
      </c>
      <c r="AK73" s="316">
        <f t="shared" si="67"/>
        <v>0</v>
      </c>
      <c r="AL73" s="316">
        <v>71535.599999999991</v>
      </c>
      <c r="AM73" s="316">
        <f t="shared" si="68"/>
        <v>0</v>
      </c>
      <c r="AN73" s="317">
        <f t="shared" si="69"/>
        <v>0</v>
      </c>
      <c r="AO73" s="361">
        <f t="shared" si="14"/>
        <v>0</v>
      </c>
      <c r="AP73" s="363">
        <v>20865</v>
      </c>
      <c r="AQ73" s="363">
        <f t="shared" si="70"/>
        <v>0</v>
      </c>
      <c r="AR73" s="363">
        <v>71535.599999999991</v>
      </c>
      <c r="AS73" s="363">
        <f t="shared" si="71"/>
        <v>0</v>
      </c>
      <c r="AT73" s="364">
        <f t="shared" si="72"/>
        <v>0</v>
      </c>
    </row>
    <row r="74" spans="1:46" ht="25.5" x14ac:dyDescent="0.2">
      <c r="A74" s="1">
        <v>65</v>
      </c>
      <c r="B74" s="50" t="s">
        <v>387</v>
      </c>
      <c r="C74" s="51" t="s">
        <v>388</v>
      </c>
      <c r="D74" s="51" t="s">
        <v>14</v>
      </c>
      <c r="E74" s="51">
        <v>2</v>
      </c>
      <c r="F74" s="76">
        <v>4500</v>
      </c>
      <c r="G74" s="36">
        <f t="shared" si="52"/>
        <v>9000</v>
      </c>
      <c r="H74" s="76">
        <v>16013.050000000001</v>
      </c>
      <c r="I74" s="36">
        <f t="shared" si="53"/>
        <v>32026.100000000002</v>
      </c>
      <c r="J74" s="120">
        <f t="shared" si="54"/>
        <v>41026.100000000006</v>
      </c>
      <c r="K74" s="131"/>
      <c r="L74" s="95">
        <v>4500</v>
      </c>
      <c r="M74" s="93">
        <f t="shared" si="55"/>
        <v>0</v>
      </c>
      <c r="N74" s="95">
        <v>16013.050000000001</v>
      </c>
      <c r="O74" s="93">
        <f t="shared" si="56"/>
        <v>0</v>
      </c>
      <c r="P74" s="96">
        <f t="shared" si="57"/>
        <v>0</v>
      </c>
      <c r="Q74" s="177"/>
      <c r="R74" s="178">
        <v>4500</v>
      </c>
      <c r="S74" s="175">
        <f t="shared" si="58"/>
        <v>0</v>
      </c>
      <c r="T74" s="178">
        <v>16013.050000000001</v>
      </c>
      <c r="U74" s="175">
        <f t="shared" si="59"/>
        <v>0</v>
      </c>
      <c r="V74" s="179">
        <f t="shared" si="60"/>
        <v>0</v>
      </c>
      <c r="W74" s="224"/>
      <c r="X74" s="225">
        <v>4500</v>
      </c>
      <c r="Y74" s="222">
        <f t="shared" si="61"/>
        <v>0</v>
      </c>
      <c r="Z74" s="225">
        <v>16013.050000000001</v>
      </c>
      <c r="AA74" s="222">
        <f t="shared" si="62"/>
        <v>0</v>
      </c>
      <c r="AB74" s="226">
        <f t="shared" si="63"/>
        <v>0</v>
      </c>
      <c r="AC74" s="271">
        <v>2</v>
      </c>
      <c r="AD74" s="272">
        <v>4500</v>
      </c>
      <c r="AE74" s="269">
        <f t="shared" si="64"/>
        <v>9000</v>
      </c>
      <c r="AF74" s="272">
        <v>16013.050000000001</v>
      </c>
      <c r="AG74" s="269">
        <f t="shared" si="65"/>
        <v>32026.100000000002</v>
      </c>
      <c r="AH74" s="273">
        <f t="shared" si="66"/>
        <v>41026.100000000006</v>
      </c>
      <c r="AI74" s="318"/>
      <c r="AJ74" s="319">
        <v>4500</v>
      </c>
      <c r="AK74" s="316">
        <f t="shared" si="67"/>
        <v>0</v>
      </c>
      <c r="AL74" s="319">
        <v>16013.050000000001</v>
      </c>
      <c r="AM74" s="316">
        <f t="shared" si="68"/>
        <v>0</v>
      </c>
      <c r="AN74" s="320">
        <f t="shared" si="69"/>
        <v>0</v>
      </c>
      <c r="AO74" s="361">
        <f t="shared" si="14"/>
        <v>0</v>
      </c>
      <c r="AP74" s="365">
        <v>4500</v>
      </c>
      <c r="AQ74" s="363">
        <f t="shared" si="70"/>
        <v>0</v>
      </c>
      <c r="AR74" s="365">
        <v>16013.050000000001</v>
      </c>
      <c r="AS74" s="363">
        <f t="shared" si="71"/>
        <v>0</v>
      </c>
      <c r="AT74" s="366">
        <f t="shared" si="72"/>
        <v>0</v>
      </c>
    </row>
    <row r="75" spans="1:46" ht="25.5" x14ac:dyDescent="0.2">
      <c r="A75" s="1">
        <v>66</v>
      </c>
      <c r="B75" s="50" t="s">
        <v>387</v>
      </c>
      <c r="C75" s="51" t="s">
        <v>389</v>
      </c>
      <c r="D75" s="51" t="s">
        <v>14</v>
      </c>
      <c r="E75" s="51">
        <v>1</v>
      </c>
      <c r="F75" s="76">
        <v>4500</v>
      </c>
      <c r="G75" s="36">
        <f t="shared" si="52"/>
        <v>4500</v>
      </c>
      <c r="H75" s="76">
        <v>12276</v>
      </c>
      <c r="I75" s="36">
        <f t="shared" si="53"/>
        <v>12276</v>
      </c>
      <c r="J75" s="120">
        <f t="shared" si="54"/>
        <v>16776</v>
      </c>
      <c r="K75" s="131"/>
      <c r="L75" s="95">
        <v>4500</v>
      </c>
      <c r="M75" s="93">
        <f t="shared" si="55"/>
        <v>0</v>
      </c>
      <c r="N75" s="95">
        <v>12276</v>
      </c>
      <c r="O75" s="93">
        <f t="shared" si="56"/>
        <v>0</v>
      </c>
      <c r="P75" s="96">
        <f t="shared" si="57"/>
        <v>0</v>
      </c>
      <c r="Q75" s="177"/>
      <c r="R75" s="178">
        <v>4500</v>
      </c>
      <c r="S75" s="175">
        <f t="shared" si="58"/>
        <v>0</v>
      </c>
      <c r="T75" s="178">
        <v>12276</v>
      </c>
      <c r="U75" s="175">
        <f t="shared" si="59"/>
        <v>0</v>
      </c>
      <c r="V75" s="179">
        <f t="shared" si="60"/>
        <v>0</v>
      </c>
      <c r="W75" s="224"/>
      <c r="X75" s="225">
        <v>4500</v>
      </c>
      <c r="Y75" s="222">
        <f t="shared" si="61"/>
        <v>0</v>
      </c>
      <c r="Z75" s="225">
        <v>12276</v>
      </c>
      <c r="AA75" s="222">
        <f t="shared" si="62"/>
        <v>0</v>
      </c>
      <c r="AB75" s="226">
        <f t="shared" si="63"/>
        <v>0</v>
      </c>
      <c r="AC75" s="271">
        <v>1</v>
      </c>
      <c r="AD75" s="272">
        <v>4500</v>
      </c>
      <c r="AE75" s="269">
        <f t="shared" si="64"/>
        <v>4500</v>
      </c>
      <c r="AF75" s="272">
        <v>12276</v>
      </c>
      <c r="AG75" s="269">
        <f t="shared" si="65"/>
        <v>12276</v>
      </c>
      <c r="AH75" s="273">
        <f t="shared" si="66"/>
        <v>16776</v>
      </c>
      <c r="AI75" s="318"/>
      <c r="AJ75" s="319">
        <v>4500</v>
      </c>
      <c r="AK75" s="316">
        <f t="shared" si="67"/>
        <v>0</v>
      </c>
      <c r="AL75" s="319">
        <v>12276</v>
      </c>
      <c r="AM75" s="316">
        <f t="shared" si="68"/>
        <v>0</v>
      </c>
      <c r="AN75" s="320">
        <f t="shared" si="69"/>
        <v>0</v>
      </c>
      <c r="AO75" s="361">
        <f t="shared" ref="AO75:AO138" si="73">E75-K75-Q75-W75-AC75-AI75</f>
        <v>0</v>
      </c>
      <c r="AP75" s="365">
        <v>4500</v>
      </c>
      <c r="AQ75" s="363">
        <f t="shared" si="70"/>
        <v>0</v>
      </c>
      <c r="AR75" s="365">
        <v>12276</v>
      </c>
      <c r="AS75" s="363">
        <f t="shared" si="71"/>
        <v>0</v>
      </c>
      <c r="AT75" s="366">
        <f t="shared" si="72"/>
        <v>0</v>
      </c>
    </row>
    <row r="76" spans="1:46" ht="25.5" x14ac:dyDescent="0.2">
      <c r="A76" s="1">
        <v>67</v>
      </c>
      <c r="B76" s="50" t="s">
        <v>82</v>
      </c>
      <c r="C76" s="51" t="s">
        <v>83</v>
      </c>
      <c r="D76" s="51" t="s">
        <v>56</v>
      </c>
      <c r="E76" s="51">
        <v>2.4</v>
      </c>
      <c r="F76" s="76">
        <v>600</v>
      </c>
      <c r="G76" s="36">
        <f t="shared" si="52"/>
        <v>1440</v>
      </c>
      <c r="H76" s="76">
        <v>588</v>
      </c>
      <c r="I76" s="36">
        <f t="shared" si="53"/>
        <v>1411.2</v>
      </c>
      <c r="J76" s="120">
        <f t="shared" si="54"/>
        <v>2851.2</v>
      </c>
      <c r="K76" s="131"/>
      <c r="L76" s="95">
        <v>600</v>
      </c>
      <c r="M76" s="93">
        <f t="shared" si="55"/>
        <v>0</v>
      </c>
      <c r="N76" s="95">
        <v>588</v>
      </c>
      <c r="O76" s="93">
        <f t="shared" si="56"/>
        <v>0</v>
      </c>
      <c r="P76" s="96">
        <f t="shared" si="57"/>
        <v>0</v>
      </c>
      <c r="Q76" s="177"/>
      <c r="R76" s="178">
        <v>600</v>
      </c>
      <c r="S76" s="175">
        <f t="shared" si="58"/>
        <v>0</v>
      </c>
      <c r="T76" s="178">
        <v>588</v>
      </c>
      <c r="U76" s="175">
        <f t="shared" si="59"/>
        <v>0</v>
      </c>
      <c r="V76" s="179">
        <f t="shared" si="60"/>
        <v>0</v>
      </c>
      <c r="W76" s="224"/>
      <c r="X76" s="225">
        <v>600</v>
      </c>
      <c r="Y76" s="222">
        <f t="shared" si="61"/>
        <v>0</v>
      </c>
      <c r="Z76" s="225">
        <v>588</v>
      </c>
      <c r="AA76" s="222">
        <f t="shared" si="62"/>
        <v>0</v>
      </c>
      <c r="AB76" s="226">
        <f t="shared" si="63"/>
        <v>0</v>
      </c>
      <c r="AC76" s="271"/>
      <c r="AD76" s="272">
        <v>600</v>
      </c>
      <c r="AE76" s="269">
        <f t="shared" si="64"/>
        <v>0</v>
      </c>
      <c r="AF76" s="272">
        <v>588</v>
      </c>
      <c r="AG76" s="269">
        <f t="shared" si="65"/>
        <v>0</v>
      </c>
      <c r="AH76" s="273">
        <f t="shared" si="66"/>
        <v>0</v>
      </c>
      <c r="AI76" s="318"/>
      <c r="AJ76" s="319">
        <v>600</v>
      </c>
      <c r="AK76" s="316">
        <f t="shared" si="67"/>
        <v>0</v>
      </c>
      <c r="AL76" s="319">
        <v>588</v>
      </c>
      <c r="AM76" s="316">
        <f t="shared" si="68"/>
        <v>0</v>
      </c>
      <c r="AN76" s="320">
        <f t="shared" si="69"/>
        <v>0</v>
      </c>
      <c r="AO76" s="361">
        <f t="shared" si="73"/>
        <v>2.4</v>
      </c>
      <c r="AP76" s="365">
        <v>600</v>
      </c>
      <c r="AQ76" s="363">
        <f t="shared" si="70"/>
        <v>1440</v>
      </c>
      <c r="AR76" s="365">
        <v>588</v>
      </c>
      <c r="AS76" s="363">
        <f t="shared" si="71"/>
        <v>1411.2</v>
      </c>
      <c r="AT76" s="366">
        <f t="shared" si="72"/>
        <v>2851.2</v>
      </c>
    </row>
    <row r="77" spans="1:46" ht="25.5" x14ac:dyDescent="0.2">
      <c r="A77" s="1">
        <v>68</v>
      </c>
      <c r="B77" s="50" t="s">
        <v>151</v>
      </c>
      <c r="C77" s="51" t="s">
        <v>152</v>
      </c>
      <c r="D77" s="51" t="s">
        <v>56</v>
      </c>
      <c r="E77" s="51">
        <v>52</v>
      </c>
      <c r="F77" s="76">
        <v>600</v>
      </c>
      <c r="G77" s="36">
        <f t="shared" si="52"/>
        <v>31200</v>
      </c>
      <c r="H77" s="76">
        <v>381</v>
      </c>
      <c r="I77" s="36">
        <f t="shared" si="53"/>
        <v>19812</v>
      </c>
      <c r="J77" s="120">
        <f t="shared" si="54"/>
        <v>51012</v>
      </c>
      <c r="K77" s="131"/>
      <c r="L77" s="95">
        <v>600</v>
      </c>
      <c r="M77" s="93">
        <f t="shared" si="55"/>
        <v>0</v>
      </c>
      <c r="N77" s="95">
        <v>381</v>
      </c>
      <c r="O77" s="93">
        <f t="shared" si="56"/>
        <v>0</v>
      </c>
      <c r="P77" s="96">
        <f t="shared" si="57"/>
        <v>0</v>
      </c>
      <c r="Q77" s="177"/>
      <c r="R77" s="178">
        <v>600</v>
      </c>
      <c r="S77" s="175">
        <f t="shared" si="58"/>
        <v>0</v>
      </c>
      <c r="T77" s="178">
        <v>381</v>
      </c>
      <c r="U77" s="175">
        <f t="shared" si="59"/>
        <v>0</v>
      </c>
      <c r="V77" s="179">
        <f t="shared" si="60"/>
        <v>0</v>
      </c>
      <c r="W77" s="224"/>
      <c r="X77" s="225">
        <v>600</v>
      </c>
      <c r="Y77" s="222">
        <f t="shared" si="61"/>
        <v>0</v>
      </c>
      <c r="Z77" s="225">
        <v>381</v>
      </c>
      <c r="AA77" s="222">
        <f t="shared" si="62"/>
        <v>0</v>
      </c>
      <c r="AB77" s="226">
        <f t="shared" si="63"/>
        <v>0</v>
      </c>
      <c r="AC77" s="271"/>
      <c r="AD77" s="272">
        <v>600</v>
      </c>
      <c r="AE77" s="269">
        <f t="shared" si="64"/>
        <v>0</v>
      </c>
      <c r="AF77" s="272">
        <v>381</v>
      </c>
      <c r="AG77" s="269">
        <f t="shared" si="65"/>
        <v>0</v>
      </c>
      <c r="AH77" s="273">
        <f t="shared" si="66"/>
        <v>0</v>
      </c>
      <c r="AI77" s="318"/>
      <c r="AJ77" s="319">
        <v>600</v>
      </c>
      <c r="AK77" s="316">
        <f t="shared" si="67"/>
        <v>0</v>
      </c>
      <c r="AL77" s="319">
        <v>381</v>
      </c>
      <c r="AM77" s="316">
        <f t="shared" si="68"/>
        <v>0</v>
      </c>
      <c r="AN77" s="320">
        <f t="shared" si="69"/>
        <v>0</v>
      </c>
      <c r="AO77" s="361">
        <f t="shared" si="73"/>
        <v>52</v>
      </c>
      <c r="AP77" s="365">
        <v>600</v>
      </c>
      <c r="AQ77" s="363">
        <f t="shared" si="70"/>
        <v>31200</v>
      </c>
      <c r="AR77" s="365">
        <v>381</v>
      </c>
      <c r="AS77" s="363">
        <f t="shared" si="71"/>
        <v>19812</v>
      </c>
      <c r="AT77" s="366">
        <f t="shared" si="72"/>
        <v>51012</v>
      </c>
    </row>
    <row r="78" spans="1:46" x14ac:dyDescent="0.2">
      <c r="A78" s="1">
        <v>69</v>
      </c>
      <c r="B78" s="50" t="s">
        <v>390</v>
      </c>
      <c r="C78" s="51" t="s">
        <v>391</v>
      </c>
      <c r="D78" s="51" t="s">
        <v>14</v>
      </c>
      <c r="E78" s="51">
        <v>4</v>
      </c>
      <c r="F78" s="76">
        <v>400</v>
      </c>
      <c r="G78" s="36">
        <f t="shared" si="52"/>
        <v>1600</v>
      </c>
      <c r="H78" s="76">
        <v>900</v>
      </c>
      <c r="I78" s="36">
        <f t="shared" si="53"/>
        <v>3600</v>
      </c>
      <c r="J78" s="120">
        <f t="shared" si="54"/>
        <v>5200</v>
      </c>
      <c r="K78" s="131"/>
      <c r="L78" s="95">
        <v>400</v>
      </c>
      <c r="M78" s="93">
        <f t="shared" si="55"/>
        <v>0</v>
      </c>
      <c r="N78" s="95">
        <v>900</v>
      </c>
      <c r="O78" s="93">
        <f t="shared" si="56"/>
        <v>0</v>
      </c>
      <c r="P78" s="96">
        <f t="shared" si="57"/>
        <v>0</v>
      </c>
      <c r="Q78" s="177"/>
      <c r="R78" s="178">
        <v>400</v>
      </c>
      <c r="S78" s="175">
        <f t="shared" si="58"/>
        <v>0</v>
      </c>
      <c r="T78" s="178">
        <v>900</v>
      </c>
      <c r="U78" s="175">
        <f t="shared" si="59"/>
        <v>0</v>
      </c>
      <c r="V78" s="179">
        <f t="shared" si="60"/>
        <v>0</v>
      </c>
      <c r="W78" s="224"/>
      <c r="X78" s="225">
        <v>400</v>
      </c>
      <c r="Y78" s="222">
        <f t="shared" si="61"/>
        <v>0</v>
      </c>
      <c r="Z78" s="225">
        <v>900</v>
      </c>
      <c r="AA78" s="222">
        <f t="shared" si="62"/>
        <v>0</v>
      </c>
      <c r="AB78" s="226">
        <f t="shared" si="63"/>
        <v>0</v>
      </c>
      <c r="AC78" s="271"/>
      <c r="AD78" s="272">
        <v>400</v>
      </c>
      <c r="AE78" s="269">
        <f t="shared" si="64"/>
        <v>0</v>
      </c>
      <c r="AF78" s="272">
        <v>900</v>
      </c>
      <c r="AG78" s="269">
        <f t="shared" si="65"/>
        <v>0</v>
      </c>
      <c r="AH78" s="273">
        <f t="shared" si="66"/>
        <v>0</v>
      </c>
      <c r="AI78" s="318"/>
      <c r="AJ78" s="319">
        <v>400</v>
      </c>
      <c r="AK78" s="316">
        <f t="shared" si="67"/>
        <v>0</v>
      </c>
      <c r="AL78" s="319">
        <v>900</v>
      </c>
      <c r="AM78" s="316">
        <f t="shared" si="68"/>
        <v>0</v>
      </c>
      <c r="AN78" s="320">
        <f t="shared" si="69"/>
        <v>0</v>
      </c>
      <c r="AO78" s="361">
        <f t="shared" si="73"/>
        <v>4</v>
      </c>
      <c r="AP78" s="365">
        <v>400</v>
      </c>
      <c r="AQ78" s="363">
        <f t="shared" si="70"/>
        <v>1600</v>
      </c>
      <c r="AR78" s="365">
        <v>900</v>
      </c>
      <c r="AS78" s="363">
        <f t="shared" si="71"/>
        <v>3600</v>
      </c>
      <c r="AT78" s="366">
        <f t="shared" si="72"/>
        <v>5200</v>
      </c>
    </row>
    <row r="79" spans="1:46" x14ac:dyDescent="0.2">
      <c r="A79" s="1">
        <v>70</v>
      </c>
      <c r="B79" s="50" t="s">
        <v>392</v>
      </c>
      <c r="C79" s="51" t="s">
        <v>393</v>
      </c>
      <c r="D79" s="51" t="s">
        <v>14</v>
      </c>
      <c r="E79" s="51">
        <v>15</v>
      </c>
      <c r="F79" s="76">
        <v>300</v>
      </c>
      <c r="G79" s="36">
        <f t="shared" si="52"/>
        <v>4500</v>
      </c>
      <c r="H79" s="76">
        <v>234</v>
      </c>
      <c r="I79" s="36">
        <f t="shared" si="53"/>
        <v>3510</v>
      </c>
      <c r="J79" s="120">
        <f t="shared" si="54"/>
        <v>8010</v>
      </c>
      <c r="K79" s="131"/>
      <c r="L79" s="95">
        <v>300</v>
      </c>
      <c r="M79" s="93">
        <f t="shared" si="55"/>
        <v>0</v>
      </c>
      <c r="N79" s="95">
        <v>234</v>
      </c>
      <c r="O79" s="93">
        <f t="shared" si="56"/>
        <v>0</v>
      </c>
      <c r="P79" s="96">
        <f t="shared" si="57"/>
        <v>0</v>
      </c>
      <c r="Q79" s="177"/>
      <c r="R79" s="178">
        <v>300</v>
      </c>
      <c r="S79" s="175">
        <f t="shared" si="58"/>
        <v>0</v>
      </c>
      <c r="T79" s="178">
        <v>234</v>
      </c>
      <c r="U79" s="175">
        <f t="shared" si="59"/>
        <v>0</v>
      </c>
      <c r="V79" s="179">
        <f t="shared" si="60"/>
        <v>0</v>
      </c>
      <c r="W79" s="224"/>
      <c r="X79" s="225">
        <v>300</v>
      </c>
      <c r="Y79" s="222">
        <f t="shared" si="61"/>
        <v>0</v>
      </c>
      <c r="Z79" s="225">
        <v>234</v>
      </c>
      <c r="AA79" s="222">
        <f t="shared" si="62"/>
        <v>0</v>
      </c>
      <c r="AB79" s="226">
        <f t="shared" si="63"/>
        <v>0</v>
      </c>
      <c r="AC79" s="271"/>
      <c r="AD79" s="272">
        <v>300</v>
      </c>
      <c r="AE79" s="269">
        <f t="shared" si="64"/>
        <v>0</v>
      </c>
      <c r="AF79" s="272">
        <v>234</v>
      </c>
      <c r="AG79" s="269">
        <f t="shared" si="65"/>
        <v>0</v>
      </c>
      <c r="AH79" s="273">
        <f t="shared" si="66"/>
        <v>0</v>
      </c>
      <c r="AI79" s="318"/>
      <c r="AJ79" s="319">
        <v>300</v>
      </c>
      <c r="AK79" s="316">
        <f t="shared" si="67"/>
        <v>0</v>
      </c>
      <c r="AL79" s="319">
        <v>234</v>
      </c>
      <c r="AM79" s="316">
        <f t="shared" si="68"/>
        <v>0</v>
      </c>
      <c r="AN79" s="320">
        <f t="shared" si="69"/>
        <v>0</v>
      </c>
      <c r="AO79" s="361">
        <f t="shared" si="73"/>
        <v>15</v>
      </c>
      <c r="AP79" s="365">
        <v>300</v>
      </c>
      <c r="AQ79" s="363">
        <f t="shared" si="70"/>
        <v>4500</v>
      </c>
      <c r="AR79" s="365">
        <v>234</v>
      </c>
      <c r="AS79" s="363">
        <f t="shared" si="71"/>
        <v>3510</v>
      </c>
      <c r="AT79" s="366">
        <f t="shared" si="72"/>
        <v>8010</v>
      </c>
    </row>
    <row r="80" spans="1:46" x14ac:dyDescent="0.2">
      <c r="A80" s="1">
        <v>71</v>
      </c>
      <c r="B80" s="50" t="s">
        <v>394</v>
      </c>
      <c r="C80" s="77" t="s">
        <v>395</v>
      </c>
      <c r="D80" s="77" t="s">
        <v>14</v>
      </c>
      <c r="E80" s="77">
        <v>2</v>
      </c>
      <c r="F80" s="76">
        <v>1250</v>
      </c>
      <c r="G80" s="36">
        <f t="shared" si="52"/>
        <v>2500</v>
      </c>
      <c r="H80" s="76">
        <v>1163.3999999999999</v>
      </c>
      <c r="I80" s="36">
        <f t="shared" si="53"/>
        <v>2326.7999999999997</v>
      </c>
      <c r="J80" s="120">
        <f t="shared" si="54"/>
        <v>4826.7999999999993</v>
      </c>
      <c r="K80" s="132"/>
      <c r="L80" s="95">
        <v>1250</v>
      </c>
      <c r="M80" s="93">
        <f t="shared" si="55"/>
        <v>0</v>
      </c>
      <c r="N80" s="95">
        <v>1163.3999999999999</v>
      </c>
      <c r="O80" s="93">
        <f t="shared" si="56"/>
        <v>0</v>
      </c>
      <c r="P80" s="96">
        <f t="shared" si="57"/>
        <v>0</v>
      </c>
      <c r="Q80" s="180"/>
      <c r="R80" s="178">
        <v>1250</v>
      </c>
      <c r="S80" s="175">
        <f t="shared" si="58"/>
        <v>0</v>
      </c>
      <c r="T80" s="178">
        <v>1163.3999999999999</v>
      </c>
      <c r="U80" s="175">
        <f t="shared" si="59"/>
        <v>0</v>
      </c>
      <c r="V80" s="179">
        <f t="shared" si="60"/>
        <v>0</v>
      </c>
      <c r="W80" s="227"/>
      <c r="X80" s="225">
        <v>1250</v>
      </c>
      <c r="Y80" s="222">
        <f t="shared" si="61"/>
        <v>0</v>
      </c>
      <c r="Z80" s="225">
        <v>1163.3999999999999</v>
      </c>
      <c r="AA80" s="222">
        <f t="shared" si="62"/>
        <v>0</v>
      </c>
      <c r="AB80" s="226">
        <f t="shared" si="63"/>
        <v>0</v>
      </c>
      <c r="AC80" s="274"/>
      <c r="AD80" s="272">
        <v>1250</v>
      </c>
      <c r="AE80" s="269">
        <f t="shared" si="64"/>
        <v>0</v>
      </c>
      <c r="AF80" s="272">
        <v>1163.3999999999999</v>
      </c>
      <c r="AG80" s="269">
        <f t="shared" si="65"/>
        <v>0</v>
      </c>
      <c r="AH80" s="273">
        <f t="shared" si="66"/>
        <v>0</v>
      </c>
      <c r="AI80" s="321"/>
      <c r="AJ80" s="319">
        <v>1250</v>
      </c>
      <c r="AK80" s="316">
        <f t="shared" si="67"/>
        <v>0</v>
      </c>
      <c r="AL80" s="319">
        <v>1163.3999999999999</v>
      </c>
      <c r="AM80" s="316">
        <f t="shared" si="68"/>
        <v>0</v>
      </c>
      <c r="AN80" s="320">
        <f t="shared" si="69"/>
        <v>0</v>
      </c>
      <c r="AO80" s="361">
        <f t="shared" si="73"/>
        <v>2</v>
      </c>
      <c r="AP80" s="365">
        <v>1250</v>
      </c>
      <c r="AQ80" s="363">
        <f t="shared" si="70"/>
        <v>2500</v>
      </c>
      <c r="AR80" s="365">
        <v>1163.3999999999999</v>
      </c>
      <c r="AS80" s="363">
        <f t="shared" si="71"/>
        <v>2326.7999999999997</v>
      </c>
      <c r="AT80" s="366">
        <f t="shared" si="72"/>
        <v>4826.7999999999993</v>
      </c>
    </row>
    <row r="81" spans="1:46" x14ac:dyDescent="0.2">
      <c r="A81" s="1">
        <v>72</v>
      </c>
      <c r="B81" s="50" t="s">
        <v>394</v>
      </c>
      <c r="C81" s="77" t="s">
        <v>296</v>
      </c>
      <c r="D81" s="77" t="s">
        <v>14</v>
      </c>
      <c r="E81" s="77">
        <v>9</v>
      </c>
      <c r="F81" s="76">
        <v>850</v>
      </c>
      <c r="G81" s="36">
        <f t="shared" si="52"/>
        <v>7650</v>
      </c>
      <c r="H81" s="76">
        <v>347.2</v>
      </c>
      <c r="I81" s="36">
        <f t="shared" si="53"/>
        <v>3124.7999999999997</v>
      </c>
      <c r="J81" s="120">
        <f t="shared" si="54"/>
        <v>10774.8</v>
      </c>
      <c r="K81" s="132"/>
      <c r="L81" s="95">
        <v>850</v>
      </c>
      <c r="M81" s="93">
        <f t="shared" si="55"/>
        <v>0</v>
      </c>
      <c r="N81" s="95">
        <v>347.2</v>
      </c>
      <c r="O81" s="93">
        <f t="shared" si="56"/>
        <v>0</v>
      </c>
      <c r="P81" s="96">
        <f t="shared" si="57"/>
        <v>0</v>
      </c>
      <c r="Q81" s="180"/>
      <c r="R81" s="178">
        <v>850</v>
      </c>
      <c r="S81" s="175">
        <f t="shared" si="58"/>
        <v>0</v>
      </c>
      <c r="T81" s="178">
        <v>347.2</v>
      </c>
      <c r="U81" s="175">
        <f t="shared" si="59"/>
        <v>0</v>
      </c>
      <c r="V81" s="179">
        <f t="shared" si="60"/>
        <v>0</v>
      </c>
      <c r="W81" s="227">
        <v>8</v>
      </c>
      <c r="X81" s="225">
        <v>850</v>
      </c>
      <c r="Y81" s="222">
        <f t="shared" si="61"/>
        <v>6800</v>
      </c>
      <c r="Z81" s="225">
        <v>347.2</v>
      </c>
      <c r="AA81" s="222">
        <f t="shared" si="62"/>
        <v>2777.6</v>
      </c>
      <c r="AB81" s="226">
        <f t="shared" si="63"/>
        <v>9577.6</v>
      </c>
      <c r="AC81" s="274"/>
      <c r="AD81" s="272">
        <v>850</v>
      </c>
      <c r="AE81" s="269">
        <f t="shared" si="64"/>
        <v>0</v>
      </c>
      <c r="AF81" s="272">
        <v>347.2</v>
      </c>
      <c r="AG81" s="269">
        <f t="shared" si="65"/>
        <v>0</v>
      </c>
      <c r="AH81" s="273">
        <f t="shared" si="66"/>
        <v>0</v>
      </c>
      <c r="AI81" s="321"/>
      <c r="AJ81" s="319">
        <v>850</v>
      </c>
      <c r="AK81" s="316">
        <f t="shared" si="67"/>
        <v>0</v>
      </c>
      <c r="AL81" s="319">
        <v>347.2</v>
      </c>
      <c r="AM81" s="316">
        <f t="shared" si="68"/>
        <v>0</v>
      </c>
      <c r="AN81" s="320">
        <f t="shared" si="69"/>
        <v>0</v>
      </c>
      <c r="AO81" s="361">
        <f t="shared" si="73"/>
        <v>1</v>
      </c>
      <c r="AP81" s="365">
        <v>850</v>
      </c>
      <c r="AQ81" s="363">
        <f t="shared" si="70"/>
        <v>850</v>
      </c>
      <c r="AR81" s="365">
        <v>347.2</v>
      </c>
      <c r="AS81" s="363">
        <f t="shared" si="71"/>
        <v>347.2</v>
      </c>
      <c r="AT81" s="366">
        <f t="shared" si="72"/>
        <v>1197.2</v>
      </c>
    </row>
    <row r="82" spans="1:46" x14ac:dyDescent="0.2">
      <c r="A82" s="1">
        <v>73</v>
      </c>
      <c r="B82" s="50" t="s">
        <v>394</v>
      </c>
      <c r="C82" s="77" t="s">
        <v>168</v>
      </c>
      <c r="D82" s="77" t="s">
        <v>14</v>
      </c>
      <c r="E82" s="77">
        <v>13</v>
      </c>
      <c r="F82" s="76">
        <v>850</v>
      </c>
      <c r="G82" s="36">
        <f t="shared" si="52"/>
        <v>11050</v>
      </c>
      <c r="H82" s="76">
        <v>311.87692307692305</v>
      </c>
      <c r="I82" s="36">
        <f t="shared" si="53"/>
        <v>4054.3999999999996</v>
      </c>
      <c r="J82" s="120">
        <f t="shared" si="54"/>
        <v>15104.4</v>
      </c>
      <c r="K82" s="132"/>
      <c r="L82" s="95">
        <v>850</v>
      </c>
      <c r="M82" s="93">
        <f t="shared" si="55"/>
        <v>0</v>
      </c>
      <c r="N82" s="95">
        <v>311.87692307692305</v>
      </c>
      <c r="O82" s="93">
        <f t="shared" si="56"/>
        <v>0</v>
      </c>
      <c r="P82" s="96">
        <f t="shared" si="57"/>
        <v>0</v>
      </c>
      <c r="Q82" s="180"/>
      <c r="R82" s="178">
        <v>850</v>
      </c>
      <c r="S82" s="175">
        <f t="shared" si="58"/>
        <v>0</v>
      </c>
      <c r="T82" s="178">
        <v>311.87692307692305</v>
      </c>
      <c r="U82" s="175">
        <f t="shared" si="59"/>
        <v>0</v>
      </c>
      <c r="V82" s="179">
        <f t="shared" si="60"/>
        <v>0</v>
      </c>
      <c r="W82" s="227">
        <v>12</v>
      </c>
      <c r="X82" s="225">
        <v>850</v>
      </c>
      <c r="Y82" s="222">
        <f t="shared" si="61"/>
        <v>10200</v>
      </c>
      <c r="Z82" s="225">
        <v>311.87692307692305</v>
      </c>
      <c r="AA82" s="222">
        <f t="shared" si="62"/>
        <v>3742.5230769230766</v>
      </c>
      <c r="AB82" s="226">
        <f t="shared" si="63"/>
        <v>13942.523076923077</v>
      </c>
      <c r="AC82" s="274"/>
      <c r="AD82" s="272">
        <v>850</v>
      </c>
      <c r="AE82" s="269">
        <f t="shared" si="64"/>
        <v>0</v>
      </c>
      <c r="AF82" s="272">
        <v>311.87692307692305</v>
      </c>
      <c r="AG82" s="269">
        <f t="shared" si="65"/>
        <v>0</v>
      </c>
      <c r="AH82" s="273">
        <f t="shared" si="66"/>
        <v>0</v>
      </c>
      <c r="AI82" s="321"/>
      <c r="AJ82" s="319">
        <v>850</v>
      </c>
      <c r="AK82" s="316">
        <f t="shared" si="67"/>
        <v>0</v>
      </c>
      <c r="AL82" s="319">
        <v>311.87692307692305</v>
      </c>
      <c r="AM82" s="316">
        <f t="shared" si="68"/>
        <v>0</v>
      </c>
      <c r="AN82" s="320">
        <f t="shared" si="69"/>
        <v>0</v>
      </c>
      <c r="AO82" s="361">
        <f t="shared" si="73"/>
        <v>1</v>
      </c>
      <c r="AP82" s="365">
        <v>850</v>
      </c>
      <c r="AQ82" s="363">
        <f t="shared" si="70"/>
        <v>850</v>
      </c>
      <c r="AR82" s="365">
        <v>311.87692307692305</v>
      </c>
      <c r="AS82" s="363">
        <f t="shared" si="71"/>
        <v>311.87692307692305</v>
      </c>
      <c r="AT82" s="366">
        <f t="shared" si="72"/>
        <v>1161.876923076923</v>
      </c>
    </row>
    <row r="83" spans="1:46" x14ac:dyDescent="0.2">
      <c r="A83" s="1">
        <v>74</v>
      </c>
      <c r="B83" s="9" t="s">
        <v>50</v>
      </c>
      <c r="C83" s="2" t="s">
        <v>184</v>
      </c>
      <c r="D83" s="2" t="s">
        <v>7</v>
      </c>
      <c r="E83" s="2">
        <v>1</v>
      </c>
      <c r="F83" s="36">
        <v>1500</v>
      </c>
      <c r="G83" s="36">
        <f t="shared" si="52"/>
        <v>1500</v>
      </c>
      <c r="H83" s="36">
        <v>4175</v>
      </c>
      <c r="I83" s="36">
        <f t="shared" si="53"/>
        <v>4175</v>
      </c>
      <c r="J83" s="53">
        <f t="shared" ref="J83:J91" si="74">G83+I83</f>
        <v>5675</v>
      </c>
      <c r="K83" s="130"/>
      <c r="L83" s="93">
        <v>1500</v>
      </c>
      <c r="M83" s="93">
        <f t="shared" si="55"/>
        <v>0</v>
      </c>
      <c r="N83" s="93">
        <v>4175</v>
      </c>
      <c r="O83" s="93">
        <f t="shared" si="56"/>
        <v>0</v>
      </c>
      <c r="P83" s="94">
        <f t="shared" si="57"/>
        <v>0</v>
      </c>
      <c r="Q83" s="173"/>
      <c r="R83" s="175">
        <v>1500</v>
      </c>
      <c r="S83" s="175">
        <f t="shared" si="58"/>
        <v>0</v>
      </c>
      <c r="T83" s="175">
        <v>4175</v>
      </c>
      <c r="U83" s="175">
        <f t="shared" si="59"/>
        <v>0</v>
      </c>
      <c r="V83" s="176">
        <f t="shared" si="60"/>
        <v>0</v>
      </c>
      <c r="W83" s="220"/>
      <c r="X83" s="222">
        <v>1500</v>
      </c>
      <c r="Y83" s="222">
        <f t="shared" si="61"/>
        <v>0</v>
      </c>
      <c r="Z83" s="222">
        <v>4175</v>
      </c>
      <c r="AA83" s="222">
        <f t="shared" si="62"/>
        <v>0</v>
      </c>
      <c r="AB83" s="223">
        <f t="shared" si="63"/>
        <v>0</v>
      </c>
      <c r="AC83" s="267"/>
      <c r="AD83" s="269">
        <v>1500</v>
      </c>
      <c r="AE83" s="269">
        <f t="shared" si="64"/>
        <v>0</v>
      </c>
      <c r="AF83" s="269">
        <v>4175</v>
      </c>
      <c r="AG83" s="269">
        <f t="shared" si="65"/>
        <v>0</v>
      </c>
      <c r="AH83" s="270">
        <f t="shared" si="66"/>
        <v>0</v>
      </c>
      <c r="AI83" s="314"/>
      <c r="AJ83" s="316">
        <v>1500</v>
      </c>
      <c r="AK83" s="316">
        <f t="shared" si="67"/>
        <v>0</v>
      </c>
      <c r="AL83" s="316">
        <v>4175</v>
      </c>
      <c r="AM83" s="316">
        <f t="shared" si="68"/>
        <v>0</v>
      </c>
      <c r="AN83" s="317">
        <f t="shared" si="69"/>
        <v>0</v>
      </c>
      <c r="AO83" s="361">
        <f t="shared" si="73"/>
        <v>1</v>
      </c>
      <c r="AP83" s="363">
        <v>1500</v>
      </c>
      <c r="AQ83" s="363">
        <f t="shared" si="70"/>
        <v>1500</v>
      </c>
      <c r="AR83" s="363">
        <v>4175</v>
      </c>
      <c r="AS83" s="363">
        <f t="shared" si="71"/>
        <v>4175</v>
      </c>
      <c r="AT83" s="364">
        <f t="shared" si="72"/>
        <v>5675</v>
      </c>
    </row>
    <row r="84" spans="1:46" x14ac:dyDescent="0.2">
      <c r="A84" s="1">
        <v>75</v>
      </c>
      <c r="B84" s="9" t="s">
        <v>51</v>
      </c>
      <c r="C84" s="2" t="s">
        <v>52</v>
      </c>
      <c r="D84" s="2" t="s">
        <v>7</v>
      </c>
      <c r="E84" s="2">
        <v>9</v>
      </c>
      <c r="F84" s="36">
        <v>600</v>
      </c>
      <c r="G84" s="36">
        <f t="shared" si="52"/>
        <v>5400</v>
      </c>
      <c r="H84" s="36">
        <v>784</v>
      </c>
      <c r="I84" s="36">
        <f t="shared" si="53"/>
        <v>7056</v>
      </c>
      <c r="J84" s="53">
        <f t="shared" si="74"/>
        <v>12456</v>
      </c>
      <c r="K84" s="130"/>
      <c r="L84" s="93">
        <v>600</v>
      </c>
      <c r="M84" s="93">
        <f t="shared" si="55"/>
        <v>0</v>
      </c>
      <c r="N84" s="93">
        <v>784</v>
      </c>
      <c r="O84" s="93">
        <f t="shared" si="56"/>
        <v>0</v>
      </c>
      <c r="P84" s="94">
        <f t="shared" si="57"/>
        <v>0</v>
      </c>
      <c r="Q84" s="173"/>
      <c r="R84" s="175">
        <v>600</v>
      </c>
      <c r="S84" s="175">
        <f t="shared" si="58"/>
        <v>0</v>
      </c>
      <c r="T84" s="175">
        <v>784</v>
      </c>
      <c r="U84" s="175">
        <f t="shared" si="59"/>
        <v>0</v>
      </c>
      <c r="V84" s="176">
        <f t="shared" si="60"/>
        <v>0</v>
      </c>
      <c r="W84" s="220">
        <v>9</v>
      </c>
      <c r="X84" s="222">
        <v>600</v>
      </c>
      <c r="Y84" s="222">
        <f t="shared" si="61"/>
        <v>5400</v>
      </c>
      <c r="Z84" s="222">
        <v>784</v>
      </c>
      <c r="AA84" s="222">
        <f t="shared" si="62"/>
        <v>7056</v>
      </c>
      <c r="AB84" s="223">
        <f t="shared" si="63"/>
        <v>12456</v>
      </c>
      <c r="AC84" s="267"/>
      <c r="AD84" s="269">
        <v>600</v>
      </c>
      <c r="AE84" s="269">
        <f t="shared" si="64"/>
        <v>0</v>
      </c>
      <c r="AF84" s="269">
        <v>784</v>
      </c>
      <c r="AG84" s="269">
        <f t="shared" si="65"/>
        <v>0</v>
      </c>
      <c r="AH84" s="270">
        <f t="shared" si="66"/>
        <v>0</v>
      </c>
      <c r="AI84" s="314"/>
      <c r="AJ84" s="316">
        <v>600</v>
      </c>
      <c r="AK84" s="316">
        <f t="shared" si="67"/>
        <v>0</v>
      </c>
      <c r="AL84" s="316">
        <v>784</v>
      </c>
      <c r="AM84" s="316">
        <f t="shared" si="68"/>
        <v>0</v>
      </c>
      <c r="AN84" s="317">
        <f t="shared" si="69"/>
        <v>0</v>
      </c>
      <c r="AO84" s="361">
        <f t="shared" si="73"/>
        <v>0</v>
      </c>
      <c r="AP84" s="363">
        <v>600</v>
      </c>
      <c r="AQ84" s="363">
        <f t="shared" si="70"/>
        <v>0</v>
      </c>
      <c r="AR84" s="363">
        <v>784</v>
      </c>
      <c r="AS84" s="363">
        <f t="shared" si="71"/>
        <v>0</v>
      </c>
      <c r="AT84" s="364">
        <f t="shared" si="72"/>
        <v>0</v>
      </c>
    </row>
    <row r="85" spans="1:46" x14ac:dyDescent="0.2">
      <c r="A85" s="1">
        <v>76</v>
      </c>
      <c r="B85" s="9" t="s">
        <v>51</v>
      </c>
      <c r="C85" s="2" t="s">
        <v>53</v>
      </c>
      <c r="D85" s="2" t="s">
        <v>7</v>
      </c>
      <c r="E85" s="2">
        <v>14</v>
      </c>
      <c r="F85" s="36">
        <v>600</v>
      </c>
      <c r="G85" s="36">
        <f t="shared" si="52"/>
        <v>8400</v>
      </c>
      <c r="H85" s="36">
        <v>420</v>
      </c>
      <c r="I85" s="36">
        <f t="shared" si="53"/>
        <v>5880</v>
      </c>
      <c r="J85" s="53">
        <f t="shared" si="74"/>
        <v>14280</v>
      </c>
      <c r="K85" s="130"/>
      <c r="L85" s="93">
        <v>600</v>
      </c>
      <c r="M85" s="93">
        <f t="shared" si="55"/>
        <v>0</v>
      </c>
      <c r="N85" s="93">
        <v>420</v>
      </c>
      <c r="O85" s="93">
        <f t="shared" si="56"/>
        <v>0</v>
      </c>
      <c r="P85" s="94">
        <f t="shared" si="57"/>
        <v>0</v>
      </c>
      <c r="Q85" s="173"/>
      <c r="R85" s="175">
        <v>600</v>
      </c>
      <c r="S85" s="175">
        <f t="shared" si="58"/>
        <v>0</v>
      </c>
      <c r="T85" s="175">
        <v>420</v>
      </c>
      <c r="U85" s="175">
        <f t="shared" si="59"/>
        <v>0</v>
      </c>
      <c r="V85" s="176">
        <f t="shared" si="60"/>
        <v>0</v>
      </c>
      <c r="W85" s="220">
        <v>13</v>
      </c>
      <c r="X85" s="222">
        <v>600</v>
      </c>
      <c r="Y85" s="222">
        <f t="shared" si="61"/>
        <v>7800</v>
      </c>
      <c r="Z85" s="222">
        <v>420</v>
      </c>
      <c r="AA85" s="222">
        <f t="shared" si="62"/>
        <v>5460</v>
      </c>
      <c r="AB85" s="223">
        <f t="shared" si="63"/>
        <v>13260</v>
      </c>
      <c r="AC85" s="267"/>
      <c r="AD85" s="269">
        <v>600</v>
      </c>
      <c r="AE85" s="269">
        <f t="shared" si="64"/>
        <v>0</v>
      </c>
      <c r="AF85" s="269">
        <v>420</v>
      </c>
      <c r="AG85" s="269">
        <f t="shared" si="65"/>
        <v>0</v>
      </c>
      <c r="AH85" s="270">
        <f t="shared" si="66"/>
        <v>0</v>
      </c>
      <c r="AI85" s="314"/>
      <c r="AJ85" s="316">
        <v>600</v>
      </c>
      <c r="AK85" s="316">
        <f t="shared" si="67"/>
        <v>0</v>
      </c>
      <c r="AL85" s="316">
        <v>420</v>
      </c>
      <c r="AM85" s="316">
        <f t="shared" si="68"/>
        <v>0</v>
      </c>
      <c r="AN85" s="317">
        <f t="shared" si="69"/>
        <v>0</v>
      </c>
      <c r="AO85" s="361">
        <f t="shared" si="73"/>
        <v>1</v>
      </c>
      <c r="AP85" s="363">
        <v>600</v>
      </c>
      <c r="AQ85" s="363">
        <f t="shared" si="70"/>
        <v>600</v>
      </c>
      <c r="AR85" s="363">
        <v>420</v>
      </c>
      <c r="AS85" s="363">
        <f t="shared" si="71"/>
        <v>420</v>
      </c>
      <c r="AT85" s="364">
        <f t="shared" si="72"/>
        <v>1020</v>
      </c>
    </row>
    <row r="86" spans="1:46" x14ac:dyDescent="0.2">
      <c r="A86" s="1">
        <v>77</v>
      </c>
      <c r="B86" s="9" t="s">
        <v>54</v>
      </c>
      <c r="C86" s="2" t="s">
        <v>293</v>
      </c>
      <c r="D86" s="2" t="s">
        <v>7</v>
      </c>
      <c r="E86" s="2">
        <v>12</v>
      </c>
      <c r="F86" s="36">
        <v>800</v>
      </c>
      <c r="G86" s="36">
        <f t="shared" si="52"/>
        <v>9600</v>
      </c>
      <c r="H86" s="36">
        <v>721</v>
      </c>
      <c r="I86" s="36">
        <f t="shared" si="53"/>
        <v>8652</v>
      </c>
      <c r="J86" s="53">
        <f t="shared" si="74"/>
        <v>18252</v>
      </c>
      <c r="K86" s="130"/>
      <c r="L86" s="93">
        <v>800</v>
      </c>
      <c r="M86" s="93">
        <f t="shared" si="55"/>
        <v>0</v>
      </c>
      <c r="N86" s="93">
        <v>721</v>
      </c>
      <c r="O86" s="93">
        <f t="shared" si="56"/>
        <v>0</v>
      </c>
      <c r="P86" s="94">
        <f t="shared" si="57"/>
        <v>0</v>
      </c>
      <c r="Q86" s="173"/>
      <c r="R86" s="175">
        <v>800</v>
      </c>
      <c r="S86" s="175">
        <f t="shared" si="58"/>
        <v>0</v>
      </c>
      <c r="T86" s="175">
        <v>721</v>
      </c>
      <c r="U86" s="175">
        <f t="shared" si="59"/>
        <v>0</v>
      </c>
      <c r="V86" s="176">
        <f t="shared" si="60"/>
        <v>0</v>
      </c>
      <c r="W86" s="220"/>
      <c r="X86" s="222">
        <v>800</v>
      </c>
      <c r="Y86" s="222">
        <f t="shared" si="61"/>
        <v>0</v>
      </c>
      <c r="Z86" s="222">
        <v>721</v>
      </c>
      <c r="AA86" s="222">
        <f t="shared" si="62"/>
        <v>0</v>
      </c>
      <c r="AB86" s="223">
        <f t="shared" si="63"/>
        <v>0</v>
      </c>
      <c r="AC86" s="267"/>
      <c r="AD86" s="269">
        <v>800</v>
      </c>
      <c r="AE86" s="269">
        <f t="shared" si="64"/>
        <v>0</v>
      </c>
      <c r="AF86" s="269">
        <v>721</v>
      </c>
      <c r="AG86" s="269">
        <f t="shared" si="65"/>
        <v>0</v>
      </c>
      <c r="AH86" s="270">
        <f t="shared" si="66"/>
        <v>0</v>
      </c>
      <c r="AI86" s="314"/>
      <c r="AJ86" s="316">
        <v>800</v>
      </c>
      <c r="AK86" s="316">
        <f t="shared" si="67"/>
        <v>0</v>
      </c>
      <c r="AL86" s="316">
        <v>721</v>
      </c>
      <c r="AM86" s="316">
        <f t="shared" si="68"/>
        <v>0</v>
      </c>
      <c r="AN86" s="317">
        <f t="shared" si="69"/>
        <v>0</v>
      </c>
      <c r="AO86" s="361">
        <f t="shared" si="73"/>
        <v>12</v>
      </c>
      <c r="AP86" s="363">
        <v>800</v>
      </c>
      <c r="AQ86" s="363">
        <f t="shared" si="70"/>
        <v>9600</v>
      </c>
      <c r="AR86" s="363">
        <v>721</v>
      </c>
      <c r="AS86" s="363">
        <f t="shared" si="71"/>
        <v>8652</v>
      </c>
      <c r="AT86" s="364">
        <f t="shared" si="72"/>
        <v>18252</v>
      </c>
    </row>
    <row r="87" spans="1:46" x14ac:dyDescent="0.2">
      <c r="A87" s="1">
        <v>78</v>
      </c>
      <c r="B87" s="9" t="s">
        <v>55</v>
      </c>
      <c r="C87" s="2"/>
      <c r="D87" s="2" t="s">
        <v>56</v>
      </c>
      <c r="E87" s="2">
        <v>11</v>
      </c>
      <c r="F87" s="36">
        <v>1050</v>
      </c>
      <c r="G87" s="36">
        <f t="shared" si="52"/>
        <v>11550</v>
      </c>
      <c r="H87" s="36">
        <v>840</v>
      </c>
      <c r="I87" s="36">
        <f t="shared" si="53"/>
        <v>9240</v>
      </c>
      <c r="J87" s="53">
        <f t="shared" si="74"/>
        <v>20790</v>
      </c>
      <c r="K87" s="130"/>
      <c r="L87" s="93">
        <v>1050</v>
      </c>
      <c r="M87" s="93">
        <f t="shared" si="55"/>
        <v>0</v>
      </c>
      <c r="N87" s="93">
        <v>840</v>
      </c>
      <c r="O87" s="93">
        <f t="shared" si="56"/>
        <v>0</v>
      </c>
      <c r="P87" s="94">
        <f t="shared" si="57"/>
        <v>0</v>
      </c>
      <c r="Q87" s="173"/>
      <c r="R87" s="175">
        <v>1050</v>
      </c>
      <c r="S87" s="175">
        <f t="shared" si="58"/>
        <v>0</v>
      </c>
      <c r="T87" s="175">
        <v>840</v>
      </c>
      <c r="U87" s="175">
        <f t="shared" si="59"/>
        <v>0</v>
      </c>
      <c r="V87" s="176">
        <f t="shared" si="60"/>
        <v>0</v>
      </c>
      <c r="W87" s="220"/>
      <c r="X87" s="222">
        <v>1050</v>
      </c>
      <c r="Y87" s="222">
        <f t="shared" si="61"/>
        <v>0</v>
      </c>
      <c r="Z87" s="222">
        <v>840</v>
      </c>
      <c r="AA87" s="222">
        <f t="shared" si="62"/>
        <v>0</v>
      </c>
      <c r="AB87" s="223">
        <f t="shared" si="63"/>
        <v>0</v>
      </c>
      <c r="AC87" s="267"/>
      <c r="AD87" s="269">
        <v>1050</v>
      </c>
      <c r="AE87" s="269">
        <f t="shared" si="64"/>
        <v>0</v>
      </c>
      <c r="AF87" s="269">
        <v>840</v>
      </c>
      <c r="AG87" s="269">
        <f t="shared" si="65"/>
        <v>0</v>
      </c>
      <c r="AH87" s="270">
        <f t="shared" si="66"/>
        <v>0</v>
      </c>
      <c r="AI87" s="314"/>
      <c r="AJ87" s="316">
        <v>1050</v>
      </c>
      <c r="AK87" s="316">
        <f t="shared" si="67"/>
        <v>0</v>
      </c>
      <c r="AL87" s="316">
        <v>840</v>
      </c>
      <c r="AM87" s="316">
        <f t="shared" si="68"/>
        <v>0</v>
      </c>
      <c r="AN87" s="317">
        <f t="shared" si="69"/>
        <v>0</v>
      </c>
      <c r="AO87" s="361">
        <f t="shared" si="73"/>
        <v>11</v>
      </c>
      <c r="AP87" s="363">
        <v>1050</v>
      </c>
      <c r="AQ87" s="363">
        <f t="shared" si="70"/>
        <v>11550</v>
      </c>
      <c r="AR87" s="363">
        <v>840</v>
      </c>
      <c r="AS87" s="363">
        <f t="shared" si="71"/>
        <v>9240</v>
      </c>
      <c r="AT87" s="364">
        <f t="shared" si="72"/>
        <v>20790</v>
      </c>
    </row>
    <row r="88" spans="1:46" x14ac:dyDescent="0.2">
      <c r="A88" s="1">
        <v>79</v>
      </c>
      <c r="B88" s="9" t="s">
        <v>57</v>
      </c>
      <c r="C88" s="10"/>
      <c r="D88" s="2" t="s">
        <v>56</v>
      </c>
      <c r="E88" s="2">
        <v>146</v>
      </c>
      <c r="F88" s="36">
        <v>1050</v>
      </c>
      <c r="G88" s="36">
        <f t="shared" si="52"/>
        <v>153300</v>
      </c>
      <c r="H88" s="36">
        <v>1190</v>
      </c>
      <c r="I88" s="36">
        <f t="shared" si="53"/>
        <v>173740</v>
      </c>
      <c r="J88" s="53">
        <f t="shared" si="74"/>
        <v>327040</v>
      </c>
      <c r="K88" s="130"/>
      <c r="L88" s="93">
        <v>1050</v>
      </c>
      <c r="M88" s="93">
        <f t="shared" si="55"/>
        <v>0</v>
      </c>
      <c r="N88" s="93">
        <v>1190</v>
      </c>
      <c r="O88" s="93">
        <f t="shared" si="56"/>
        <v>0</v>
      </c>
      <c r="P88" s="94">
        <f t="shared" si="57"/>
        <v>0</v>
      </c>
      <c r="Q88" s="173"/>
      <c r="R88" s="175">
        <v>1050</v>
      </c>
      <c r="S88" s="175">
        <f t="shared" si="58"/>
        <v>0</v>
      </c>
      <c r="T88" s="175">
        <v>1190</v>
      </c>
      <c r="U88" s="175">
        <f t="shared" si="59"/>
        <v>0</v>
      </c>
      <c r="V88" s="176">
        <f t="shared" si="60"/>
        <v>0</v>
      </c>
      <c r="W88" s="220">
        <v>88.61399999999999</v>
      </c>
      <c r="X88" s="222">
        <v>1050</v>
      </c>
      <c r="Y88" s="222">
        <f t="shared" si="61"/>
        <v>93044.699999999983</v>
      </c>
      <c r="Z88" s="222">
        <v>1190</v>
      </c>
      <c r="AA88" s="222">
        <f t="shared" si="62"/>
        <v>105450.65999999999</v>
      </c>
      <c r="AB88" s="223">
        <f t="shared" si="63"/>
        <v>198495.35999999999</v>
      </c>
      <c r="AC88" s="267">
        <v>50</v>
      </c>
      <c r="AD88" s="269">
        <v>1050</v>
      </c>
      <c r="AE88" s="269">
        <f t="shared" si="64"/>
        <v>52500</v>
      </c>
      <c r="AF88" s="269">
        <v>1190</v>
      </c>
      <c r="AG88" s="269">
        <f t="shared" si="65"/>
        <v>59500</v>
      </c>
      <c r="AH88" s="270">
        <f t="shared" si="66"/>
        <v>112000</v>
      </c>
      <c r="AI88" s="314"/>
      <c r="AJ88" s="316">
        <v>1050</v>
      </c>
      <c r="AK88" s="316">
        <f t="shared" si="67"/>
        <v>0</v>
      </c>
      <c r="AL88" s="316">
        <v>1190</v>
      </c>
      <c r="AM88" s="316">
        <f t="shared" si="68"/>
        <v>0</v>
      </c>
      <c r="AN88" s="317">
        <f t="shared" si="69"/>
        <v>0</v>
      </c>
      <c r="AO88" s="361">
        <f t="shared" si="73"/>
        <v>7.3860000000000099</v>
      </c>
      <c r="AP88" s="363">
        <v>1050</v>
      </c>
      <c r="AQ88" s="363">
        <f t="shared" si="70"/>
        <v>7755.3000000000102</v>
      </c>
      <c r="AR88" s="363">
        <v>1190</v>
      </c>
      <c r="AS88" s="363">
        <f t="shared" si="71"/>
        <v>8789.3400000000111</v>
      </c>
      <c r="AT88" s="364">
        <f t="shared" si="72"/>
        <v>16544.640000000021</v>
      </c>
    </row>
    <row r="89" spans="1:46" ht="25.5" x14ac:dyDescent="0.2">
      <c r="A89" s="1">
        <v>80</v>
      </c>
      <c r="B89" s="9" t="s">
        <v>58</v>
      </c>
      <c r="C89" s="10"/>
      <c r="D89" s="2" t="s">
        <v>56</v>
      </c>
      <c r="E89" s="2">
        <v>13</v>
      </c>
      <c r="F89" s="36">
        <v>1050</v>
      </c>
      <c r="G89" s="36">
        <f t="shared" si="52"/>
        <v>13650</v>
      </c>
      <c r="H89" s="36">
        <v>2380</v>
      </c>
      <c r="I89" s="36">
        <f t="shared" si="53"/>
        <v>30940</v>
      </c>
      <c r="J89" s="53">
        <f t="shared" si="74"/>
        <v>44590</v>
      </c>
      <c r="K89" s="130"/>
      <c r="L89" s="93">
        <v>1050</v>
      </c>
      <c r="M89" s="93">
        <f t="shared" si="55"/>
        <v>0</v>
      </c>
      <c r="N89" s="93">
        <v>2380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2380</v>
      </c>
      <c r="U89" s="175">
        <f t="shared" si="59"/>
        <v>0</v>
      </c>
      <c r="V89" s="176">
        <f t="shared" si="60"/>
        <v>0</v>
      </c>
      <c r="W89" s="220">
        <v>7.5370000000000008</v>
      </c>
      <c r="X89" s="222">
        <v>1050</v>
      </c>
      <c r="Y89" s="222">
        <f t="shared" si="61"/>
        <v>7913.8500000000013</v>
      </c>
      <c r="Z89" s="222">
        <v>2380</v>
      </c>
      <c r="AA89" s="222">
        <f t="shared" si="62"/>
        <v>17938.060000000001</v>
      </c>
      <c r="AB89" s="223">
        <f t="shared" si="63"/>
        <v>25851.910000000003</v>
      </c>
      <c r="AC89" s="267"/>
      <c r="AD89" s="269">
        <v>1050</v>
      </c>
      <c r="AE89" s="269">
        <f t="shared" si="64"/>
        <v>0</v>
      </c>
      <c r="AF89" s="269">
        <v>2380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2380</v>
      </c>
      <c r="AM89" s="316">
        <f t="shared" si="68"/>
        <v>0</v>
      </c>
      <c r="AN89" s="317">
        <f t="shared" si="69"/>
        <v>0</v>
      </c>
      <c r="AO89" s="361">
        <f t="shared" si="73"/>
        <v>5.4629999999999992</v>
      </c>
      <c r="AP89" s="363">
        <v>1050</v>
      </c>
      <c r="AQ89" s="363">
        <f t="shared" si="70"/>
        <v>5736.1499999999987</v>
      </c>
      <c r="AR89" s="363">
        <v>2380</v>
      </c>
      <c r="AS89" s="363">
        <f t="shared" si="71"/>
        <v>13001.939999999999</v>
      </c>
      <c r="AT89" s="364">
        <f t="shared" si="72"/>
        <v>18738.089999999997</v>
      </c>
    </row>
    <row r="90" spans="1:46" x14ac:dyDescent="0.2">
      <c r="A90" s="1">
        <v>81</v>
      </c>
      <c r="B90" s="9" t="s">
        <v>59</v>
      </c>
      <c r="C90" s="2"/>
      <c r="D90" s="2" t="s">
        <v>56</v>
      </c>
      <c r="E90" s="2">
        <v>1.2</v>
      </c>
      <c r="F90" s="36">
        <v>1050</v>
      </c>
      <c r="G90" s="36">
        <f t="shared" si="52"/>
        <v>1260</v>
      </c>
      <c r="H90" s="36">
        <v>3080</v>
      </c>
      <c r="I90" s="36">
        <f t="shared" si="53"/>
        <v>3696</v>
      </c>
      <c r="J90" s="53">
        <f t="shared" si="74"/>
        <v>4956</v>
      </c>
      <c r="K90" s="130"/>
      <c r="L90" s="93">
        <v>1050</v>
      </c>
      <c r="M90" s="93">
        <f t="shared" si="55"/>
        <v>0</v>
      </c>
      <c r="N90" s="93">
        <v>3080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3080</v>
      </c>
      <c r="U90" s="175">
        <f t="shared" si="59"/>
        <v>0</v>
      </c>
      <c r="V90" s="176">
        <f t="shared" si="60"/>
        <v>0</v>
      </c>
      <c r="W90" s="220"/>
      <c r="X90" s="222">
        <v>1050</v>
      </c>
      <c r="Y90" s="222">
        <f t="shared" si="61"/>
        <v>0</v>
      </c>
      <c r="Z90" s="222">
        <v>3080</v>
      </c>
      <c r="AA90" s="222">
        <f t="shared" si="62"/>
        <v>0</v>
      </c>
      <c r="AB90" s="223">
        <f t="shared" si="63"/>
        <v>0</v>
      </c>
      <c r="AC90" s="267"/>
      <c r="AD90" s="269">
        <v>1050</v>
      </c>
      <c r="AE90" s="269">
        <f t="shared" si="64"/>
        <v>0</v>
      </c>
      <c r="AF90" s="269">
        <v>3080</v>
      </c>
      <c r="AG90" s="269">
        <f t="shared" si="65"/>
        <v>0</v>
      </c>
      <c r="AH90" s="270">
        <f t="shared" si="66"/>
        <v>0</v>
      </c>
      <c r="AI90" s="314"/>
      <c r="AJ90" s="316">
        <v>1050</v>
      </c>
      <c r="AK90" s="316">
        <f t="shared" si="67"/>
        <v>0</v>
      </c>
      <c r="AL90" s="316">
        <v>3080</v>
      </c>
      <c r="AM90" s="316">
        <f t="shared" si="68"/>
        <v>0</v>
      </c>
      <c r="AN90" s="317">
        <f t="shared" si="69"/>
        <v>0</v>
      </c>
      <c r="AO90" s="361">
        <f t="shared" si="73"/>
        <v>1.2</v>
      </c>
      <c r="AP90" s="363">
        <v>1050</v>
      </c>
      <c r="AQ90" s="363">
        <f t="shared" si="70"/>
        <v>1260</v>
      </c>
      <c r="AR90" s="363">
        <v>3080</v>
      </c>
      <c r="AS90" s="363">
        <f t="shared" si="71"/>
        <v>3696</v>
      </c>
      <c r="AT90" s="364">
        <f t="shared" si="72"/>
        <v>4956</v>
      </c>
    </row>
    <row r="91" spans="1:46" x14ac:dyDescent="0.2">
      <c r="A91" s="1">
        <v>82</v>
      </c>
      <c r="B91" s="9" t="s">
        <v>60</v>
      </c>
      <c r="C91" s="10"/>
      <c r="D91" s="2" t="s">
        <v>5</v>
      </c>
      <c r="E91" s="2">
        <v>1</v>
      </c>
      <c r="F91" s="36">
        <v>0</v>
      </c>
      <c r="G91" s="36">
        <f t="shared" si="52"/>
        <v>0</v>
      </c>
      <c r="H91" s="36">
        <v>32642</v>
      </c>
      <c r="I91" s="36">
        <f t="shared" si="53"/>
        <v>32642</v>
      </c>
      <c r="J91" s="53">
        <f t="shared" si="74"/>
        <v>32642</v>
      </c>
      <c r="K91" s="130"/>
      <c r="L91" s="93">
        <v>0</v>
      </c>
      <c r="M91" s="93">
        <f t="shared" si="55"/>
        <v>0</v>
      </c>
      <c r="N91" s="93">
        <v>32642</v>
      </c>
      <c r="O91" s="93">
        <f t="shared" si="56"/>
        <v>0</v>
      </c>
      <c r="P91" s="94">
        <f t="shared" si="57"/>
        <v>0</v>
      </c>
      <c r="Q91" s="173"/>
      <c r="R91" s="175">
        <v>0</v>
      </c>
      <c r="S91" s="175">
        <f t="shared" si="58"/>
        <v>0</v>
      </c>
      <c r="T91" s="175">
        <v>32642</v>
      </c>
      <c r="U91" s="175">
        <f t="shared" si="59"/>
        <v>0</v>
      </c>
      <c r="V91" s="176">
        <f t="shared" si="60"/>
        <v>0</v>
      </c>
      <c r="W91" s="220">
        <v>1</v>
      </c>
      <c r="X91" s="222">
        <v>0</v>
      </c>
      <c r="Y91" s="222">
        <f t="shared" si="61"/>
        <v>0</v>
      </c>
      <c r="Z91" s="222">
        <v>32642</v>
      </c>
      <c r="AA91" s="222">
        <f t="shared" si="62"/>
        <v>32642</v>
      </c>
      <c r="AB91" s="223">
        <f t="shared" si="63"/>
        <v>32642</v>
      </c>
      <c r="AC91" s="267"/>
      <c r="AD91" s="269">
        <v>0</v>
      </c>
      <c r="AE91" s="269">
        <f t="shared" si="64"/>
        <v>0</v>
      </c>
      <c r="AF91" s="269">
        <v>32642</v>
      </c>
      <c r="AG91" s="269">
        <f t="shared" si="65"/>
        <v>0</v>
      </c>
      <c r="AH91" s="270">
        <f t="shared" si="66"/>
        <v>0</v>
      </c>
      <c r="AI91" s="314"/>
      <c r="AJ91" s="316">
        <v>0</v>
      </c>
      <c r="AK91" s="316">
        <f t="shared" si="67"/>
        <v>0</v>
      </c>
      <c r="AL91" s="316">
        <v>32642</v>
      </c>
      <c r="AM91" s="316">
        <f t="shared" si="68"/>
        <v>0</v>
      </c>
      <c r="AN91" s="317">
        <f t="shared" si="69"/>
        <v>0</v>
      </c>
      <c r="AO91" s="361">
        <f t="shared" si="73"/>
        <v>0</v>
      </c>
      <c r="AP91" s="363">
        <v>0</v>
      </c>
      <c r="AQ91" s="363">
        <f t="shared" si="70"/>
        <v>0</v>
      </c>
      <c r="AR91" s="363">
        <v>32642</v>
      </c>
      <c r="AS91" s="363">
        <f t="shared" si="71"/>
        <v>0</v>
      </c>
      <c r="AT91" s="364">
        <f t="shared" si="72"/>
        <v>0</v>
      </c>
    </row>
    <row r="92" spans="1:46" x14ac:dyDescent="0.2">
      <c r="A92" s="1">
        <v>83</v>
      </c>
      <c r="B92" s="48" t="s">
        <v>61</v>
      </c>
      <c r="C92" s="2"/>
      <c r="D92" s="2"/>
      <c r="E92" s="2"/>
      <c r="F92" s="2"/>
      <c r="G92" s="36"/>
      <c r="H92" s="37"/>
      <c r="I92" s="36"/>
      <c r="J92" s="119"/>
      <c r="K92" s="130"/>
      <c r="L92" s="92"/>
      <c r="M92" s="93"/>
      <c r="N92" s="91"/>
      <c r="O92" s="93"/>
      <c r="P92" s="129"/>
      <c r="Q92" s="173"/>
      <c r="R92" s="174"/>
      <c r="S92" s="175"/>
      <c r="T92" s="171"/>
      <c r="U92" s="175"/>
      <c r="V92" s="172"/>
      <c r="W92" s="220"/>
      <c r="X92" s="221"/>
      <c r="Y92" s="222"/>
      <c r="Z92" s="218"/>
      <c r="AA92" s="222"/>
      <c r="AB92" s="219"/>
      <c r="AC92" s="267"/>
      <c r="AD92" s="268"/>
      <c r="AE92" s="269"/>
      <c r="AF92" s="265"/>
      <c r="AG92" s="269"/>
      <c r="AH92" s="266"/>
      <c r="AI92" s="314"/>
      <c r="AJ92" s="315"/>
      <c r="AK92" s="316"/>
      <c r="AL92" s="312"/>
      <c r="AM92" s="316"/>
      <c r="AN92" s="313"/>
      <c r="AO92" s="361">
        <f t="shared" si="73"/>
        <v>0</v>
      </c>
      <c r="AP92" s="362"/>
      <c r="AQ92" s="363"/>
      <c r="AR92" s="359"/>
      <c r="AS92" s="363"/>
      <c r="AT92" s="360"/>
    </row>
    <row r="93" spans="1:46" x14ac:dyDescent="0.2">
      <c r="A93" s="1">
        <v>84</v>
      </c>
      <c r="B93" s="9" t="s">
        <v>294</v>
      </c>
      <c r="C93" s="2" t="s">
        <v>335</v>
      </c>
      <c r="D93" s="2" t="s">
        <v>14</v>
      </c>
      <c r="E93" s="2">
        <v>1</v>
      </c>
      <c r="F93" s="36">
        <v>3518</v>
      </c>
      <c r="G93" s="36">
        <f t="shared" si="52"/>
        <v>3518</v>
      </c>
      <c r="H93" s="36">
        <v>7588.7999999999993</v>
      </c>
      <c r="I93" s="36">
        <f t="shared" si="53"/>
        <v>7588.7999999999993</v>
      </c>
      <c r="J93" s="53">
        <f t="shared" ref="J93:J100" si="75">G93+I93</f>
        <v>11106.8</v>
      </c>
      <c r="K93" s="130"/>
      <c r="L93" s="93">
        <v>3518</v>
      </c>
      <c r="M93" s="93">
        <f t="shared" ref="M93:M107" si="76">K93*L93</f>
        <v>0</v>
      </c>
      <c r="N93" s="93">
        <v>7588.7999999999993</v>
      </c>
      <c r="O93" s="93">
        <f t="shared" ref="O93:O107" si="77">K93*N93</f>
        <v>0</v>
      </c>
      <c r="P93" s="94">
        <f t="shared" ref="P93:P107" si="78">M93+O93</f>
        <v>0</v>
      </c>
      <c r="Q93" s="173"/>
      <c r="R93" s="175">
        <v>3518</v>
      </c>
      <c r="S93" s="175">
        <f t="shared" ref="S93:S107" si="79">Q93*R93</f>
        <v>0</v>
      </c>
      <c r="T93" s="175">
        <v>7588.7999999999993</v>
      </c>
      <c r="U93" s="175">
        <f t="shared" ref="U93:U107" si="80">Q93*T93</f>
        <v>0</v>
      </c>
      <c r="V93" s="176">
        <f t="shared" ref="V93:V107" si="81">S93+U93</f>
        <v>0</v>
      </c>
      <c r="W93" s="220">
        <v>1</v>
      </c>
      <c r="X93" s="222">
        <v>3518</v>
      </c>
      <c r="Y93" s="222">
        <f t="shared" ref="Y93:Y107" si="82">W93*X93</f>
        <v>3518</v>
      </c>
      <c r="Z93" s="222">
        <v>7588.7999999999993</v>
      </c>
      <c r="AA93" s="222">
        <f t="shared" ref="AA93:AA107" si="83">W93*Z93</f>
        <v>7588.7999999999993</v>
      </c>
      <c r="AB93" s="223">
        <f t="shared" ref="AB93:AB107" si="84">Y93+AA93</f>
        <v>11106.8</v>
      </c>
      <c r="AC93" s="267"/>
      <c r="AD93" s="269">
        <v>3518</v>
      </c>
      <c r="AE93" s="269">
        <f t="shared" ref="AE93:AE107" si="85">AC93*AD93</f>
        <v>0</v>
      </c>
      <c r="AF93" s="269">
        <v>7588.7999999999993</v>
      </c>
      <c r="AG93" s="269">
        <f t="shared" ref="AG93:AG107" si="86">AC93*AF93</f>
        <v>0</v>
      </c>
      <c r="AH93" s="270">
        <f t="shared" ref="AH93:AH107" si="87">AE93+AG93</f>
        <v>0</v>
      </c>
      <c r="AI93" s="314"/>
      <c r="AJ93" s="316">
        <v>3518</v>
      </c>
      <c r="AK93" s="316">
        <f t="shared" ref="AK93:AK107" si="88">AI93*AJ93</f>
        <v>0</v>
      </c>
      <c r="AL93" s="316">
        <v>7588.7999999999993</v>
      </c>
      <c r="AM93" s="316">
        <f t="shared" ref="AM93:AM107" si="89">AI93*AL93</f>
        <v>0</v>
      </c>
      <c r="AN93" s="317">
        <f t="shared" ref="AN93:AN107" si="90">AK93+AM93</f>
        <v>0</v>
      </c>
      <c r="AO93" s="361">
        <f t="shared" si="73"/>
        <v>0</v>
      </c>
      <c r="AP93" s="363">
        <v>3518</v>
      </c>
      <c r="AQ93" s="363">
        <f t="shared" ref="AQ93:AQ107" si="91">AO93*AP93</f>
        <v>0</v>
      </c>
      <c r="AR93" s="363">
        <v>7588.7999999999993</v>
      </c>
      <c r="AS93" s="363">
        <f t="shared" ref="AS93:AS107" si="92">AO93*AR93</f>
        <v>0</v>
      </c>
      <c r="AT93" s="364">
        <f t="shared" ref="AT93:AT107" si="93">AQ93+AS93</f>
        <v>0</v>
      </c>
    </row>
    <row r="94" spans="1:46" x14ac:dyDescent="0.2">
      <c r="A94" s="1">
        <v>85</v>
      </c>
      <c r="B94" s="9" t="s">
        <v>62</v>
      </c>
      <c r="C94" s="2" t="s">
        <v>336</v>
      </c>
      <c r="D94" s="2" t="s">
        <v>14</v>
      </c>
      <c r="E94" s="2">
        <v>1</v>
      </c>
      <c r="F94" s="36">
        <v>2005</v>
      </c>
      <c r="G94" s="36">
        <f t="shared" si="52"/>
        <v>2005</v>
      </c>
      <c r="H94" s="36">
        <v>4910.3999999999996</v>
      </c>
      <c r="I94" s="36">
        <f t="shared" si="53"/>
        <v>4910.3999999999996</v>
      </c>
      <c r="J94" s="53">
        <f t="shared" si="75"/>
        <v>6915.4</v>
      </c>
      <c r="K94" s="130"/>
      <c r="L94" s="93">
        <v>2005</v>
      </c>
      <c r="M94" s="93">
        <f t="shared" si="76"/>
        <v>0</v>
      </c>
      <c r="N94" s="93">
        <v>4910.3999999999996</v>
      </c>
      <c r="O94" s="93">
        <f t="shared" si="77"/>
        <v>0</v>
      </c>
      <c r="P94" s="94">
        <f t="shared" si="78"/>
        <v>0</v>
      </c>
      <c r="Q94" s="173"/>
      <c r="R94" s="175">
        <v>2005</v>
      </c>
      <c r="S94" s="175">
        <f t="shared" si="79"/>
        <v>0</v>
      </c>
      <c r="T94" s="175">
        <v>4910.3999999999996</v>
      </c>
      <c r="U94" s="175">
        <f t="shared" si="80"/>
        <v>0</v>
      </c>
      <c r="V94" s="176">
        <f t="shared" si="81"/>
        <v>0</v>
      </c>
      <c r="W94" s="220">
        <v>1</v>
      </c>
      <c r="X94" s="222">
        <v>2005</v>
      </c>
      <c r="Y94" s="222">
        <f t="shared" si="82"/>
        <v>2005</v>
      </c>
      <c r="Z94" s="222">
        <v>4910.3999999999996</v>
      </c>
      <c r="AA94" s="222">
        <f t="shared" si="83"/>
        <v>4910.3999999999996</v>
      </c>
      <c r="AB94" s="223">
        <f t="shared" si="84"/>
        <v>6915.4</v>
      </c>
      <c r="AC94" s="267"/>
      <c r="AD94" s="269">
        <v>2005</v>
      </c>
      <c r="AE94" s="269">
        <f t="shared" si="85"/>
        <v>0</v>
      </c>
      <c r="AF94" s="269">
        <v>4910.3999999999996</v>
      </c>
      <c r="AG94" s="269">
        <f t="shared" si="86"/>
        <v>0</v>
      </c>
      <c r="AH94" s="270">
        <f t="shared" si="87"/>
        <v>0</v>
      </c>
      <c r="AI94" s="314"/>
      <c r="AJ94" s="316">
        <v>2005</v>
      </c>
      <c r="AK94" s="316">
        <f t="shared" si="88"/>
        <v>0</v>
      </c>
      <c r="AL94" s="316">
        <v>4910.3999999999996</v>
      </c>
      <c r="AM94" s="316">
        <f t="shared" si="89"/>
        <v>0</v>
      </c>
      <c r="AN94" s="317">
        <f t="shared" si="90"/>
        <v>0</v>
      </c>
      <c r="AO94" s="361">
        <f t="shared" si="73"/>
        <v>0</v>
      </c>
      <c r="AP94" s="363">
        <v>2005</v>
      </c>
      <c r="AQ94" s="363">
        <f t="shared" si="91"/>
        <v>0</v>
      </c>
      <c r="AR94" s="363">
        <v>4910.3999999999996</v>
      </c>
      <c r="AS94" s="363">
        <f t="shared" si="92"/>
        <v>0</v>
      </c>
      <c r="AT94" s="364">
        <f t="shared" si="93"/>
        <v>0</v>
      </c>
    </row>
    <row r="95" spans="1:46" x14ac:dyDescent="0.2">
      <c r="A95" s="1">
        <v>86</v>
      </c>
      <c r="B95" s="50" t="s">
        <v>396</v>
      </c>
      <c r="C95" s="51" t="s">
        <v>296</v>
      </c>
      <c r="D95" s="51" t="s">
        <v>14</v>
      </c>
      <c r="E95" s="51">
        <v>1</v>
      </c>
      <c r="F95" s="76">
        <v>4500</v>
      </c>
      <c r="G95" s="36">
        <f t="shared" si="52"/>
        <v>4500</v>
      </c>
      <c r="H95" s="76">
        <v>4900</v>
      </c>
      <c r="I95" s="36">
        <f t="shared" si="53"/>
        <v>4900</v>
      </c>
      <c r="J95" s="120">
        <f t="shared" si="75"/>
        <v>9400</v>
      </c>
      <c r="K95" s="131"/>
      <c r="L95" s="95">
        <v>4500</v>
      </c>
      <c r="M95" s="93">
        <f t="shared" si="76"/>
        <v>0</v>
      </c>
      <c r="N95" s="95">
        <v>4900</v>
      </c>
      <c r="O95" s="93">
        <f t="shared" si="77"/>
        <v>0</v>
      </c>
      <c r="P95" s="96">
        <f t="shared" si="78"/>
        <v>0</v>
      </c>
      <c r="Q95" s="177"/>
      <c r="R95" s="178">
        <v>4500</v>
      </c>
      <c r="S95" s="175">
        <f t="shared" si="79"/>
        <v>0</v>
      </c>
      <c r="T95" s="178">
        <v>4900</v>
      </c>
      <c r="U95" s="175">
        <f t="shared" si="80"/>
        <v>0</v>
      </c>
      <c r="V95" s="179">
        <f t="shared" si="81"/>
        <v>0</v>
      </c>
      <c r="W95" s="224"/>
      <c r="X95" s="225">
        <v>4500</v>
      </c>
      <c r="Y95" s="222">
        <f t="shared" si="82"/>
        <v>0</v>
      </c>
      <c r="Z95" s="225">
        <v>4900</v>
      </c>
      <c r="AA95" s="222">
        <f t="shared" si="83"/>
        <v>0</v>
      </c>
      <c r="AB95" s="226">
        <f t="shared" si="84"/>
        <v>0</v>
      </c>
      <c r="AC95" s="271"/>
      <c r="AD95" s="272">
        <v>4500</v>
      </c>
      <c r="AE95" s="269">
        <f t="shared" si="85"/>
        <v>0</v>
      </c>
      <c r="AF95" s="272">
        <v>4900</v>
      </c>
      <c r="AG95" s="269">
        <f t="shared" si="86"/>
        <v>0</v>
      </c>
      <c r="AH95" s="273">
        <f t="shared" si="87"/>
        <v>0</v>
      </c>
      <c r="AI95" s="318"/>
      <c r="AJ95" s="319">
        <v>4500</v>
      </c>
      <c r="AK95" s="316">
        <f t="shared" si="88"/>
        <v>0</v>
      </c>
      <c r="AL95" s="319">
        <v>4900</v>
      </c>
      <c r="AM95" s="316">
        <f t="shared" si="89"/>
        <v>0</v>
      </c>
      <c r="AN95" s="320">
        <f t="shared" si="90"/>
        <v>0</v>
      </c>
      <c r="AO95" s="361">
        <f t="shared" si="73"/>
        <v>1</v>
      </c>
      <c r="AP95" s="365">
        <v>4500</v>
      </c>
      <c r="AQ95" s="363">
        <f t="shared" si="91"/>
        <v>4500</v>
      </c>
      <c r="AR95" s="365">
        <v>4900</v>
      </c>
      <c r="AS95" s="363">
        <f t="shared" si="92"/>
        <v>4900</v>
      </c>
      <c r="AT95" s="366">
        <f t="shared" si="93"/>
        <v>9400</v>
      </c>
    </row>
    <row r="96" spans="1:46" ht="25.5" x14ac:dyDescent="0.2">
      <c r="A96" s="1">
        <v>87</v>
      </c>
      <c r="B96" s="50" t="s">
        <v>387</v>
      </c>
      <c r="C96" s="51" t="s">
        <v>397</v>
      </c>
      <c r="D96" s="51" t="s">
        <v>14</v>
      </c>
      <c r="E96" s="51">
        <v>3</v>
      </c>
      <c r="F96" s="76">
        <v>4500</v>
      </c>
      <c r="G96" s="36">
        <f t="shared" si="52"/>
        <v>13500</v>
      </c>
      <c r="H96" s="76">
        <v>11450.625</v>
      </c>
      <c r="I96" s="36">
        <f t="shared" si="53"/>
        <v>34351.875</v>
      </c>
      <c r="J96" s="120">
        <f t="shared" si="75"/>
        <v>47851.875</v>
      </c>
      <c r="K96" s="131"/>
      <c r="L96" s="95">
        <v>4500</v>
      </c>
      <c r="M96" s="93">
        <f t="shared" si="76"/>
        <v>0</v>
      </c>
      <c r="N96" s="95">
        <v>11450.625</v>
      </c>
      <c r="O96" s="93">
        <f t="shared" si="77"/>
        <v>0</v>
      </c>
      <c r="P96" s="96">
        <f t="shared" si="78"/>
        <v>0</v>
      </c>
      <c r="Q96" s="177"/>
      <c r="R96" s="178">
        <v>4500</v>
      </c>
      <c r="S96" s="175">
        <f t="shared" si="79"/>
        <v>0</v>
      </c>
      <c r="T96" s="178">
        <v>11450.625</v>
      </c>
      <c r="U96" s="175">
        <f t="shared" si="80"/>
        <v>0</v>
      </c>
      <c r="V96" s="179">
        <f t="shared" si="81"/>
        <v>0</v>
      </c>
      <c r="W96" s="224"/>
      <c r="X96" s="225">
        <v>4500</v>
      </c>
      <c r="Y96" s="222">
        <f t="shared" si="82"/>
        <v>0</v>
      </c>
      <c r="Z96" s="225">
        <v>11450.625</v>
      </c>
      <c r="AA96" s="222">
        <f t="shared" si="83"/>
        <v>0</v>
      </c>
      <c r="AB96" s="226">
        <f t="shared" si="84"/>
        <v>0</v>
      </c>
      <c r="AC96" s="271">
        <v>3</v>
      </c>
      <c r="AD96" s="272">
        <v>4500</v>
      </c>
      <c r="AE96" s="269">
        <f t="shared" si="85"/>
        <v>13500</v>
      </c>
      <c r="AF96" s="272">
        <v>11450.625</v>
      </c>
      <c r="AG96" s="269">
        <f t="shared" si="86"/>
        <v>34351.875</v>
      </c>
      <c r="AH96" s="273">
        <f t="shared" si="87"/>
        <v>47851.875</v>
      </c>
      <c r="AI96" s="318"/>
      <c r="AJ96" s="319">
        <v>4500</v>
      </c>
      <c r="AK96" s="316">
        <f t="shared" si="88"/>
        <v>0</v>
      </c>
      <c r="AL96" s="319">
        <v>11450.625</v>
      </c>
      <c r="AM96" s="316">
        <f t="shared" si="89"/>
        <v>0</v>
      </c>
      <c r="AN96" s="320">
        <f t="shared" si="90"/>
        <v>0</v>
      </c>
      <c r="AO96" s="361">
        <f t="shared" si="73"/>
        <v>0</v>
      </c>
      <c r="AP96" s="365">
        <v>4500</v>
      </c>
      <c r="AQ96" s="363">
        <f t="shared" si="91"/>
        <v>0</v>
      </c>
      <c r="AR96" s="365">
        <v>11450.625</v>
      </c>
      <c r="AS96" s="363">
        <f t="shared" si="92"/>
        <v>0</v>
      </c>
      <c r="AT96" s="366">
        <f t="shared" si="93"/>
        <v>0</v>
      </c>
    </row>
    <row r="97" spans="1:46" x14ac:dyDescent="0.2">
      <c r="A97" s="1">
        <v>88</v>
      </c>
      <c r="B97" s="50" t="s">
        <v>398</v>
      </c>
      <c r="C97" s="51" t="s">
        <v>399</v>
      </c>
      <c r="D97" s="51" t="s">
        <v>14</v>
      </c>
      <c r="E97" s="51">
        <v>1</v>
      </c>
      <c r="F97" s="76">
        <v>400</v>
      </c>
      <c r="G97" s="36">
        <f t="shared" si="52"/>
        <v>400</v>
      </c>
      <c r="H97" s="76">
        <v>952.8</v>
      </c>
      <c r="I97" s="36">
        <f t="shared" si="53"/>
        <v>952.8</v>
      </c>
      <c r="J97" s="120">
        <f t="shared" si="75"/>
        <v>1352.8</v>
      </c>
      <c r="K97" s="131"/>
      <c r="L97" s="95">
        <v>400</v>
      </c>
      <c r="M97" s="93">
        <f t="shared" si="76"/>
        <v>0</v>
      </c>
      <c r="N97" s="95">
        <v>952.8</v>
      </c>
      <c r="O97" s="93">
        <f t="shared" si="77"/>
        <v>0</v>
      </c>
      <c r="P97" s="96">
        <f t="shared" si="78"/>
        <v>0</v>
      </c>
      <c r="Q97" s="177"/>
      <c r="R97" s="178">
        <v>400</v>
      </c>
      <c r="S97" s="175">
        <f t="shared" si="79"/>
        <v>0</v>
      </c>
      <c r="T97" s="178">
        <v>952.8</v>
      </c>
      <c r="U97" s="175">
        <f t="shared" si="80"/>
        <v>0</v>
      </c>
      <c r="V97" s="179">
        <f t="shared" si="81"/>
        <v>0</v>
      </c>
      <c r="W97" s="224"/>
      <c r="X97" s="225">
        <v>400</v>
      </c>
      <c r="Y97" s="222">
        <f t="shared" si="82"/>
        <v>0</v>
      </c>
      <c r="Z97" s="225">
        <v>952.8</v>
      </c>
      <c r="AA97" s="222">
        <f t="shared" si="83"/>
        <v>0</v>
      </c>
      <c r="AB97" s="226">
        <f t="shared" si="84"/>
        <v>0</v>
      </c>
      <c r="AC97" s="271"/>
      <c r="AD97" s="272">
        <v>400</v>
      </c>
      <c r="AE97" s="269">
        <f t="shared" si="85"/>
        <v>0</v>
      </c>
      <c r="AF97" s="272">
        <v>952.8</v>
      </c>
      <c r="AG97" s="269">
        <f t="shared" si="86"/>
        <v>0</v>
      </c>
      <c r="AH97" s="273">
        <f t="shared" si="87"/>
        <v>0</v>
      </c>
      <c r="AI97" s="318"/>
      <c r="AJ97" s="319">
        <v>400</v>
      </c>
      <c r="AK97" s="316">
        <f t="shared" si="88"/>
        <v>0</v>
      </c>
      <c r="AL97" s="319">
        <v>952.8</v>
      </c>
      <c r="AM97" s="316">
        <f t="shared" si="89"/>
        <v>0</v>
      </c>
      <c r="AN97" s="320">
        <f t="shared" si="90"/>
        <v>0</v>
      </c>
      <c r="AO97" s="361">
        <f t="shared" si="73"/>
        <v>1</v>
      </c>
      <c r="AP97" s="365">
        <v>400</v>
      </c>
      <c r="AQ97" s="363">
        <f t="shared" si="91"/>
        <v>400</v>
      </c>
      <c r="AR97" s="365">
        <v>952.8</v>
      </c>
      <c r="AS97" s="363">
        <f t="shared" si="92"/>
        <v>952.8</v>
      </c>
      <c r="AT97" s="366">
        <f t="shared" si="93"/>
        <v>1352.8</v>
      </c>
    </row>
    <row r="98" spans="1:46" x14ac:dyDescent="0.2">
      <c r="A98" s="1">
        <v>89</v>
      </c>
      <c r="B98" s="50" t="s">
        <v>392</v>
      </c>
      <c r="C98" s="51" t="s">
        <v>393</v>
      </c>
      <c r="D98" s="51" t="s">
        <v>14</v>
      </c>
      <c r="E98" s="51">
        <v>3</v>
      </c>
      <c r="F98" s="76">
        <v>300</v>
      </c>
      <c r="G98" s="36">
        <f t="shared" si="52"/>
        <v>900</v>
      </c>
      <c r="H98" s="76">
        <v>234</v>
      </c>
      <c r="I98" s="36">
        <f t="shared" si="53"/>
        <v>702</v>
      </c>
      <c r="J98" s="120">
        <f t="shared" si="75"/>
        <v>1602</v>
      </c>
      <c r="K98" s="131"/>
      <c r="L98" s="95">
        <v>300</v>
      </c>
      <c r="M98" s="93">
        <f t="shared" si="76"/>
        <v>0</v>
      </c>
      <c r="N98" s="95">
        <v>234</v>
      </c>
      <c r="O98" s="93">
        <f t="shared" si="77"/>
        <v>0</v>
      </c>
      <c r="P98" s="96">
        <f t="shared" si="78"/>
        <v>0</v>
      </c>
      <c r="Q98" s="177"/>
      <c r="R98" s="178">
        <v>300</v>
      </c>
      <c r="S98" s="175">
        <f t="shared" si="79"/>
        <v>0</v>
      </c>
      <c r="T98" s="178">
        <v>234</v>
      </c>
      <c r="U98" s="175">
        <f t="shared" si="80"/>
        <v>0</v>
      </c>
      <c r="V98" s="179">
        <f t="shared" si="81"/>
        <v>0</v>
      </c>
      <c r="W98" s="224"/>
      <c r="X98" s="225">
        <v>300</v>
      </c>
      <c r="Y98" s="222">
        <f t="shared" si="82"/>
        <v>0</v>
      </c>
      <c r="Z98" s="225">
        <v>234</v>
      </c>
      <c r="AA98" s="222">
        <f t="shared" si="83"/>
        <v>0</v>
      </c>
      <c r="AB98" s="226">
        <f t="shared" si="84"/>
        <v>0</v>
      </c>
      <c r="AC98" s="271"/>
      <c r="AD98" s="272">
        <v>300</v>
      </c>
      <c r="AE98" s="269">
        <f t="shared" si="85"/>
        <v>0</v>
      </c>
      <c r="AF98" s="272">
        <v>234</v>
      </c>
      <c r="AG98" s="269">
        <f t="shared" si="86"/>
        <v>0</v>
      </c>
      <c r="AH98" s="273">
        <f t="shared" si="87"/>
        <v>0</v>
      </c>
      <c r="AI98" s="318"/>
      <c r="AJ98" s="319">
        <v>300</v>
      </c>
      <c r="AK98" s="316">
        <f t="shared" si="88"/>
        <v>0</v>
      </c>
      <c r="AL98" s="319">
        <v>234</v>
      </c>
      <c r="AM98" s="316">
        <f t="shared" si="89"/>
        <v>0</v>
      </c>
      <c r="AN98" s="320">
        <f t="shared" si="90"/>
        <v>0</v>
      </c>
      <c r="AO98" s="361">
        <f t="shared" si="73"/>
        <v>3</v>
      </c>
      <c r="AP98" s="365">
        <v>300</v>
      </c>
      <c r="AQ98" s="363">
        <f t="shared" si="91"/>
        <v>900</v>
      </c>
      <c r="AR98" s="365">
        <v>234</v>
      </c>
      <c r="AS98" s="363">
        <f t="shared" si="92"/>
        <v>702</v>
      </c>
      <c r="AT98" s="366">
        <f t="shared" si="93"/>
        <v>1602</v>
      </c>
    </row>
    <row r="99" spans="1:46" x14ac:dyDescent="0.2">
      <c r="A99" s="1">
        <v>90</v>
      </c>
      <c r="B99" s="50" t="s">
        <v>394</v>
      </c>
      <c r="C99" s="77" t="s">
        <v>158</v>
      </c>
      <c r="D99" s="77" t="s">
        <v>14</v>
      </c>
      <c r="E99" s="77">
        <v>1</v>
      </c>
      <c r="F99" s="76">
        <v>850</v>
      </c>
      <c r="G99" s="36">
        <f t="shared" ref="G99:G130" si="94">E99*F99</f>
        <v>850</v>
      </c>
      <c r="H99" s="76">
        <v>316.39999999999998</v>
      </c>
      <c r="I99" s="36">
        <f t="shared" ref="I99:I130" si="95">E99*H99</f>
        <v>316.39999999999998</v>
      </c>
      <c r="J99" s="120">
        <f t="shared" si="75"/>
        <v>1166.4000000000001</v>
      </c>
      <c r="K99" s="132"/>
      <c r="L99" s="95">
        <v>850</v>
      </c>
      <c r="M99" s="93">
        <f t="shared" si="76"/>
        <v>0</v>
      </c>
      <c r="N99" s="95">
        <v>316.39999999999998</v>
      </c>
      <c r="O99" s="93">
        <f t="shared" si="77"/>
        <v>0</v>
      </c>
      <c r="P99" s="96">
        <f t="shared" si="78"/>
        <v>0</v>
      </c>
      <c r="Q99" s="180"/>
      <c r="R99" s="178">
        <v>850</v>
      </c>
      <c r="S99" s="175">
        <f t="shared" si="79"/>
        <v>0</v>
      </c>
      <c r="T99" s="178">
        <v>316.39999999999998</v>
      </c>
      <c r="U99" s="175">
        <f t="shared" si="80"/>
        <v>0</v>
      </c>
      <c r="V99" s="179">
        <f t="shared" si="81"/>
        <v>0</v>
      </c>
      <c r="W99" s="227">
        <v>1</v>
      </c>
      <c r="X99" s="225">
        <v>850</v>
      </c>
      <c r="Y99" s="222">
        <f t="shared" si="82"/>
        <v>850</v>
      </c>
      <c r="Z99" s="225">
        <v>316.39999999999998</v>
      </c>
      <c r="AA99" s="222">
        <f t="shared" si="83"/>
        <v>316.39999999999998</v>
      </c>
      <c r="AB99" s="226">
        <f t="shared" si="84"/>
        <v>1166.4000000000001</v>
      </c>
      <c r="AC99" s="274"/>
      <c r="AD99" s="272">
        <v>850</v>
      </c>
      <c r="AE99" s="269">
        <f t="shared" si="85"/>
        <v>0</v>
      </c>
      <c r="AF99" s="272">
        <v>316.39999999999998</v>
      </c>
      <c r="AG99" s="269">
        <f t="shared" si="86"/>
        <v>0</v>
      </c>
      <c r="AH99" s="273">
        <f t="shared" si="87"/>
        <v>0</v>
      </c>
      <c r="AI99" s="321"/>
      <c r="AJ99" s="319">
        <v>850</v>
      </c>
      <c r="AK99" s="316">
        <f t="shared" si="88"/>
        <v>0</v>
      </c>
      <c r="AL99" s="319">
        <v>316.39999999999998</v>
      </c>
      <c r="AM99" s="316">
        <f t="shared" si="89"/>
        <v>0</v>
      </c>
      <c r="AN99" s="320">
        <f t="shared" si="90"/>
        <v>0</v>
      </c>
      <c r="AO99" s="361">
        <f t="shared" si="73"/>
        <v>0</v>
      </c>
      <c r="AP99" s="365">
        <v>850</v>
      </c>
      <c r="AQ99" s="363">
        <f t="shared" si="91"/>
        <v>0</v>
      </c>
      <c r="AR99" s="365">
        <v>316.39999999999998</v>
      </c>
      <c r="AS99" s="363">
        <f t="shared" si="92"/>
        <v>0</v>
      </c>
      <c r="AT99" s="366">
        <f t="shared" si="93"/>
        <v>0</v>
      </c>
    </row>
    <row r="100" spans="1:46" x14ac:dyDescent="0.2">
      <c r="A100" s="1">
        <v>91</v>
      </c>
      <c r="B100" s="50" t="s">
        <v>394</v>
      </c>
      <c r="C100" s="77" t="s">
        <v>168</v>
      </c>
      <c r="D100" s="77" t="s">
        <v>14</v>
      </c>
      <c r="E100" s="77">
        <v>1</v>
      </c>
      <c r="F100" s="76">
        <v>850</v>
      </c>
      <c r="G100" s="36">
        <f t="shared" si="94"/>
        <v>850</v>
      </c>
      <c r="H100" s="76">
        <v>311.87692307692305</v>
      </c>
      <c r="I100" s="36">
        <f t="shared" si="95"/>
        <v>311.87692307692305</v>
      </c>
      <c r="J100" s="120">
        <f t="shared" si="75"/>
        <v>1161.876923076923</v>
      </c>
      <c r="K100" s="132"/>
      <c r="L100" s="95">
        <v>850</v>
      </c>
      <c r="M100" s="93">
        <f t="shared" si="76"/>
        <v>0</v>
      </c>
      <c r="N100" s="95">
        <v>311.87692307692305</v>
      </c>
      <c r="O100" s="93">
        <f t="shared" si="77"/>
        <v>0</v>
      </c>
      <c r="P100" s="96">
        <f t="shared" si="78"/>
        <v>0</v>
      </c>
      <c r="Q100" s="180"/>
      <c r="R100" s="178">
        <v>850</v>
      </c>
      <c r="S100" s="175">
        <f t="shared" si="79"/>
        <v>0</v>
      </c>
      <c r="T100" s="178">
        <v>311.87692307692305</v>
      </c>
      <c r="U100" s="175">
        <f t="shared" si="80"/>
        <v>0</v>
      </c>
      <c r="V100" s="179">
        <f t="shared" si="81"/>
        <v>0</v>
      </c>
      <c r="W100" s="227">
        <v>1</v>
      </c>
      <c r="X100" s="225">
        <v>850</v>
      </c>
      <c r="Y100" s="222">
        <f t="shared" si="82"/>
        <v>850</v>
      </c>
      <c r="Z100" s="225">
        <v>311.87692307692305</v>
      </c>
      <c r="AA100" s="222">
        <f t="shared" si="83"/>
        <v>311.87692307692305</v>
      </c>
      <c r="AB100" s="226">
        <f t="shared" si="84"/>
        <v>1161.876923076923</v>
      </c>
      <c r="AC100" s="274"/>
      <c r="AD100" s="272">
        <v>850</v>
      </c>
      <c r="AE100" s="269">
        <f t="shared" si="85"/>
        <v>0</v>
      </c>
      <c r="AF100" s="272">
        <v>311.87692307692305</v>
      </c>
      <c r="AG100" s="269">
        <f t="shared" si="86"/>
        <v>0</v>
      </c>
      <c r="AH100" s="273">
        <f t="shared" si="87"/>
        <v>0</v>
      </c>
      <c r="AI100" s="321"/>
      <c r="AJ100" s="319">
        <v>850</v>
      </c>
      <c r="AK100" s="316">
        <f t="shared" si="88"/>
        <v>0</v>
      </c>
      <c r="AL100" s="319">
        <v>311.87692307692305</v>
      </c>
      <c r="AM100" s="316">
        <f t="shared" si="89"/>
        <v>0</v>
      </c>
      <c r="AN100" s="320">
        <f t="shared" si="90"/>
        <v>0</v>
      </c>
      <c r="AO100" s="361">
        <f t="shared" si="73"/>
        <v>0</v>
      </c>
      <c r="AP100" s="365">
        <v>850</v>
      </c>
      <c r="AQ100" s="363">
        <f t="shared" si="91"/>
        <v>0</v>
      </c>
      <c r="AR100" s="365">
        <v>311.87692307692305</v>
      </c>
      <c r="AS100" s="363">
        <f t="shared" si="92"/>
        <v>0</v>
      </c>
      <c r="AT100" s="366">
        <f t="shared" si="93"/>
        <v>0</v>
      </c>
    </row>
    <row r="101" spans="1:46" x14ac:dyDescent="0.2">
      <c r="A101" s="1">
        <v>92</v>
      </c>
      <c r="B101" s="9" t="s">
        <v>63</v>
      </c>
      <c r="C101" s="2" t="s">
        <v>67</v>
      </c>
      <c r="D101" s="2" t="s">
        <v>14</v>
      </c>
      <c r="E101" s="2">
        <v>2</v>
      </c>
      <c r="F101" s="36">
        <v>600</v>
      </c>
      <c r="G101" s="36">
        <f t="shared" si="94"/>
        <v>1200</v>
      </c>
      <c r="H101" s="36">
        <v>630</v>
      </c>
      <c r="I101" s="36">
        <f t="shared" si="95"/>
        <v>1260</v>
      </c>
      <c r="J101" s="53">
        <f t="shared" ref="J101:J107" si="96">G101+I101</f>
        <v>2460</v>
      </c>
      <c r="K101" s="130"/>
      <c r="L101" s="93">
        <v>600</v>
      </c>
      <c r="M101" s="93">
        <f t="shared" si="76"/>
        <v>0</v>
      </c>
      <c r="N101" s="93">
        <v>630</v>
      </c>
      <c r="O101" s="93">
        <f t="shared" si="77"/>
        <v>0</v>
      </c>
      <c r="P101" s="94">
        <f t="shared" si="78"/>
        <v>0</v>
      </c>
      <c r="Q101" s="173"/>
      <c r="R101" s="175">
        <v>600</v>
      </c>
      <c r="S101" s="175">
        <f t="shared" si="79"/>
        <v>0</v>
      </c>
      <c r="T101" s="175">
        <v>630</v>
      </c>
      <c r="U101" s="175">
        <f t="shared" si="80"/>
        <v>0</v>
      </c>
      <c r="V101" s="176">
        <f t="shared" si="81"/>
        <v>0</v>
      </c>
      <c r="W101" s="220">
        <v>2</v>
      </c>
      <c r="X101" s="222">
        <v>600</v>
      </c>
      <c r="Y101" s="222">
        <f t="shared" si="82"/>
        <v>1200</v>
      </c>
      <c r="Z101" s="222">
        <v>630</v>
      </c>
      <c r="AA101" s="222">
        <f t="shared" si="83"/>
        <v>1260</v>
      </c>
      <c r="AB101" s="223">
        <f t="shared" si="84"/>
        <v>2460</v>
      </c>
      <c r="AC101" s="267"/>
      <c r="AD101" s="269">
        <v>600</v>
      </c>
      <c r="AE101" s="269">
        <f t="shared" si="85"/>
        <v>0</v>
      </c>
      <c r="AF101" s="269">
        <v>630</v>
      </c>
      <c r="AG101" s="269">
        <f t="shared" si="86"/>
        <v>0</v>
      </c>
      <c r="AH101" s="270">
        <f t="shared" si="87"/>
        <v>0</v>
      </c>
      <c r="AI101" s="314"/>
      <c r="AJ101" s="316">
        <v>600</v>
      </c>
      <c r="AK101" s="316">
        <f t="shared" si="88"/>
        <v>0</v>
      </c>
      <c r="AL101" s="316">
        <v>630</v>
      </c>
      <c r="AM101" s="316">
        <f t="shared" si="89"/>
        <v>0</v>
      </c>
      <c r="AN101" s="317">
        <f t="shared" si="90"/>
        <v>0</v>
      </c>
      <c r="AO101" s="361">
        <f t="shared" si="73"/>
        <v>0</v>
      </c>
      <c r="AP101" s="363">
        <v>600</v>
      </c>
      <c r="AQ101" s="363">
        <f t="shared" si="91"/>
        <v>0</v>
      </c>
      <c r="AR101" s="363">
        <v>630</v>
      </c>
      <c r="AS101" s="363">
        <f t="shared" si="92"/>
        <v>0</v>
      </c>
      <c r="AT101" s="364">
        <f t="shared" si="93"/>
        <v>0</v>
      </c>
    </row>
    <row r="102" spans="1:46" x14ac:dyDescent="0.2">
      <c r="A102" s="1">
        <v>93</v>
      </c>
      <c r="B102" s="9" t="s">
        <v>63</v>
      </c>
      <c r="C102" s="2" t="s">
        <v>64</v>
      </c>
      <c r="D102" s="2" t="s">
        <v>14</v>
      </c>
      <c r="E102" s="2">
        <v>1</v>
      </c>
      <c r="F102" s="36">
        <v>600</v>
      </c>
      <c r="G102" s="36">
        <f t="shared" si="94"/>
        <v>600</v>
      </c>
      <c r="H102" s="36">
        <v>420</v>
      </c>
      <c r="I102" s="36">
        <f t="shared" si="95"/>
        <v>420</v>
      </c>
      <c r="J102" s="53">
        <f t="shared" si="96"/>
        <v>1020</v>
      </c>
      <c r="K102" s="130"/>
      <c r="L102" s="93">
        <v>600</v>
      </c>
      <c r="M102" s="93">
        <f t="shared" si="76"/>
        <v>0</v>
      </c>
      <c r="N102" s="93">
        <v>420</v>
      </c>
      <c r="O102" s="93">
        <f t="shared" si="77"/>
        <v>0</v>
      </c>
      <c r="P102" s="94">
        <f t="shared" si="78"/>
        <v>0</v>
      </c>
      <c r="Q102" s="173"/>
      <c r="R102" s="175">
        <v>600</v>
      </c>
      <c r="S102" s="175">
        <f t="shared" si="79"/>
        <v>0</v>
      </c>
      <c r="T102" s="175">
        <v>420</v>
      </c>
      <c r="U102" s="175">
        <f t="shared" si="80"/>
        <v>0</v>
      </c>
      <c r="V102" s="176">
        <f t="shared" si="81"/>
        <v>0</v>
      </c>
      <c r="W102" s="220">
        <v>1</v>
      </c>
      <c r="X102" s="222">
        <v>600</v>
      </c>
      <c r="Y102" s="222">
        <f t="shared" si="82"/>
        <v>600</v>
      </c>
      <c r="Z102" s="222">
        <v>420</v>
      </c>
      <c r="AA102" s="222">
        <f t="shared" si="83"/>
        <v>420</v>
      </c>
      <c r="AB102" s="223">
        <f t="shared" si="84"/>
        <v>1020</v>
      </c>
      <c r="AC102" s="267"/>
      <c r="AD102" s="269">
        <v>600</v>
      </c>
      <c r="AE102" s="269">
        <f t="shared" si="85"/>
        <v>0</v>
      </c>
      <c r="AF102" s="269">
        <v>420</v>
      </c>
      <c r="AG102" s="269">
        <f t="shared" si="86"/>
        <v>0</v>
      </c>
      <c r="AH102" s="270">
        <f t="shared" si="87"/>
        <v>0</v>
      </c>
      <c r="AI102" s="314"/>
      <c r="AJ102" s="316">
        <v>600</v>
      </c>
      <c r="AK102" s="316">
        <f t="shared" si="88"/>
        <v>0</v>
      </c>
      <c r="AL102" s="316">
        <v>420</v>
      </c>
      <c r="AM102" s="316">
        <f t="shared" si="89"/>
        <v>0</v>
      </c>
      <c r="AN102" s="317">
        <f t="shared" si="90"/>
        <v>0</v>
      </c>
      <c r="AO102" s="361">
        <f t="shared" si="73"/>
        <v>0</v>
      </c>
      <c r="AP102" s="363">
        <v>600</v>
      </c>
      <c r="AQ102" s="363">
        <f t="shared" si="91"/>
        <v>0</v>
      </c>
      <c r="AR102" s="363">
        <v>420</v>
      </c>
      <c r="AS102" s="363">
        <f t="shared" si="92"/>
        <v>0</v>
      </c>
      <c r="AT102" s="364">
        <f t="shared" si="93"/>
        <v>0</v>
      </c>
    </row>
    <row r="103" spans="1:46" x14ac:dyDescent="0.2">
      <c r="A103" s="1">
        <v>94</v>
      </c>
      <c r="B103" s="9" t="s">
        <v>295</v>
      </c>
      <c r="C103" s="2" t="s">
        <v>296</v>
      </c>
      <c r="D103" s="2" t="s">
        <v>7</v>
      </c>
      <c r="E103" s="2">
        <v>1</v>
      </c>
      <c r="F103" s="36">
        <v>1200</v>
      </c>
      <c r="G103" s="36">
        <f t="shared" si="94"/>
        <v>1200</v>
      </c>
      <c r="H103" s="36">
        <v>350</v>
      </c>
      <c r="I103" s="36">
        <f t="shared" si="95"/>
        <v>350</v>
      </c>
      <c r="J103" s="53">
        <f t="shared" si="96"/>
        <v>1550</v>
      </c>
      <c r="K103" s="130"/>
      <c r="L103" s="93">
        <v>1200</v>
      </c>
      <c r="M103" s="93">
        <f t="shared" si="76"/>
        <v>0</v>
      </c>
      <c r="N103" s="93">
        <v>350</v>
      </c>
      <c r="O103" s="93">
        <f t="shared" si="77"/>
        <v>0</v>
      </c>
      <c r="P103" s="94">
        <f t="shared" si="78"/>
        <v>0</v>
      </c>
      <c r="Q103" s="173"/>
      <c r="R103" s="175">
        <v>1200</v>
      </c>
      <c r="S103" s="175">
        <f t="shared" si="79"/>
        <v>0</v>
      </c>
      <c r="T103" s="175">
        <v>350</v>
      </c>
      <c r="U103" s="175">
        <f t="shared" si="80"/>
        <v>0</v>
      </c>
      <c r="V103" s="176">
        <f t="shared" si="81"/>
        <v>0</v>
      </c>
      <c r="W103" s="220"/>
      <c r="X103" s="222">
        <v>1200</v>
      </c>
      <c r="Y103" s="222">
        <f t="shared" si="82"/>
        <v>0</v>
      </c>
      <c r="Z103" s="222">
        <v>350</v>
      </c>
      <c r="AA103" s="222">
        <f t="shared" si="83"/>
        <v>0</v>
      </c>
      <c r="AB103" s="223">
        <f t="shared" si="84"/>
        <v>0</v>
      </c>
      <c r="AC103" s="267"/>
      <c r="AD103" s="269">
        <v>1200</v>
      </c>
      <c r="AE103" s="269">
        <f t="shared" si="85"/>
        <v>0</v>
      </c>
      <c r="AF103" s="269">
        <v>350</v>
      </c>
      <c r="AG103" s="269">
        <f t="shared" si="86"/>
        <v>0</v>
      </c>
      <c r="AH103" s="270">
        <f t="shared" si="87"/>
        <v>0</v>
      </c>
      <c r="AI103" s="314"/>
      <c r="AJ103" s="316">
        <v>1200</v>
      </c>
      <c r="AK103" s="316">
        <f t="shared" si="88"/>
        <v>0</v>
      </c>
      <c r="AL103" s="316">
        <v>350</v>
      </c>
      <c r="AM103" s="316">
        <f t="shared" si="89"/>
        <v>0</v>
      </c>
      <c r="AN103" s="317">
        <f t="shared" si="90"/>
        <v>0</v>
      </c>
      <c r="AO103" s="361">
        <f t="shared" si="73"/>
        <v>1</v>
      </c>
      <c r="AP103" s="363">
        <v>1200</v>
      </c>
      <c r="AQ103" s="363">
        <f t="shared" si="91"/>
        <v>1200</v>
      </c>
      <c r="AR103" s="363">
        <v>350</v>
      </c>
      <c r="AS103" s="363">
        <f t="shared" si="92"/>
        <v>350</v>
      </c>
      <c r="AT103" s="364">
        <f t="shared" si="93"/>
        <v>1550</v>
      </c>
    </row>
    <row r="104" spans="1:46" x14ac:dyDescent="0.2">
      <c r="A104" s="1">
        <v>95</v>
      </c>
      <c r="B104" s="9" t="s">
        <v>72</v>
      </c>
      <c r="C104" s="2"/>
      <c r="D104" s="2" t="s">
        <v>56</v>
      </c>
      <c r="E104" s="2">
        <v>12</v>
      </c>
      <c r="F104" s="36">
        <v>1050</v>
      </c>
      <c r="G104" s="36">
        <f t="shared" si="94"/>
        <v>12600</v>
      </c>
      <c r="H104" s="36">
        <v>840</v>
      </c>
      <c r="I104" s="36">
        <f t="shared" si="95"/>
        <v>10080</v>
      </c>
      <c r="J104" s="53">
        <f t="shared" si="96"/>
        <v>22680</v>
      </c>
      <c r="K104" s="130"/>
      <c r="L104" s="93">
        <v>1050</v>
      </c>
      <c r="M104" s="93">
        <f t="shared" si="76"/>
        <v>0</v>
      </c>
      <c r="N104" s="93">
        <v>840</v>
      </c>
      <c r="O104" s="93">
        <f t="shared" si="77"/>
        <v>0</v>
      </c>
      <c r="P104" s="94">
        <f t="shared" si="78"/>
        <v>0</v>
      </c>
      <c r="Q104" s="173"/>
      <c r="R104" s="175">
        <v>1050</v>
      </c>
      <c r="S104" s="175">
        <f t="shared" si="79"/>
        <v>0</v>
      </c>
      <c r="T104" s="175">
        <v>840</v>
      </c>
      <c r="U104" s="175">
        <f t="shared" si="80"/>
        <v>0</v>
      </c>
      <c r="V104" s="176">
        <f t="shared" si="81"/>
        <v>0</v>
      </c>
      <c r="W104" s="220">
        <v>7.2610000000000001</v>
      </c>
      <c r="X104" s="222">
        <v>1050</v>
      </c>
      <c r="Y104" s="222">
        <f t="shared" si="82"/>
        <v>7624.05</v>
      </c>
      <c r="Z104" s="222">
        <v>840</v>
      </c>
      <c r="AA104" s="222">
        <f t="shared" si="83"/>
        <v>6099.24</v>
      </c>
      <c r="AB104" s="223">
        <f t="shared" si="84"/>
        <v>13723.29</v>
      </c>
      <c r="AC104" s="267"/>
      <c r="AD104" s="269">
        <v>1050</v>
      </c>
      <c r="AE104" s="269">
        <f t="shared" si="85"/>
        <v>0</v>
      </c>
      <c r="AF104" s="269">
        <v>840</v>
      </c>
      <c r="AG104" s="269">
        <f t="shared" si="86"/>
        <v>0</v>
      </c>
      <c r="AH104" s="270">
        <f t="shared" si="87"/>
        <v>0</v>
      </c>
      <c r="AI104" s="314"/>
      <c r="AJ104" s="316">
        <v>1050</v>
      </c>
      <c r="AK104" s="316">
        <f t="shared" si="88"/>
        <v>0</v>
      </c>
      <c r="AL104" s="316">
        <v>840</v>
      </c>
      <c r="AM104" s="316">
        <f t="shared" si="89"/>
        <v>0</v>
      </c>
      <c r="AN104" s="317">
        <f t="shared" si="90"/>
        <v>0</v>
      </c>
      <c r="AO104" s="361">
        <f t="shared" si="73"/>
        <v>4.7389999999999999</v>
      </c>
      <c r="AP104" s="363">
        <v>1050</v>
      </c>
      <c r="AQ104" s="363">
        <f t="shared" si="91"/>
        <v>4975.95</v>
      </c>
      <c r="AR104" s="363">
        <v>840</v>
      </c>
      <c r="AS104" s="363">
        <f t="shared" si="92"/>
        <v>3980.7599999999998</v>
      </c>
      <c r="AT104" s="364">
        <f t="shared" si="93"/>
        <v>8956.7099999999991</v>
      </c>
    </row>
    <row r="105" spans="1:46" x14ac:dyDescent="0.2">
      <c r="A105" s="1">
        <v>96</v>
      </c>
      <c r="B105" s="9" t="s">
        <v>73</v>
      </c>
      <c r="C105" s="2"/>
      <c r="D105" s="2" t="s">
        <v>56</v>
      </c>
      <c r="E105" s="2">
        <v>2</v>
      </c>
      <c r="F105" s="36">
        <v>1050</v>
      </c>
      <c r="G105" s="36">
        <f t="shared" si="94"/>
        <v>2100</v>
      </c>
      <c r="H105" s="36">
        <v>3080</v>
      </c>
      <c r="I105" s="36">
        <f t="shared" si="95"/>
        <v>6160</v>
      </c>
      <c r="J105" s="53">
        <f t="shared" si="96"/>
        <v>8260</v>
      </c>
      <c r="K105" s="130"/>
      <c r="L105" s="93">
        <v>1050</v>
      </c>
      <c r="M105" s="93">
        <f t="shared" si="76"/>
        <v>0</v>
      </c>
      <c r="N105" s="93">
        <v>3080</v>
      </c>
      <c r="O105" s="93">
        <f t="shared" si="77"/>
        <v>0</v>
      </c>
      <c r="P105" s="94">
        <f t="shared" si="78"/>
        <v>0</v>
      </c>
      <c r="Q105" s="173"/>
      <c r="R105" s="175">
        <v>1050</v>
      </c>
      <c r="S105" s="175">
        <f t="shared" si="79"/>
        <v>0</v>
      </c>
      <c r="T105" s="175">
        <v>3080</v>
      </c>
      <c r="U105" s="175">
        <f t="shared" si="80"/>
        <v>0</v>
      </c>
      <c r="V105" s="176">
        <f t="shared" si="81"/>
        <v>0</v>
      </c>
      <c r="W105" s="220">
        <v>2</v>
      </c>
      <c r="X105" s="222">
        <v>1050</v>
      </c>
      <c r="Y105" s="222">
        <f t="shared" si="82"/>
        <v>2100</v>
      </c>
      <c r="Z105" s="222">
        <v>3080</v>
      </c>
      <c r="AA105" s="222">
        <f t="shared" si="83"/>
        <v>6160</v>
      </c>
      <c r="AB105" s="223">
        <f t="shared" si="84"/>
        <v>8260</v>
      </c>
      <c r="AC105" s="267"/>
      <c r="AD105" s="269">
        <v>1050</v>
      </c>
      <c r="AE105" s="269">
        <f t="shared" si="85"/>
        <v>0</v>
      </c>
      <c r="AF105" s="269">
        <v>3080</v>
      </c>
      <c r="AG105" s="269">
        <f t="shared" si="86"/>
        <v>0</v>
      </c>
      <c r="AH105" s="270">
        <f t="shared" si="87"/>
        <v>0</v>
      </c>
      <c r="AI105" s="314"/>
      <c r="AJ105" s="316">
        <v>1050</v>
      </c>
      <c r="AK105" s="316">
        <f t="shared" si="88"/>
        <v>0</v>
      </c>
      <c r="AL105" s="316">
        <v>3080</v>
      </c>
      <c r="AM105" s="316">
        <f t="shared" si="89"/>
        <v>0</v>
      </c>
      <c r="AN105" s="317">
        <f t="shared" si="90"/>
        <v>0</v>
      </c>
      <c r="AO105" s="361">
        <f t="shared" si="73"/>
        <v>0</v>
      </c>
      <c r="AP105" s="363">
        <v>1050</v>
      </c>
      <c r="AQ105" s="363">
        <f t="shared" si="91"/>
        <v>0</v>
      </c>
      <c r="AR105" s="363">
        <v>3080</v>
      </c>
      <c r="AS105" s="363">
        <f t="shared" si="92"/>
        <v>0</v>
      </c>
      <c r="AT105" s="364">
        <f t="shared" si="93"/>
        <v>0</v>
      </c>
    </row>
    <row r="106" spans="1:46" x14ac:dyDescent="0.2">
      <c r="A106" s="1">
        <v>97</v>
      </c>
      <c r="B106" s="9" t="s">
        <v>60</v>
      </c>
      <c r="C106" s="10"/>
      <c r="D106" s="2" t="s">
        <v>5</v>
      </c>
      <c r="E106" s="2">
        <v>1</v>
      </c>
      <c r="F106" s="36">
        <v>0</v>
      </c>
      <c r="G106" s="36">
        <f t="shared" si="94"/>
        <v>0</v>
      </c>
      <c r="H106" s="36">
        <v>1218</v>
      </c>
      <c r="I106" s="36">
        <f t="shared" si="95"/>
        <v>1218</v>
      </c>
      <c r="J106" s="53">
        <f t="shared" si="96"/>
        <v>1218</v>
      </c>
      <c r="K106" s="130"/>
      <c r="L106" s="93">
        <v>0</v>
      </c>
      <c r="M106" s="93">
        <f t="shared" si="76"/>
        <v>0</v>
      </c>
      <c r="N106" s="93">
        <v>1218</v>
      </c>
      <c r="O106" s="93">
        <f t="shared" si="77"/>
        <v>0</v>
      </c>
      <c r="P106" s="94">
        <f t="shared" si="78"/>
        <v>0</v>
      </c>
      <c r="Q106" s="173"/>
      <c r="R106" s="175">
        <v>0</v>
      </c>
      <c r="S106" s="175">
        <f t="shared" si="79"/>
        <v>0</v>
      </c>
      <c r="T106" s="175">
        <v>1218</v>
      </c>
      <c r="U106" s="175">
        <f t="shared" si="80"/>
        <v>0</v>
      </c>
      <c r="V106" s="176">
        <f t="shared" si="81"/>
        <v>0</v>
      </c>
      <c r="W106" s="220">
        <v>1</v>
      </c>
      <c r="X106" s="222">
        <v>0</v>
      </c>
      <c r="Y106" s="222">
        <f t="shared" si="82"/>
        <v>0</v>
      </c>
      <c r="Z106" s="222">
        <v>1218</v>
      </c>
      <c r="AA106" s="222">
        <f t="shared" si="83"/>
        <v>1218</v>
      </c>
      <c r="AB106" s="223">
        <f t="shared" si="84"/>
        <v>1218</v>
      </c>
      <c r="AC106" s="267"/>
      <c r="AD106" s="269">
        <v>0</v>
      </c>
      <c r="AE106" s="269">
        <f t="shared" si="85"/>
        <v>0</v>
      </c>
      <c r="AF106" s="269">
        <v>1218</v>
      </c>
      <c r="AG106" s="269">
        <f t="shared" si="86"/>
        <v>0</v>
      </c>
      <c r="AH106" s="270">
        <f t="shared" si="87"/>
        <v>0</v>
      </c>
      <c r="AI106" s="314"/>
      <c r="AJ106" s="316">
        <v>0</v>
      </c>
      <c r="AK106" s="316">
        <f t="shared" si="88"/>
        <v>0</v>
      </c>
      <c r="AL106" s="316">
        <v>1218</v>
      </c>
      <c r="AM106" s="316">
        <f t="shared" si="89"/>
        <v>0</v>
      </c>
      <c r="AN106" s="317">
        <f t="shared" si="90"/>
        <v>0</v>
      </c>
      <c r="AO106" s="361">
        <f t="shared" si="73"/>
        <v>0</v>
      </c>
      <c r="AP106" s="363">
        <v>0</v>
      </c>
      <c r="AQ106" s="363">
        <f t="shared" si="91"/>
        <v>0</v>
      </c>
      <c r="AR106" s="363">
        <v>1218</v>
      </c>
      <c r="AS106" s="363">
        <f t="shared" si="92"/>
        <v>0</v>
      </c>
      <c r="AT106" s="364">
        <f t="shared" si="93"/>
        <v>0</v>
      </c>
    </row>
    <row r="107" spans="1:46" ht="25.5" x14ac:dyDescent="0.2">
      <c r="A107" s="1">
        <v>98</v>
      </c>
      <c r="B107" s="50" t="s">
        <v>82</v>
      </c>
      <c r="C107" s="51" t="s">
        <v>83</v>
      </c>
      <c r="D107" s="51" t="s">
        <v>56</v>
      </c>
      <c r="E107" s="2">
        <v>4.4000000000000004</v>
      </c>
      <c r="F107" s="76">
        <v>600</v>
      </c>
      <c r="G107" s="36">
        <f t="shared" si="94"/>
        <v>2640</v>
      </c>
      <c r="H107" s="76">
        <v>588</v>
      </c>
      <c r="I107" s="36">
        <f t="shared" si="95"/>
        <v>2587.2000000000003</v>
      </c>
      <c r="J107" s="120">
        <f t="shared" si="96"/>
        <v>5227.2000000000007</v>
      </c>
      <c r="K107" s="130"/>
      <c r="L107" s="95">
        <v>600</v>
      </c>
      <c r="M107" s="93">
        <f t="shared" si="76"/>
        <v>0</v>
      </c>
      <c r="N107" s="95">
        <v>588</v>
      </c>
      <c r="O107" s="93">
        <f t="shared" si="77"/>
        <v>0</v>
      </c>
      <c r="P107" s="96">
        <f t="shared" si="78"/>
        <v>0</v>
      </c>
      <c r="Q107" s="173"/>
      <c r="R107" s="178">
        <v>600</v>
      </c>
      <c r="S107" s="175">
        <f t="shared" si="79"/>
        <v>0</v>
      </c>
      <c r="T107" s="178">
        <v>588</v>
      </c>
      <c r="U107" s="175">
        <f t="shared" si="80"/>
        <v>0</v>
      </c>
      <c r="V107" s="179">
        <f t="shared" si="81"/>
        <v>0</v>
      </c>
      <c r="W107" s="220"/>
      <c r="X107" s="225">
        <v>600</v>
      </c>
      <c r="Y107" s="222">
        <f t="shared" si="82"/>
        <v>0</v>
      </c>
      <c r="Z107" s="225">
        <v>588</v>
      </c>
      <c r="AA107" s="222">
        <f t="shared" si="83"/>
        <v>0</v>
      </c>
      <c r="AB107" s="226">
        <f t="shared" si="84"/>
        <v>0</v>
      </c>
      <c r="AC107" s="267"/>
      <c r="AD107" s="272">
        <v>600</v>
      </c>
      <c r="AE107" s="269">
        <f t="shared" si="85"/>
        <v>0</v>
      </c>
      <c r="AF107" s="272">
        <v>588</v>
      </c>
      <c r="AG107" s="269">
        <f t="shared" si="86"/>
        <v>0</v>
      </c>
      <c r="AH107" s="273">
        <f t="shared" si="87"/>
        <v>0</v>
      </c>
      <c r="AI107" s="314"/>
      <c r="AJ107" s="319">
        <v>600</v>
      </c>
      <c r="AK107" s="316">
        <f t="shared" si="88"/>
        <v>0</v>
      </c>
      <c r="AL107" s="319">
        <v>588</v>
      </c>
      <c r="AM107" s="316">
        <f t="shared" si="89"/>
        <v>0</v>
      </c>
      <c r="AN107" s="320">
        <f t="shared" si="90"/>
        <v>0</v>
      </c>
      <c r="AO107" s="361">
        <f t="shared" si="73"/>
        <v>4.4000000000000004</v>
      </c>
      <c r="AP107" s="365">
        <v>600</v>
      </c>
      <c r="AQ107" s="363">
        <f t="shared" si="91"/>
        <v>2640</v>
      </c>
      <c r="AR107" s="365">
        <v>588</v>
      </c>
      <c r="AS107" s="363">
        <f t="shared" si="92"/>
        <v>2587.2000000000003</v>
      </c>
      <c r="AT107" s="366">
        <f t="shared" si="93"/>
        <v>5227.2000000000007</v>
      </c>
    </row>
    <row r="108" spans="1:46" x14ac:dyDescent="0.2">
      <c r="A108" s="1">
        <v>99</v>
      </c>
      <c r="B108" s="48" t="s">
        <v>66</v>
      </c>
      <c r="C108" s="2"/>
      <c r="D108" s="2"/>
      <c r="E108" s="2"/>
      <c r="F108" s="2"/>
      <c r="G108" s="36"/>
      <c r="H108" s="37"/>
      <c r="I108" s="36"/>
      <c r="J108" s="119"/>
      <c r="K108" s="130"/>
      <c r="L108" s="92"/>
      <c r="M108" s="93"/>
      <c r="N108" s="91"/>
      <c r="O108" s="93"/>
      <c r="P108" s="129"/>
      <c r="Q108" s="173"/>
      <c r="R108" s="174"/>
      <c r="S108" s="175"/>
      <c r="T108" s="171"/>
      <c r="U108" s="175"/>
      <c r="V108" s="172"/>
      <c r="W108" s="220"/>
      <c r="X108" s="221"/>
      <c r="Y108" s="222"/>
      <c r="Z108" s="218"/>
      <c r="AA108" s="222"/>
      <c r="AB108" s="219"/>
      <c r="AC108" s="267"/>
      <c r="AD108" s="268"/>
      <c r="AE108" s="269"/>
      <c r="AF108" s="265"/>
      <c r="AG108" s="269"/>
      <c r="AH108" s="266"/>
      <c r="AI108" s="314"/>
      <c r="AJ108" s="315"/>
      <c r="AK108" s="316"/>
      <c r="AL108" s="312"/>
      <c r="AM108" s="316"/>
      <c r="AN108" s="313"/>
      <c r="AO108" s="361">
        <f t="shared" si="73"/>
        <v>0</v>
      </c>
      <c r="AP108" s="362"/>
      <c r="AQ108" s="363"/>
      <c r="AR108" s="359"/>
      <c r="AS108" s="363"/>
      <c r="AT108" s="360"/>
    </row>
    <row r="109" spans="1:46" x14ac:dyDescent="0.2">
      <c r="A109" s="1">
        <v>100</v>
      </c>
      <c r="B109" s="9" t="s">
        <v>297</v>
      </c>
      <c r="C109" s="2" t="s">
        <v>338</v>
      </c>
      <c r="D109" s="2" t="s">
        <v>14</v>
      </c>
      <c r="E109" s="2">
        <v>1</v>
      </c>
      <c r="F109" s="36">
        <v>2829</v>
      </c>
      <c r="G109" s="36">
        <f t="shared" si="94"/>
        <v>2829</v>
      </c>
      <c r="H109" s="36">
        <v>5624.6399999999994</v>
      </c>
      <c r="I109" s="36">
        <f t="shared" si="95"/>
        <v>5624.6399999999994</v>
      </c>
      <c r="J109" s="53">
        <f t="shared" ref="J109:J115" si="97">G109+I109</f>
        <v>8453.64</v>
      </c>
      <c r="K109" s="130"/>
      <c r="L109" s="93">
        <v>2829</v>
      </c>
      <c r="M109" s="93">
        <f t="shared" ref="M109:M121" si="98">K109*L109</f>
        <v>0</v>
      </c>
      <c r="N109" s="93">
        <v>5624.6399999999994</v>
      </c>
      <c r="O109" s="93">
        <f t="shared" ref="O109:O121" si="99">K109*N109</f>
        <v>0</v>
      </c>
      <c r="P109" s="94">
        <f t="shared" ref="P109:P121" si="100">M109+O109</f>
        <v>0</v>
      </c>
      <c r="Q109" s="173"/>
      <c r="R109" s="175">
        <v>2829</v>
      </c>
      <c r="S109" s="175">
        <f t="shared" ref="S109:S121" si="101">Q109*R109</f>
        <v>0</v>
      </c>
      <c r="T109" s="175">
        <v>5624.6399999999994</v>
      </c>
      <c r="U109" s="175">
        <f t="shared" ref="U109:U121" si="102">Q109*T109</f>
        <v>0</v>
      </c>
      <c r="V109" s="176">
        <f t="shared" ref="V109:V121" si="103">S109+U109</f>
        <v>0</v>
      </c>
      <c r="W109" s="220">
        <v>1</v>
      </c>
      <c r="X109" s="222">
        <v>2829</v>
      </c>
      <c r="Y109" s="222">
        <f t="shared" ref="Y109:Y121" si="104">W109*X109</f>
        <v>2829</v>
      </c>
      <c r="Z109" s="222">
        <v>5624.6399999999994</v>
      </c>
      <c r="AA109" s="222">
        <f t="shared" ref="AA109:AA121" si="105">W109*Z109</f>
        <v>5624.6399999999994</v>
      </c>
      <c r="AB109" s="223">
        <f t="shared" ref="AB109:AB121" si="106">Y109+AA109</f>
        <v>8453.64</v>
      </c>
      <c r="AC109" s="267"/>
      <c r="AD109" s="269">
        <v>2829</v>
      </c>
      <c r="AE109" s="269">
        <f t="shared" ref="AE109:AE121" si="107">AC109*AD109</f>
        <v>0</v>
      </c>
      <c r="AF109" s="269">
        <v>5624.6399999999994</v>
      </c>
      <c r="AG109" s="269">
        <f t="shared" ref="AG109:AG121" si="108">AC109*AF109</f>
        <v>0</v>
      </c>
      <c r="AH109" s="270">
        <f t="shared" ref="AH109:AH121" si="109">AE109+AG109</f>
        <v>0</v>
      </c>
      <c r="AI109" s="314"/>
      <c r="AJ109" s="316">
        <v>2829</v>
      </c>
      <c r="AK109" s="316">
        <f t="shared" ref="AK109:AK121" si="110">AI109*AJ109</f>
        <v>0</v>
      </c>
      <c r="AL109" s="316">
        <v>5624.6399999999994</v>
      </c>
      <c r="AM109" s="316">
        <f t="shared" ref="AM109:AM121" si="111">AI109*AL109</f>
        <v>0</v>
      </c>
      <c r="AN109" s="317">
        <f t="shared" ref="AN109:AN121" si="112">AK109+AM109</f>
        <v>0</v>
      </c>
      <c r="AO109" s="361">
        <f t="shared" si="73"/>
        <v>0</v>
      </c>
      <c r="AP109" s="363">
        <v>2829</v>
      </c>
      <c r="AQ109" s="363">
        <f t="shared" ref="AQ109:AQ121" si="113">AO109*AP109</f>
        <v>0</v>
      </c>
      <c r="AR109" s="363">
        <v>5624.6399999999994</v>
      </c>
      <c r="AS109" s="363">
        <f t="shared" ref="AS109:AS121" si="114">AO109*AR109</f>
        <v>0</v>
      </c>
      <c r="AT109" s="364">
        <f t="shared" ref="AT109:AT121" si="115">AQ109+AS109</f>
        <v>0</v>
      </c>
    </row>
    <row r="110" spans="1:46" x14ac:dyDescent="0.2">
      <c r="A110" s="1">
        <v>101</v>
      </c>
      <c r="B110" s="9" t="s">
        <v>62</v>
      </c>
      <c r="C110" s="2" t="s">
        <v>337</v>
      </c>
      <c r="D110" s="2" t="s">
        <v>14</v>
      </c>
      <c r="E110" s="2">
        <v>1</v>
      </c>
      <c r="F110" s="36">
        <v>1681</v>
      </c>
      <c r="G110" s="36">
        <f t="shared" si="94"/>
        <v>1681</v>
      </c>
      <c r="H110" s="36">
        <v>4575.5999999999995</v>
      </c>
      <c r="I110" s="36">
        <f t="shared" si="95"/>
        <v>4575.5999999999995</v>
      </c>
      <c r="J110" s="53">
        <f t="shared" si="97"/>
        <v>6256.5999999999995</v>
      </c>
      <c r="K110" s="130"/>
      <c r="L110" s="93">
        <v>1681</v>
      </c>
      <c r="M110" s="93">
        <f t="shared" si="98"/>
        <v>0</v>
      </c>
      <c r="N110" s="93">
        <v>4575.5999999999995</v>
      </c>
      <c r="O110" s="93">
        <f t="shared" si="99"/>
        <v>0</v>
      </c>
      <c r="P110" s="94">
        <f t="shared" si="100"/>
        <v>0</v>
      </c>
      <c r="Q110" s="173"/>
      <c r="R110" s="175">
        <v>1681</v>
      </c>
      <c r="S110" s="175">
        <f t="shared" si="101"/>
        <v>0</v>
      </c>
      <c r="T110" s="175">
        <v>4575.5999999999995</v>
      </c>
      <c r="U110" s="175">
        <f t="shared" si="102"/>
        <v>0</v>
      </c>
      <c r="V110" s="176">
        <f t="shared" si="103"/>
        <v>0</v>
      </c>
      <c r="W110" s="220">
        <v>1</v>
      </c>
      <c r="X110" s="222">
        <v>1681</v>
      </c>
      <c r="Y110" s="222">
        <f t="shared" si="104"/>
        <v>1681</v>
      </c>
      <c r="Z110" s="222">
        <v>4575.5999999999995</v>
      </c>
      <c r="AA110" s="222">
        <f t="shared" si="105"/>
        <v>4575.5999999999995</v>
      </c>
      <c r="AB110" s="223">
        <f t="shared" si="106"/>
        <v>6256.5999999999995</v>
      </c>
      <c r="AC110" s="267"/>
      <c r="AD110" s="269">
        <v>1681</v>
      </c>
      <c r="AE110" s="269">
        <f t="shared" si="107"/>
        <v>0</v>
      </c>
      <c r="AF110" s="269">
        <v>4575.5999999999995</v>
      </c>
      <c r="AG110" s="269">
        <f t="shared" si="108"/>
        <v>0</v>
      </c>
      <c r="AH110" s="270">
        <f t="shared" si="109"/>
        <v>0</v>
      </c>
      <c r="AI110" s="314"/>
      <c r="AJ110" s="316">
        <v>1681</v>
      </c>
      <c r="AK110" s="316">
        <f t="shared" si="110"/>
        <v>0</v>
      </c>
      <c r="AL110" s="316">
        <v>4575.5999999999995</v>
      </c>
      <c r="AM110" s="316">
        <f t="shared" si="111"/>
        <v>0</v>
      </c>
      <c r="AN110" s="317">
        <f t="shared" si="112"/>
        <v>0</v>
      </c>
      <c r="AO110" s="361">
        <f t="shared" si="73"/>
        <v>0</v>
      </c>
      <c r="AP110" s="363">
        <v>1681</v>
      </c>
      <c r="AQ110" s="363">
        <f t="shared" si="113"/>
        <v>0</v>
      </c>
      <c r="AR110" s="363">
        <v>4575.5999999999995</v>
      </c>
      <c r="AS110" s="363">
        <f t="shared" si="114"/>
        <v>0</v>
      </c>
      <c r="AT110" s="364">
        <f t="shared" si="115"/>
        <v>0</v>
      </c>
    </row>
    <row r="111" spans="1:46" x14ac:dyDescent="0.2">
      <c r="A111" s="1">
        <v>102</v>
      </c>
      <c r="B111" s="50" t="s">
        <v>396</v>
      </c>
      <c r="C111" s="51" t="s">
        <v>296</v>
      </c>
      <c r="D111" s="51" t="s">
        <v>14</v>
      </c>
      <c r="E111" s="51">
        <v>1</v>
      </c>
      <c r="F111" s="76">
        <v>4500</v>
      </c>
      <c r="G111" s="36">
        <f t="shared" si="94"/>
        <v>4500</v>
      </c>
      <c r="H111" s="76">
        <v>4900</v>
      </c>
      <c r="I111" s="36">
        <f t="shared" si="95"/>
        <v>4900</v>
      </c>
      <c r="J111" s="120">
        <f t="shared" si="97"/>
        <v>9400</v>
      </c>
      <c r="K111" s="131"/>
      <c r="L111" s="95">
        <v>4500</v>
      </c>
      <c r="M111" s="93">
        <f t="shared" si="98"/>
        <v>0</v>
      </c>
      <c r="N111" s="95">
        <v>4900</v>
      </c>
      <c r="O111" s="93">
        <f t="shared" si="99"/>
        <v>0</v>
      </c>
      <c r="P111" s="96">
        <f t="shared" si="100"/>
        <v>0</v>
      </c>
      <c r="Q111" s="177"/>
      <c r="R111" s="178">
        <v>4500</v>
      </c>
      <c r="S111" s="175">
        <f t="shared" si="101"/>
        <v>0</v>
      </c>
      <c r="T111" s="178">
        <v>4900</v>
      </c>
      <c r="U111" s="175">
        <f t="shared" si="102"/>
        <v>0</v>
      </c>
      <c r="V111" s="179">
        <f t="shared" si="103"/>
        <v>0</v>
      </c>
      <c r="W111" s="224"/>
      <c r="X111" s="225">
        <v>4500</v>
      </c>
      <c r="Y111" s="222">
        <f t="shared" si="104"/>
        <v>0</v>
      </c>
      <c r="Z111" s="225">
        <v>4900</v>
      </c>
      <c r="AA111" s="222">
        <f t="shared" si="105"/>
        <v>0</v>
      </c>
      <c r="AB111" s="226">
        <f t="shared" si="106"/>
        <v>0</v>
      </c>
      <c r="AC111" s="271"/>
      <c r="AD111" s="272">
        <v>4500</v>
      </c>
      <c r="AE111" s="269">
        <f t="shared" si="107"/>
        <v>0</v>
      </c>
      <c r="AF111" s="272">
        <v>4900</v>
      </c>
      <c r="AG111" s="269">
        <f t="shared" si="108"/>
        <v>0</v>
      </c>
      <c r="AH111" s="273">
        <f t="shared" si="109"/>
        <v>0</v>
      </c>
      <c r="AI111" s="318"/>
      <c r="AJ111" s="319">
        <v>4500</v>
      </c>
      <c r="AK111" s="316">
        <f t="shared" si="110"/>
        <v>0</v>
      </c>
      <c r="AL111" s="319">
        <v>4900</v>
      </c>
      <c r="AM111" s="316">
        <f t="shared" si="111"/>
        <v>0</v>
      </c>
      <c r="AN111" s="320">
        <f t="shared" si="112"/>
        <v>0</v>
      </c>
      <c r="AO111" s="361">
        <f t="shared" si="73"/>
        <v>1</v>
      </c>
      <c r="AP111" s="365">
        <v>4500</v>
      </c>
      <c r="AQ111" s="363">
        <f t="shared" si="113"/>
        <v>4500</v>
      </c>
      <c r="AR111" s="365">
        <v>4900</v>
      </c>
      <c r="AS111" s="363">
        <f t="shared" si="114"/>
        <v>4900</v>
      </c>
      <c r="AT111" s="366">
        <f t="shared" si="115"/>
        <v>9400</v>
      </c>
    </row>
    <row r="112" spans="1:46" ht="25.5" x14ac:dyDescent="0.2">
      <c r="A112" s="1">
        <v>103</v>
      </c>
      <c r="B112" s="50" t="s">
        <v>387</v>
      </c>
      <c r="C112" s="51" t="s">
        <v>400</v>
      </c>
      <c r="D112" s="51" t="s">
        <v>14</v>
      </c>
      <c r="E112" s="51">
        <v>2</v>
      </c>
      <c r="F112" s="76">
        <v>4500</v>
      </c>
      <c r="G112" s="36">
        <f t="shared" si="94"/>
        <v>9000</v>
      </c>
      <c r="H112" s="76">
        <v>11136.75</v>
      </c>
      <c r="I112" s="36">
        <f t="shared" si="95"/>
        <v>22273.5</v>
      </c>
      <c r="J112" s="120">
        <f t="shared" si="97"/>
        <v>31273.5</v>
      </c>
      <c r="K112" s="131"/>
      <c r="L112" s="95">
        <v>4500</v>
      </c>
      <c r="M112" s="93">
        <f t="shared" si="98"/>
        <v>0</v>
      </c>
      <c r="N112" s="95">
        <v>11136.75</v>
      </c>
      <c r="O112" s="93">
        <f t="shared" si="99"/>
        <v>0</v>
      </c>
      <c r="P112" s="96">
        <f t="shared" si="100"/>
        <v>0</v>
      </c>
      <c r="Q112" s="177"/>
      <c r="R112" s="178">
        <v>4500</v>
      </c>
      <c r="S112" s="175">
        <f t="shared" si="101"/>
        <v>0</v>
      </c>
      <c r="T112" s="178">
        <v>11136.75</v>
      </c>
      <c r="U112" s="175">
        <f t="shared" si="102"/>
        <v>0</v>
      </c>
      <c r="V112" s="179">
        <f t="shared" si="103"/>
        <v>0</v>
      </c>
      <c r="W112" s="224"/>
      <c r="X112" s="225">
        <v>4500</v>
      </c>
      <c r="Y112" s="222">
        <f t="shared" si="104"/>
        <v>0</v>
      </c>
      <c r="Z112" s="225">
        <v>11136.75</v>
      </c>
      <c r="AA112" s="222">
        <f t="shared" si="105"/>
        <v>0</v>
      </c>
      <c r="AB112" s="226">
        <f t="shared" si="106"/>
        <v>0</v>
      </c>
      <c r="AC112" s="271">
        <v>2</v>
      </c>
      <c r="AD112" s="272">
        <v>4500</v>
      </c>
      <c r="AE112" s="269">
        <f t="shared" si="107"/>
        <v>9000</v>
      </c>
      <c r="AF112" s="272">
        <v>11136.75</v>
      </c>
      <c r="AG112" s="269">
        <f t="shared" si="108"/>
        <v>22273.5</v>
      </c>
      <c r="AH112" s="273">
        <f t="shared" si="109"/>
        <v>31273.5</v>
      </c>
      <c r="AI112" s="318"/>
      <c r="AJ112" s="319">
        <v>4500</v>
      </c>
      <c r="AK112" s="316">
        <f t="shared" si="110"/>
        <v>0</v>
      </c>
      <c r="AL112" s="319">
        <v>11136.75</v>
      </c>
      <c r="AM112" s="316">
        <f t="shared" si="111"/>
        <v>0</v>
      </c>
      <c r="AN112" s="320">
        <f t="shared" si="112"/>
        <v>0</v>
      </c>
      <c r="AO112" s="361">
        <f t="shared" si="73"/>
        <v>0</v>
      </c>
      <c r="AP112" s="365">
        <v>4500</v>
      </c>
      <c r="AQ112" s="363">
        <f t="shared" si="113"/>
        <v>0</v>
      </c>
      <c r="AR112" s="365">
        <v>11136.75</v>
      </c>
      <c r="AS112" s="363">
        <f t="shared" si="114"/>
        <v>0</v>
      </c>
      <c r="AT112" s="366">
        <f t="shared" si="115"/>
        <v>0</v>
      </c>
    </row>
    <row r="113" spans="1:46" x14ac:dyDescent="0.2">
      <c r="A113" s="1">
        <v>104</v>
      </c>
      <c r="B113" s="50" t="s">
        <v>398</v>
      </c>
      <c r="C113" s="51" t="s">
        <v>401</v>
      </c>
      <c r="D113" s="51" t="s">
        <v>14</v>
      </c>
      <c r="E113" s="51">
        <v>1</v>
      </c>
      <c r="F113" s="76">
        <v>400</v>
      </c>
      <c r="G113" s="36">
        <f t="shared" si="94"/>
        <v>400</v>
      </c>
      <c r="H113" s="76">
        <v>952.8</v>
      </c>
      <c r="I113" s="36">
        <f t="shared" si="95"/>
        <v>952.8</v>
      </c>
      <c r="J113" s="120">
        <f t="shared" si="97"/>
        <v>1352.8</v>
      </c>
      <c r="K113" s="131"/>
      <c r="L113" s="95">
        <v>400</v>
      </c>
      <c r="M113" s="93">
        <f t="shared" si="98"/>
        <v>0</v>
      </c>
      <c r="N113" s="95">
        <v>952.8</v>
      </c>
      <c r="O113" s="93">
        <f t="shared" si="99"/>
        <v>0</v>
      </c>
      <c r="P113" s="96">
        <f t="shared" si="100"/>
        <v>0</v>
      </c>
      <c r="Q113" s="177"/>
      <c r="R113" s="178">
        <v>400</v>
      </c>
      <c r="S113" s="175">
        <f t="shared" si="101"/>
        <v>0</v>
      </c>
      <c r="T113" s="178">
        <v>952.8</v>
      </c>
      <c r="U113" s="175">
        <f t="shared" si="102"/>
        <v>0</v>
      </c>
      <c r="V113" s="179">
        <f t="shared" si="103"/>
        <v>0</v>
      </c>
      <c r="W113" s="224"/>
      <c r="X113" s="225">
        <v>400</v>
      </c>
      <c r="Y113" s="222">
        <f t="shared" si="104"/>
        <v>0</v>
      </c>
      <c r="Z113" s="225">
        <v>952.8</v>
      </c>
      <c r="AA113" s="222">
        <f t="shared" si="105"/>
        <v>0</v>
      </c>
      <c r="AB113" s="226">
        <f t="shared" si="106"/>
        <v>0</v>
      </c>
      <c r="AC113" s="271"/>
      <c r="AD113" s="272">
        <v>400</v>
      </c>
      <c r="AE113" s="269">
        <f t="shared" si="107"/>
        <v>0</v>
      </c>
      <c r="AF113" s="272">
        <v>952.8</v>
      </c>
      <c r="AG113" s="269">
        <f t="shared" si="108"/>
        <v>0</v>
      </c>
      <c r="AH113" s="273">
        <f t="shared" si="109"/>
        <v>0</v>
      </c>
      <c r="AI113" s="318"/>
      <c r="AJ113" s="319">
        <v>400</v>
      </c>
      <c r="AK113" s="316">
        <f t="shared" si="110"/>
        <v>0</v>
      </c>
      <c r="AL113" s="319">
        <v>952.8</v>
      </c>
      <c r="AM113" s="316">
        <f t="shared" si="111"/>
        <v>0</v>
      </c>
      <c r="AN113" s="320">
        <f t="shared" si="112"/>
        <v>0</v>
      </c>
      <c r="AO113" s="361">
        <f t="shared" si="73"/>
        <v>1</v>
      </c>
      <c r="AP113" s="365">
        <v>400</v>
      </c>
      <c r="AQ113" s="363">
        <f t="shared" si="113"/>
        <v>400</v>
      </c>
      <c r="AR113" s="365">
        <v>952.8</v>
      </c>
      <c r="AS113" s="363">
        <f t="shared" si="114"/>
        <v>952.8</v>
      </c>
      <c r="AT113" s="366">
        <f t="shared" si="115"/>
        <v>1352.8</v>
      </c>
    </row>
    <row r="114" spans="1:46" x14ac:dyDescent="0.2">
      <c r="A114" s="1">
        <v>105</v>
      </c>
      <c r="B114" s="50" t="s">
        <v>392</v>
      </c>
      <c r="C114" s="51" t="s">
        <v>393</v>
      </c>
      <c r="D114" s="51" t="s">
        <v>14</v>
      </c>
      <c r="E114" s="51">
        <v>4</v>
      </c>
      <c r="F114" s="76">
        <v>300</v>
      </c>
      <c r="G114" s="36">
        <f t="shared" si="94"/>
        <v>1200</v>
      </c>
      <c r="H114" s="76">
        <v>234</v>
      </c>
      <c r="I114" s="36">
        <f t="shared" si="95"/>
        <v>936</v>
      </c>
      <c r="J114" s="120">
        <f t="shared" si="97"/>
        <v>2136</v>
      </c>
      <c r="K114" s="131"/>
      <c r="L114" s="95">
        <v>300</v>
      </c>
      <c r="M114" s="93">
        <f t="shared" si="98"/>
        <v>0</v>
      </c>
      <c r="N114" s="95">
        <v>234</v>
      </c>
      <c r="O114" s="93">
        <f t="shared" si="99"/>
        <v>0</v>
      </c>
      <c r="P114" s="96">
        <f t="shared" si="100"/>
        <v>0</v>
      </c>
      <c r="Q114" s="177"/>
      <c r="R114" s="178">
        <v>300</v>
      </c>
      <c r="S114" s="175">
        <f t="shared" si="101"/>
        <v>0</v>
      </c>
      <c r="T114" s="178">
        <v>234</v>
      </c>
      <c r="U114" s="175">
        <f t="shared" si="102"/>
        <v>0</v>
      </c>
      <c r="V114" s="179">
        <f t="shared" si="103"/>
        <v>0</v>
      </c>
      <c r="W114" s="224"/>
      <c r="X114" s="225">
        <v>300</v>
      </c>
      <c r="Y114" s="222">
        <f t="shared" si="104"/>
        <v>0</v>
      </c>
      <c r="Z114" s="225">
        <v>234</v>
      </c>
      <c r="AA114" s="222">
        <f t="shared" si="105"/>
        <v>0</v>
      </c>
      <c r="AB114" s="226">
        <f t="shared" si="106"/>
        <v>0</v>
      </c>
      <c r="AC114" s="271"/>
      <c r="AD114" s="272">
        <v>300</v>
      </c>
      <c r="AE114" s="269">
        <f t="shared" si="107"/>
        <v>0</v>
      </c>
      <c r="AF114" s="272">
        <v>234</v>
      </c>
      <c r="AG114" s="269">
        <f t="shared" si="108"/>
        <v>0</v>
      </c>
      <c r="AH114" s="273">
        <f t="shared" si="109"/>
        <v>0</v>
      </c>
      <c r="AI114" s="318"/>
      <c r="AJ114" s="319">
        <v>300</v>
      </c>
      <c r="AK114" s="316">
        <f t="shared" si="110"/>
        <v>0</v>
      </c>
      <c r="AL114" s="319">
        <v>234</v>
      </c>
      <c r="AM114" s="316">
        <f t="shared" si="111"/>
        <v>0</v>
      </c>
      <c r="AN114" s="320">
        <f t="shared" si="112"/>
        <v>0</v>
      </c>
      <c r="AO114" s="361">
        <f t="shared" si="73"/>
        <v>4</v>
      </c>
      <c r="AP114" s="365">
        <v>300</v>
      </c>
      <c r="AQ114" s="363">
        <f t="shared" si="113"/>
        <v>1200</v>
      </c>
      <c r="AR114" s="365">
        <v>234</v>
      </c>
      <c r="AS114" s="363">
        <f t="shared" si="114"/>
        <v>936</v>
      </c>
      <c r="AT114" s="366">
        <f t="shared" si="115"/>
        <v>2136</v>
      </c>
    </row>
    <row r="115" spans="1:46" x14ac:dyDescent="0.2">
      <c r="A115" s="1">
        <v>106</v>
      </c>
      <c r="B115" s="50" t="s">
        <v>394</v>
      </c>
      <c r="C115" s="77" t="s">
        <v>168</v>
      </c>
      <c r="D115" s="77" t="s">
        <v>14</v>
      </c>
      <c r="E115" s="77">
        <v>2</v>
      </c>
      <c r="F115" s="76">
        <v>850</v>
      </c>
      <c r="G115" s="36">
        <f t="shared" si="94"/>
        <v>1700</v>
      </c>
      <c r="H115" s="76">
        <v>311.87692307692305</v>
      </c>
      <c r="I115" s="36">
        <f t="shared" si="95"/>
        <v>623.7538461538461</v>
      </c>
      <c r="J115" s="120">
        <f t="shared" si="97"/>
        <v>2323.7538461538461</v>
      </c>
      <c r="K115" s="132"/>
      <c r="L115" s="95">
        <v>850</v>
      </c>
      <c r="M115" s="93">
        <f t="shared" si="98"/>
        <v>0</v>
      </c>
      <c r="N115" s="95">
        <v>311.87692307692305</v>
      </c>
      <c r="O115" s="93">
        <f t="shared" si="99"/>
        <v>0</v>
      </c>
      <c r="P115" s="96">
        <f t="shared" si="100"/>
        <v>0</v>
      </c>
      <c r="Q115" s="180"/>
      <c r="R115" s="178">
        <v>850</v>
      </c>
      <c r="S115" s="175">
        <f t="shared" si="101"/>
        <v>0</v>
      </c>
      <c r="T115" s="178">
        <v>311.87692307692305</v>
      </c>
      <c r="U115" s="175">
        <f t="shared" si="102"/>
        <v>0</v>
      </c>
      <c r="V115" s="179">
        <f t="shared" si="103"/>
        <v>0</v>
      </c>
      <c r="W115" s="227">
        <v>2</v>
      </c>
      <c r="X115" s="225">
        <v>850</v>
      </c>
      <c r="Y115" s="222">
        <f t="shared" si="104"/>
        <v>1700</v>
      </c>
      <c r="Z115" s="225">
        <v>311.87692307692305</v>
      </c>
      <c r="AA115" s="222">
        <f t="shared" si="105"/>
        <v>623.7538461538461</v>
      </c>
      <c r="AB115" s="226">
        <f t="shared" si="106"/>
        <v>2323.7538461538461</v>
      </c>
      <c r="AC115" s="274"/>
      <c r="AD115" s="272">
        <v>850</v>
      </c>
      <c r="AE115" s="269">
        <f t="shared" si="107"/>
        <v>0</v>
      </c>
      <c r="AF115" s="272">
        <v>311.87692307692305</v>
      </c>
      <c r="AG115" s="269">
        <f t="shared" si="108"/>
        <v>0</v>
      </c>
      <c r="AH115" s="273">
        <f t="shared" si="109"/>
        <v>0</v>
      </c>
      <c r="AI115" s="321"/>
      <c r="AJ115" s="319">
        <v>850</v>
      </c>
      <c r="AK115" s="316">
        <f t="shared" si="110"/>
        <v>0</v>
      </c>
      <c r="AL115" s="319">
        <v>311.87692307692305</v>
      </c>
      <c r="AM115" s="316">
        <f t="shared" si="111"/>
        <v>0</v>
      </c>
      <c r="AN115" s="320">
        <f t="shared" si="112"/>
        <v>0</v>
      </c>
      <c r="AO115" s="361">
        <f t="shared" si="73"/>
        <v>0</v>
      </c>
      <c r="AP115" s="365">
        <v>850</v>
      </c>
      <c r="AQ115" s="363">
        <f t="shared" si="113"/>
        <v>0</v>
      </c>
      <c r="AR115" s="365">
        <v>311.87692307692305</v>
      </c>
      <c r="AS115" s="363">
        <f t="shared" si="114"/>
        <v>0</v>
      </c>
      <c r="AT115" s="366">
        <f t="shared" si="115"/>
        <v>0</v>
      </c>
    </row>
    <row r="116" spans="1:46" x14ac:dyDescent="0.2">
      <c r="A116" s="1">
        <v>107</v>
      </c>
      <c r="B116" s="9" t="s">
        <v>63</v>
      </c>
      <c r="C116" s="2" t="s">
        <v>64</v>
      </c>
      <c r="D116" s="2" t="s">
        <v>7</v>
      </c>
      <c r="E116" s="2">
        <v>6</v>
      </c>
      <c r="F116" s="36">
        <v>600</v>
      </c>
      <c r="G116" s="36">
        <f t="shared" si="94"/>
        <v>3600</v>
      </c>
      <c r="H116" s="36">
        <v>420</v>
      </c>
      <c r="I116" s="36">
        <f t="shared" si="95"/>
        <v>2520</v>
      </c>
      <c r="J116" s="53">
        <f t="shared" ref="J116:J121" si="116">G116+I116</f>
        <v>6120</v>
      </c>
      <c r="K116" s="130"/>
      <c r="L116" s="93">
        <v>600</v>
      </c>
      <c r="M116" s="93">
        <f t="shared" si="98"/>
        <v>0</v>
      </c>
      <c r="N116" s="93">
        <v>420</v>
      </c>
      <c r="O116" s="93">
        <f t="shared" si="99"/>
        <v>0</v>
      </c>
      <c r="P116" s="94">
        <f t="shared" si="100"/>
        <v>0</v>
      </c>
      <c r="Q116" s="173"/>
      <c r="R116" s="175">
        <v>600</v>
      </c>
      <c r="S116" s="175">
        <f t="shared" si="101"/>
        <v>0</v>
      </c>
      <c r="T116" s="175">
        <v>420</v>
      </c>
      <c r="U116" s="175">
        <f t="shared" si="102"/>
        <v>0</v>
      </c>
      <c r="V116" s="176">
        <f t="shared" si="103"/>
        <v>0</v>
      </c>
      <c r="W116" s="220">
        <v>6</v>
      </c>
      <c r="X116" s="222">
        <v>600</v>
      </c>
      <c r="Y116" s="222">
        <f t="shared" si="104"/>
        <v>3600</v>
      </c>
      <c r="Z116" s="222">
        <v>420</v>
      </c>
      <c r="AA116" s="222">
        <f t="shared" si="105"/>
        <v>2520</v>
      </c>
      <c r="AB116" s="223">
        <f t="shared" si="106"/>
        <v>6120</v>
      </c>
      <c r="AC116" s="267"/>
      <c r="AD116" s="269">
        <v>600</v>
      </c>
      <c r="AE116" s="269">
        <f t="shared" si="107"/>
        <v>0</v>
      </c>
      <c r="AF116" s="269">
        <v>420</v>
      </c>
      <c r="AG116" s="269">
        <f t="shared" si="108"/>
        <v>0</v>
      </c>
      <c r="AH116" s="270">
        <f t="shared" si="109"/>
        <v>0</v>
      </c>
      <c r="AI116" s="314"/>
      <c r="AJ116" s="316">
        <v>600</v>
      </c>
      <c r="AK116" s="316">
        <f t="shared" si="110"/>
        <v>0</v>
      </c>
      <c r="AL116" s="316">
        <v>420</v>
      </c>
      <c r="AM116" s="316">
        <f t="shared" si="111"/>
        <v>0</v>
      </c>
      <c r="AN116" s="317">
        <f t="shared" si="112"/>
        <v>0</v>
      </c>
      <c r="AO116" s="361">
        <f t="shared" si="73"/>
        <v>0</v>
      </c>
      <c r="AP116" s="363">
        <v>600</v>
      </c>
      <c r="AQ116" s="363">
        <f t="shared" si="113"/>
        <v>0</v>
      </c>
      <c r="AR116" s="363">
        <v>420</v>
      </c>
      <c r="AS116" s="363">
        <f t="shared" si="114"/>
        <v>0</v>
      </c>
      <c r="AT116" s="364">
        <f t="shared" si="115"/>
        <v>0</v>
      </c>
    </row>
    <row r="117" spans="1:46" x14ac:dyDescent="0.2">
      <c r="A117" s="1">
        <v>108</v>
      </c>
      <c r="B117" s="9" t="s">
        <v>295</v>
      </c>
      <c r="C117" s="2" t="s">
        <v>168</v>
      </c>
      <c r="D117" s="2" t="s">
        <v>7</v>
      </c>
      <c r="E117" s="2">
        <v>1</v>
      </c>
      <c r="F117" s="36">
        <v>1200</v>
      </c>
      <c r="G117" s="36">
        <f t="shared" si="94"/>
        <v>1200</v>
      </c>
      <c r="H117" s="36">
        <v>300</v>
      </c>
      <c r="I117" s="36">
        <f t="shared" si="95"/>
        <v>300</v>
      </c>
      <c r="J117" s="53">
        <f t="shared" si="116"/>
        <v>1500</v>
      </c>
      <c r="K117" s="130"/>
      <c r="L117" s="93">
        <v>1200</v>
      </c>
      <c r="M117" s="93">
        <f t="shared" si="98"/>
        <v>0</v>
      </c>
      <c r="N117" s="93">
        <v>300</v>
      </c>
      <c r="O117" s="93">
        <f t="shared" si="99"/>
        <v>0</v>
      </c>
      <c r="P117" s="94">
        <f t="shared" si="100"/>
        <v>0</v>
      </c>
      <c r="Q117" s="173"/>
      <c r="R117" s="175">
        <v>1200</v>
      </c>
      <c r="S117" s="175">
        <f t="shared" si="101"/>
        <v>0</v>
      </c>
      <c r="T117" s="175">
        <v>300</v>
      </c>
      <c r="U117" s="175">
        <f t="shared" si="102"/>
        <v>0</v>
      </c>
      <c r="V117" s="176">
        <f t="shared" si="103"/>
        <v>0</v>
      </c>
      <c r="W117" s="220"/>
      <c r="X117" s="222">
        <v>1200</v>
      </c>
      <c r="Y117" s="222">
        <f t="shared" si="104"/>
        <v>0</v>
      </c>
      <c r="Z117" s="222">
        <v>300</v>
      </c>
      <c r="AA117" s="222">
        <f t="shared" si="105"/>
        <v>0</v>
      </c>
      <c r="AB117" s="223">
        <f t="shared" si="106"/>
        <v>0</v>
      </c>
      <c r="AC117" s="267"/>
      <c r="AD117" s="269">
        <v>1200</v>
      </c>
      <c r="AE117" s="269">
        <f t="shared" si="107"/>
        <v>0</v>
      </c>
      <c r="AF117" s="269">
        <v>300</v>
      </c>
      <c r="AG117" s="269">
        <f t="shared" si="108"/>
        <v>0</v>
      </c>
      <c r="AH117" s="270">
        <f t="shared" si="109"/>
        <v>0</v>
      </c>
      <c r="AI117" s="314"/>
      <c r="AJ117" s="316">
        <v>1200</v>
      </c>
      <c r="AK117" s="316">
        <f t="shared" si="110"/>
        <v>0</v>
      </c>
      <c r="AL117" s="316">
        <v>300</v>
      </c>
      <c r="AM117" s="316">
        <f t="shared" si="111"/>
        <v>0</v>
      </c>
      <c r="AN117" s="317">
        <f t="shared" si="112"/>
        <v>0</v>
      </c>
      <c r="AO117" s="361">
        <f t="shared" si="73"/>
        <v>1</v>
      </c>
      <c r="AP117" s="363">
        <v>1200</v>
      </c>
      <c r="AQ117" s="363">
        <f t="shared" si="113"/>
        <v>1200</v>
      </c>
      <c r="AR117" s="363">
        <v>300</v>
      </c>
      <c r="AS117" s="363">
        <f t="shared" si="114"/>
        <v>300</v>
      </c>
      <c r="AT117" s="364">
        <f t="shared" si="115"/>
        <v>1500</v>
      </c>
    </row>
    <row r="118" spans="1:46" x14ac:dyDescent="0.2">
      <c r="A118" s="1">
        <v>109</v>
      </c>
      <c r="B118" s="9" t="s">
        <v>74</v>
      </c>
      <c r="C118" s="2"/>
      <c r="D118" s="2" t="s">
        <v>56</v>
      </c>
      <c r="E118" s="2">
        <v>12</v>
      </c>
      <c r="F118" s="36">
        <v>1050</v>
      </c>
      <c r="G118" s="36">
        <f t="shared" si="94"/>
        <v>12600</v>
      </c>
      <c r="H118" s="36">
        <v>840</v>
      </c>
      <c r="I118" s="36">
        <f t="shared" si="95"/>
        <v>10080</v>
      </c>
      <c r="J118" s="53">
        <f t="shared" si="116"/>
        <v>22680</v>
      </c>
      <c r="K118" s="130"/>
      <c r="L118" s="93">
        <v>1050</v>
      </c>
      <c r="M118" s="93">
        <f t="shared" si="98"/>
        <v>0</v>
      </c>
      <c r="N118" s="93">
        <v>840</v>
      </c>
      <c r="O118" s="93">
        <f t="shared" si="99"/>
        <v>0</v>
      </c>
      <c r="P118" s="94">
        <f t="shared" si="100"/>
        <v>0</v>
      </c>
      <c r="Q118" s="173"/>
      <c r="R118" s="175">
        <v>1050</v>
      </c>
      <c r="S118" s="175">
        <f t="shared" si="101"/>
        <v>0</v>
      </c>
      <c r="T118" s="175">
        <v>840</v>
      </c>
      <c r="U118" s="175">
        <f t="shared" si="102"/>
        <v>0</v>
      </c>
      <c r="V118" s="176">
        <f t="shared" si="103"/>
        <v>0</v>
      </c>
      <c r="W118" s="220">
        <v>3.7549999999999999</v>
      </c>
      <c r="X118" s="222">
        <v>1050</v>
      </c>
      <c r="Y118" s="222">
        <f t="shared" si="104"/>
        <v>3942.75</v>
      </c>
      <c r="Z118" s="222">
        <v>840</v>
      </c>
      <c r="AA118" s="222">
        <f t="shared" si="105"/>
        <v>3154.2</v>
      </c>
      <c r="AB118" s="223">
        <f t="shared" si="106"/>
        <v>7096.95</v>
      </c>
      <c r="AC118" s="267"/>
      <c r="AD118" s="269">
        <v>1050</v>
      </c>
      <c r="AE118" s="269">
        <f t="shared" si="107"/>
        <v>0</v>
      </c>
      <c r="AF118" s="269">
        <v>840</v>
      </c>
      <c r="AG118" s="269">
        <f t="shared" si="108"/>
        <v>0</v>
      </c>
      <c r="AH118" s="270">
        <f t="shared" si="109"/>
        <v>0</v>
      </c>
      <c r="AI118" s="314"/>
      <c r="AJ118" s="316">
        <v>1050</v>
      </c>
      <c r="AK118" s="316">
        <f t="shared" si="110"/>
        <v>0</v>
      </c>
      <c r="AL118" s="316">
        <v>840</v>
      </c>
      <c r="AM118" s="316">
        <f t="shared" si="111"/>
        <v>0</v>
      </c>
      <c r="AN118" s="317">
        <f t="shared" si="112"/>
        <v>0</v>
      </c>
      <c r="AO118" s="361">
        <f t="shared" si="73"/>
        <v>8.245000000000001</v>
      </c>
      <c r="AP118" s="363">
        <v>1050</v>
      </c>
      <c r="AQ118" s="363">
        <f t="shared" si="113"/>
        <v>8657.2500000000018</v>
      </c>
      <c r="AR118" s="363">
        <v>840</v>
      </c>
      <c r="AS118" s="363">
        <f t="shared" si="114"/>
        <v>6925.8000000000011</v>
      </c>
      <c r="AT118" s="364">
        <f t="shared" si="115"/>
        <v>15583.050000000003</v>
      </c>
    </row>
    <row r="119" spans="1:46" x14ac:dyDescent="0.2">
      <c r="A119" s="1">
        <v>110</v>
      </c>
      <c r="B119" s="9" t="s">
        <v>65</v>
      </c>
      <c r="C119" s="2"/>
      <c r="D119" s="2" t="s">
        <v>56</v>
      </c>
      <c r="E119" s="2">
        <v>3</v>
      </c>
      <c r="F119" s="36">
        <v>1050</v>
      </c>
      <c r="G119" s="36">
        <f t="shared" si="94"/>
        <v>3150</v>
      </c>
      <c r="H119" s="36">
        <v>3080</v>
      </c>
      <c r="I119" s="36">
        <f t="shared" si="95"/>
        <v>9240</v>
      </c>
      <c r="J119" s="53">
        <f t="shared" si="116"/>
        <v>12390</v>
      </c>
      <c r="K119" s="130"/>
      <c r="L119" s="93">
        <v>1050</v>
      </c>
      <c r="M119" s="93">
        <f t="shared" si="98"/>
        <v>0</v>
      </c>
      <c r="N119" s="93">
        <v>3080</v>
      </c>
      <c r="O119" s="93">
        <f t="shared" si="99"/>
        <v>0</v>
      </c>
      <c r="P119" s="94">
        <f t="shared" si="100"/>
        <v>0</v>
      </c>
      <c r="Q119" s="173"/>
      <c r="R119" s="175">
        <v>1050</v>
      </c>
      <c r="S119" s="175">
        <f t="shared" si="101"/>
        <v>0</v>
      </c>
      <c r="T119" s="175">
        <v>3080</v>
      </c>
      <c r="U119" s="175">
        <f t="shared" si="102"/>
        <v>0</v>
      </c>
      <c r="V119" s="176">
        <f t="shared" si="103"/>
        <v>0</v>
      </c>
      <c r="W119" s="220">
        <v>1.53</v>
      </c>
      <c r="X119" s="222">
        <v>1050</v>
      </c>
      <c r="Y119" s="222">
        <f t="shared" si="104"/>
        <v>1606.5</v>
      </c>
      <c r="Z119" s="222">
        <v>3080</v>
      </c>
      <c r="AA119" s="222">
        <f t="shared" si="105"/>
        <v>4712.3999999999996</v>
      </c>
      <c r="AB119" s="223">
        <f t="shared" si="106"/>
        <v>6318.9</v>
      </c>
      <c r="AC119" s="267"/>
      <c r="AD119" s="269">
        <v>1050</v>
      </c>
      <c r="AE119" s="269">
        <f t="shared" si="107"/>
        <v>0</v>
      </c>
      <c r="AF119" s="269">
        <v>3080</v>
      </c>
      <c r="AG119" s="269">
        <f t="shared" si="108"/>
        <v>0</v>
      </c>
      <c r="AH119" s="270">
        <f t="shared" si="109"/>
        <v>0</v>
      </c>
      <c r="AI119" s="314"/>
      <c r="AJ119" s="316">
        <v>1050</v>
      </c>
      <c r="AK119" s="316">
        <f t="shared" si="110"/>
        <v>0</v>
      </c>
      <c r="AL119" s="316">
        <v>3080</v>
      </c>
      <c r="AM119" s="316">
        <f t="shared" si="111"/>
        <v>0</v>
      </c>
      <c r="AN119" s="317">
        <f t="shared" si="112"/>
        <v>0</v>
      </c>
      <c r="AO119" s="361">
        <f t="shared" si="73"/>
        <v>1.47</v>
      </c>
      <c r="AP119" s="363">
        <v>1050</v>
      </c>
      <c r="AQ119" s="363">
        <f t="shared" si="113"/>
        <v>1543.5</v>
      </c>
      <c r="AR119" s="363">
        <v>3080</v>
      </c>
      <c r="AS119" s="363">
        <f t="shared" si="114"/>
        <v>4527.6000000000004</v>
      </c>
      <c r="AT119" s="364">
        <f t="shared" si="115"/>
        <v>6071.1</v>
      </c>
    </row>
    <row r="120" spans="1:46" x14ac:dyDescent="0.2">
      <c r="A120" s="1">
        <v>111</v>
      </c>
      <c r="B120" s="9" t="s">
        <v>60</v>
      </c>
      <c r="C120" s="10"/>
      <c r="D120" s="2" t="s">
        <v>5</v>
      </c>
      <c r="E120" s="2">
        <v>1</v>
      </c>
      <c r="F120" s="36">
        <v>0</v>
      </c>
      <c r="G120" s="36">
        <f t="shared" si="94"/>
        <v>0</v>
      </c>
      <c r="H120" s="36">
        <v>1688</v>
      </c>
      <c r="I120" s="36">
        <f t="shared" si="95"/>
        <v>1688</v>
      </c>
      <c r="J120" s="53">
        <f t="shared" si="116"/>
        <v>1688</v>
      </c>
      <c r="K120" s="130"/>
      <c r="L120" s="93">
        <v>0</v>
      </c>
      <c r="M120" s="93">
        <f t="shared" si="98"/>
        <v>0</v>
      </c>
      <c r="N120" s="93">
        <v>1688</v>
      </c>
      <c r="O120" s="93">
        <f t="shared" si="99"/>
        <v>0</v>
      </c>
      <c r="P120" s="94">
        <f t="shared" si="100"/>
        <v>0</v>
      </c>
      <c r="Q120" s="173"/>
      <c r="R120" s="175">
        <v>0</v>
      </c>
      <c r="S120" s="175">
        <f t="shared" si="101"/>
        <v>0</v>
      </c>
      <c r="T120" s="175">
        <v>1688</v>
      </c>
      <c r="U120" s="175">
        <f t="shared" si="102"/>
        <v>0</v>
      </c>
      <c r="V120" s="176">
        <f t="shared" si="103"/>
        <v>0</v>
      </c>
      <c r="W120" s="220">
        <v>1</v>
      </c>
      <c r="X120" s="222">
        <v>0</v>
      </c>
      <c r="Y120" s="222">
        <f t="shared" si="104"/>
        <v>0</v>
      </c>
      <c r="Z120" s="222">
        <v>1688</v>
      </c>
      <c r="AA120" s="222">
        <f t="shared" si="105"/>
        <v>1688</v>
      </c>
      <c r="AB120" s="223">
        <f t="shared" si="106"/>
        <v>1688</v>
      </c>
      <c r="AC120" s="267"/>
      <c r="AD120" s="269">
        <v>0</v>
      </c>
      <c r="AE120" s="269">
        <f t="shared" si="107"/>
        <v>0</v>
      </c>
      <c r="AF120" s="269">
        <v>1688</v>
      </c>
      <c r="AG120" s="269">
        <f t="shared" si="108"/>
        <v>0</v>
      </c>
      <c r="AH120" s="270">
        <f t="shared" si="109"/>
        <v>0</v>
      </c>
      <c r="AI120" s="314"/>
      <c r="AJ120" s="316">
        <v>0</v>
      </c>
      <c r="AK120" s="316">
        <f t="shared" si="110"/>
        <v>0</v>
      </c>
      <c r="AL120" s="316">
        <v>1688</v>
      </c>
      <c r="AM120" s="316">
        <f t="shared" si="111"/>
        <v>0</v>
      </c>
      <c r="AN120" s="317">
        <f t="shared" si="112"/>
        <v>0</v>
      </c>
      <c r="AO120" s="361">
        <f t="shared" si="73"/>
        <v>0</v>
      </c>
      <c r="AP120" s="363">
        <v>0</v>
      </c>
      <c r="AQ120" s="363">
        <f t="shared" si="113"/>
        <v>0</v>
      </c>
      <c r="AR120" s="363">
        <v>1688</v>
      </c>
      <c r="AS120" s="363">
        <f t="shared" si="114"/>
        <v>0</v>
      </c>
      <c r="AT120" s="364">
        <f t="shared" si="115"/>
        <v>0</v>
      </c>
    </row>
    <row r="121" spans="1:46" ht="25.5" x14ac:dyDescent="0.2">
      <c r="A121" s="1">
        <v>112</v>
      </c>
      <c r="B121" s="50" t="s">
        <v>82</v>
      </c>
      <c r="C121" s="51" t="s">
        <v>83</v>
      </c>
      <c r="D121" s="51" t="s">
        <v>56</v>
      </c>
      <c r="E121" s="2">
        <v>3</v>
      </c>
      <c r="F121" s="76">
        <v>600</v>
      </c>
      <c r="G121" s="36">
        <f t="shared" si="94"/>
        <v>1800</v>
      </c>
      <c r="H121" s="76">
        <v>588</v>
      </c>
      <c r="I121" s="36">
        <f t="shared" si="95"/>
        <v>1764</v>
      </c>
      <c r="J121" s="120">
        <f t="shared" si="116"/>
        <v>3564</v>
      </c>
      <c r="K121" s="130"/>
      <c r="L121" s="95">
        <v>600</v>
      </c>
      <c r="M121" s="93">
        <f t="shared" si="98"/>
        <v>0</v>
      </c>
      <c r="N121" s="95">
        <v>588</v>
      </c>
      <c r="O121" s="93">
        <f t="shared" si="99"/>
        <v>0</v>
      </c>
      <c r="P121" s="96">
        <f t="shared" si="100"/>
        <v>0</v>
      </c>
      <c r="Q121" s="173"/>
      <c r="R121" s="178">
        <v>600</v>
      </c>
      <c r="S121" s="175">
        <f t="shared" si="101"/>
        <v>0</v>
      </c>
      <c r="T121" s="178">
        <v>588</v>
      </c>
      <c r="U121" s="175">
        <f t="shared" si="102"/>
        <v>0</v>
      </c>
      <c r="V121" s="179">
        <f t="shared" si="103"/>
        <v>0</v>
      </c>
      <c r="W121" s="220"/>
      <c r="X121" s="225">
        <v>600</v>
      </c>
      <c r="Y121" s="222">
        <f t="shared" si="104"/>
        <v>0</v>
      </c>
      <c r="Z121" s="225">
        <v>588</v>
      </c>
      <c r="AA121" s="222">
        <f t="shared" si="105"/>
        <v>0</v>
      </c>
      <c r="AB121" s="226">
        <f t="shared" si="106"/>
        <v>0</v>
      </c>
      <c r="AC121" s="267"/>
      <c r="AD121" s="272">
        <v>600</v>
      </c>
      <c r="AE121" s="269">
        <f t="shared" si="107"/>
        <v>0</v>
      </c>
      <c r="AF121" s="272">
        <v>588</v>
      </c>
      <c r="AG121" s="269">
        <f t="shared" si="108"/>
        <v>0</v>
      </c>
      <c r="AH121" s="273">
        <f t="shared" si="109"/>
        <v>0</v>
      </c>
      <c r="AI121" s="314"/>
      <c r="AJ121" s="319">
        <v>600</v>
      </c>
      <c r="AK121" s="316">
        <f t="shared" si="110"/>
        <v>0</v>
      </c>
      <c r="AL121" s="319">
        <v>588</v>
      </c>
      <c r="AM121" s="316">
        <f t="shared" si="111"/>
        <v>0</v>
      </c>
      <c r="AN121" s="320">
        <f t="shared" si="112"/>
        <v>0</v>
      </c>
      <c r="AO121" s="361">
        <f t="shared" si="73"/>
        <v>3</v>
      </c>
      <c r="AP121" s="365">
        <v>600</v>
      </c>
      <c r="AQ121" s="363">
        <f t="shared" si="113"/>
        <v>1800</v>
      </c>
      <c r="AR121" s="365">
        <v>588</v>
      </c>
      <c r="AS121" s="363">
        <f t="shared" si="114"/>
        <v>1764</v>
      </c>
      <c r="AT121" s="366">
        <f t="shared" si="115"/>
        <v>3564</v>
      </c>
    </row>
    <row r="122" spans="1:46" x14ac:dyDescent="0.2">
      <c r="A122" s="1">
        <v>113</v>
      </c>
      <c r="B122" s="48" t="s">
        <v>68</v>
      </c>
      <c r="C122" s="2"/>
      <c r="D122" s="2"/>
      <c r="E122" s="2"/>
      <c r="F122" s="2"/>
      <c r="G122" s="36"/>
      <c r="H122" s="37"/>
      <c r="I122" s="36"/>
      <c r="J122" s="119"/>
      <c r="K122" s="130"/>
      <c r="L122" s="92"/>
      <c r="M122" s="93"/>
      <c r="N122" s="91"/>
      <c r="O122" s="93"/>
      <c r="P122" s="129"/>
      <c r="Q122" s="173"/>
      <c r="R122" s="174"/>
      <c r="S122" s="175"/>
      <c r="T122" s="171"/>
      <c r="U122" s="175"/>
      <c r="V122" s="172"/>
      <c r="W122" s="220"/>
      <c r="X122" s="221"/>
      <c r="Y122" s="222"/>
      <c r="Z122" s="218"/>
      <c r="AA122" s="222"/>
      <c r="AB122" s="219"/>
      <c r="AC122" s="267"/>
      <c r="AD122" s="268"/>
      <c r="AE122" s="269"/>
      <c r="AF122" s="265"/>
      <c r="AG122" s="269"/>
      <c r="AH122" s="266"/>
      <c r="AI122" s="314"/>
      <c r="AJ122" s="315"/>
      <c r="AK122" s="316"/>
      <c r="AL122" s="312"/>
      <c r="AM122" s="316"/>
      <c r="AN122" s="313"/>
      <c r="AO122" s="361">
        <f t="shared" si="73"/>
        <v>0</v>
      </c>
      <c r="AP122" s="362"/>
      <c r="AQ122" s="363"/>
      <c r="AR122" s="359"/>
      <c r="AS122" s="363"/>
      <c r="AT122" s="360"/>
    </row>
    <row r="123" spans="1:46" x14ac:dyDescent="0.2">
      <c r="A123" s="1">
        <v>114</v>
      </c>
      <c r="B123" s="9" t="s">
        <v>345</v>
      </c>
      <c r="C123" s="2" t="s">
        <v>340</v>
      </c>
      <c r="D123" s="2" t="s">
        <v>14</v>
      </c>
      <c r="E123" s="2">
        <v>1</v>
      </c>
      <c r="F123" s="36">
        <v>4518</v>
      </c>
      <c r="G123" s="36">
        <f t="shared" si="94"/>
        <v>4518</v>
      </c>
      <c r="H123" s="36">
        <v>7588.7999999999993</v>
      </c>
      <c r="I123" s="36">
        <f t="shared" si="95"/>
        <v>7588.7999999999993</v>
      </c>
      <c r="J123" s="53">
        <f t="shared" ref="J123:J131" si="117">G123+I123</f>
        <v>12106.8</v>
      </c>
      <c r="K123" s="130"/>
      <c r="L123" s="93">
        <v>4518</v>
      </c>
      <c r="M123" s="93">
        <f t="shared" ref="M123:M139" si="118">K123*L123</f>
        <v>0</v>
      </c>
      <c r="N123" s="93">
        <v>7588.7999999999993</v>
      </c>
      <c r="O123" s="93">
        <f t="shared" ref="O123:O139" si="119">K123*N123</f>
        <v>0</v>
      </c>
      <c r="P123" s="94">
        <f t="shared" ref="P123:P139" si="120">M123+O123</f>
        <v>0</v>
      </c>
      <c r="Q123" s="173"/>
      <c r="R123" s="175">
        <v>4518</v>
      </c>
      <c r="S123" s="175">
        <f t="shared" ref="S123:S139" si="121">Q123*R123</f>
        <v>0</v>
      </c>
      <c r="T123" s="175">
        <v>7588.7999999999993</v>
      </c>
      <c r="U123" s="175">
        <f t="shared" ref="U123:U139" si="122">Q123*T123</f>
        <v>0</v>
      </c>
      <c r="V123" s="176">
        <f t="shared" ref="V123:V139" si="123">S123+U123</f>
        <v>0</v>
      </c>
      <c r="W123" s="220">
        <v>1</v>
      </c>
      <c r="X123" s="222">
        <v>4518</v>
      </c>
      <c r="Y123" s="222">
        <f t="shared" ref="Y123:Y139" si="124">W123*X123</f>
        <v>4518</v>
      </c>
      <c r="Z123" s="222">
        <v>7588.7999999999993</v>
      </c>
      <c r="AA123" s="222">
        <f t="shared" ref="AA123:AA139" si="125">W123*Z123</f>
        <v>7588.7999999999993</v>
      </c>
      <c r="AB123" s="223">
        <f t="shared" ref="AB123:AB139" si="126">Y123+AA123</f>
        <v>12106.8</v>
      </c>
      <c r="AC123" s="267"/>
      <c r="AD123" s="269">
        <v>4518</v>
      </c>
      <c r="AE123" s="269">
        <f t="shared" ref="AE123:AE139" si="127">AC123*AD123</f>
        <v>0</v>
      </c>
      <c r="AF123" s="269">
        <v>7588.7999999999993</v>
      </c>
      <c r="AG123" s="269">
        <f t="shared" ref="AG123:AG139" si="128">AC123*AF123</f>
        <v>0</v>
      </c>
      <c r="AH123" s="270">
        <f t="shared" ref="AH123:AH139" si="129">AE123+AG123</f>
        <v>0</v>
      </c>
      <c r="AI123" s="314"/>
      <c r="AJ123" s="316">
        <v>4518</v>
      </c>
      <c r="AK123" s="316">
        <f t="shared" ref="AK123:AK139" si="130">AI123*AJ123</f>
        <v>0</v>
      </c>
      <c r="AL123" s="316">
        <v>7588.7999999999993</v>
      </c>
      <c r="AM123" s="316">
        <f t="shared" ref="AM123:AM139" si="131">AI123*AL123</f>
        <v>0</v>
      </c>
      <c r="AN123" s="317">
        <f t="shared" ref="AN123:AN139" si="132">AK123+AM123</f>
        <v>0</v>
      </c>
      <c r="AO123" s="361">
        <f t="shared" si="73"/>
        <v>0</v>
      </c>
      <c r="AP123" s="363">
        <v>4518</v>
      </c>
      <c r="AQ123" s="363">
        <f t="shared" ref="AQ123:AQ139" si="133">AO123*AP123</f>
        <v>0</v>
      </c>
      <c r="AR123" s="363">
        <v>7588.7999999999993</v>
      </c>
      <c r="AS123" s="363">
        <f t="shared" ref="AS123:AS139" si="134">AO123*AR123</f>
        <v>0</v>
      </c>
      <c r="AT123" s="364">
        <f t="shared" ref="AT123:AT139" si="135">AQ123+AS123</f>
        <v>0</v>
      </c>
    </row>
    <row r="124" spans="1:46" x14ac:dyDescent="0.2">
      <c r="A124" s="1">
        <v>115</v>
      </c>
      <c r="B124" s="9" t="s">
        <v>62</v>
      </c>
      <c r="C124" s="2" t="s">
        <v>339</v>
      </c>
      <c r="D124" s="2" t="s">
        <v>14</v>
      </c>
      <c r="E124" s="2">
        <v>1</v>
      </c>
      <c r="F124" s="36">
        <v>3005</v>
      </c>
      <c r="G124" s="36">
        <f t="shared" si="94"/>
        <v>3005</v>
      </c>
      <c r="H124" s="36">
        <v>5133.5999999999995</v>
      </c>
      <c r="I124" s="36">
        <f t="shared" si="95"/>
        <v>5133.5999999999995</v>
      </c>
      <c r="J124" s="53">
        <f t="shared" si="117"/>
        <v>8138.5999999999995</v>
      </c>
      <c r="K124" s="130"/>
      <c r="L124" s="93">
        <v>3005</v>
      </c>
      <c r="M124" s="93">
        <f t="shared" si="118"/>
        <v>0</v>
      </c>
      <c r="N124" s="93">
        <v>5133.5999999999995</v>
      </c>
      <c r="O124" s="93">
        <f t="shared" si="119"/>
        <v>0</v>
      </c>
      <c r="P124" s="94">
        <f t="shared" si="120"/>
        <v>0</v>
      </c>
      <c r="Q124" s="173"/>
      <c r="R124" s="175">
        <v>3005</v>
      </c>
      <c r="S124" s="175">
        <f t="shared" si="121"/>
        <v>0</v>
      </c>
      <c r="T124" s="175">
        <v>5133.5999999999995</v>
      </c>
      <c r="U124" s="175">
        <f t="shared" si="122"/>
        <v>0</v>
      </c>
      <c r="V124" s="176">
        <f t="shared" si="123"/>
        <v>0</v>
      </c>
      <c r="W124" s="220">
        <v>1</v>
      </c>
      <c r="X124" s="222">
        <v>3005</v>
      </c>
      <c r="Y124" s="222">
        <f t="shared" si="124"/>
        <v>3005</v>
      </c>
      <c r="Z124" s="222">
        <v>5133.5999999999995</v>
      </c>
      <c r="AA124" s="222">
        <f t="shared" si="125"/>
        <v>5133.5999999999995</v>
      </c>
      <c r="AB124" s="223">
        <f t="shared" si="126"/>
        <v>8138.5999999999995</v>
      </c>
      <c r="AC124" s="267"/>
      <c r="AD124" s="269">
        <v>3005</v>
      </c>
      <c r="AE124" s="269">
        <f t="shared" si="127"/>
        <v>0</v>
      </c>
      <c r="AF124" s="269">
        <v>5133.5999999999995</v>
      </c>
      <c r="AG124" s="269">
        <f t="shared" si="128"/>
        <v>0</v>
      </c>
      <c r="AH124" s="270">
        <f t="shared" si="129"/>
        <v>0</v>
      </c>
      <c r="AI124" s="314"/>
      <c r="AJ124" s="316">
        <v>3005</v>
      </c>
      <c r="AK124" s="316">
        <f t="shared" si="130"/>
        <v>0</v>
      </c>
      <c r="AL124" s="316">
        <v>5133.5999999999995</v>
      </c>
      <c r="AM124" s="316">
        <f t="shared" si="131"/>
        <v>0</v>
      </c>
      <c r="AN124" s="317">
        <f t="shared" si="132"/>
        <v>0</v>
      </c>
      <c r="AO124" s="361">
        <f t="shared" si="73"/>
        <v>0</v>
      </c>
      <c r="AP124" s="363">
        <v>3005</v>
      </c>
      <c r="AQ124" s="363">
        <f t="shared" si="133"/>
        <v>0</v>
      </c>
      <c r="AR124" s="363">
        <v>5133.5999999999995</v>
      </c>
      <c r="AS124" s="363">
        <f t="shared" si="134"/>
        <v>0</v>
      </c>
      <c r="AT124" s="364">
        <f t="shared" si="135"/>
        <v>0</v>
      </c>
    </row>
    <row r="125" spans="1:46" x14ac:dyDescent="0.2">
      <c r="A125" s="1">
        <v>116</v>
      </c>
      <c r="B125" s="50" t="s">
        <v>402</v>
      </c>
      <c r="C125" s="51" t="s">
        <v>298</v>
      </c>
      <c r="D125" s="51" t="s">
        <v>14</v>
      </c>
      <c r="E125" s="51">
        <v>1</v>
      </c>
      <c r="F125" s="76">
        <v>4500</v>
      </c>
      <c r="G125" s="36">
        <f t="shared" si="94"/>
        <v>4500</v>
      </c>
      <c r="H125" s="76">
        <v>4900</v>
      </c>
      <c r="I125" s="36">
        <f t="shared" si="95"/>
        <v>4900</v>
      </c>
      <c r="J125" s="120">
        <f t="shared" si="117"/>
        <v>9400</v>
      </c>
      <c r="K125" s="131"/>
      <c r="L125" s="95">
        <v>4500</v>
      </c>
      <c r="M125" s="93">
        <f t="shared" si="118"/>
        <v>0</v>
      </c>
      <c r="N125" s="95">
        <v>4900</v>
      </c>
      <c r="O125" s="93">
        <f t="shared" si="119"/>
        <v>0</v>
      </c>
      <c r="P125" s="96">
        <f t="shared" si="120"/>
        <v>0</v>
      </c>
      <c r="Q125" s="177"/>
      <c r="R125" s="178">
        <v>4500</v>
      </c>
      <c r="S125" s="175">
        <f t="shared" si="121"/>
        <v>0</v>
      </c>
      <c r="T125" s="178">
        <v>4900</v>
      </c>
      <c r="U125" s="175">
        <f t="shared" si="122"/>
        <v>0</v>
      </c>
      <c r="V125" s="179">
        <f t="shared" si="123"/>
        <v>0</v>
      </c>
      <c r="W125" s="224"/>
      <c r="X125" s="225">
        <v>4500</v>
      </c>
      <c r="Y125" s="222">
        <f t="shared" si="124"/>
        <v>0</v>
      </c>
      <c r="Z125" s="225">
        <v>4900</v>
      </c>
      <c r="AA125" s="222">
        <f t="shared" si="125"/>
        <v>0</v>
      </c>
      <c r="AB125" s="226">
        <f t="shared" si="126"/>
        <v>0</v>
      </c>
      <c r="AC125" s="271"/>
      <c r="AD125" s="272">
        <v>4500</v>
      </c>
      <c r="AE125" s="269">
        <f t="shared" si="127"/>
        <v>0</v>
      </c>
      <c r="AF125" s="272">
        <v>4900</v>
      </c>
      <c r="AG125" s="269">
        <f t="shared" si="128"/>
        <v>0</v>
      </c>
      <c r="AH125" s="273">
        <f t="shared" si="129"/>
        <v>0</v>
      </c>
      <c r="AI125" s="318"/>
      <c r="AJ125" s="319">
        <v>4500</v>
      </c>
      <c r="AK125" s="316">
        <f t="shared" si="130"/>
        <v>0</v>
      </c>
      <c r="AL125" s="319">
        <v>4900</v>
      </c>
      <c r="AM125" s="316">
        <f t="shared" si="131"/>
        <v>0</v>
      </c>
      <c r="AN125" s="320">
        <f t="shared" si="132"/>
        <v>0</v>
      </c>
      <c r="AO125" s="361">
        <f t="shared" si="73"/>
        <v>1</v>
      </c>
      <c r="AP125" s="365">
        <v>4500</v>
      </c>
      <c r="AQ125" s="363">
        <f t="shared" si="133"/>
        <v>4500</v>
      </c>
      <c r="AR125" s="365">
        <v>4900</v>
      </c>
      <c r="AS125" s="363">
        <f t="shared" si="134"/>
        <v>4900</v>
      </c>
      <c r="AT125" s="366">
        <f t="shared" si="135"/>
        <v>9400</v>
      </c>
    </row>
    <row r="126" spans="1:46" ht="25.5" x14ac:dyDescent="0.2">
      <c r="A126" s="1">
        <v>117</v>
      </c>
      <c r="B126" s="50" t="s">
        <v>387</v>
      </c>
      <c r="C126" s="51" t="s">
        <v>403</v>
      </c>
      <c r="D126" s="51" t="s">
        <v>14</v>
      </c>
      <c r="E126" s="51">
        <v>2</v>
      </c>
      <c r="F126" s="76">
        <v>4500</v>
      </c>
      <c r="G126" s="36">
        <f t="shared" si="94"/>
        <v>9000</v>
      </c>
      <c r="H126" s="76">
        <v>12807.650000000001</v>
      </c>
      <c r="I126" s="36">
        <f t="shared" si="95"/>
        <v>25615.300000000003</v>
      </c>
      <c r="J126" s="120">
        <f t="shared" si="117"/>
        <v>34615.300000000003</v>
      </c>
      <c r="K126" s="131"/>
      <c r="L126" s="95">
        <v>4500</v>
      </c>
      <c r="M126" s="93">
        <f t="shared" si="118"/>
        <v>0</v>
      </c>
      <c r="N126" s="95">
        <v>12807.650000000001</v>
      </c>
      <c r="O126" s="93">
        <f t="shared" si="119"/>
        <v>0</v>
      </c>
      <c r="P126" s="96">
        <f t="shared" si="120"/>
        <v>0</v>
      </c>
      <c r="Q126" s="177"/>
      <c r="R126" s="178">
        <v>4500</v>
      </c>
      <c r="S126" s="175">
        <f t="shared" si="121"/>
        <v>0</v>
      </c>
      <c r="T126" s="178">
        <v>12807.650000000001</v>
      </c>
      <c r="U126" s="175">
        <f t="shared" si="122"/>
        <v>0</v>
      </c>
      <c r="V126" s="179">
        <f t="shared" si="123"/>
        <v>0</v>
      </c>
      <c r="W126" s="224"/>
      <c r="X126" s="225">
        <v>4500</v>
      </c>
      <c r="Y126" s="222">
        <f t="shared" si="124"/>
        <v>0</v>
      </c>
      <c r="Z126" s="225">
        <v>12807.650000000001</v>
      </c>
      <c r="AA126" s="222">
        <f t="shared" si="125"/>
        <v>0</v>
      </c>
      <c r="AB126" s="226">
        <f t="shared" si="126"/>
        <v>0</v>
      </c>
      <c r="AC126" s="271">
        <v>2</v>
      </c>
      <c r="AD126" s="272">
        <v>4500</v>
      </c>
      <c r="AE126" s="269">
        <f t="shared" si="127"/>
        <v>9000</v>
      </c>
      <c r="AF126" s="272">
        <v>12807.650000000001</v>
      </c>
      <c r="AG126" s="269">
        <f t="shared" si="128"/>
        <v>25615.300000000003</v>
      </c>
      <c r="AH126" s="273">
        <f t="shared" si="129"/>
        <v>34615.300000000003</v>
      </c>
      <c r="AI126" s="318"/>
      <c r="AJ126" s="319">
        <v>4500</v>
      </c>
      <c r="AK126" s="316">
        <f t="shared" si="130"/>
        <v>0</v>
      </c>
      <c r="AL126" s="319">
        <v>12807.650000000001</v>
      </c>
      <c r="AM126" s="316">
        <f t="shared" si="131"/>
        <v>0</v>
      </c>
      <c r="AN126" s="320">
        <f t="shared" si="132"/>
        <v>0</v>
      </c>
      <c r="AO126" s="361">
        <f t="shared" si="73"/>
        <v>0</v>
      </c>
      <c r="AP126" s="365">
        <v>4500</v>
      </c>
      <c r="AQ126" s="363">
        <f t="shared" si="133"/>
        <v>0</v>
      </c>
      <c r="AR126" s="365">
        <v>12807.650000000001</v>
      </c>
      <c r="AS126" s="363">
        <f t="shared" si="134"/>
        <v>0</v>
      </c>
      <c r="AT126" s="366">
        <f t="shared" si="135"/>
        <v>0</v>
      </c>
    </row>
    <row r="127" spans="1:46" x14ac:dyDescent="0.2">
      <c r="A127" s="1">
        <v>118</v>
      </c>
      <c r="B127" s="50" t="s">
        <v>398</v>
      </c>
      <c r="C127" s="51" t="s">
        <v>404</v>
      </c>
      <c r="D127" s="51" t="s">
        <v>14</v>
      </c>
      <c r="E127" s="51">
        <v>1</v>
      </c>
      <c r="F127" s="76">
        <v>400</v>
      </c>
      <c r="G127" s="36">
        <f t="shared" si="94"/>
        <v>400</v>
      </c>
      <c r="H127" s="76">
        <v>952.8</v>
      </c>
      <c r="I127" s="36">
        <f t="shared" si="95"/>
        <v>952.8</v>
      </c>
      <c r="J127" s="120">
        <f t="shared" si="117"/>
        <v>1352.8</v>
      </c>
      <c r="K127" s="131"/>
      <c r="L127" s="95">
        <v>400</v>
      </c>
      <c r="M127" s="93">
        <f t="shared" si="118"/>
        <v>0</v>
      </c>
      <c r="N127" s="95">
        <v>952.8</v>
      </c>
      <c r="O127" s="93">
        <f t="shared" si="119"/>
        <v>0</v>
      </c>
      <c r="P127" s="96">
        <f t="shared" si="120"/>
        <v>0</v>
      </c>
      <c r="Q127" s="177"/>
      <c r="R127" s="178">
        <v>400</v>
      </c>
      <c r="S127" s="175">
        <f t="shared" si="121"/>
        <v>0</v>
      </c>
      <c r="T127" s="178">
        <v>952.8</v>
      </c>
      <c r="U127" s="175">
        <f t="shared" si="122"/>
        <v>0</v>
      </c>
      <c r="V127" s="179">
        <f t="shared" si="123"/>
        <v>0</v>
      </c>
      <c r="W127" s="224"/>
      <c r="X127" s="225">
        <v>400</v>
      </c>
      <c r="Y127" s="222">
        <f t="shared" si="124"/>
        <v>0</v>
      </c>
      <c r="Z127" s="225">
        <v>952.8</v>
      </c>
      <c r="AA127" s="222">
        <f t="shared" si="125"/>
        <v>0</v>
      </c>
      <c r="AB127" s="226">
        <f t="shared" si="126"/>
        <v>0</v>
      </c>
      <c r="AC127" s="271"/>
      <c r="AD127" s="272">
        <v>400</v>
      </c>
      <c r="AE127" s="269">
        <f t="shared" si="127"/>
        <v>0</v>
      </c>
      <c r="AF127" s="272">
        <v>952.8</v>
      </c>
      <c r="AG127" s="269">
        <f t="shared" si="128"/>
        <v>0</v>
      </c>
      <c r="AH127" s="273">
        <f t="shared" si="129"/>
        <v>0</v>
      </c>
      <c r="AI127" s="318"/>
      <c r="AJ127" s="319">
        <v>400</v>
      </c>
      <c r="AK127" s="316">
        <f t="shared" si="130"/>
        <v>0</v>
      </c>
      <c r="AL127" s="319">
        <v>952.8</v>
      </c>
      <c r="AM127" s="316">
        <f t="shared" si="131"/>
        <v>0</v>
      </c>
      <c r="AN127" s="320">
        <f t="shared" si="132"/>
        <v>0</v>
      </c>
      <c r="AO127" s="361">
        <f t="shared" si="73"/>
        <v>1</v>
      </c>
      <c r="AP127" s="365">
        <v>400</v>
      </c>
      <c r="AQ127" s="363">
        <f t="shared" si="133"/>
        <v>400</v>
      </c>
      <c r="AR127" s="365">
        <v>952.8</v>
      </c>
      <c r="AS127" s="363">
        <f t="shared" si="134"/>
        <v>952.8</v>
      </c>
      <c r="AT127" s="366">
        <f t="shared" si="135"/>
        <v>1352.8</v>
      </c>
    </row>
    <row r="128" spans="1:46" x14ac:dyDescent="0.2">
      <c r="A128" s="1">
        <v>119</v>
      </c>
      <c r="B128" s="50" t="s">
        <v>392</v>
      </c>
      <c r="C128" s="51" t="s">
        <v>393</v>
      </c>
      <c r="D128" s="51" t="s">
        <v>14</v>
      </c>
      <c r="E128" s="51">
        <v>5</v>
      </c>
      <c r="F128" s="76">
        <v>300</v>
      </c>
      <c r="G128" s="36">
        <f t="shared" si="94"/>
        <v>1500</v>
      </c>
      <c r="H128" s="76">
        <v>234</v>
      </c>
      <c r="I128" s="36">
        <f t="shared" si="95"/>
        <v>1170</v>
      </c>
      <c r="J128" s="120">
        <f t="shared" si="117"/>
        <v>2670</v>
      </c>
      <c r="K128" s="131"/>
      <c r="L128" s="95">
        <v>300</v>
      </c>
      <c r="M128" s="93">
        <f t="shared" si="118"/>
        <v>0</v>
      </c>
      <c r="N128" s="95">
        <v>234</v>
      </c>
      <c r="O128" s="93">
        <f t="shared" si="119"/>
        <v>0</v>
      </c>
      <c r="P128" s="96">
        <f t="shared" si="120"/>
        <v>0</v>
      </c>
      <c r="Q128" s="177"/>
      <c r="R128" s="178">
        <v>300</v>
      </c>
      <c r="S128" s="175">
        <f t="shared" si="121"/>
        <v>0</v>
      </c>
      <c r="T128" s="178">
        <v>234</v>
      </c>
      <c r="U128" s="175">
        <f t="shared" si="122"/>
        <v>0</v>
      </c>
      <c r="V128" s="179">
        <f t="shared" si="123"/>
        <v>0</v>
      </c>
      <c r="W128" s="224"/>
      <c r="X128" s="225">
        <v>300</v>
      </c>
      <c r="Y128" s="222">
        <f t="shared" si="124"/>
        <v>0</v>
      </c>
      <c r="Z128" s="225">
        <v>234</v>
      </c>
      <c r="AA128" s="222">
        <f t="shared" si="125"/>
        <v>0</v>
      </c>
      <c r="AB128" s="226">
        <f t="shared" si="126"/>
        <v>0</v>
      </c>
      <c r="AC128" s="271"/>
      <c r="AD128" s="272">
        <v>300</v>
      </c>
      <c r="AE128" s="269">
        <f t="shared" si="127"/>
        <v>0</v>
      </c>
      <c r="AF128" s="272">
        <v>234</v>
      </c>
      <c r="AG128" s="269">
        <f t="shared" si="128"/>
        <v>0</v>
      </c>
      <c r="AH128" s="273">
        <f t="shared" si="129"/>
        <v>0</v>
      </c>
      <c r="AI128" s="318"/>
      <c r="AJ128" s="319">
        <v>300</v>
      </c>
      <c r="AK128" s="316">
        <f t="shared" si="130"/>
        <v>0</v>
      </c>
      <c r="AL128" s="319">
        <v>234</v>
      </c>
      <c r="AM128" s="316">
        <f t="shared" si="131"/>
        <v>0</v>
      </c>
      <c r="AN128" s="320">
        <f t="shared" si="132"/>
        <v>0</v>
      </c>
      <c r="AO128" s="361">
        <f t="shared" si="73"/>
        <v>5</v>
      </c>
      <c r="AP128" s="365">
        <v>300</v>
      </c>
      <c r="AQ128" s="363">
        <f t="shared" si="133"/>
        <v>1500</v>
      </c>
      <c r="AR128" s="365">
        <v>234</v>
      </c>
      <c r="AS128" s="363">
        <f t="shared" si="134"/>
        <v>1170</v>
      </c>
      <c r="AT128" s="366">
        <f t="shared" si="135"/>
        <v>2670</v>
      </c>
    </row>
    <row r="129" spans="1:46" x14ac:dyDescent="0.2">
      <c r="A129" s="1">
        <v>120</v>
      </c>
      <c r="B129" s="50" t="s">
        <v>394</v>
      </c>
      <c r="C129" s="77" t="s">
        <v>296</v>
      </c>
      <c r="D129" s="77" t="s">
        <v>14</v>
      </c>
      <c r="E129" s="77">
        <v>2</v>
      </c>
      <c r="F129" s="76">
        <v>850</v>
      </c>
      <c r="G129" s="36">
        <f t="shared" si="94"/>
        <v>1700</v>
      </c>
      <c r="H129" s="76">
        <v>347.2</v>
      </c>
      <c r="I129" s="36">
        <f t="shared" si="95"/>
        <v>694.4</v>
      </c>
      <c r="J129" s="120">
        <f t="shared" si="117"/>
        <v>2394.4</v>
      </c>
      <c r="K129" s="132"/>
      <c r="L129" s="95">
        <v>850</v>
      </c>
      <c r="M129" s="93">
        <f t="shared" si="118"/>
        <v>0</v>
      </c>
      <c r="N129" s="95">
        <v>347.2</v>
      </c>
      <c r="O129" s="93">
        <f t="shared" si="119"/>
        <v>0</v>
      </c>
      <c r="P129" s="96">
        <f t="shared" si="120"/>
        <v>0</v>
      </c>
      <c r="Q129" s="180"/>
      <c r="R129" s="178">
        <v>850</v>
      </c>
      <c r="S129" s="175">
        <f t="shared" si="121"/>
        <v>0</v>
      </c>
      <c r="T129" s="178">
        <v>347.2</v>
      </c>
      <c r="U129" s="175">
        <f t="shared" si="122"/>
        <v>0</v>
      </c>
      <c r="V129" s="179">
        <f t="shared" si="123"/>
        <v>0</v>
      </c>
      <c r="W129" s="227">
        <v>2</v>
      </c>
      <c r="X129" s="225">
        <v>850</v>
      </c>
      <c r="Y129" s="222">
        <f t="shared" si="124"/>
        <v>1700</v>
      </c>
      <c r="Z129" s="225">
        <v>347.2</v>
      </c>
      <c r="AA129" s="222">
        <f t="shared" si="125"/>
        <v>694.4</v>
      </c>
      <c r="AB129" s="226">
        <f t="shared" si="126"/>
        <v>2394.4</v>
      </c>
      <c r="AC129" s="274"/>
      <c r="AD129" s="272">
        <v>850</v>
      </c>
      <c r="AE129" s="269">
        <f t="shared" si="127"/>
        <v>0</v>
      </c>
      <c r="AF129" s="272">
        <v>347.2</v>
      </c>
      <c r="AG129" s="269">
        <f t="shared" si="128"/>
        <v>0</v>
      </c>
      <c r="AH129" s="273">
        <f t="shared" si="129"/>
        <v>0</v>
      </c>
      <c r="AI129" s="321"/>
      <c r="AJ129" s="319">
        <v>850</v>
      </c>
      <c r="AK129" s="316">
        <f t="shared" si="130"/>
        <v>0</v>
      </c>
      <c r="AL129" s="319">
        <v>347.2</v>
      </c>
      <c r="AM129" s="316">
        <f t="shared" si="131"/>
        <v>0</v>
      </c>
      <c r="AN129" s="320">
        <f t="shared" si="132"/>
        <v>0</v>
      </c>
      <c r="AO129" s="361">
        <f t="shared" si="73"/>
        <v>0</v>
      </c>
      <c r="AP129" s="365">
        <v>850</v>
      </c>
      <c r="AQ129" s="363">
        <f t="shared" si="133"/>
        <v>0</v>
      </c>
      <c r="AR129" s="365">
        <v>347.2</v>
      </c>
      <c r="AS129" s="363">
        <f t="shared" si="134"/>
        <v>0</v>
      </c>
      <c r="AT129" s="366">
        <f t="shared" si="135"/>
        <v>0</v>
      </c>
    </row>
    <row r="130" spans="1:46" x14ac:dyDescent="0.2">
      <c r="A130" s="1">
        <v>121</v>
      </c>
      <c r="B130" s="50" t="s">
        <v>394</v>
      </c>
      <c r="C130" s="77" t="s">
        <v>158</v>
      </c>
      <c r="D130" s="77" t="s">
        <v>14</v>
      </c>
      <c r="E130" s="77">
        <v>1</v>
      </c>
      <c r="F130" s="76">
        <v>850</v>
      </c>
      <c r="G130" s="36">
        <f t="shared" si="94"/>
        <v>850</v>
      </c>
      <c r="H130" s="76">
        <v>316.39999999999998</v>
      </c>
      <c r="I130" s="36">
        <f t="shared" si="95"/>
        <v>316.39999999999998</v>
      </c>
      <c r="J130" s="120">
        <f t="shared" si="117"/>
        <v>1166.4000000000001</v>
      </c>
      <c r="K130" s="132"/>
      <c r="L130" s="95">
        <v>850</v>
      </c>
      <c r="M130" s="93">
        <f t="shared" si="118"/>
        <v>0</v>
      </c>
      <c r="N130" s="95">
        <v>316.39999999999998</v>
      </c>
      <c r="O130" s="93">
        <f t="shared" si="119"/>
        <v>0</v>
      </c>
      <c r="P130" s="96">
        <f t="shared" si="120"/>
        <v>0</v>
      </c>
      <c r="Q130" s="180"/>
      <c r="R130" s="178">
        <v>850</v>
      </c>
      <c r="S130" s="175">
        <f t="shared" si="121"/>
        <v>0</v>
      </c>
      <c r="T130" s="178">
        <v>316.39999999999998</v>
      </c>
      <c r="U130" s="175">
        <f t="shared" si="122"/>
        <v>0</v>
      </c>
      <c r="V130" s="179">
        <f t="shared" si="123"/>
        <v>0</v>
      </c>
      <c r="W130" s="227">
        <v>1</v>
      </c>
      <c r="X130" s="225">
        <v>850</v>
      </c>
      <c r="Y130" s="222">
        <f t="shared" si="124"/>
        <v>850</v>
      </c>
      <c r="Z130" s="225">
        <v>316.39999999999998</v>
      </c>
      <c r="AA130" s="222">
        <f t="shared" si="125"/>
        <v>316.39999999999998</v>
      </c>
      <c r="AB130" s="226">
        <f t="shared" si="126"/>
        <v>1166.4000000000001</v>
      </c>
      <c r="AC130" s="274"/>
      <c r="AD130" s="272">
        <v>850</v>
      </c>
      <c r="AE130" s="269">
        <f t="shared" si="127"/>
        <v>0</v>
      </c>
      <c r="AF130" s="272">
        <v>316.39999999999998</v>
      </c>
      <c r="AG130" s="269">
        <f t="shared" si="128"/>
        <v>0</v>
      </c>
      <c r="AH130" s="273">
        <f t="shared" si="129"/>
        <v>0</v>
      </c>
      <c r="AI130" s="321"/>
      <c r="AJ130" s="319">
        <v>850</v>
      </c>
      <c r="AK130" s="316">
        <f t="shared" si="130"/>
        <v>0</v>
      </c>
      <c r="AL130" s="319">
        <v>316.39999999999998</v>
      </c>
      <c r="AM130" s="316">
        <f t="shared" si="131"/>
        <v>0</v>
      </c>
      <c r="AN130" s="320">
        <f t="shared" si="132"/>
        <v>0</v>
      </c>
      <c r="AO130" s="361">
        <f t="shared" si="73"/>
        <v>0</v>
      </c>
      <c r="AP130" s="365">
        <v>850</v>
      </c>
      <c r="AQ130" s="363">
        <f t="shared" si="133"/>
        <v>0</v>
      </c>
      <c r="AR130" s="365">
        <v>316.39999999999998</v>
      </c>
      <c r="AS130" s="363">
        <f t="shared" si="134"/>
        <v>0</v>
      </c>
      <c r="AT130" s="366">
        <f t="shared" si="135"/>
        <v>0</v>
      </c>
    </row>
    <row r="131" spans="1:46" x14ac:dyDescent="0.2">
      <c r="A131" s="1">
        <v>122</v>
      </c>
      <c r="B131" s="50" t="s">
        <v>394</v>
      </c>
      <c r="C131" s="77" t="s">
        <v>168</v>
      </c>
      <c r="D131" s="77" t="s">
        <v>14</v>
      </c>
      <c r="E131" s="77">
        <v>4</v>
      </c>
      <c r="F131" s="76">
        <v>850</v>
      </c>
      <c r="G131" s="36">
        <f t="shared" ref="G131:G162" si="136">E131*F131</f>
        <v>3400</v>
      </c>
      <c r="H131" s="76">
        <v>311.87692307692305</v>
      </c>
      <c r="I131" s="36">
        <f t="shared" ref="I131:I162" si="137">E131*H131</f>
        <v>1247.5076923076922</v>
      </c>
      <c r="J131" s="120">
        <f t="shared" si="117"/>
        <v>4647.5076923076922</v>
      </c>
      <c r="K131" s="132"/>
      <c r="L131" s="95">
        <v>850</v>
      </c>
      <c r="M131" s="93">
        <f t="shared" si="118"/>
        <v>0</v>
      </c>
      <c r="N131" s="95">
        <v>311.87692307692305</v>
      </c>
      <c r="O131" s="93">
        <f t="shared" si="119"/>
        <v>0</v>
      </c>
      <c r="P131" s="96">
        <f t="shared" si="120"/>
        <v>0</v>
      </c>
      <c r="Q131" s="180"/>
      <c r="R131" s="178">
        <v>850</v>
      </c>
      <c r="S131" s="175">
        <f t="shared" si="121"/>
        <v>0</v>
      </c>
      <c r="T131" s="178">
        <v>311.87692307692305</v>
      </c>
      <c r="U131" s="175">
        <f t="shared" si="122"/>
        <v>0</v>
      </c>
      <c r="V131" s="179">
        <f t="shared" si="123"/>
        <v>0</v>
      </c>
      <c r="W131" s="227">
        <v>1</v>
      </c>
      <c r="X131" s="225">
        <v>850</v>
      </c>
      <c r="Y131" s="222">
        <f t="shared" si="124"/>
        <v>850</v>
      </c>
      <c r="Z131" s="225">
        <v>311.87692307692305</v>
      </c>
      <c r="AA131" s="222">
        <f t="shared" si="125"/>
        <v>311.87692307692305</v>
      </c>
      <c r="AB131" s="226">
        <f t="shared" si="126"/>
        <v>1161.876923076923</v>
      </c>
      <c r="AC131" s="274"/>
      <c r="AD131" s="272">
        <v>850</v>
      </c>
      <c r="AE131" s="269">
        <f t="shared" si="127"/>
        <v>0</v>
      </c>
      <c r="AF131" s="272">
        <v>311.87692307692305</v>
      </c>
      <c r="AG131" s="269">
        <f t="shared" si="128"/>
        <v>0</v>
      </c>
      <c r="AH131" s="273">
        <f t="shared" si="129"/>
        <v>0</v>
      </c>
      <c r="AI131" s="321"/>
      <c r="AJ131" s="319">
        <v>850</v>
      </c>
      <c r="AK131" s="316">
        <f t="shared" si="130"/>
        <v>0</v>
      </c>
      <c r="AL131" s="319">
        <v>311.87692307692305</v>
      </c>
      <c r="AM131" s="316">
        <f t="shared" si="131"/>
        <v>0</v>
      </c>
      <c r="AN131" s="320">
        <f t="shared" si="132"/>
        <v>0</v>
      </c>
      <c r="AO131" s="361">
        <f t="shared" si="73"/>
        <v>3</v>
      </c>
      <c r="AP131" s="365">
        <v>850</v>
      </c>
      <c r="AQ131" s="363">
        <f t="shared" si="133"/>
        <v>2550</v>
      </c>
      <c r="AR131" s="365">
        <v>311.87692307692305</v>
      </c>
      <c r="AS131" s="363">
        <f t="shared" si="134"/>
        <v>935.63076923076915</v>
      </c>
      <c r="AT131" s="366">
        <f t="shared" si="135"/>
        <v>3485.6307692307691</v>
      </c>
    </row>
    <row r="132" spans="1:46" x14ac:dyDescent="0.2">
      <c r="A132" s="1">
        <v>123</v>
      </c>
      <c r="B132" s="9" t="s">
        <v>63</v>
      </c>
      <c r="C132" s="2" t="s">
        <v>71</v>
      </c>
      <c r="D132" s="2" t="s">
        <v>7</v>
      </c>
      <c r="E132" s="2">
        <v>2</v>
      </c>
      <c r="F132" s="36">
        <v>600</v>
      </c>
      <c r="G132" s="36">
        <f t="shared" si="136"/>
        <v>1200</v>
      </c>
      <c r="H132" s="36">
        <v>784</v>
      </c>
      <c r="I132" s="36">
        <f t="shared" si="137"/>
        <v>1568</v>
      </c>
      <c r="J132" s="53">
        <f t="shared" ref="J132:J139" si="138">G132+I132</f>
        <v>2768</v>
      </c>
      <c r="K132" s="130"/>
      <c r="L132" s="93">
        <v>600</v>
      </c>
      <c r="M132" s="93">
        <f t="shared" si="118"/>
        <v>0</v>
      </c>
      <c r="N132" s="93">
        <v>784</v>
      </c>
      <c r="O132" s="93">
        <f t="shared" si="119"/>
        <v>0</v>
      </c>
      <c r="P132" s="94">
        <f t="shared" si="120"/>
        <v>0</v>
      </c>
      <c r="Q132" s="173"/>
      <c r="R132" s="175">
        <v>600</v>
      </c>
      <c r="S132" s="175">
        <f t="shared" si="121"/>
        <v>0</v>
      </c>
      <c r="T132" s="175">
        <v>784</v>
      </c>
      <c r="U132" s="175">
        <f t="shared" si="122"/>
        <v>0</v>
      </c>
      <c r="V132" s="176">
        <f t="shared" si="123"/>
        <v>0</v>
      </c>
      <c r="W132" s="220">
        <v>2</v>
      </c>
      <c r="X132" s="222">
        <v>600</v>
      </c>
      <c r="Y132" s="222">
        <f t="shared" si="124"/>
        <v>1200</v>
      </c>
      <c r="Z132" s="222">
        <v>784</v>
      </c>
      <c r="AA132" s="222">
        <f t="shared" si="125"/>
        <v>1568</v>
      </c>
      <c r="AB132" s="223">
        <f t="shared" si="126"/>
        <v>2768</v>
      </c>
      <c r="AC132" s="267"/>
      <c r="AD132" s="269">
        <v>600</v>
      </c>
      <c r="AE132" s="269">
        <f t="shared" si="127"/>
        <v>0</v>
      </c>
      <c r="AF132" s="269">
        <v>784</v>
      </c>
      <c r="AG132" s="269">
        <f t="shared" si="128"/>
        <v>0</v>
      </c>
      <c r="AH132" s="270">
        <f t="shared" si="129"/>
        <v>0</v>
      </c>
      <c r="AI132" s="314"/>
      <c r="AJ132" s="316">
        <v>600</v>
      </c>
      <c r="AK132" s="316">
        <f t="shared" si="130"/>
        <v>0</v>
      </c>
      <c r="AL132" s="316">
        <v>784</v>
      </c>
      <c r="AM132" s="316">
        <f t="shared" si="131"/>
        <v>0</v>
      </c>
      <c r="AN132" s="317">
        <f t="shared" si="132"/>
        <v>0</v>
      </c>
      <c r="AO132" s="361">
        <f t="shared" si="73"/>
        <v>0</v>
      </c>
      <c r="AP132" s="363">
        <v>600</v>
      </c>
      <c r="AQ132" s="363">
        <f t="shared" si="133"/>
        <v>0</v>
      </c>
      <c r="AR132" s="363">
        <v>784</v>
      </c>
      <c r="AS132" s="363">
        <f t="shared" si="134"/>
        <v>0</v>
      </c>
      <c r="AT132" s="364">
        <f t="shared" si="135"/>
        <v>0</v>
      </c>
    </row>
    <row r="133" spans="1:46" x14ac:dyDescent="0.2">
      <c r="A133" s="1">
        <v>124</v>
      </c>
      <c r="B133" s="9" t="s">
        <v>63</v>
      </c>
      <c r="C133" s="2" t="s">
        <v>67</v>
      </c>
      <c r="D133" s="2" t="s">
        <v>7</v>
      </c>
      <c r="E133" s="2">
        <v>1</v>
      </c>
      <c r="F133" s="36">
        <v>600</v>
      </c>
      <c r="G133" s="36">
        <f t="shared" si="136"/>
        <v>600</v>
      </c>
      <c r="H133" s="36">
        <v>630</v>
      </c>
      <c r="I133" s="36">
        <f t="shared" si="137"/>
        <v>630</v>
      </c>
      <c r="J133" s="53">
        <f t="shared" si="138"/>
        <v>1230</v>
      </c>
      <c r="K133" s="130"/>
      <c r="L133" s="93">
        <v>600</v>
      </c>
      <c r="M133" s="93">
        <f t="shared" si="118"/>
        <v>0</v>
      </c>
      <c r="N133" s="93">
        <v>630</v>
      </c>
      <c r="O133" s="93">
        <f t="shared" si="119"/>
        <v>0</v>
      </c>
      <c r="P133" s="94">
        <f t="shared" si="120"/>
        <v>0</v>
      </c>
      <c r="Q133" s="173"/>
      <c r="R133" s="175">
        <v>600</v>
      </c>
      <c r="S133" s="175">
        <f t="shared" si="121"/>
        <v>0</v>
      </c>
      <c r="T133" s="175">
        <v>630</v>
      </c>
      <c r="U133" s="175">
        <f t="shared" si="122"/>
        <v>0</v>
      </c>
      <c r="V133" s="176">
        <f t="shared" si="123"/>
        <v>0</v>
      </c>
      <c r="W133" s="220">
        <v>1</v>
      </c>
      <c r="X133" s="222">
        <v>600</v>
      </c>
      <c r="Y133" s="222">
        <f t="shared" si="124"/>
        <v>600</v>
      </c>
      <c r="Z133" s="222">
        <v>630</v>
      </c>
      <c r="AA133" s="222">
        <f t="shared" si="125"/>
        <v>630</v>
      </c>
      <c r="AB133" s="223">
        <f t="shared" si="126"/>
        <v>1230</v>
      </c>
      <c r="AC133" s="267"/>
      <c r="AD133" s="269">
        <v>600</v>
      </c>
      <c r="AE133" s="269">
        <f t="shared" si="127"/>
        <v>0</v>
      </c>
      <c r="AF133" s="269">
        <v>630</v>
      </c>
      <c r="AG133" s="269">
        <f t="shared" si="128"/>
        <v>0</v>
      </c>
      <c r="AH133" s="270">
        <f t="shared" si="129"/>
        <v>0</v>
      </c>
      <c r="AI133" s="314"/>
      <c r="AJ133" s="316">
        <v>600</v>
      </c>
      <c r="AK133" s="316">
        <f t="shared" si="130"/>
        <v>0</v>
      </c>
      <c r="AL133" s="316">
        <v>630</v>
      </c>
      <c r="AM133" s="316">
        <f t="shared" si="131"/>
        <v>0</v>
      </c>
      <c r="AN133" s="317">
        <f t="shared" si="132"/>
        <v>0</v>
      </c>
      <c r="AO133" s="361">
        <f t="shared" si="73"/>
        <v>0</v>
      </c>
      <c r="AP133" s="363">
        <v>600</v>
      </c>
      <c r="AQ133" s="363">
        <f t="shared" si="133"/>
        <v>0</v>
      </c>
      <c r="AR133" s="363">
        <v>630</v>
      </c>
      <c r="AS133" s="363">
        <f t="shared" si="134"/>
        <v>0</v>
      </c>
      <c r="AT133" s="364">
        <f t="shared" si="135"/>
        <v>0</v>
      </c>
    </row>
    <row r="134" spans="1:46" x14ac:dyDescent="0.2">
      <c r="A134" s="1">
        <v>125</v>
      </c>
      <c r="B134" s="9" t="s">
        <v>63</v>
      </c>
      <c r="C134" s="2" t="s">
        <v>64</v>
      </c>
      <c r="D134" s="2" t="s">
        <v>7</v>
      </c>
      <c r="E134" s="2">
        <v>5</v>
      </c>
      <c r="F134" s="36">
        <v>600</v>
      </c>
      <c r="G134" s="36">
        <f t="shared" si="136"/>
        <v>3000</v>
      </c>
      <c r="H134" s="36">
        <v>420</v>
      </c>
      <c r="I134" s="36">
        <f t="shared" si="137"/>
        <v>2100</v>
      </c>
      <c r="J134" s="53">
        <f t="shared" si="138"/>
        <v>5100</v>
      </c>
      <c r="K134" s="130"/>
      <c r="L134" s="93">
        <v>600</v>
      </c>
      <c r="M134" s="93">
        <f t="shared" si="118"/>
        <v>0</v>
      </c>
      <c r="N134" s="93">
        <v>420</v>
      </c>
      <c r="O134" s="93">
        <f t="shared" si="119"/>
        <v>0</v>
      </c>
      <c r="P134" s="94">
        <f t="shared" si="120"/>
        <v>0</v>
      </c>
      <c r="Q134" s="173"/>
      <c r="R134" s="175">
        <v>600</v>
      </c>
      <c r="S134" s="175">
        <f t="shared" si="121"/>
        <v>0</v>
      </c>
      <c r="T134" s="175">
        <v>420</v>
      </c>
      <c r="U134" s="175">
        <f t="shared" si="122"/>
        <v>0</v>
      </c>
      <c r="V134" s="176">
        <f t="shared" si="123"/>
        <v>0</v>
      </c>
      <c r="W134" s="220">
        <v>5</v>
      </c>
      <c r="X134" s="222">
        <v>600</v>
      </c>
      <c r="Y134" s="222">
        <f t="shared" si="124"/>
        <v>3000</v>
      </c>
      <c r="Z134" s="222">
        <v>420</v>
      </c>
      <c r="AA134" s="222">
        <f t="shared" si="125"/>
        <v>2100</v>
      </c>
      <c r="AB134" s="223">
        <f t="shared" si="126"/>
        <v>5100</v>
      </c>
      <c r="AC134" s="267"/>
      <c r="AD134" s="269">
        <v>600</v>
      </c>
      <c r="AE134" s="269">
        <f t="shared" si="127"/>
        <v>0</v>
      </c>
      <c r="AF134" s="269">
        <v>420</v>
      </c>
      <c r="AG134" s="269">
        <f t="shared" si="128"/>
        <v>0</v>
      </c>
      <c r="AH134" s="270">
        <f t="shared" si="129"/>
        <v>0</v>
      </c>
      <c r="AI134" s="314"/>
      <c r="AJ134" s="316">
        <v>600</v>
      </c>
      <c r="AK134" s="316">
        <f t="shared" si="130"/>
        <v>0</v>
      </c>
      <c r="AL134" s="316">
        <v>420</v>
      </c>
      <c r="AM134" s="316">
        <f t="shared" si="131"/>
        <v>0</v>
      </c>
      <c r="AN134" s="317">
        <f t="shared" si="132"/>
        <v>0</v>
      </c>
      <c r="AO134" s="361">
        <f t="shared" si="73"/>
        <v>0</v>
      </c>
      <c r="AP134" s="363">
        <v>600</v>
      </c>
      <c r="AQ134" s="363">
        <f t="shared" si="133"/>
        <v>0</v>
      </c>
      <c r="AR134" s="363">
        <v>420</v>
      </c>
      <c r="AS134" s="363">
        <f t="shared" si="134"/>
        <v>0</v>
      </c>
      <c r="AT134" s="364">
        <f t="shared" si="135"/>
        <v>0</v>
      </c>
    </row>
    <row r="135" spans="1:46" x14ac:dyDescent="0.2">
      <c r="A135" s="1">
        <v>126</v>
      </c>
      <c r="B135" s="9" t="s">
        <v>295</v>
      </c>
      <c r="C135" s="2" t="s">
        <v>298</v>
      </c>
      <c r="D135" s="2" t="s">
        <v>7</v>
      </c>
      <c r="E135" s="2">
        <v>1</v>
      </c>
      <c r="F135" s="36">
        <v>1200</v>
      </c>
      <c r="G135" s="36">
        <f t="shared" si="136"/>
        <v>1200</v>
      </c>
      <c r="H135" s="36">
        <v>450</v>
      </c>
      <c r="I135" s="36">
        <f t="shared" si="137"/>
        <v>450</v>
      </c>
      <c r="J135" s="53">
        <f t="shared" si="138"/>
        <v>1650</v>
      </c>
      <c r="K135" s="130"/>
      <c r="L135" s="93">
        <v>1200</v>
      </c>
      <c r="M135" s="93">
        <f t="shared" si="118"/>
        <v>0</v>
      </c>
      <c r="N135" s="93">
        <v>450</v>
      </c>
      <c r="O135" s="93">
        <f t="shared" si="119"/>
        <v>0</v>
      </c>
      <c r="P135" s="94">
        <f t="shared" si="120"/>
        <v>0</v>
      </c>
      <c r="Q135" s="173"/>
      <c r="R135" s="175">
        <v>1200</v>
      </c>
      <c r="S135" s="175">
        <f t="shared" si="121"/>
        <v>0</v>
      </c>
      <c r="T135" s="175">
        <v>450</v>
      </c>
      <c r="U135" s="175">
        <f t="shared" si="122"/>
        <v>0</v>
      </c>
      <c r="V135" s="176">
        <f t="shared" si="123"/>
        <v>0</v>
      </c>
      <c r="W135" s="220"/>
      <c r="X135" s="222">
        <v>1200</v>
      </c>
      <c r="Y135" s="222">
        <f t="shared" si="124"/>
        <v>0</v>
      </c>
      <c r="Z135" s="222">
        <v>450</v>
      </c>
      <c r="AA135" s="222">
        <f t="shared" si="125"/>
        <v>0</v>
      </c>
      <c r="AB135" s="223">
        <f t="shared" si="126"/>
        <v>0</v>
      </c>
      <c r="AC135" s="267"/>
      <c r="AD135" s="269">
        <v>1200</v>
      </c>
      <c r="AE135" s="269">
        <f t="shared" si="127"/>
        <v>0</v>
      </c>
      <c r="AF135" s="269">
        <v>450</v>
      </c>
      <c r="AG135" s="269">
        <f t="shared" si="128"/>
        <v>0</v>
      </c>
      <c r="AH135" s="270">
        <f t="shared" si="129"/>
        <v>0</v>
      </c>
      <c r="AI135" s="314"/>
      <c r="AJ135" s="316">
        <v>1200</v>
      </c>
      <c r="AK135" s="316">
        <f t="shared" si="130"/>
        <v>0</v>
      </c>
      <c r="AL135" s="316">
        <v>450</v>
      </c>
      <c r="AM135" s="316">
        <f t="shared" si="131"/>
        <v>0</v>
      </c>
      <c r="AN135" s="317">
        <f t="shared" si="132"/>
        <v>0</v>
      </c>
      <c r="AO135" s="361">
        <f t="shared" si="73"/>
        <v>1</v>
      </c>
      <c r="AP135" s="363">
        <v>1200</v>
      </c>
      <c r="AQ135" s="363">
        <f t="shared" si="133"/>
        <v>1200</v>
      </c>
      <c r="AR135" s="363">
        <v>450</v>
      </c>
      <c r="AS135" s="363">
        <f t="shared" si="134"/>
        <v>450</v>
      </c>
      <c r="AT135" s="364">
        <f t="shared" si="135"/>
        <v>1650</v>
      </c>
    </row>
    <row r="136" spans="1:46" x14ac:dyDescent="0.2">
      <c r="A136" s="1">
        <v>127</v>
      </c>
      <c r="B136" s="9" t="s">
        <v>299</v>
      </c>
      <c r="C136" s="2"/>
      <c r="D136" s="2" t="s">
        <v>56</v>
      </c>
      <c r="E136" s="2">
        <v>29</v>
      </c>
      <c r="F136" s="36">
        <v>1050</v>
      </c>
      <c r="G136" s="36">
        <f t="shared" si="136"/>
        <v>30450</v>
      </c>
      <c r="H136" s="36">
        <v>840</v>
      </c>
      <c r="I136" s="36">
        <f t="shared" si="137"/>
        <v>24360</v>
      </c>
      <c r="J136" s="53">
        <f t="shared" si="138"/>
        <v>54810</v>
      </c>
      <c r="K136" s="130"/>
      <c r="L136" s="93">
        <v>1050</v>
      </c>
      <c r="M136" s="93">
        <f t="shared" si="118"/>
        <v>0</v>
      </c>
      <c r="N136" s="93">
        <v>840</v>
      </c>
      <c r="O136" s="93">
        <f t="shared" si="119"/>
        <v>0</v>
      </c>
      <c r="P136" s="94">
        <f t="shared" si="120"/>
        <v>0</v>
      </c>
      <c r="Q136" s="173"/>
      <c r="R136" s="175">
        <v>1050</v>
      </c>
      <c r="S136" s="175">
        <f t="shared" si="121"/>
        <v>0</v>
      </c>
      <c r="T136" s="175">
        <v>840</v>
      </c>
      <c r="U136" s="175">
        <f t="shared" si="122"/>
        <v>0</v>
      </c>
      <c r="V136" s="176">
        <f t="shared" si="123"/>
        <v>0</v>
      </c>
      <c r="W136" s="220">
        <v>17.768999999999998</v>
      </c>
      <c r="X136" s="222">
        <v>1050</v>
      </c>
      <c r="Y136" s="222">
        <f t="shared" si="124"/>
        <v>18657.449999999997</v>
      </c>
      <c r="Z136" s="222">
        <v>840</v>
      </c>
      <c r="AA136" s="222">
        <f t="shared" si="125"/>
        <v>14925.96</v>
      </c>
      <c r="AB136" s="223">
        <f t="shared" si="126"/>
        <v>33583.409999999996</v>
      </c>
      <c r="AC136" s="267"/>
      <c r="AD136" s="269">
        <v>1050</v>
      </c>
      <c r="AE136" s="269">
        <f t="shared" si="127"/>
        <v>0</v>
      </c>
      <c r="AF136" s="269">
        <v>840</v>
      </c>
      <c r="AG136" s="269">
        <f t="shared" si="128"/>
        <v>0</v>
      </c>
      <c r="AH136" s="270">
        <f t="shared" si="129"/>
        <v>0</v>
      </c>
      <c r="AI136" s="314"/>
      <c r="AJ136" s="316">
        <v>1050</v>
      </c>
      <c r="AK136" s="316">
        <f t="shared" si="130"/>
        <v>0</v>
      </c>
      <c r="AL136" s="316">
        <v>840</v>
      </c>
      <c r="AM136" s="316">
        <f t="shared" si="131"/>
        <v>0</v>
      </c>
      <c r="AN136" s="317">
        <f t="shared" si="132"/>
        <v>0</v>
      </c>
      <c r="AO136" s="361">
        <f t="shared" si="73"/>
        <v>11.231000000000002</v>
      </c>
      <c r="AP136" s="363">
        <v>1050</v>
      </c>
      <c r="AQ136" s="363">
        <f t="shared" si="133"/>
        <v>11792.550000000001</v>
      </c>
      <c r="AR136" s="363">
        <v>840</v>
      </c>
      <c r="AS136" s="363">
        <f t="shared" si="134"/>
        <v>9434.0400000000009</v>
      </c>
      <c r="AT136" s="364">
        <f t="shared" si="135"/>
        <v>21226.590000000004</v>
      </c>
    </row>
    <row r="137" spans="1:46" x14ac:dyDescent="0.2">
      <c r="A137" s="1">
        <v>128</v>
      </c>
      <c r="B137" s="9" t="s">
        <v>300</v>
      </c>
      <c r="C137" s="2"/>
      <c r="D137" s="2" t="s">
        <v>56</v>
      </c>
      <c r="E137" s="2">
        <v>6</v>
      </c>
      <c r="F137" s="36">
        <v>1050</v>
      </c>
      <c r="G137" s="36">
        <f t="shared" si="136"/>
        <v>6300</v>
      </c>
      <c r="H137" s="36">
        <v>3080</v>
      </c>
      <c r="I137" s="36">
        <f t="shared" si="137"/>
        <v>18480</v>
      </c>
      <c r="J137" s="53">
        <f t="shared" si="138"/>
        <v>24780</v>
      </c>
      <c r="K137" s="130"/>
      <c r="L137" s="93">
        <v>1050</v>
      </c>
      <c r="M137" s="93">
        <f t="shared" si="118"/>
        <v>0</v>
      </c>
      <c r="N137" s="93">
        <v>3080</v>
      </c>
      <c r="O137" s="93">
        <f t="shared" si="119"/>
        <v>0</v>
      </c>
      <c r="P137" s="94">
        <f t="shared" si="120"/>
        <v>0</v>
      </c>
      <c r="Q137" s="173"/>
      <c r="R137" s="175">
        <v>1050</v>
      </c>
      <c r="S137" s="175">
        <f t="shared" si="121"/>
        <v>0</v>
      </c>
      <c r="T137" s="175">
        <v>3080</v>
      </c>
      <c r="U137" s="175">
        <f t="shared" si="122"/>
        <v>0</v>
      </c>
      <c r="V137" s="176">
        <f t="shared" si="123"/>
        <v>0</v>
      </c>
      <c r="W137" s="220">
        <v>3.5720000000000005</v>
      </c>
      <c r="X137" s="222">
        <v>1050</v>
      </c>
      <c r="Y137" s="222">
        <f t="shared" si="124"/>
        <v>3750.6000000000004</v>
      </c>
      <c r="Z137" s="222">
        <v>3080</v>
      </c>
      <c r="AA137" s="222">
        <f t="shared" si="125"/>
        <v>11001.760000000002</v>
      </c>
      <c r="AB137" s="223">
        <f t="shared" si="126"/>
        <v>14752.360000000002</v>
      </c>
      <c r="AC137" s="267"/>
      <c r="AD137" s="269">
        <v>1050</v>
      </c>
      <c r="AE137" s="269">
        <f t="shared" si="127"/>
        <v>0</v>
      </c>
      <c r="AF137" s="269">
        <v>3080</v>
      </c>
      <c r="AG137" s="269">
        <f t="shared" si="128"/>
        <v>0</v>
      </c>
      <c r="AH137" s="270">
        <f t="shared" si="129"/>
        <v>0</v>
      </c>
      <c r="AI137" s="314"/>
      <c r="AJ137" s="316">
        <v>1050</v>
      </c>
      <c r="AK137" s="316">
        <f t="shared" si="130"/>
        <v>0</v>
      </c>
      <c r="AL137" s="316">
        <v>3080</v>
      </c>
      <c r="AM137" s="316">
        <f t="shared" si="131"/>
        <v>0</v>
      </c>
      <c r="AN137" s="317">
        <f t="shared" si="132"/>
        <v>0</v>
      </c>
      <c r="AO137" s="361">
        <f t="shared" si="73"/>
        <v>2.4279999999999995</v>
      </c>
      <c r="AP137" s="363">
        <v>1050</v>
      </c>
      <c r="AQ137" s="363">
        <f t="shared" si="133"/>
        <v>2549.3999999999996</v>
      </c>
      <c r="AR137" s="363">
        <v>3080</v>
      </c>
      <c r="AS137" s="363">
        <f t="shared" si="134"/>
        <v>7478.2399999999989</v>
      </c>
      <c r="AT137" s="364">
        <f t="shared" si="135"/>
        <v>10027.64</v>
      </c>
    </row>
    <row r="138" spans="1:46" x14ac:dyDescent="0.2">
      <c r="A138" s="1">
        <v>129</v>
      </c>
      <c r="B138" s="9" t="s">
        <v>60</v>
      </c>
      <c r="C138" s="10"/>
      <c r="D138" s="2" t="s">
        <v>5</v>
      </c>
      <c r="E138" s="2">
        <v>1</v>
      </c>
      <c r="F138" s="36">
        <v>0</v>
      </c>
      <c r="G138" s="36">
        <f t="shared" si="136"/>
        <v>0</v>
      </c>
      <c r="H138" s="36">
        <v>4701</v>
      </c>
      <c r="I138" s="36">
        <f t="shared" si="137"/>
        <v>4701</v>
      </c>
      <c r="J138" s="53">
        <f t="shared" si="138"/>
        <v>4701</v>
      </c>
      <c r="K138" s="130"/>
      <c r="L138" s="93">
        <v>0</v>
      </c>
      <c r="M138" s="93">
        <f t="shared" si="118"/>
        <v>0</v>
      </c>
      <c r="N138" s="93">
        <v>4701</v>
      </c>
      <c r="O138" s="93">
        <f t="shared" si="119"/>
        <v>0</v>
      </c>
      <c r="P138" s="94">
        <f t="shared" si="120"/>
        <v>0</v>
      </c>
      <c r="Q138" s="173"/>
      <c r="R138" s="175">
        <v>0</v>
      </c>
      <c r="S138" s="175">
        <f t="shared" si="121"/>
        <v>0</v>
      </c>
      <c r="T138" s="175">
        <v>4701</v>
      </c>
      <c r="U138" s="175">
        <f t="shared" si="122"/>
        <v>0</v>
      </c>
      <c r="V138" s="176">
        <f t="shared" si="123"/>
        <v>0</v>
      </c>
      <c r="W138" s="220">
        <v>1</v>
      </c>
      <c r="X138" s="222">
        <v>0</v>
      </c>
      <c r="Y138" s="222">
        <f t="shared" si="124"/>
        <v>0</v>
      </c>
      <c r="Z138" s="222">
        <v>4701</v>
      </c>
      <c r="AA138" s="222">
        <f t="shared" si="125"/>
        <v>4701</v>
      </c>
      <c r="AB138" s="223">
        <f t="shared" si="126"/>
        <v>4701</v>
      </c>
      <c r="AC138" s="267"/>
      <c r="AD138" s="269">
        <v>0</v>
      </c>
      <c r="AE138" s="269">
        <f t="shared" si="127"/>
        <v>0</v>
      </c>
      <c r="AF138" s="269">
        <v>4701</v>
      </c>
      <c r="AG138" s="269">
        <f t="shared" si="128"/>
        <v>0</v>
      </c>
      <c r="AH138" s="270">
        <f t="shared" si="129"/>
        <v>0</v>
      </c>
      <c r="AI138" s="314"/>
      <c r="AJ138" s="316">
        <v>0</v>
      </c>
      <c r="AK138" s="316">
        <f t="shared" si="130"/>
        <v>0</v>
      </c>
      <c r="AL138" s="316">
        <v>4701</v>
      </c>
      <c r="AM138" s="316">
        <f t="shared" si="131"/>
        <v>0</v>
      </c>
      <c r="AN138" s="317">
        <f t="shared" si="132"/>
        <v>0</v>
      </c>
      <c r="AO138" s="361">
        <f t="shared" si="73"/>
        <v>0</v>
      </c>
      <c r="AP138" s="363">
        <v>0</v>
      </c>
      <c r="AQ138" s="363">
        <f t="shared" si="133"/>
        <v>0</v>
      </c>
      <c r="AR138" s="363">
        <v>4701</v>
      </c>
      <c r="AS138" s="363">
        <f t="shared" si="134"/>
        <v>0</v>
      </c>
      <c r="AT138" s="364">
        <f t="shared" si="135"/>
        <v>0</v>
      </c>
    </row>
    <row r="139" spans="1:46" ht="25.5" x14ac:dyDescent="0.2">
      <c r="A139" s="1">
        <v>130</v>
      </c>
      <c r="B139" s="50" t="s">
        <v>82</v>
      </c>
      <c r="C139" s="51" t="s">
        <v>83</v>
      </c>
      <c r="D139" s="51" t="s">
        <v>56</v>
      </c>
      <c r="E139" s="2">
        <v>5.5</v>
      </c>
      <c r="F139" s="76">
        <v>600</v>
      </c>
      <c r="G139" s="36">
        <f t="shared" si="136"/>
        <v>3300</v>
      </c>
      <c r="H139" s="76">
        <v>588</v>
      </c>
      <c r="I139" s="36">
        <f t="shared" si="137"/>
        <v>3234</v>
      </c>
      <c r="J139" s="120">
        <f t="shared" si="138"/>
        <v>6534</v>
      </c>
      <c r="K139" s="130"/>
      <c r="L139" s="95">
        <v>600</v>
      </c>
      <c r="M139" s="93">
        <f t="shared" si="118"/>
        <v>0</v>
      </c>
      <c r="N139" s="95">
        <v>588</v>
      </c>
      <c r="O139" s="93">
        <f t="shared" si="119"/>
        <v>0</v>
      </c>
      <c r="P139" s="96">
        <f t="shared" si="120"/>
        <v>0</v>
      </c>
      <c r="Q139" s="173"/>
      <c r="R139" s="178">
        <v>600</v>
      </c>
      <c r="S139" s="175">
        <f t="shared" si="121"/>
        <v>0</v>
      </c>
      <c r="T139" s="178">
        <v>588</v>
      </c>
      <c r="U139" s="175">
        <f t="shared" si="122"/>
        <v>0</v>
      </c>
      <c r="V139" s="179">
        <f t="shared" si="123"/>
        <v>0</v>
      </c>
      <c r="W139" s="220"/>
      <c r="X139" s="225">
        <v>600</v>
      </c>
      <c r="Y139" s="222">
        <f t="shared" si="124"/>
        <v>0</v>
      </c>
      <c r="Z139" s="225">
        <v>588</v>
      </c>
      <c r="AA139" s="222">
        <f t="shared" si="125"/>
        <v>0</v>
      </c>
      <c r="AB139" s="226">
        <f t="shared" si="126"/>
        <v>0</v>
      </c>
      <c r="AC139" s="267"/>
      <c r="AD139" s="272">
        <v>600</v>
      </c>
      <c r="AE139" s="269">
        <f t="shared" si="127"/>
        <v>0</v>
      </c>
      <c r="AF139" s="272">
        <v>588</v>
      </c>
      <c r="AG139" s="269">
        <f t="shared" si="128"/>
        <v>0</v>
      </c>
      <c r="AH139" s="273">
        <f t="shared" si="129"/>
        <v>0</v>
      </c>
      <c r="AI139" s="314"/>
      <c r="AJ139" s="319">
        <v>600</v>
      </c>
      <c r="AK139" s="316">
        <f t="shared" si="130"/>
        <v>0</v>
      </c>
      <c r="AL139" s="319">
        <v>588</v>
      </c>
      <c r="AM139" s="316">
        <f t="shared" si="131"/>
        <v>0</v>
      </c>
      <c r="AN139" s="320">
        <f t="shared" si="132"/>
        <v>0</v>
      </c>
      <c r="AO139" s="361">
        <f t="shared" ref="AO139:AO202" si="139">E139-K139-Q139-W139-AC139-AI139</f>
        <v>5.5</v>
      </c>
      <c r="AP139" s="365">
        <v>600</v>
      </c>
      <c r="AQ139" s="363">
        <f t="shared" si="133"/>
        <v>3300</v>
      </c>
      <c r="AR139" s="365">
        <v>588</v>
      </c>
      <c r="AS139" s="363">
        <f t="shared" si="134"/>
        <v>3234</v>
      </c>
      <c r="AT139" s="366">
        <f t="shared" si="135"/>
        <v>6534</v>
      </c>
    </row>
    <row r="140" spans="1:46" x14ac:dyDescent="0.2">
      <c r="A140" s="1">
        <v>131</v>
      </c>
      <c r="B140" s="48" t="s">
        <v>69</v>
      </c>
      <c r="C140" s="2"/>
      <c r="D140" s="2"/>
      <c r="E140" s="2"/>
      <c r="F140" s="2"/>
      <c r="G140" s="36"/>
      <c r="H140" s="37"/>
      <c r="I140" s="36"/>
      <c r="J140" s="119"/>
      <c r="K140" s="130"/>
      <c r="L140" s="92"/>
      <c r="M140" s="93"/>
      <c r="N140" s="91"/>
      <c r="O140" s="93"/>
      <c r="P140" s="129"/>
      <c r="Q140" s="173"/>
      <c r="R140" s="174"/>
      <c r="S140" s="175"/>
      <c r="T140" s="171"/>
      <c r="U140" s="175"/>
      <c r="V140" s="172"/>
      <c r="W140" s="220"/>
      <c r="X140" s="221"/>
      <c r="Y140" s="222"/>
      <c r="Z140" s="218"/>
      <c r="AA140" s="222"/>
      <c r="AB140" s="219"/>
      <c r="AC140" s="267"/>
      <c r="AD140" s="268"/>
      <c r="AE140" s="269"/>
      <c r="AF140" s="265"/>
      <c r="AG140" s="269"/>
      <c r="AH140" s="266"/>
      <c r="AI140" s="314"/>
      <c r="AJ140" s="315"/>
      <c r="AK140" s="316"/>
      <c r="AL140" s="312"/>
      <c r="AM140" s="316"/>
      <c r="AN140" s="313"/>
      <c r="AO140" s="361">
        <f t="shared" si="139"/>
        <v>0</v>
      </c>
      <c r="AP140" s="362"/>
      <c r="AQ140" s="363"/>
      <c r="AR140" s="359"/>
      <c r="AS140" s="363"/>
      <c r="AT140" s="360"/>
    </row>
    <row r="141" spans="1:46" x14ac:dyDescent="0.2">
      <c r="A141" s="1">
        <v>132</v>
      </c>
      <c r="B141" s="9" t="s">
        <v>346</v>
      </c>
      <c r="C141" s="2" t="s">
        <v>341</v>
      </c>
      <c r="D141" s="2" t="s">
        <v>14</v>
      </c>
      <c r="E141" s="2">
        <v>1</v>
      </c>
      <c r="F141" s="36">
        <v>4518</v>
      </c>
      <c r="G141" s="36">
        <f t="shared" si="136"/>
        <v>4518</v>
      </c>
      <c r="H141" s="36">
        <v>7588.7999999999993</v>
      </c>
      <c r="I141" s="36">
        <f t="shared" si="137"/>
        <v>7588.7999999999993</v>
      </c>
      <c r="J141" s="53">
        <f t="shared" ref="J141:J148" si="140">G141+I141</f>
        <v>12106.8</v>
      </c>
      <c r="K141" s="130"/>
      <c r="L141" s="93">
        <v>4518</v>
      </c>
      <c r="M141" s="93">
        <f t="shared" ref="M141:M155" si="141">K141*L141</f>
        <v>0</v>
      </c>
      <c r="N141" s="93">
        <v>7588.7999999999993</v>
      </c>
      <c r="O141" s="93">
        <f t="shared" ref="O141:O155" si="142">K141*N141</f>
        <v>0</v>
      </c>
      <c r="P141" s="94">
        <f t="shared" ref="P141:P155" si="143">M141+O141</f>
        <v>0</v>
      </c>
      <c r="Q141" s="173"/>
      <c r="R141" s="175">
        <v>4518</v>
      </c>
      <c r="S141" s="175">
        <f t="shared" ref="S141:S155" si="144">Q141*R141</f>
        <v>0</v>
      </c>
      <c r="T141" s="175">
        <v>7588.7999999999993</v>
      </c>
      <c r="U141" s="175">
        <f t="shared" ref="U141:U155" si="145">Q141*T141</f>
        <v>0</v>
      </c>
      <c r="V141" s="176">
        <f t="shared" ref="V141:V155" si="146">S141+U141</f>
        <v>0</v>
      </c>
      <c r="W141" s="220">
        <v>1</v>
      </c>
      <c r="X141" s="222">
        <v>4518</v>
      </c>
      <c r="Y141" s="222">
        <f t="shared" ref="Y141:Y155" si="147">W141*X141</f>
        <v>4518</v>
      </c>
      <c r="Z141" s="222">
        <v>7588.7999999999993</v>
      </c>
      <c r="AA141" s="222">
        <f t="shared" ref="AA141:AA155" si="148">W141*Z141</f>
        <v>7588.7999999999993</v>
      </c>
      <c r="AB141" s="223">
        <f t="shared" ref="AB141:AB155" si="149">Y141+AA141</f>
        <v>12106.8</v>
      </c>
      <c r="AC141" s="267"/>
      <c r="AD141" s="269">
        <v>4518</v>
      </c>
      <c r="AE141" s="269">
        <f t="shared" ref="AE141:AE155" si="150">AC141*AD141</f>
        <v>0</v>
      </c>
      <c r="AF141" s="269">
        <v>7588.7999999999993</v>
      </c>
      <c r="AG141" s="269">
        <f t="shared" ref="AG141:AG155" si="151">AC141*AF141</f>
        <v>0</v>
      </c>
      <c r="AH141" s="270">
        <f t="shared" ref="AH141:AH155" si="152">AE141+AG141</f>
        <v>0</v>
      </c>
      <c r="AI141" s="314"/>
      <c r="AJ141" s="316">
        <v>4518</v>
      </c>
      <c r="AK141" s="316">
        <f t="shared" ref="AK141:AK155" si="153">AI141*AJ141</f>
        <v>0</v>
      </c>
      <c r="AL141" s="316">
        <v>7588.7999999999993</v>
      </c>
      <c r="AM141" s="316">
        <f t="shared" ref="AM141:AM155" si="154">AI141*AL141</f>
        <v>0</v>
      </c>
      <c r="AN141" s="317">
        <f t="shared" ref="AN141:AN155" si="155">AK141+AM141</f>
        <v>0</v>
      </c>
      <c r="AO141" s="361">
        <f t="shared" si="139"/>
        <v>0</v>
      </c>
      <c r="AP141" s="363">
        <v>4518</v>
      </c>
      <c r="AQ141" s="363">
        <f t="shared" ref="AQ141:AQ155" si="156">AO141*AP141</f>
        <v>0</v>
      </c>
      <c r="AR141" s="363">
        <v>7588.7999999999993</v>
      </c>
      <c r="AS141" s="363">
        <f t="shared" ref="AS141:AS155" si="157">AO141*AR141</f>
        <v>0</v>
      </c>
      <c r="AT141" s="364">
        <f t="shared" ref="AT141:AT155" si="158">AQ141+AS141</f>
        <v>0</v>
      </c>
    </row>
    <row r="142" spans="1:46" x14ac:dyDescent="0.2">
      <c r="A142" s="1">
        <v>133</v>
      </c>
      <c r="B142" s="9" t="s">
        <v>62</v>
      </c>
      <c r="C142" s="2" t="s">
        <v>339</v>
      </c>
      <c r="D142" s="2" t="s">
        <v>14</v>
      </c>
      <c r="E142" s="2">
        <v>1</v>
      </c>
      <c r="F142" s="36">
        <v>3005</v>
      </c>
      <c r="G142" s="36">
        <f t="shared" si="136"/>
        <v>3005</v>
      </c>
      <c r="H142" s="36">
        <v>5133.5999999999995</v>
      </c>
      <c r="I142" s="36">
        <f t="shared" si="137"/>
        <v>5133.5999999999995</v>
      </c>
      <c r="J142" s="53">
        <f t="shared" si="140"/>
        <v>8138.5999999999995</v>
      </c>
      <c r="K142" s="130"/>
      <c r="L142" s="93">
        <v>3005</v>
      </c>
      <c r="M142" s="93">
        <f t="shared" si="141"/>
        <v>0</v>
      </c>
      <c r="N142" s="93">
        <v>5133.5999999999995</v>
      </c>
      <c r="O142" s="93">
        <f t="shared" si="142"/>
        <v>0</v>
      </c>
      <c r="P142" s="94">
        <f t="shared" si="143"/>
        <v>0</v>
      </c>
      <c r="Q142" s="173"/>
      <c r="R142" s="175">
        <v>3005</v>
      </c>
      <c r="S142" s="175">
        <f t="shared" si="144"/>
        <v>0</v>
      </c>
      <c r="T142" s="175">
        <v>5133.5999999999995</v>
      </c>
      <c r="U142" s="175">
        <f t="shared" si="145"/>
        <v>0</v>
      </c>
      <c r="V142" s="176">
        <f t="shared" si="146"/>
        <v>0</v>
      </c>
      <c r="W142" s="220">
        <v>1</v>
      </c>
      <c r="X142" s="222">
        <v>3005</v>
      </c>
      <c r="Y142" s="222">
        <f t="shared" si="147"/>
        <v>3005</v>
      </c>
      <c r="Z142" s="222">
        <v>5133.5999999999995</v>
      </c>
      <c r="AA142" s="222">
        <f t="shared" si="148"/>
        <v>5133.5999999999995</v>
      </c>
      <c r="AB142" s="223">
        <f t="shared" si="149"/>
        <v>8138.5999999999995</v>
      </c>
      <c r="AC142" s="267"/>
      <c r="AD142" s="269">
        <v>3005</v>
      </c>
      <c r="AE142" s="269">
        <f t="shared" si="150"/>
        <v>0</v>
      </c>
      <c r="AF142" s="269">
        <v>5133.5999999999995</v>
      </c>
      <c r="AG142" s="269">
        <f t="shared" si="151"/>
        <v>0</v>
      </c>
      <c r="AH142" s="270">
        <f t="shared" si="152"/>
        <v>0</v>
      </c>
      <c r="AI142" s="314"/>
      <c r="AJ142" s="316">
        <v>3005</v>
      </c>
      <c r="AK142" s="316">
        <f t="shared" si="153"/>
        <v>0</v>
      </c>
      <c r="AL142" s="316">
        <v>5133.5999999999995</v>
      </c>
      <c r="AM142" s="316">
        <f t="shared" si="154"/>
        <v>0</v>
      </c>
      <c r="AN142" s="317">
        <f t="shared" si="155"/>
        <v>0</v>
      </c>
      <c r="AO142" s="361">
        <f t="shared" si="139"/>
        <v>0</v>
      </c>
      <c r="AP142" s="363">
        <v>3005</v>
      </c>
      <c r="AQ142" s="363">
        <f t="shared" si="156"/>
        <v>0</v>
      </c>
      <c r="AR142" s="363">
        <v>5133.5999999999995</v>
      </c>
      <c r="AS142" s="363">
        <f t="shared" si="157"/>
        <v>0</v>
      </c>
      <c r="AT142" s="364">
        <f t="shared" si="158"/>
        <v>0</v>
      </c>
    </row>
    <row r="143" spans="1:46" x14ac:dyDescent="0.2">
      <c r="A143" s="1">
        <v>134</v>
      </c>
      <c r="B143" s="50" t="s">
        <v>402</v>
      </c>
      <c r="C143" s="51" t="s">
        <v>298</v>
      </c>
      <c r="D143" s="51" t="s">
        <v>14</v>
      </c>
      <c r="E143" s="51">
        <v>1</v>
      </c>
      <c r="F143" s="76">
        <v>4500</v>
      </c>
      <c r="G143" s="36">
        <f t="shared" si="136"/>
        <v>4500</v>
      </c>
      <c r="H143" s="76">
        <v>4900</v>
      </c>
      <c r="I143" s="36">
        <f t="shared" si="137"/>
        <v>4900</v>
      </c>
      <c r="J143" s="120">
        <f t="shared" si="140"/>
        <v>9400</v>
      </c>
      <c r="K143" s="131"/>
      <c r="L143" s="95">
        <v>4500</v>
      </c>
      <c r="M143" s="93">
        <f t="shared" si="141"/>
        <v>0</v>
      </c>
      <c r="N143" s="95">
        <v>4900</v>
      </c>
      <c r="O143" s="93">
        <f t="shared" si="142"/>
        <v>0</v>
      </c>
      <c r="P143" s="96">
        <f t="shared" si="143"/>
        <v>0</v>
      </c>
      <c r="Q143" s="177"/>
      <c r="R143" s="178">
        <v>4500</v>
      </c>
      <c r="S143" s="175">
        <f t="shared" si="144"/>
        <v>0</v>
      </c>
      <c r="T143" s="178">
        <v>4900</v>
      </c>
      <c r="U143" s="175">
        <f t="shared" si="145"/>
        <v>0</v>
      </c>
      <c r="V143" s="179">
        <f t="shared" si="146"/>
        <v>0</v>
      </c>
      <c r="W143" s="224"/>
      <c r="X143" s="225">
        <v>4500</v>
      </c>
      <c r="Y143" s="222">
        <f t="shared" si="147"/>
        <v>0</v>
      </c>
      <c r="Z143" s="225">
        <v>4900</v>
      </c>
      <c r="AA143" s="222">
        <f t="shared" si="148"/>
        <v>0</v>
      </c>
      <c r="AB143" s="226">
        <f t="shared" si="149"/>
        <v>0</v>
      </c>
      <c r="AC143" s="271"/>
      <c r="AD143" s="272">
        <v>4500</v>
      </c>
      <c r="AE143" s="269">
        <f t="shared" si="150"/>
        <v>0</v>
      </c>
      <c r="AF143" s="272">
        <v>4900</v>
      </c>
      <c r="AG143" s="269">
        <f t="shared" si="151"/>
        <v>0</v>
      </c>
      <c r="AH143" s="273">
        <f t="shared" si="152"/>
        <v>0</v>
      </c>
      <c r="AI143" s="318"/>
      <c r="AJ143" s="319">
        <v>4500</v>
      </c>
      <c r="AK143" s="316">
        <f t="shared" si="153"/>
        <v>0</v>
      </c>
      <c r="AL143" s="319">
        <v>4900</v>
      </c>
      <c r="AM143" s="316">
        <f t="shared" si="154"/>
        <v>0</v>
      </c>
      <c r="AN143" s="320">
        <f t="shared" si="155"/>
        <v>0</v>
      </c>
      <c r="AO143" s="361">
        <f t="shared" si="139"/>
        <v>1</v>
      </c>
      <c r="AP143" s="365">
        <v>4500</v>
      </c>
      <c r="AQ143" s="363">
        <f t="shared" si="156"/>
        <v>4500</v>
      </c>
      <c r="AR143" s="365">
        <v>4900</v>
      </c>
      <c r="AS143" s="363">
        <f t="shared" si="157"/>
        <v>4900</v>
      </c>
      <c r="AT143" s="366">
        <f t="shared" si="158"/>
        <v>9400</v>
      </c>
    </row>
    <row r="144" spans="1:46" ht="25.5" x14ac:dyDescent="0.2">
      <c r="A144" s="1">
        <v>135</v>
      </c>
      <c r="B144" s="50" t="s">
        <v>387</v>
      </c>
      <c r="C144" s="51" t="s">
        <v>403</v>
      </c>
      <c r="D144" s="51" t="s">
        <v>14</v>
      </c>
      <c r="E144" s="51">
        <v>2</v>
      </c>
      <c r="F144" s="76">
        <v>4500</v>
      </c>
      <c r="G144" s="36">
        <f t="shared" si="136"/>
        <v>9000</v>
      </c>
      <c r="H144" s="76">
        <v>12807.650000000001</v>
      </c>
      <c r="I144" s="36">
        <f t="shared" si="137"/>
        <v>25615.300000000003</v>
      </c>
      <c r="J144" s="120">
        <f t="shared" si="140"/>
        <v>34615.300000000003</v>
      </c>
      <c r="K144" s="131"/>
      <c r="L144" s="95">
        <v>4500</v>
      </c>
      <c r="M144" s="93">
        <f t="shared" si="141"/>
        <v>0</v>
      </c>
      <c r="N144" s="95">
        <v>12807.650000000001</v>
      </c>
      <c r="O144" s="93">
        <f t="shared" si="142"/>
        <v>0</v>
      </c>
      <c r="P144" s="96">
        <f t="shared" si="143"/>
        <v>0</v>
      </c>
      <c r="Q144" s="177"/>
      <c r="R144" s="178">
        <v>4500</v>
      </c>
      <c r="S144" s="175">
        <f t="shared" si="144"/>
        <v>0</v>
      </c>
      <c r="T144" s="178">
        <v>12807.650000000001</v>
      </c>
      <c r="U144" s="175">
        <f t="shared" si="145"/>
        <v>0</v>
      </c>
      <c r="V144" s="179">
        <f t="shared" si="146"/>
        <v>0</v>
      </c>
      <c r="W144" s="224"/>
      <c r="X144" s="225">
        <v>4500</v>
      </c>
      <c r="Y144" s="222">
        <f t="shared" si="147"/>
        <v>0</v>
      </c>
      <c r="Z144" s="225">
        <v>12807.650000000001</v>
      </c>
      <c r="AA144" s="222">
        <f t="shared" si="148"/>
        <v>0</v>
      </c>
      <c r="AB144" s="226">
        <f t="shared" si="149"/>
        <v>0</v>
      </c>
      <c r="AC144" s="271">
        <v>2</v>
      </c>
      <c r="AD144" s="272">
        <v>4500</v>
      </c>
      <c r="AE144" s="269">
        <f t="shared" si="150"/>
        <v>9000</v>
      </c>
      <c r="AF144" s="272">
        <v>12807.650000000001</v>
      </c>
      <c r="AG144" s="269">
        <f t="shared" si="151"/>
        <v>25615.300000000003</v>
      </c>
      <c r="AH144" s="273">
        <f t="shared" si="152"/>
        <v>34615.300000000003</v>
      </c>
      <c r="AI144" s="318"/>
      <c r="AJ144" s="319">
        <v>4500</v>
      </c>
      <c r="AK144" s="316">
        <f t="shared" si="153"/>
        <v>0</v>
      </c>
      <c r="AL144" s="319">
        <v>12807.650000000001</v>
      </c>
      <c r="AM144" s="316">
        <f t="shared" si="154"/>
        <v>0</v>
      </c>
      <c r="AN144" s="320">
        <f t="shared" si="155"/>
        <v>0</v>
      </c>
      <c r="AO144" s="361">
        <f t="shared" si="139"/>
        <v>0</v>
      </c>
      <c r="AP144" s="365">
        <v>4500</v>
      </c>
      <c r="AQ144" s="363">
        <f t="shared" si="156"/>
        <v>0</v>
      </c>
      <c r="AR144" s="365">
        <v>12807.650000000001</v>
      </c>
      <c r="AS144" s="363">
        <f t="shared" si="157"/>
        <v>0</v>
      </c>
      <c r="AT144" s="366">
        <f t="shared" si="158"/>
        <v>0</v>
      </c>
    </row>
    <row r="145" spans="1:46" x14ac:dyDescent="0.2">
      <c r="A145" s="1">
        <v>136</v>
      </c>
      <c r="B145" s="50" t="s">
        <v>398</v>
      </c>
      <c r="C145" s="51" t="s">
        <v>404</v>
      </c>
      <c r="D145" s="51" t="s">
        <v>14</v>
      </c>
      <c r="E145" s="51">
        <v>1</v>
      </c>
      <c r="F145" s="76">
        <v>400</v>
      </c>
      <c r="G145" s="36">
        <f t="shared" si="136"/>
        <v>400</v>
      </c>
      <c r="H145" s="76">
        <v>952.8</v>
      </c>
      <c r="I145" s="36">
        <f t="shared" si="137"/>
        <v>952.8</v>
      </c>
      <c r="J145" s="120">
        <f t="shared" si="140"/>
        <v>1352.8</v>
      </c>
      <c r="K145" s="131"/>
      <c r="L145" s="95">
        <v>400</v>
      </c>
      <c r="M145" s="93">
        <f t="shared" si="141"/>
        <v>0</v>
      </c>
      <c r="N145" s="95">
        <v>952.8</v>
      </c>
      <c r="O145" s="93">
        <f t="shared" si="142"/>
        <v>0</v>
      </c>
      <c r="P145" s="96">
        <f t="shared" si="143"/>
        <v>0</v>
      </c>
      <c r="Q145" s="177"/>
      <c r="R145" s="178">
        <v>400</v>
      </c>
      <c r="S145" s="175">
        <f t="shared" si="144"/>
        <v>0</v>
      </c>
      <c r="T145" s="178">
        <v>952.8</v>
      </c>
      <c r="U145" s="175">
        <f t="shared" si="145"/>
        <v>0</v>
      </c>
      <c r="V145" s="179">
        <f t="shared" si="146"/>
        <v>0</v>
      </c>
      <c r="W145" s="224"/>
      <c r="X145" s="225">
        <v>400</v>
      </c>
      <c r="Y145" s="222">
        <f t="shared" si="147"/>
        <v>0</v>
      </c>
      <c r="Z145" s="225">
        <v>952.8</v>
      </c>
      <c r="AA145" s="222">
        <f t="shared" si="148"/>
        <v>0</v>
      </c>
      <c r="AB145" s="226">
        <f t="shared" si="149"/>
        <v>0</v>
      </c>
      <c r="AC145" s="271"/>
      <c r="AD145" s="272">
        <v>400</v>
      </c>
      <c r="AE145" s="269">
        <f t="shared" si="150"/>
        <v>0</v>
      </c>
      <c r="AF145" s="272">
        <v>952.8</v>
      </c>
      <c r="AG145" s="269">
        <f t="shared" si="151"/>
        <v>0</v>
      </c>
      <c r="AH145" s="273">
        <f t="shared" si="152"/>
        <v>0</v>
      </c>
      <c r="AI145" s="318"/>
      <c r="AJ145" s="319">
        <v>400</v>
      </c>
      <c r="AK145" s="316">
        <f t="shared" si="153"/>
        <v>0</v>
      </c>
      <c r="AL145" s="319">
        <v>952.8</v>
      </c>
      <c r="AM145" s="316">
        <f t="shared" si="154"/>
        <v>0</v>
      </c>
      <c r="AN145" s="320">
        <f t="shared" si="155"/>
        <v>0</v>
      </c>
      <c r="AO145" s="361">
        <f t="shared" si="139"/>
        <v>1</v>
      </c>
      <c r="AP145" s="365">
        <v>400</v>
      </c>
      <c r="AQ145" s="363">
        <f t="shared" si="156"/>
        <v>400</v>
      </c>
      <c r="AR145" s="365">
        <v>952.8</v>
      </c>
      <c r="AS145" s="363">
        <f t="shared" si="157"/>
        <v>952.8</v>
      </c>
      <c r="AT145" s="366">
        <f t="shared" si="158"/>
        <v>1352.8</v>
      </c>
    </row>
    <row r="146" spans="1:46" x14ac:dyDescent="0.2">
      <c r="A146" s="1">
        <v>137</v>
      </c>
      <c r="B146" s="50" t="s">
        <v>392</v>
      </c>
      <c r="C146" s="51" t="s">
        <v>393</v>
      </c>
      <c r="D146" s="51" t="s">
        <v>14</v>
      </c>
      <c r="E146" s="51">
        <v>4</v>
      </c>
      <c r="F146" s="76">
        <v>300</v>
      </c>
      <c r="G146" s="36">
        <f t="shared" si="136"/>
        <v>1200</v>
      </c>
      <c r="H146" s="76">
        <v>234</v>
      </c>
      <c r="I146" s="36">
        <f t="shared" si="137"/>
        <v>936</v>
      </c>
      <c r="J146" s="120">
        <f t="shared" si="140"/>
        <v>2136</v>
      </c>
      <c r="K146" s="131"/>
      <c r="L146" s="95">
        <v>300</v>
      </c>
      <c r="M146" s="93">
        <f t="shared" si="141"/>
        <v>0</v>
      </c>
      <c r="N146" s="95">
        <v>234</v>
      </c>
      <c r="O146" s="93">
        <f t="shared" si="142"/>
        <v>0</v>
      </c>
      <c r="P146" s="96">
        <f t="shared" si="143"/>
        <v>0</v>
      </c>
      <c r="Q146" s="177"/>
      <c r="R146" s="178">
        <v>300</v>
      </c>
      <c r="S146" s="175">
        <f t="shared" si="144"/>
        <v>0</v>
      </c>
      <c r="T146" s="178">
        <v>234</v>
      </c>
      <c r="U146" s="175">
        <f t="shared" si="145"/>
        <v>0</v>
      </c>
      <c r="V146" s="179">
        <f t="shared" si="146"/>
        <v>0</v>
      </c>
      <c r="W146" s="224"/>
      <c r="X146" s="225">
        <v>300</v>
      </c>
      <c r="Y146" s="222">
        <f t="shared" si="147"/>
        <v>0</v>
      </c>
      <c r="Z146" s="225">
        <v>234</v>
      </c>
      <c r="AA146" s="222">
        <f t="shared" si="148"/>
        <v>0</v>
      </c>
      <c r="AB146" s="226">
        <f t="shared" si="149"/>
        <v>0</v>
      </c>
      <c r="AC146" s="271"/>
      <c r="AD146" s="272">
        <v>300</v>
      </c>
      <c r="AE146" s="269">
        <f t="shared" si="150"/>
        <v>0</v>
      </c>
      <c r="AF146" s="272">
        <v>234</v>
      </c>
      <c r="AG146" s="269">
        <f t="shared" si="151"/>
        <v>0</v>
      </c>
      <c r="AH146" s="273">
        <f t="shared" si="152"/>
        <v>0</v>
      </c>
      <c r="AI146" s="318"/>
      <c r="AJ146" s="319">
        <v>300</v>
      </c>
      <c r="AK146" s="316">
        <f t="shared" si="153"/>
        <v>0</v>
      </c>
      <c r="AL146" s="319">
        <v>234</v>
      </c>
      <c r="AM146" s="316">
        <f t="shared" si="154"/>
        <v>0</v>
      </c>
      <c r="AN146" s="320">
        <f t="shared" si="155"/>
        <v>0</v>
      </c>
      <c r="AO146" s="361">
        <f t="shared" si="139"/>
        <v>4</v>
      </c>
      <c r="AP146" s="365">
        <v>300</v>
      </c>
      <c r="AQ146" s="363">
        <f t="shared" si="156"/>
        <v>1200</v>
      </c>
      <c r="AR146" s="365">
        <v>234</v>
      </c>
      <c r="AS146" s="363">
        <f t="shared" si="157"/>
        <v>936</v>
      </c>
      <c r="AT146" s="366">
        <f t="shared" si="158"/>
        <v>2136</v>
      </c>
    </row>
    <row r="147" spans="1:46" x14ac:dyDescent="0.2">
      <c r="A147" s="1">
        <v>138</v>
      </c>
      <c r="B147" s="50" t="s">
        <v>394</v>
      </c>
      <c r="C147" s="77" t="s">
        <v>296</v>
      </c>
      <c r="D147" s="77" t="s">
        <v>14</v>
      </c>
      <c r="E147" s="77">
        <v>2</v>
      </c>
      <c r="F147" s="76">
        <v>850</v>
      </c>
      <c r="G147" s="36">
        <f t="shared" si="136"/>
        <v>1700</v>
      </c>
      <c r="H147" s="76">
        <v>347.2</v>
      </c>
      <c r="I147" s="36">
        <f t="shared" si="137"/>
        <v>694.4</v>
      </c>
      <c r="J147" s="120">
        <f t="shared" si="140"/>
        <v>2394.4</v>
      </c>
      <c r="K147" s="132"/>
      <c r="L147" s="95">
        <v>850</v>
      </c>
      <c r="M147" s="93">
        <f t="shared" si="141"/>
        <v>0</v>
      </c>
      <c r="N147" s="95">
        <v>347.2</v>
      </c>
      <c r="O147" s="93">
        <f t="shared" si="142"/>
        <v>0</v>
      </c>
      <c r="P147" s="96">
        <f t="shared" si="143"/>
        <v>0</v>
      </c>
      <c r="Q147" s="180"/>
      <c r="R147" s="178">
        <v>850</v>
      </c>
      <c r="S147" s="175">
        <f t="shared" si="144"/>
        <v>0</v>
      </c>
      <c r="T147" s="178">
        <v>347.2</v>
      </c>
      <c r="U147" s="175">
        <f t="shared" si="145"/>
        <v>0</v>
      </c>
      <c r="V147" s="179">
        <f t="shared" si="146"/>
        <v>0</v>
      </c>
      <c r="W147" s="227">
        <v>2</v>
      </c>
      <c r="X147" s="225">
        <v>850</v>
      </c>
      <c r="Y147" s="222">
        <f t="shared" si="147"/>
        <v>1700</v>
      </c>
      <c r="Z147" s="225">
        <v>347.2</v>
      </c>
      <c r="AA147" s="222">
        <f t="shared" si="148"/>
        <v>694.4</v>
      </c>
      <c r="AB147" s="226">
        <f t="shared" si="149"/>
        <v>2394.4</v>
      </c>
      <c r="AC147" s="274"/>
      <c r="AD147" s="272">
        <v>850</v>
      </c>
      <c r="AE147" s="269">
        <f t="shared" si="150"/>
        <v>0</v>
      </c>
      <c r="AF147" s="272">
        <v>347.2</v>
      </c>
      <c r="AG147" s="269">
        <f t="shared" si="151"/>
        <v>0</v>
      </c>
      <c r="AH147" s="273">
        <f t="shared" si="152"/>
        <v>0</v>
      </c>
      <c r="AI147" s="321"/>
      <c r="AJ147" s="319">
        <v>850</v>
      </c>
      <c r="AK147" s="316">
        <f t="shared" si="153"/>
        <v>0</v>
      </c>
      <c r="AL147" s="319">
        <v>347.2</v>
      </c>
      <c r="AM147" s="316">
        <f t="shared" si="154"/>
        <v>0</v>
      </c>
      <c r="AN147" s="320">
        <f t="shared" si="155"/>
        <v>0</v>
      </c>
      <c r="AO147" s="361">
        <f t="shared" si="139"/>
        <v>0</v>
      </c>
      <c r="AP147" s="365">
        <v>850</v>
      </c>
      <c r="AQ147" s="363">
        <f t="shared" si="156"/>
        <v>0</v>
      </c>
      <c r="AR147" s="365">
        <v>347.2</v>
      </c>
      <c r="AS147" s="363">
        <f t="shared" si="157"/>
        <v>0</v>
      </c>
      <c r="AT147" s="366">
        <f t="shared" si="158"/>
        <v>0</v>
      </c>
    </row>
    <row r="148" spans="1:46" x14ac:dyDescent="0.2">
      <c r="A148" s="1">
        <v>139</v>
      </c>
      <c r="B148" s="50" t="s">
        <v>394</v>
      </c>
      <c r="C148" s="77" t="s">
        <v>168</v>
      </c>
      <c r="D148" s="77" t="s">
        <v>14</v>
      </c>
      <c r="E148" s="77">
        <v>3</v>
      </c>
      <c r="F148" s="76">
        <v>850</v>
      </c>
      <c r="G148" s="36">
        <f t="shared" si="136"/>
        <v>2550</v>
      </c>
      <c r="H148" s="76">
        <v>311.87692307692305</v>
      </c>
      <c r="I148" s="36">
        <f t="shared" si="137"/>
        <v>935.63076923076915</v>
      </c>
      <c r="J148" s="120">
        <f t="shared" si="140"/>
        <v>3485.6307692307691</v>
      </c>
      <c r="K148" s="132"/>
      <c r="L148" s="95">
        <v>850</v>
      </c>
      <c r="M148" s="93">
        <f t="shared" si="141"/>
        <v>0</v>
      </c>
      <c r="N148" s="95">
        <v>311.87692307692305</v>
      </c>
      <c r="O148" s="93">
        <f t="shared" si="142"/>
        <v>0</v>
      </c>
      <c r="P148" s="96">
        <f t="shared" si="143"/>
        <v>0</v>
      </c>
      <c r="Q148" s="180"/>
      <c r="R148" s="178">
        <v>850</v>
      </c>
      <c r="S148" s="175">
        <f t="shared" si="144"/>
        <v>0</v>
      </c>
      <c r="T148" s="178">
        <v>311.87692307692305</v>
      </c>
      <c r="U148" s="175">
        <f t="shared" si="145"/>
        <v>0</v>
      </c>
      <c r="V148" s="179">
        <f t="shared" si="146"/>
        <v>0</v>
      </c>
      <c r="W148" s="227">
        <v>3</v>
      </c>
      <c r="X148" s="225">
        <v>850</v>
      </c>
      <c r="Y148" s="222">
        <f t="shared" si="147"/>
        <v>2550</v>
      </c>
      <c r="Z148" s="225">
        <v>311.87692307692305</v>
      </c>
      <c r="AA148" s="222">
        <f t="shared" si="148"/>
        <v>935.63076923076915</v>
      </c>
      <c r="AB148" s="226">
        <f t="shared" si="149"/>
        <v>3485.6307692307691</v>
      </c>
      <c r="AC148" s="274"/>
      <c r="AD148" s="272">
        <v>850</v>
      </c>
      <c r="AE148" s="269">
        <f t="shared" si="150"/>
        <v>0</v>
      </c>
      <c r="AF148" s="272">
        <v>311.87692307692305</v>
      </c>
      <c r="AG148" s="269">
        <f t="shared" si="151"/>
        <v>0</v>
      </c>
      <c r="AH148" s="273">
        <f t="shared" si="152"/>
        <v>0</v>
      </c>
      <c r="AI148" s="321"/>
      <c r="AJ148" s="319">
        <v>850</v>
      </c>
      <c r="AK148" s="316">
        <f t="shared" si="153"/>
        <v>0</v>
      </c>
      <c r="AL148" s="319">
        <v>311.87692307692305</v>
      </c>
      <c r="AM148" s="316">
        <f t="shared" si="154"/>
        <v>0</v>
      </c>
      <c r="AN148" s="320">
        <f t="shared" si="155"/>
        <v>0</v>
      </c>
      <c r="AO148" s="361">
        <f t="shared" si="139"/>
        <v>0</v>
      </c>
      <c r="AP148" s="365">
        <v>850</v>
      </c>
      <c r="AQ148" s="363">
        <f t="shared" si="156"/>
        <v>0</v>
      </c>
      <c r="AR148" s="365">
        <v>311.87692307692305</v>
      </c>
      <c r="AS148" s="363">
        <f t="shared" si="157"/>
        <v>0</v>
      </c>
      <c r="AT148" s="366">
        <f t="shared" si="158"/>
        <v>0</v>
      </c>
    </row>
    <row r="149" spans="1:46" x14ac:dyDescent="0.2">
      <c r="A149" s="1">
        <v>140</v>
      </c>
      <c r="B149" s="9" t="s">
        <v>63</v>
      </c>
      <c r="C149" s="2" t="s">
        <v>71</v>
      </c>
      <c r="D149" s="2" t="s">
        <v>7</v>
      </c>
      <c r="E149" s="2">
        <v>2</v>
      </c>
      <c r="F149" s="36">
        <v>600</v>
      </c>
      <c r="G149" s="36">
        <f t="shared" si="136"/>
        <v>1200</v>
      </c>
      <c r="H149" s="36">
        <v>784</v>
      </c>
      <c r="I149" s="36">
        <f t="shared" si="137"/>
        <v>1568</v>
      </c>
      <c r="J149" s="53">
        <f t="shared" ref="J149:J155" si="159">G149+I149</f>
        <v>2768</v>
      </c>
      <c r="K149" s="130"/>
      <c r="L149" s="93">
        <v>600</v>
      </c>
      <c r="M149" s="93">
        <f t="shared" si="141"/>
        <v>0</v>
      </c>
      <c r="N149" s="93">
        <v>784</v>
      </c>
      <c r="O149" s="93">
        <f t="shared" si="142"/>
        <v>0</v>
      </c>
      <c r="P149" s="94">
        <f t="shared" si="143"/>
        <v>0</v>
      </c>
      <c r="Q149" s="173"/>
      <c r="R149" s="175">
        <v>600</v>
      </c>
      <c r="S149" s="175">
        <f t="shared" si="144"/>
        <v>0</v>
      </c>
      <c r="T149" s="175">
        <v>784</v>
      </c>
      <c r="U149" s="175">
        <f t="shared" si="145"/>
        <v>0</v>
      </c>
      <c r="V149" s="176">
        <f t="shared" si="146"/>
        <v>0</v>
      </c>
      <c r="W149" s="220">
        <v>2</v>
      </c>
      <c r="X149" s="222">
        <v>600</v>
      </c>
      <c r="Y149" s="222">
        <f t="shared" si="147"/>
        <v>1200</v>
      </c>
      <c r="Z149" s="222">
        <v>784</v>
      </c>
      <c r="AA149" s="222">
        <f t="shared" si="148"/>
        <v>1568</v>
      </c>
      <c r="AB149" s="223">
        <f t="shared" si="149"/>
        <v>2768</v>
      </c>
      <c r="AC149" s="267"/>
      <c r="AD149" s="269">
        <v>600</v>
      </c>
      <c r="AE149" s="269">
        <f t="shared" si="150"/>
        <v>0</v>
      </c>
      <c r="AF149" s="269">
        <v>784</v>
      </c>
      <c r="AG149" s="269">
        <f t="shared" si="151"/>
        <v>0</v>
      </c>
      <c r="AH149" s="270">
        <f t="shared" si="152"/>
        <v>0</v>
      </c>
      <c r="AI149" s="314"/>
      <c r="AJ149" s="316">
        <v>600</v>
      </c>
      <c r="AK149" s="316">
        <f t="shared" si="153"/>
        <v>0</v>
      </c>
      <c r="AL149" s="316">
        <v>784</v>
      </c>
      <c r="AM149" s="316">
        <f t="shared" si="154"/>
        <v>0</v>
      </c>
      <c r="AN149" s="317">
        <f t="shared" si="155"/>
        <v>0</v>
      </c>
      <c r="AO149" s="361">
        <f t="shared" si="139"/>
        <v>0</v>
      </c>
      <c r="AP149" s="363">
        <v>600</v>
      </c>
      <c r="AQ149" s="363">
        <f t="shared" si="156"/>
        <v>0</v>
      </c>
      <c r="AR149" s="363">
        <v>784</v>
      </c>
      <c r="AS149" s="363">
        <f t="shared" si="157"/>
        <v>0</v>
      </c>
      <c r="AT149" s="364">
        <f t="shared" si="158"/>
        <v>0</v>
      </c>
    </row>
    <row r="150" spans="1:46" x14ac:dyDescent="0.2">
      <c r="A150" s="1">
        <v>141</v>
      </c>
      <c r="B150" s="9" t="s">
        <v>63</v>
      </c>
      <c r="C150" s="2" t="s">
        <v>64</v>
      </c>
      <c r="D150" s="2" t="s">
        <v>7</v>
      </c>
      <c r="E150" s="2">
        <v>4</v>
      </c>
      <c r="F150" s="36">
        <v>600</v>
      </c>
      <c r="G150" s="36">
        <f t="shared" si="136"/>
        <v>2400</v>
      </c>
      <c r="H150" s="36">
        <v>420</v>
      </c>
      <c r="I150" s="36">
        <f t="shared" si="137"/>
        <v>1680</v>
      </c>
      <c r="J150" s="53">
        <f t="shared" si="159"/>
        <v>4080</v>
      </c>
      <c r="K150" s="130"/>
      <c r="L150" s="93">
        <v>600</v>
      </c>
      <c r="M150" s="93">
        <f t="shared" si="141"/>
        <v>0</v>
      </c>
      <c r="N150" s="93">
        <v>420</v>
      </c>
      <c r="O150" s="93">
        <f t="shared" si="142"/>
        <v>0</v>
      </c>
      <c r="P150" s="94">
        <f t="shared" si="143"/>
        <v>0</v>
      </c>
      <c r="Q150" s="173"/>
      <c r="R150" s="175">
        <v>600</v>
      </c>
      <c r="S150" s="175">
        <f t="shared" si="144"/>
        <v>0</v>
      </c>
      <c r="T150" s="175">
        <v>420</v>
      </c>
      <c r="U150" s="175">
        <f t="shared" si="145"/>
        <v>0</v>
      </c>
      <c r="V150" s="176">
        <f t="shared" si="146"/>
        <v>0</v>
      </c>
      <c r="W150" s="220">
        <v>4</v>
      </c>
      <c r="X150" s="222">
        <v>600</v>
      </c>
      <c r="Y150" s="222">
        <f t="shared" si="147"/>
        <v>2400</v>
      </c>
      <c r="Z150" s="222">
        <v>420</v>
      </c>
      <c r="AA150" s="222">
        <f t="shared" si="148"/>
        <v>1680</v>
      </c>
      <c r="AB150" s="223">
        <f t="shared" si="149"/>
        <v>4080</v>
      </c>
      <c r="AC150" s="267"/>
      <c r="AD150" s="269">
        <v>600</v>
      </c>
      <c r="AE150" s="269">
        <f t="shared" si="150"/>
        <v>0</v>
      </c>
      <c r="AF150" s="269">
        <v>420</v>
      </c>
      <c r="AG150" s="269">
        <f t="shared" si="151"/>
        <v>0</v>
      </c>
      <c r="AH150" s="270">
        <f t="shared" si="152"/>
        <v>0</v>
      </c>
      <c r="AI150" s="314"/>
      <c r="AJ150" s="316">
        <v>600</v>
      </c>
      <c r="AK150" s="316">
        <f t="shared" si="153"/>
        <v>0</v>
      </c>
      <c r="AL150" s="316">
        <v>420</v>
      </c>
      <c r="AM150" s="316">
        <f t="shared" si="154"/>
        <v>0</v>
      </c>
      <c r="AN150" s="317">
        <f t="shared" si="155"/>
        <v>0</v>
      </c>
      <c r="AO150" s="361">
        <f t="shared" si="139"/>
        <v>0</v>
      </c>
      <c r="AP150" s="363">
        <v>600</v>
      </c>
      <c r="AQ150" s="363">
        <f t="shared" si="156"/>
        <v>0</v>
      </c>
      <c r="AR150" s="363">
        <v>420</v>
      </c>
      <c r="AS150" s="363">
        <f t="shared" si="157"/>
        <v>0</v>
      </c>
      <c r="AT150" s="364">
        <f t="shared" si="158"/>
        <v>0</v>
      </c>
    </row>
    <row r="151" spans="1:46" x14ac:dyDescent="0.2">
      <c r="A151" s="1">
        <v>142</v>
      </c>
      <c r="B151" s="9" t="s">
        <v>295</v>
      </c>
      <c r="C151" s="2" t="s">
        <v>298</v>
      </c>
      <c r="D151" s="2" t="s">
        <v>7</v>
      </c>
      <c r="E151" s="2">
        <v>1</v>
      </c>
      <c r="F151" s="36">
        <v>1200</v>
      </c>
      <c r="G151" s="36">
        <f t="shared" si="136"/>
        <v>1200</v>
      </c>
      <c r="H151" s="36">
        <v>450</v>
      </c>
      <c r="I151" s="36">
        <f t="shared" si="137"/>
        <v>450</v>
      </c>
      <c r="J151" s="53">
        <f t="shared" si="159"/>
        <v>1650</v>
      </c>
      <c r="K151" s="130"/>
      <c r="L151" s="93">
        <v>1200</v>
      </c>
      <c r="M151" s="93">
        <f t="shared" si="141"/>
        <v>0</v>
      </c>
      <c r="N151" s="93">
        <v>450</v>
      </c>
      <c r="O151" s="93">
        <f t="shared" si="142"/>
        <v>0</v>
      </c>
      <c r="P151" s="94">
        <f t="shared" si="143"/>
        <v>0</v>
      </c>
      <c r="Q151" s="173"/>
      <c r="R151" s="175">
        <v>1200</v>
      </c>
      <c r="S151" s="175">
        <f t="shared" si="144"/>
        <v>0</v>
      </c>
      <c r="T151" s="175">
        <v>450</v>
      </c>
      <c r="U151" s="175">
        <f t="shared" si="145"/>
        <v>0</v>
      </c>
      <c r="V151" s="176">
        <f t="shared" si="146"/>
        <v>0</v>
      </c>
      <c r="W151" s="220"/>
      <c r="X151" s="222">
        <v>1200</v>
      </c>
      <c r="Y151" s="222">
        <f t="shared" si="147"/>
        <v>0</v>
      </c>
      <c r="Z151" s="222">
        <v>450</v>
      </c>
      <c r="AA151" s="222">
        <f t="shared" si="148"/>
        <v>0</v>
      </c>
      <c r="AB151" s="223">
        <f t="shared" si="149"/>
        <v>0</v>
      </c>
      <c r="AC151" s="267"/>
      <c r="AD151" s="269">
        <v>1200</v>
      </c>
      <c r="AE151" s="269">
        <f t="shared" si="150"/>
        <v>0</v>
      </c>
      <c r="AF151" s="269">
        <v>450</v>
      </c>
      <c r="AG151" s="269">
        <f t="shared" si="151"/>
        <v>0</v>
      </c>
      <c r="AH151" s="270">
        <f t="shared" si="152"/>
        <v>0</v>
      </c>
      <c r="AI151" s="314"/>
      <c r="AJ151" s="316">
        <v>1200</v>
      </c>
      <c r="AK151" s="316">
        <f t="shared" si="153"/>
        <v>0</v>
      </c>
      <c r="AL151" s="316">
        <v>450</v>
      </c>
      <c r="AM151" s="316">
        <f t="shared" si="154"/>
        <v>0</v>
      </c>
      <c r="AN151" s="317">
        <f t="shared" si="155"/>
        <v>0</v>
      </c>
      <c r="AO151" s="361">
        <f t="shared" si="139"/>
        <v>1</v>
      </c>
      <c r="AP151" s="363">
        <v>1200</v>
      </c>
      <c r="AQ151" s="363">
        <f t="shared" si="156"/>
        <v>1200</v>
      </c>
      <c r="AR151" s="363">
        <v>450</v>
      </c>
      <c r="AS151" s="363">
        <f t="shared" si="157"/>
        <v>450</v>
      </c>
      <c r="AT151" s="364">
        <f t="shared" si="158"/>
        <v>1650</v>
      </c>
    </row>
    <row r="152" spans="1:46" x14ac:dyDescent="0.2">
      <c r="A152" s="1">
        <v>143</v>
      </c>
      <c r="B152" s="9" t="s">
        <v>299</v>
      </c>
      <c r="C152" s="2"/>
      <c r="D152" s="2" t="s">
        <v>56</v>
      </c>
      <c r="E152" s="2">
        <v>22</v>
      </c>
      <c r="F152" s="36">
        <v>1050</v>
      </c>
      <c r="G152" s="36">
        <f t="shared" si="136"/>
        <v>23100</v>
      </c>
      <c r="H152" s="36">
        <v>840</v>
      </c>
      <c r="I152" s="36">
        <f t="shared" si="137"/>
        <v>18480</v>
      </c>
      <c r="J152" s="53">
        <f t="shared" si="159"/>
        <v>41580</v>
      </c>
      <c r="K152" s="130"/>
      <c r="L152" s="93">
        <v>1050</v>
      </c>
      <c r="M152" s="93">
        <f t="shared" si="141"/>
        <v>0</v>
      </c>
      <c r="N152" s="93">
        <v>840</v>
      </c>
      <c r="O152" s="93">
        <f t="shared" si="142"/>
        <v>0</v>
      </c>
      <c r="P152" s="94">
        <f t="shared" si="143"/>
        <v>0</v>
      </c>
      <c r="Q152" s="173"/>
      <c r="R152" s="175">
        <v>1050</v>
      </c>
      <c r="S152" s="175">
        <f t="shared" si="144"/>
        <v>0</v>
      </c>
      <c r="T152" s="175">
        <v>840</v>
      </c>
      <c r="U152" s="175">
        <f t="shared" si="145"/>
        <v>0</v>
      </c>
      <c r="V152" s="176">
        <f t="shared" si="146"/>
        <v>0</v>
      </c>
      <c r="W152" s="220">
        <v>0.52299999999999969</v>
      </c>
      <c r="X152" s="222">
        <v>1050</v>
      </c>
      <c r="Y152" s="222">
        <f t="shared" si="147"/>
        <v>549.14999999999964</v>
      </c>
      <c r="Z152" s="222">
        <v>840</v>
      </c>
      <c r="AA152" s="222">
        <f t="shared" si="148"/>
        <v>439.31999999999971</v>
      </c>
      <c r="AB152" s="223">
        <f t="shared" si="149"/>
        <v>988.46999999999935</v>
      </c>
      <c r="AC152" s="267"/>
      <c r="AD152" s="269">
        <v>1050</v>
      </c>
      <c r="AE152" s="269">
        <f t="shared" si="150"/>
        <v>0</v>
      </c>
      <c r="AF152" s="269">
        <v>840</v>
      </c>
      <c r="AG152" s="269">
        <f t="shared" si="151"/>
        <v>0</v>
      </c>
      <c r="AH152" s="270">
        <f t="shared" si="152"/>
        <v>0</v>
      </c>
      <c r="AI152" s="314"/>
      <c r="AJ152" s="316">
        <v>1050</v>
      </c>
      <c r="AK152" s="316">
        <f t="shared" si="153"/>
        <v>0</v>
      </c>
      <c r="AL152" s="316">
        <v>840</v>
      </c>
      <c r="AM152" s="316">
        <f t="shared" si="154"/>
        <v>0</v>
      </c>
      <c r="AN152" s="317">
        <f t="shared" si="155"/>
        <v>0</v>
      </c>
      <c r="AO152" s="361">
        <f t="shared" si="139"/>
        <v>21.477</v>
      </c>
      <c r="AP152" s="363">
        <v>1050</v>
      </c>
      <c r="AQ152" s="363">
        <f t="shared" si="156"/>
        <v>22550.85</v>
      </c>
      <c r="AR152" s="363">
        <v>840</v>
      </c>
      <c r="AS152" s="363">
        <f t="shared" si="157"/>
        <v>18040.68</v>
      </c>
      <c r="AT152" s="364">
        <f t="shared" si="158"/>
        <v>40591.53</v>
      </c>
    </row>
    <row r="153" spans="1:46" x14ac:dyDescent="0.2">
      <c r="A153" s="1">
        <v>144</v>
      </c>
      <c r="B153" s="9" t="s">
        <v>300</v>
      </c>
      <c r="C153" s="2"/>
      <c r="D153" s="2" t="s">
        <v>56</v>
      </c>
      <c r="E153" s="2">
        <v>5</v>
      </c>
      <c r="F153" s="36">
        <v>1050</v>
      </c>
      <c r="G153" s="36">
        <f t="shared" si="136"/>
        <v>5250</v>
      </c>
      <c r="H153" s="36">
        <v>3080</v>
      </c>
      <c r="I153" s="36">
        <f t="shared" si="137"/>
        <v>15400</v>
      </c>
      <c r="J153" s="53">
        <f t="shared" si="159"/>
        <v>20650</v>
      </c>
      <c r="K153" s="130"/>
      <c r="L153" s="93">
        <v>1050</v>
      </c>
      <c r="M153" s="93">
        <f t="shared" si="141"/>
        <v>0</v>
      </c>
      <c r="N153" s="93">
        <v>3080</v>
      </c>
      <c r="O153" s="93">
        <f t="shared" si="142"/>
        <v>0</v>
      </c>
      <c r="P153" s="94">
        <f t="shared" si="143"/>
        <v>0</v>
      </c>
      <c r="Q153" s="173"/>
      <c r="R153" s="175">
        <v>1050</v>
      </c>
      <c r="S153" s="175">
        <f t="shared" si="144"/>
        <v>0</v>
      </c>
      <c r="T153" s="175">
        <v>3080</v>
      </c>
      <c r="U153" s="175">
        <f t="shared" si="145"/>
        <v>0</v>
      </c>
      <c r="V153" s="176">
        <f t="shared" si="146"/>
        <v>0</v>
      </c>
      <c r="W153" s="220">
        <v>3.5020000000000007</v>
      </c>
      <c r="X153" s="222">
        <v>1050</v>
      </c>
      <c r="Y153" s="222">
        <f t="shared" si="147"/>
        <v>3677.1000000000008</v>
      </c>
      <c r="Z153" s="222">
        <v>3080</v>
      </c>
      <c r="AA153" s="222">
        <f t="shared" si="148"/>
        <v>10786.160000000002</v>
      </c>
      <c r="AB153" s="223">
        <f t="shared" si="149"/>
        <v>14463.260000000002</v>
      </c>
      <c r="AC153" s="267"/>
      <c r="AD153" s="269">
        <v>1050</v>
      </c>
      <c r="AE153" s="269">
        <f t="shared" si="150"/>
        <v>0</v>
      </c>
      <c r="AF153" s="269">
        <v>3080</v>
      </c>
      <c r="AG153" s="269">
        <f t="shared" si="151"/>
        <v>0</v>
      </c>
      <c r="AH153" s="270">
        <f t="shared" si="152"/>
        <v>0</v>
      </c>
      <c r="AI153" s="314"/>
      <c r="AJ153" s="316">
        <v>1050</v>
      </c>
      <c r="AK153" s="316">
        <f t="shared" si="153"/>
        <v>0</v>
      </c>
      <c r="AL153" s="316">
        <v>3080</v>
      </c>
      <c r="AM153" s="316">
        <f t="shared" si="154"/>
        <v>0</v>
      </c>
      <c r="AN153" s="317">
        <f t="shared" si="155"/>
        <v>0</v>
      </c>
      <c r="AO153" s="361">
        <f t="shared" si="139"/>
        <v>1.4979999999999993</v>
      </c>
      <c r="AP153" s="363">
        <v>1050</v>
      </c>
      <c r="AQ153" s="363">
        <f t="shared" si="156"/>
        <v>1572.8999999999994</v>
      </c>
      <c r="AR153" s="363">
        <v>3080</v>
      </c>
      <c r="AS153" s="363">
        <f t="shared" si="157"/>
        <v>4613.8399999999983</v>
      </c>
      <c r="AT153" s="364">
        <f t="shared" si="158"/>
        <v>6186.739999999998</v>
      </c>
    </row>
    <row r="154" spans="1:46" x14ac:dyDescent="0.2">
      <c r="A154" s="1">
        <v>145</v>
      </c>
      <c r="B154" s="9" t="s">
        <v>60</v>
      </c>
      <c r="C154" s="10"/>
      <c r="D154" s="2" t="s">
        <v>5</v>
      </c>
      <c r="E154" s="2">
        <v>1</v>
      </c>
      <c r="F154" s="36">
        <v>0</v>
      </c>
      <c r="G154" s="36">
        <f t="shared" si="136"/>
        <v>0</v>
      </c>
      <c r="H154" s="36">
        <v>4701</v>
      </c>
      <c r="I154" s="36">
        <f t="shared" si="137"/>
        <v>4701</v>
      </c>
      <c r="J154" s="53">
        <f t="shared" si="159"/>
        <v>4701</v>
      </c>
      <c r="K154" s="130"/>
      <c r="L154" s="93">
        <v>0</v>
      </c>
      <c r="M154" s="93">
        <f t="shared" si="141"/>
        <v>0</v>
      </c>
      <c r="N154" s="93">
        <v>4701</v>
      </c>
      <c r="O154" s="93">
        <f t="shared" si="142"/>
        <v>0</v>
      </c>
      <c r="P154" s="94">
        <f t="shared" si="143"/>
        <v>0</v>
      </c>
      <c r="Q154" s="173"/>
      <c r="R154" s="175">
        <v>0</v>
      </c>
      <c r="S154" s="175">
        <f t="shared" si="144"/>
        <v>0</v>
      </c>
      <c r="T154" s="175">
        <v>4701</v>
      </c>
      <c r="U154" s="175">
        <f t="shared" si="145"/>
        <v>0</v>
      </c>
      <c r="V154" s="176">
        <f t="shared" si="146"/>
        <v>0</v>
      </c>
      <c r="W154" s="220">
        <v>1</v>
      </c>
      <c r="X154" s="222">
        <v>0</v>
      </c>
      <c r="Y154" s="222">
        <f t="shared" si="147"/>
        <v>0</v>
      </c>
      <c r="Z154" s="222">
        <v>4701</v>
      </c>
      <c r="AA154" s="222">
        <f t="shared" si="148"/>
        <v>4701</v>
      </c>
      <c r="AB154" s="223">
        <f t="shared" si="149"/>
        <v>4701</v>
      </c>
      <c r="AC154" s="267"/>
      <c r="AD154" s="269">
        <v>0</v>
      </c>
      <c r="AE154" s="269">
        <f t="shared" si="150"/>
        <v>0</v>
      </c>
      <c r="AF154" s="269">
        <v>4701</v>
      </c>
      <c r="AG154" s="269">
        <f t="shared" si="151"/>
        <v>0</v>
      </c>
      <c r="AH154" s="270">
        <f t="shared" si="152"/>
        <v>0</v>
      </c>
      <c r="AI154" s="314"/>
      <c r="AJ154" s="316">
        <v>0</v>
      </c>
      <c r="AK154" s="316">
        <f t="shared" si="153"/>
        <v>0</v>
      </c>
      <c r="AL154" s="316">
        <v>4701</v>
      </c>
      <c r="AM154" s="316">
        <f t="shared" si="154"/>
        <v>0</v>
      </c>
      <c r="AN154" s="317">
        <f t="shared" si="155"/>
        <v>0</v>
      </c>
      <c r="AO154" s="361">
        <f t="shared" si="139"/>
        <v>0</v>
      </c>
      <c r="AP154" s="363">
        <v>0</v>
      </c>
      <c r="AQ154" s="363">
        <f t="shared" si="156"/>
        <v>0</v>
      </c>
      <c r="AR154" s="363">
        <v>4701</v>
      </c>
      <c r="AS154" s="363">
        <f t="shared" si="157"/>
        <v>0</v>
      </c>
      <c r="AT154" s="364">
        <f t="shared" si="158"/>
        <v>0</v>
      </c>
    </row>
    <row r="155" spans="1:46" ht="25.5" x14ac:dyDescent="0.2">
      <c r="A155" s="1">
        <v>146</v>
      </c>
      <c r="B155" s="50" t="s">
        <v>82</v>
      </c>
      <c r="C155" s="51" t="s">
        <v>83</v>
      </c>
      <c r="D155" s="51" t="s">
        <v>56</v>
      </c>
      <c r="E155" s="2">
        <v>5.5</v>
      </c>
      <c r="F155" s="76">
        <v>600</v>
      </c>
      <c r="G155" s="36">
        <f t="shared" si="136"/>
        <v>3300</v>
      </c>
      <c r="H155" s="76">
        <v>588</v>
      </c>
      <c r="I155" s="36">
        <f t="shared" si="137"/>
        <v>3234</v>
      </c>
      <c r="J155" s="120">
        <f t="shared" si="159"/>
        <v>6534</v>
      </c>
      <c r="K155" s="130"/>
      <c r="L155" s="95">
        <v>600</v>
      </c>
      <c r="M155" s="93">
        <f t="shared" si="141"/>
        <v>0</v>
      </c>
      <c r="N155" s="95">
        <v>588</v>
      </c>
      <c r="O155" s="93">
        <f t="shared" si="142"/>
        <v>0</v>
      </c>
      <c r="P155" s="96">
        <f t="shared" si="143"/>
        <v>0</v>
      </c>
      <c r="Q155" s="173"/>
      <c r="R155" s="178">
        <v>600</v>
      </c>
      <c r="S155" s="175">
        <f t="shared" si="144"/>
        <v>0</v>
      </c>
      <c r="T155" s="178">
        <v>588</v>
      </c>
      <c r="U155" s="175">
        <f t="shared" si="145"/>
        <v>0</v>
      </c>
      <c r="V155" s="179">
        <f t="shared" si="146"/>
        <v>0</v>
      </c>
      <c r="W155" s="220"/>
      <c r="X155" s="225">
        <v>600</v>
      </c>
      <c r="Y155" s="222">
        <f t="shared" si="147"/>
        <v>0</v>
      </c>
      <c r="Z155" s="225">
        <v>588</v>
      </c>
      <c r="AA155" s="222">
        <f t="shared" si="148"/>
        <v>0</v>
      </c>
      <c r="AB155" s="226">
        <f t="shared" si="149"/>
        <v>0</v>
      </c>
      <c r="AC155" s="267"/>
      <c r="AD155" s="272">
        <v>600</v>
      </c>
      <c r="AE155" s="269">
        <f t="shared" si="150"/>
        <v>0</v>
      </c>
      <c r="AF155" s="272">
        <v>588</v>
      </c>
      <c r="AG155" s="269">
        <f t="shared" si="151"/>
        <v>0</v>
      </c>
      <c r="AH155" s="273">
        <f t="shared" si="152"/>
        <v>0</v>
      </c>
      <c r="AI155" s="314"/>
      <c r="AJ155" s="319">
        <v>600</v>
      </c>
      <c r="AK155" s="316">
        <f t="shared" si="153"/>
        <v>0</v>
      </c>
      <c r="AL155" s="319">
        <v>588</v>
      </c>
      <c r="AM155" s="316">
        <f t="shared" si="154"/>
        <v>0</v>
      </c>
      <c r="AN155" s="320">
        <f t="shared" si="155"/>
        <v>0</v>
      </c>
      <c r="AO155" s="361">
        <f t="shared" si="139"/>
        <v>5.5</v>
      </c>
      <c r="AP155" s="365">
        <v>600</v>
      </c>
      <c r="AQ155" s="363">
        <f t="shared" si="156"/>
        <v>3300</v>
      </c>
      <c r="AR155" s="365">
        <v>588</v>
      </c>
      <c r="AS155" s="363">
        <f t="shared" si="157"/>
        <v>3234</v>
      </c>
      <c r="AT155" s="366">
        <f t="shared" si="158"/>
        <v>6534</v>
      </c>
    </row>
    <row r="156" spans="1:46" x14ac:dyDescent="0.2">
      <c r="A156" s="1">
        <v>147</v>
      </c>
      <c r="B156" s="48" t="s">
        <v>70</v>
      </c>
      <c r="C156" s="2"/>
      <c r="D156" s="2"/>
      <c r="E156" s="2"/>
      <c r="F156" s="2"/>
      <c r="G156" s="36"/>
      <c r="H156" s="37"/>
      <c r="I156" s="36"/>
      <c r="J156" s="119"/>
      <c r="K156" s="130"/>
      <c r="L156" s="92"/>
      <c r="M156" s="93"/>
      <c r="N156" s="91"/>
      <c r="O156" s="93"/>
      <c r="P156" s="129"/>
      <c r="Q156" s="173"/>
      <c r="R156" s="174"/>
      <c r="S156" s="175"/>
      <c r="T156" s="171"/>
      <c r="U156" s="175"/>
      <c r="V156" s="172"/>
      <c r="W156" s="220"/>
      <c r="X156" s="221"/>
      <c r="Y156" s="222"/>
      <c r="Z156" s="218"/>
      <c r="AA156" s="222"/>
      <c r="AB156" s="219"/>
      <c r="AC156" s="267"/>
      <c r="AD156" s="268"/>
      <c r="AE156" s="269"/>
      <c r="AF156" s="265"/>
      <c r="AG156" s="269"/>
      <c r="AH156" s="266"/>
      <c r="AI156" s="314"/>
      <c r="AJ156" s="315"/>
      <c r="AK156" s="316"/>
      <c r="AL156" s="312"/>
      <c r="AM156" s="316"/>
      <c r="AN156" s="313"/>
      <c r="AO156" s="361">
        <f t="shared" si="139"/>
        <v>0</v>
      </c>
      <c r="AP156" s="362"/>
      <c r="AQ156" s="363"/>
      <c r="AR156" s="359"/>
      <c r="AS156" s="363"/>
      <c r="AT156" s="360"/>
    </row>
    <row r="157" spans="1:46" x14ac:dyDescent="0.2">
      <c r="A157" s="1">
        <v>148</v>
      </c>
      <c r="B157" s="9" t="s">
        <v>347</v>
      </c>
      <c r="C157" s="2" t="s">
        <v>341</v>
      </c>
      <c r="D157" s="2" t="s">
        <v>14</v>
      </c>
      <c r="E157" s="2">
        <v>1</v>
      </c>
      <c r="F157" s="36">
        <v>4518</v>
      </c>
      <c r="G157" s="36">
        <f t="shared" si="136"/>
        <v>4518</v>
      </c>
      <c r="H157" s="36">
        <v>7588.7999999999993</v>
      </c>
      <c r="I157" s="36">
        <f t="shared" si="137"/>
        <v>7588.7999999999993</v>
      </c>
      <c r="J157" s="53">
        <f t="shared" ref="J157:J165" si="160">G157+I157</f>
        <v>12106.8</v>
      </c>
      <c r="K157" s="130"/>
      <c r="L157" s="93">
        <v>4518</v>
      </c>
      <c r="M157" s="93">
        <f t="shared" ref="M157:M172" si="161">K157*L157</f>
        <v>0</v>
      </c>
      <c r="N157" s="93">
        <v>7588.7999999999993</v>
      </c>
      <c r="O157" s="93">
        <f t="shared" ref="O157:O172" si="162">K157*N157</f>
        <v>0</v>
      </c>
      <c r="P157" s="94">
        <f t="shared" ref="P157:P172" si="163">M157+O157</f>
        <v>0</v>
      </c>
      <c r="Q157" s="173"/>
      <c r="R157" s="175">
        <v>4518</v>
      </c>
      <c r="S157" s="175">
        <f t="shared" ref="S157:S172" si="164">Q157*R157</f>
        <v>0</v>
      </c>
      <c r="T157" s="175">
        <v>7588.7999999999993</v>
      </c>
      <c r="U157" s="175">
        <f t="shared" ref="U157:U172" si="165">Q157*T157</f>
        <v>0</v>
      </c>
      <c r="V157" s="176">
        <f t="shared" ref="V157:V172" si="166">S157+U157</f>
        <v>0</v>
      </c>
      <c r="W157" s="220">
        <v>1</v>
      </c>
      <c r="X157" s="222">
        <v>4518</v>
      </c>
      <c r="Y157" s="222">
        <f t="shared" ref="Y157:Y172" si="167">W157*X157</f>
        <v>4518</v>
      </c>
      <c r="Z157" s="222">
        <v>7588.7999999999993</v>
      </c>
      <c r="AA157" s="222">
        <f t="shared" ref="AA157:AA172" si="168">W157*Z157</f>
        <v>7588.7999999999993</v>
      </c>
      <c r="AB157" s="223">
        <f t="shared" ref="AB157:AB172" si="169">Y157+AA157</f>
        <v>12106.8</v>
      </c>
      <c r="AC157" s="267"/>
      <c r="AD157" s="269">
        <v>4518</v>
      </c>
      <c r="AE157" s="269">
        <f t="shared" ref="AE157:AE172" si="170">AC157*AD157</f>
        <v>0</v>
      </c>
      <c r="AF157" s="269">
        <v>7588.7999999999993</v>
      </c>
      <c r="AG157" s="269">
        <f t="shared" ref="AG157:AG172" si="171">AC157*AF157</f>
        <v>0</v>
      </c>
      <c r="AH157" s="270">
        <f t="shared" ref="AH157:AH172" si="172">AE157+AG157</f>
        <v>0</v>
      </c>
      <c r="AI157" s="314"/>
      <c r="AJ157" s="316">
        <v>4518</v>
      </c>
      <c r="AK157" s="316">
        <f t="shared" ref="AK157:AK172" si="173">AI157*AJ157</f>
        <v>0</v>
      </c>
      <c r="AL157" s="316">
        <v>7588.7999999999993</v>
      </c>
      <c r="AM157" s="316">
        <f t="shared" ref="AM157:AM172" si="174">AI157*AL157</f>
        <v>0</v>
      </c>
      <c r="AN157" s="317">
        <f t="shared" ref="AN157:AN172" si="175">AK157+AM157</f>
        <v>0</v>
      </c>
      <c r="AO157" s="361">
        <f t="shared" si="139"/>
        <v>0</v>
      </c>
      <c r="AP157" s="363">
        <v>4518</v>
      </c>
      <c r="AQ157" s="363">
        <f t="shared" ref="AQ157:AQ172" si="176">AO157*AP157</f>
        <v>0</v>
      </c>
      <c r="AR157" s="363">
        <v>7588.7999999999993</v>
      </c>
      <c r="AS157" s="363">
        <f t="shared" ref="AS157:AS172" si="177">AO157*AR157</f>
        <v>0</v>
      </c>
      <c r="AT157" s="364">
        <f t="shared" ref="AT157:AT172" si="178">AQ157+AS157</f>
        <v>0</v>
      </c>
    </row>
    <row r="158" spans="1:46" x14ac:dyDescent="0.2">
      <c r="A158" s="1">
        <v>149</v>
      </c>
      <c r="B158" s="9" t="s">
        <v>62</v>
      </c>
      <c r="C158" s="2" t="s">
        <v>339</v>
      </c>
      <c r="D158" s="2" t="s">
        <v>14</v>
      </c>
      <c r="E158" s="2">
        <v>1</v>
      </c>
      <c r="F158" s="36">
        <v>3005</v>
      </c>
      <c r="G158" s="36">
        <f t="shared" si="136"/>
        <v>3005</v>
      </c>
      <c r="H158" s="36">
        <v>5133.5999999999995</v>
      </c>
      <c r="I158" s="36">
        <f t="shared" si="137"/>
        <v>5133.5999999999995</v>
      </c>
      <c r="J158" s="53">
        <f t="shared" si="160"/>
        <v>8138.5999999999995</v>
      </c>
      <c r="K158" s="130"/>
      <c r="L158" s="93">
        <v>3005</v>
      </c>
      <c r="M158" s="93">
        <f t="shared" si="161"/>
        <v>0</v>
      </c>
      <c r="N158" s="93">
        <v>5133.5999999999995</v>
      </c>
      <c r="O158" s="93">
        <f t="shared" si="162"/>
        <v>0</v>
      </c>
      <c r="P158" s="94">
        <f t="shared" si="163"/>
        <v>0</v>
      </c>
      <c r="Q158" s="173"/>
      <c r="R158" s="175">
        <v>3005</v>
      </c>
      <c r="S158" s="175">
        <f t="shared" si="164"/>
        <v>0</v>
      </c>
      <c r="T158" s="175">
        <v>5133.5999999999995</v>
      </c>
      <c r="U158" s="175">
        <f t="shared" si="165"/>
        <v>0</v>
      </c>
      <c r="V158" s="176">
        <f t="shared" si="166"/>
        <v>0</v>
      </c>
      <c r="W158" s="220">
        <v>1</v>
      </c>
      <c r="X158" s="222">
        <v>3005</v>
      </c>
      <c r="Y158" s="222">
        <f t="shared" si="167"/>
        <v>3005</v>
      </c>
      <c r="Z158" s="222">
        <v>5133.5999999999995</v>
      </c>
      <c r="AA158" s="222">
        <f t="shared" si="168"/>
        <v>5133.5999999999995</v>
      </c>
      <c r="AB158" s="223">
        <f t="shared" si="169"/>
        <v>8138.5999999999995</v>
      </c>
      <c r="AC158" s="267"/>
      <c r="AD158" s="269">
        <v>3005</v>
      </c>
      <c r="AE158" s="269">
        <f t="shared" si="170"/>
        <v>0</v>
      </c>
      <c r="AF158" s="269">
        <v>5133.5999999999995</v>
      </c>
      <c r="AG158" s="269">
        <f t="shared" si="171"/>
        <v>0</v>
      </c>
      <c r="AH158" s="270">
        <f t="shared" si="172"/>
        <v>0</v>
      </c>
      <c r="AI158" s="314"/>
      <c r="AJ158" s="316">
        <v>3005</v>
      </c>
      <c r="AK158" s="316">
        <f t="shared" si="173"/>
        <v>0</v>
      </c>
      <c r="AL158" s="316">
        <v>5133.5999999999995</v>
      </c>
      <c r="AM158" s="316">
        <f t="shared" si="174"/>
        <v>0</v>
      </c>
      <c r="AN158" s="317">
        <f t="shared" si="175"/>
        <v>0</v>
      </c>
      <c r="AO158" s="361">
        <f t="shared" si="139"/>
        <v>0</v>
      </c>
      <c r="AP158" s="363">
        <v>3005</v>
      </c>
      <c r="AQ158" s="363">
        <f t="shared" si="176"/>
        <v>0</v>
      </c>
      <c r="AR158" s="363">
        <v>5133.5999999999995</v>
      </c>
      <c r="AS158" s="363">
        <f t="shared" si="177"/>
        <v>0</v>
      </c>
      <c r="AT158" s="364">
        <f t="shared" si="178"/>
        <v>0</v>
      </c>
    </row>
    <row r="159" spans="1:46" x14ac:dyDescent="0.2">
      <c r="A159" s="1">
        <v>150</v>
      </c>
      <c r="B159" s="50" t="s">
        <v>402</v>
      </c>
      <c r="C159" s="51" t="s">
        <v>298</v>
      </c>
      <c r="D159" s="51" t="s">
        <v>14</v>
      </c>
      <c r="E159" s="51">
        <v>1</v>
      </c>
      <c r="F159" s="76">
        <v>4500</v>
      </c>
      <c r="G159" s="36">
        <f t="shared" si="136"/>
        <v>4500</v>
      </c>
      <c r="H159" s="76">
        <v>4900</v>
      </c>
      <c r="I159" s="36">
        <f t="shared" si="137"/>
        <v>4900</v>
      </c>
      <c r="J159" s="120">
        <f t="shared" si="160"/>
        <v>9400</v>
      </c>
      <c r="K159" s="131"/>
      <c r="L159" s="95">
        <v>4500</v>
      </c>
      <c r="M159" s="93">
        <f t="shared" si="161"/>
        <v>0</v>
      </c>
      <c r="N159" s="95">
        <v>4900</v>
      </c>
      <c r="O159" s="93">
        <f t="shared" si="162"/>
        <v>0</v>
      </c>
      <c r="P159" s="96">
        <f t="shared" si="163"/>
        <v>0</v>
      </c>
      <c r="Q159" s="177"/>
      <c r="R159" s="178">
        <v>4500</v>
      </c>
      <c r="S159" s="175">
        <f t="shared" si="164"/>
        <v>0</v>
      </c>
      <c r="T159" s="178">
        <v>4900</v>
      </c>
      <c r="U159" s="175">
        <f t="shared" si="165"/>
        <v>0</v>
      </c>
      <c r="V159" s="179">
        <f t="shared" si="166"/>
        <v>0</v>
      </c>
      <c r="W159" s="224"/>
      <c r="X159" s="225">
        <v>4500</v>
      </c>
      <c r="Y159" s="222">
        <f t="shared" si="167"/>
        <v>0</v>
      </c>
      <c r="Z159" s="225">
        <v>4900</v>
      </c>
      <c r="AA159" s="222">
        <f t="shared" si="168"/>
        <v>0</v>
      </c>
      <c r="AB159" s="226">
        <f t="shared" si="169"/>
        <v>0</v>
      </c>
      <c r="AC159" s="271"/>
      <c r="AD159" s="272">
        <v>4500</v>
      </c>
      <c r="AE159" s="269">
        <f t="shared" si="170"/>
        <v>0</v>
      </c>
      <c r="AF159" s="272">
        <v>4900</v>
      </c>
      <c r="AG159" s="269">
        <f t="shared" si="171"/>
        <v>0</v>
      </c>
      <c r="AH159" s="273">
        <f t="shared" si="172"/>
        <v>0</v>
      </c>
      <c r="AI159" s="318"/>
      <c r="AJ159" s="319">
        <v>4500</v>
      </c>
      <c r="AK159" s="316">
        <f t="shared" si="173"/>
        <v>0</v>
      </c>
      <c r="AL159" s="319">
        <v>4900</v>
      </c>
      <c r="AM159" s="316">
        <f t="shared" si="174"/>
        <v>0</v>
      </c>
      <c r="AN159" s="320">
        <f t="shared" si="175"/>
        <v>0</v>
      </c>
      <c r="AO159" s="361">
        <f t="shared" si="139"/>
        <v>1</v>
      </c>
      <c r="AP159" s="365">
        <v>4500</v>
      </c>
      <c r="AQ159" s="363">
        <f t="shared" si="176"/>
        <v>4500</v>
      </c>
      <c r="AR159" s="365">
        <v>4900</v>
      </c>
      <c r="AS159" s="363">
        <f t="shared" si="177"/>
        <v>4900</v>
      </c>
      <c r="AT159" s="366">
        <f t="shared" si="178"/>
        <v>9400</v>
      </c>
    </row>
    <row r="160" spans="1:46" ht="25.5" x14ac:dyDescent="0.2">
      <c r="A160" s="1">
        <v>151</v>
      </c>
      <c r="B160" s="50" t="s">
        <v>387</v>
      </c>
      <c r="C160" s="51" t="s">
        <v>403</v>
      </c>
      <c r="D160" s="51" t="s">
        <v>14</v>
      </c>
      <c r="E160" s="51">
        <v>2</v>
      </c>
      <c r="F160" s="76">
        <v>4500</v>
      </c>
      <c r="G160" s="36">
        <f t="shared" si="136"/>
        <v>9000</v>
      </c>
      <c r="H160" s="76">
        <v>12807.650000000001</v>
      </c>
      <c r="I160" s="36">
        <f t="shared" si="137"/>
        <v>25615.300000000003</v>
      </c>
      <c r="J160" s="120">
        <f t="shared" si="160"/>
        <v>34615.300000000003</v>
      </c>
      <c r="K160" s="131"/>
      <c r="L160" s="95">
        <v>4500</v>
      </c>
      <c r="M160" s="93">
        <f t="shared" si="161"/>
        <v>0</v>
      </c>
      <c r="N160" s="95">
        <v>12807.650000000001</v>
      </c>
      <c r="O160" s="93">
        <f t="shared" si="162"/>
        <v>0</v>
      </c>
      <c r="P160" s="96">
        <f t="shared" si="163"/>
        <v>0</v>
      </c>
      <c r="Q160" s="177"/>
      <c r="R160" s="178">
        <v>4500</v>
      </c>
      <c r="S160" s="175">
        <f t="shared" si="164"/>
        <v>0</v>
      </c>
      <c r="T160" s="178">
        <v>12807.650000000001</v>
      </c>
      <c r="U160" s="175">
        <f t="shared" si="165"/>
        <v>0</v>
      </c>
      <c r="V160" s="179">
        <f t="shared" si="166"/>
        <v>0</v>
      </c>
      <c r="W160" s="224"/>
      <c r="X160" s="225">
        <v>4500</v>
      </c>
      <c r="Y160" s="222">
        <f t="shared" si="167"/>
        <v>0</v>
      </c>
      <c r="Z160" s="225">
        <v>12807.650000000001</v>
      </c>
      <c r="AA160" s="222">
        <f t="shared" si="168"/>
        <v>0</v>
      </c>
      <c r="AB160" s="226">
        <f t="shared" si="169"/>
        <v>0</v>
      </c>
      <c r="AC160" s="271">
        <v>1</v>
      </c>
      <c r="AD160" s="272">
        <v>4500</v>
      </c>
      <c r="AE160" s="269">
        <f t="shared" si="170"/>
        <v>4500</v>
      </c>
      <c r="AF160" s="272">
        <v>12807.650000000001</v>
      </c>
      <c r="AG160" s="269">
        <f t="shared" si="171"/>
        <v>12807.650000000001</v>
      </c>
      <c r="AH160" s="273">
        <f t="shared" si="172"/>
        <v>17307.650000000001</v>
      </c>
      <c r="AI160" s="318"/>
      <c r="AJ160" s="319">
        <v>4500</v>
      </c>
      <c r="AK160" s="316">
        <f t="shared" si="173"/>
        <v>0</v>
      </c>
      <c r="AL160" s="319">
        <v>12807.650000000001</v>
      </c>
      <c r="AM160" s="316">
        <f t="shared" si="174"/>
        <v>0</v>
      </c>
      <c r="AN160" s="320">
        <f t="shared" si="175"/>
        <v>0</v>
      </c>
      <c r="AO160" s="361">
        <f t="shared" si="139"/>
        <v>1</v>
      </c>
      <c r="AP160" s="365">
        <v>4500</v>
      </c>
      <c r="AQ160" s="363">
        <f t="shared" si="176"/>
        <v>4500</v>
      </c>
      <c r="AR160" s="365">
        <v>12807.650000000001</v>
      </c>
      <c r="AS160" s="363">
        <f t="shared" si="177"/>
        <v>12807.650000000001</v>
      </c>
      <c r="AT160" s="366">
        <f t="shared" si="178"/>
        <v>17307.650000000001</v>
      </c>
    </row>
    <row r="161" spans="1:46" x14ac:dyDescent="0.2">
      <c r="A161" s="1">
        <v>152</v>
      </c>
      <c r="B161" s="50" t="s">
        <v>398</v>
      </c>
      <c r="C161" s="51" t="s">
        <v>404</v>
      </c>
      <c r="D161" s="51" t="s">
        <v>14</v>
      </c>
      <c r="E161" s="51">
        <v>1</v>
      </c>
      <c r="F161" s="76">
        <v>400</v>
      </c>
      <c r="G161" s="36">
        <f t="shared" si="136"/>
        <v>400</v>
      </c>
      <c r="H161" s="76">
        <v>952.8</v>
      </c>
      <c r="I161" s="36">
        <f t="shared" si="137"/>
        <v>952.8</v>
      </c>
      <c r="J161" s="120">
        <f t="shared" si="160"/>
        <v>1352.8</v>
      </c>
      <c r="K161" s="131"/>
      <c r="L161" s="95">
        <v>400</v>
      </c>
      <c r="M161" s="93">
        <f t="shared" si="161"/>
        <v>0</v>
      </c>
      <c r="N161" s="95">
        <v>952.8</v>
      </c>
      <c r="O161" s="93">
        <f t="shared" si="162"/>
        <v>0</v>
      </c>
      <c r="P161" s="96">
        <f t="shared" si="163"/>
        <v>0</v>
      </c>
      <c r="Q161" s="177"/>
      <c r="R161" s="178">
        <v>400</v>
      </c>
      <c r="S161" s="175">
        <f t="shared" si="164"/>
        <v>0</v>
      </c>
      <c r="T161" s="178">
        <v>952.8</v>
      </c>
      <c r="U161" s="175">
        <f t="shared" si="165"/>
        <v>0</v>
      </c>
      <c r="V161" s="179">
        <f t="shared" si="166"/>
        <v>0</v>
      </c>
      <c r="W161" s="224"/>
      <c r="X161" s="225">
        <v>400</v>
      </c>
      <c r="Y161" s="222">
        <f t="shared" si="167"/>
        <v>0</v>
      </c>
      <c r="Z161" s="225">
        <v>952.8</v>
      </c>
      <c r="AA161" s="222">
        <f t="shared" si="168"/>
        <v>0</v>
      </c>
      <c r="AB161" s="226">
        <f t="shared" si="169"/>
        <v>0</v>
      </c>
      <c r="AC161" s="271"/>
      <c r="AD161" s="272">
        <v>400</v>
      </c>
      <c r="AE161" s="269">
        <f t="shared" si="170"/>
        <v>0</v>
      </c>
      <c r="AF161" s="272">
        <v>952.8</v>
      </c>
      <c r="AG161" s="269">
        <f t="shared" si="171"/>
        <v>0</v>
      </c>
      <c r="AH161" s="273">
        <f t="shared" si="172"/>
        <v>0</v>
      </c>
      <c r="AI161" s="318"/>
      <c r="AJ161" s="319">
        <v>400</v>
      </c>
      <c r="AK161" s="316">
        <f t="shared" si="173"/>
        <v>0</v>
      </c>
      <c r="AL161" s="319">
        <v>952.8</v>
      </c>
      <c r="AM161" s="316">
        <f t="shared" si="174"/>
        <v>0</v>
      </c>
      <c r="AN161" s="320">
        <f t="shared" si="175"/>
        <v>0</v>
      </c>
      <c r="AO161" s="361">
        <f t="shared" si="139"/>
        <v>1</v>
      </c>
      <c r="AP161" s="365">
        <v>400</v>
      </c>
      <c r="AQ161" s="363">
        <f t="shared" si="176"/>
        <v>400</v>
      </c>
      <c r="AR161" s="365">
        <v>952.8</v>
      </c>
      <c r="AS161" s="363">
        <f t="shared" si="177"/>
        <v>952.8</v>
      </c>
      <c r="AT161" s="366">
        <f t="shared" si="178"/>
        <v>1352.8</v>
      </c>
    </row>
    <row r="162" spans="1:46" x14ac:dyDescent="0.2">
      <c r="A162" s="1">
        <v>153</v>
      </c>
      <c r="B162" s="50" t="s">
        <v>392</v>
      </c>
      <c r="C162" s="51" t="s">
        <v>393</v>
      </c>
      <c r="D162" s="51" t="s">
        <v>14</v>
      </c>
      <c r="E162" s="51">
        <v>5</v>
      </c>
      <c r="F162" s="76">
        <v>300</v>
      </c>
      <c r="G162" s="36">
        <f t="shared" si="136"/>
        <v>1500</v>
      </c>
      <c r="H162" s="76">
        <v>234</v>
      </c>
      <c r="I162" s="36">
        <f t="shared" si="137"/>
        <v>1170</v>
      </c>
      <c r="J162" s="120">
        <f t="shared" si="160"/>
        <v>2670</v>
      </c>
      <c r="K162" s="131"/>
      <c r="L162" s="95">
        <v>300</v>
      </c>
      <c r="M162" s="93">
        <f t="shared" si="161"/>
        <v>0</v>
      </c>
      <c r="N162" s="95">
        <v>234</v>
      </c>
      <c r="O162" s="93">
        <f t="shared" si="162"/>
        <v>0</v>
      </c>
      <c r="P162" s="96">
        <f t="shared" si="163"/>
        <v>0</v>
      </c>
      <c r="Q162" s="177"/>
      <c r="R162" s="178">
        <v>300</v>
      </c>
      <c r="S162" s="175">
        <f t="shared" si="164"/>
        <v>0</v>
      </c>
      <c r="T162" s="178">
        <v>234</v>
      </c>
      <c r="U162" s="175">
        <f t="shared" si="165"/>
        <v>0</v>
      </c>
      <c r="V162" s="179">
        <f t="shared" si="166"/>
        <v>0</v>
      </c>
      <c r="W162" s="224"/>
      <c r="X162" s="225">
        <v>300</v>
      </c>
      <c r="Y162" s="222">
        <f t="shared" si="167"/>
        <v>0</v>
      </c>
      <c r="Z162" s="225">
        <v>234</v>
      </c>
      <c r="AA162" s="222">
        <f t="shared" si="168"/>
        <v>0</v>
      </c>
      <c r="AB162" s="226">
        <f t="shared" si="169"/>
        <v>0</v>
      </c>
      <c r="AC162" s="271"/>
      <c r="AD162" s="272">
        <v>300</v>
      </c>
      <c r="AE162" s="269">
        <f t="shared" si="170"/>
        <v>0</v>
      </c>
      <c r="AF162" s="272">
        <v>234</v>
      </c>
      <c r="AG162" s="269">
        <f t="shared" si="171"/>
        <v>0</v>
      </c>
      <c r="AH162" s="273">
        <f t="shared" si="172"/>
        <v>0</v>
      </c>
      <c r="AI162" s="318"/>
      <c r="AJ162" s="319">
        <v>300</v>
      </c>
      <c r="AK162" s="316">
        <f t="shared" si="173"/>
        <v>0</v>
      </c>
      <c r="AL162" s="319">
        <v>234</v>
      </c>
      <c r="AM162" s="316">
        <f t="shared" si="174"/>
        <v>0</v>
      </c>
      <c r="AN162" s="320">
        <f t="shared" si="175"/>
        <v>0</v>
      </c>
      <c r="AO162" s="361">
        <f t="shared" si="139"/>
        <v>5</v>
      </c>
      <c r="AP162" s="365">
        <v>300</v>
      </c>
      <c r="AQ162" s="363">
        <f t="shared" si="176"/>
        <v>1500</v>
      </c>
      <c r="AR162" s="365">
        <v>234</v>
      </c>
      <c r="AS162" s="363">
        <f t="shared" si="177"/>
        <v>1170</v>
      </c>
      <c r="AT162" s="366">
        <f t="shared" si="178"/>
        <v>2670</v>
      </c>
    </row>
    <row r="163" spans="1:46" x14ac:dyDescent="0.2">
      <c r="A163" s="1">
        <v>154</v>
      </c>
      <c r="B163" s="50" t="s">
        <v>394</v>
      </c>
      <c r="C163" s="77" t="s">
        <v>296</v>
      </c>
      <c r="D163" s="77" t="s">
        <v>14</v>
      </c>
      <c r="E163" s="77">
        <v>2</v>
      </c>
      <c r="F163" s="76">
        <v>850</v>
      </c>
      <c r="G163" s="36">
        <f t="shared" ref="G163:G193" si="179">E163*F163</f>
        <v>1700</v>
      </c>
      <c r="H163" s="76">
        <v>347.2</v>
      </c>
      <c r="I163" s="36">
        <f t="shared" ref="I163:I193" si="180">E163*H163</f>
        <v>694.4</v>
      </c>
      <c r="J163" s="120">
        <f t="shared" si="160"/>
        <v>2394.4</v>
      </c>
      <c r="K163" s="132"/>
      <c r="L163" s="95">
        <v>850</v>
      </c>
      <c r="M163" s="93">
        <f t="shared" si="161"/>
        <v>0</v>
      </c>
      <c r="N163" s="95">
        <v>347.2</v>
      </c>
      <c r="O163" s="93">
        <f t="shared" si="162"/>
        <v>0</v>
      </c>
      <c r="P163" s="96">
        <f t="shared" si="163"/>
        <v>0</v>
      </c>
      <c r="Q163" s="180"/>
      <c r="R163" s="178">
        <v>850</v>
      </c>
      <c r="S163" s="175">
        <f t="shared" si="164"/>
        <v>0</v>
      </c>
      <c r="T163" s="178">
        <v>347.2</v>
      </c>
      <c r="U163" s="175">
        <f t="shared" si="165"/>
        <v>0</v>
      </c>
      <c r="V163" s="179">
        <f t="shared" si="166"/>
        <v>0</v>
      </c>
      <c r="W163" s="227">
        <v>2</v>
      </c>
      <c r="X163" s="225">
        <v>850</v>
      </c>
      <c r="Y163" s="222">
        <f t="shared" si="167"/>
        <v>1700</v>
      </c>
      <c r="Z163" s="225">
        <v>347.2</v>
      </c>
      <c r="AA163" s="222">
        <f t="shared" si="168"/>
        <v>694.4</v>
      </c>
      <c r="AB163" s="226">
        <f t="shared" si="169"/>
        <v>2394.4</v>
      </c>
      <c r="AC163" s="274"/>
      <c r="AD163" s="272">
        <v>850</v>
      </c>
      <c r="AE163" s="269">
        <f t="shared" si="170"/>
        <v>0</v>
      </c>
      <c r="AF163" s="272">
        <v>347.2</v>
      </c>
      <c r="AG163" s="269">
        <f t="shared" si="171"/>
        <v>0</v>
      </c>
      <c r="AH163" s="273">
        <f t="shared" si="172"/>
        <v>0</v>
      </c>
      <c r="AI163" s="321"/>
      <c r="AJ163" s="319">
        <v>850</v>
      </c>
      <c r="AK163" s="316">
        <f t="shared" si="173"/>
        <v>0</v>
      </c>
      <c r="AL163" s="319">
        <v>347.2</v>
      </c>
      <c r="AM163" s="316">
        <f t="shared" si="174"/>
        <v>0</v>
      </c>
      <c r="AN163" s="320">
        <f t="shared" si="175"/>
        <v>0</v>
      </c>
      <c r="AO163" s="361">
        <f t="shared" si="139"/>
        <v>0</v>
      </c>
      <c r="AP163" s="365">
        <v>850</v>
      </c>
      <c r="AQ163" s="363">
        <f t="shared" si="176"/>
        <v>0</v>
      </c>
      <c r="AR163" s="365">
        <v>347.2</v>
      </c>
      <c r="AS163" s="363">
        <f t="shared" si="177"/>
        <v>0</v>
      </c>
      <c r="AT163" s="366">
        <f t="shared" si="178"/>
        <v>0</v>
      </c>
    </row>
    <row r="164" spans="1:46" x14ac:dyDescent="0.2">
      <c r="A164" s="1">
        <v>155</v>
      </c>
      <c r="B164" s="50" t="s">
        <v>394</v>
      </c>
      <c r="C164" s="77" t="s">
        <v>158</v>
      </c>
      <c r="D164" s="77" t="s">
        <v>14</v>
      </c>
      <c r="E164" s="77">
        <v>1</v>
      </c>
      <c r="F164" s="76">
        <v>850</v>
      </c>
      <c r="G164" s="36">
        <f t="shared" si="179"/>
        <v>850</v>
      </c>
      <c r="H164" s="76">
        <v>316.39999999999998</v>
      </c>
      <c r="I164" s="36">
        <f t="shared" si="180"/>
        <v>316.39999999999998</v>
      </c>
      <c r="J164" s="120">
        <f t="shared" si="160"/>
        <v>1166.4000000000001</v>
      </c>
      <c r="K164" s="132"/>
      <c r="L164" s="95">
        <v>850</v>
      </c>
      <c r="M164" s="93">
        <f t="shared" si="161"/>
        <v>0</v>
      </c>
      <c r="N164" s="95">
        <v>316.39999999999998</v>
      </c>
      <c r="O164" s="93">
        <f t="shared" si="162"/>
        <v>0</v>
      </c>
      <c r="P164" s="96">
        <f t="shared" si="163"/>
        <v>0</v>
      </c>
      <c r="Q164" s="180"/>
      <c r="R164" s="178">
        <v>850</v>
      </c>
      <c r="S164" s="175">
        <f t="shared" si="164"/>
        <v>0</v>
      </c>
      <c r="T164" s="178">
        <v>316.39999999999998</v>
      </c>
      <c r="U164" s="175">
        <f t="shared" si="165"/>
        <v>0</v>
      </c>
      <c r="V164" s="179">
        <f t="shared" si="166"/>
        <v>0</v>
      </c>
      <c r="W164" s="227">
        <v>1</v>
      </c>
      <c r="X164" s="225">
        <v>850</v>
      </c>
      <c r="Y164" s="222">
        <f t="shared" si="167"/>
        <v>850</v>
      </c>
      <c r="Z164" s="225">
        <v>316.39999999999998</v>
      </c>
      <c r="AA164" s="222">
        <f t="shared" si="168"/>
        <v>316.39999999999998</v>
      </c>
      <c r="AB164" s="226">
        <f t="shared" si="169"/>
        <v>1166.4000000000001</v>
      </c>
      <c r="AC164" s="274"/>
      <c r="AD164" s="272">
        <v>850</v>
      </c>
      <c r="AE164" s="269">
        <f t="shared" si="170"/>
        <v>0</v>
      </c>
      <c r="AF164" s="272">
        <v>316.39999999999998</v>
      </c>
      <c r="AG164" s="269">
        <f t="shared" si="171"/>
        <v>0</v>
      </c>
      <c r="AH164" s="273">
        <f t="shared" si="172"/>
        <v>0</v>
      </c>
      <c r="AI164" s="321"/>
      <c r="AJ164" s="319">
        <v>850</v>
      </c>
      <c r="AK164" s="316">
        <f t="shared" si="173"/>
        <v>0</v>
      </c>
      <c r="AL164" s="319">
        <v>316.39999999999998</v>
      </c>
      <c r="AM164" s="316">
        <f t="shared" si="174"/>
        <v>0</v>
      </c>
      <c r="AN164" s="320">
        <f t="shared" si="175"/>
        <v>0</v>
      </c>
      <c r="AO164" s="361">
        <f t="shared" si="139"/>
        <v>0</v>
      </c>
      <c r="AP164" s="365">
        <v>850</v>
      </c>
      <c r="AQ164" s="363">
        <f t="shared" si="176"/>
        <v>0</v>
      </c>
      <c r="AR164" s="365">
        <v>316.39999999999998</v>
      </c>
      <c r="AS164" s="363">
        <f t="shared" si="177"/>
        <v>0</v>
      </c>
      <c r="AT164" s="366">
        <f t="shared" si="178"/>
        <v>0</v>
      </c>
    </row>
    <row r="165" spans="1:46" x14ac:dyDescent="0.2">
      <c r="A165" s="1">
        <v>156</v>
      </c>
      <c r="B165" s="50" t="s">
        <v>394</v>
      </c>
      <c r="C165" s="77" t="s">
        <v>168</v>
      </c>
      <c r="D165" s="77" t="s">
        <v>14</v>
      </c>
      <c r="E165" s="77">
        <v>4</v>
      </c>
      <c r="F165" s="76">
        <v>850</v>
      </c>
      <c r="G165" s="36">
        <f t="shared" si="179"/>
        <v>3400</v>
      </c>
      <c r="H165" s="76">
        <v>311.87692307692305</v>
      </c>
      <c r="I165" s="36">
        <f t="shared" si="180"/>
        <v>1247.5076923076922</v>
      </c>
      <c r="J165" s="120">
        <f t="shared" si="160"/>
        <v>4647.5076923076922</v>
      </c>
      <c r="K165" s="132"/>
      <c r="L165" s="95">
        <v>850</v>
      </c>
      <c r="M165" s="93">
        <f t="shared" si="161"/>
        <v>0</v>
      </c>
      <c r="N165" s="95">
        <v>311.87692307692305</v>
      </c>
      <c r="O165" s="93">
        <f t="shared" si="162"/>
        <v>0</v>
      </c>
      <c r="P165" s="96">
        <f t="shared" si="163"/>
        <v>0</v>
      </c>
      <c r="Q165" s="180"/>
      <c r="R165" s="178">
        <v>850</v>
      </c>
      <c r="S165" s="175">
        <f t="shared" si="164"/>
        <v>0</v>
      </c>
      <c r="T165" s="178">
        <v>311.87692307692305</v>
      </c>
      <c r="U165" s="175">
        <f t="shared" si="165"/>
        <v>0</v>
      </c>
      <c r="V165" s="179">
        <f t="shared" si="166"/>
        <v>0</v>
      </c>
      <c r="W165" s="227">
        <v>4</v>
      </c>
      <c r="X165" s="225">
        <v>850</v>
      </c>
      <c r="Y165" s="222">
        <f t="shared" si="167"/>
        <v>3400</v>
      </c>
      <c r="Z165" s="225">
        <v>311.87692307692305</v>
      </c>
      <c r="AA165" s="222">
        <f t="shared" si="168"/>
        <v>1247.5076923076922</v>
      </c>
      <c r="AB165" s="226">
        <f t="shared" si="169"/>
        <v>4647.5076923076922</v>
      </c>
      <c r="AC165" s="274"/>
      <c r="AD165" s="272">
        <v>850</v>
      </c>
      <c r="AE165" s="269">
        <f t="shared" si="170"/>
        <v>0</v>
      </c>
      <c r="AF165" s="272">
        <v>311.87692307692305</v>
      </c>
      <c r="AG165" s="269">
        <f t="shared" si="171"/>
        <v>0</v>
      </c>
      <c r="AH165" s="273">
        <f t="shared" si="172"/>
        <v>0</v>
      </c>
      <c r="AI165" s="321"/>
      <c r="AJ165" s="319">
        <v>850</v>
      </c>
      <c r="AK165" s="316">
        <f t="shared" si="173"/>
        <v>0</v>
      </c>
      <c r="AL165" s="319">
        <v>311.87692307692305</v>
      </c>
      <c r="AM165" s="316">
        <f t="shared" si="174"/>
        <v>0</v>
      </c>
      <c r="AN165" s="320">
        <f t="shared" si="175"/>
        <v>0</v>
      </c>
      <c r="AO165" s="361">
        <f t="shared" si="139"/>
        <v>0</v>
      </c>
      <c r="AP165" s="365">
        <v>850</v>
      </c>
      <c r="AQ165" s="363">
        <f t="shared" si="176"/>
        <v>0</v>
      </c>
      <c r="AR165" s="365">
        <v>311.87692307692305</v>
      </c>
      <c r="AS165" s="363">
        <f t="shared" si="177"/>
        <v>0</v>
      </c>
      <c r="AT165" s="366">
        <f t="shared" si="178"/>
        <v>0</v>
      </c>
    </row>
    <row r="166" spans="1:46" x14ac:dyDescent="0.2">
      <c r="A166" s="1">
        <v>157</v>
      </c>
      <c r="B166" s="9" t="s">
        <v>63</v>
      </c>
      <c r="C166" s="2" t="s">
        <v>71</v>
      </c>
      <c r="D166" s="2" t="s">
        <v>7</v>
      </c>
      <c r="E166" s="2">
        <v>2</v>
      </c>
      <c r="F166" s="36">
        <v>600</v>
      </c>
      <c r="G166" s="36">
        <f t="shared" si="179"/>
        <v>1200</v>
      </c>
      <c r="H166" s="36">
        <v>784</v>
      </c>
      <c r="I166" s="36">
        <f t="shared" si="180"/>
        <v>1568</v>
      </c>
      <c r="J166" s="53">
        <f t="shared" ref="J166:J172" si="181">G166+I166</f>
        <v>2768</v>
      </c>
      <c r="K166" s="130"/>
      <c r="L166" s="93">
        <v>600</v>
      </c>
      <c r="M166" s="93">
        <f t="shared" si="161"/>
        <v>0</v>
      </c>
      <c r="N166" s="93">
        <v>784</v>
      </c>
      <c r="O166" s="93">
        <f t="shared" si="162"/>
        <v>0</v>
      </c>
      <c r="P166" s="94">
        <f t="shared" si="163"/>
        <v>0</v>
      </c>
      <c r="Q166" s="173"/>
      <c r="R166" s="175">
        <v>600</v>
      </c>
      <c r="S166" s="175">
        <f t="shared" si="164"/>
        <v>0</v>
      </c>
      <c r="T166" s="175">
        <v>784</v>
      </c>
      <c r="U166" s="175">
        <f t="shared" si="165"/>
        <v>0</v>
      </c>
      <c r="V166" s="176">
        <f t="shared" si="166"/>
        <v>0</v>
      </c>
      <c r="W166" s="220">
        <v>2</v>
      </c>
      <c r="X166" s="222">
        <v>600</v>
      </c>
      <c r="Y166" s="222">
        <f t="shared" si="167"/>
        <v>1200</v>
      </c>
      <c r="Z166" s="222">
        <v>784</v>
      </c>
      <c r="AA166" s="222">
        <f t="shared" si="168"/>
        <v>1568</v>
      </c>
      <c r="AB166" s="223">
        <f t="shared" si="169"/>
        <v>2768</v>
      </c>
      <c r="AC166" s="267"/>
      <c r="AD166" s="269">
        <v>600</v>
      </c>
      <c r="AE166" s="269">
        <f t="shared" si="170"/>
        <v>0</v>
      </c>
      <c r="AF166" s="269">
        <v>784</v>
      </c>
      <c r="AG166" s="269">
        <f t="shared" si="171"/>
        <v>0</v>
      </c>
      <c r="AH166" s="270">
        <f t="shared" si="172"/>
        <v>0</v>
      </c>
      <c r="AI166" s="314"/>
      <c r="AJ166" s="316">
        <v>600</v>
      </c>
      <c r="AK166" s="316">
        <f t="shared" si="173"/>
        <v>0</v>
      </c>
      <c r="AL166" s="316">
        <v>784</v>
      </c>
      <c r="AM166" s="316">
        <f t="shared" si="174"/>
        <v>0</v>
      </c>
      <c r="AN166" s="317">
        <f t="shared" si="175"/>
        <v>0</v>
      </c>
      <c r="AO166" s="361">
        <f t="shared" si="139"/>
        <v>0</v>
      </c>
      <c r="AP166" s="363">
        <v>600</v>
      </c>
      <c r="AQ166" s="363">
        <f t="shared" si="176"/>
        <v>0</v>
      </c>
      <c r="AR166" s="363">
        <v>784</v>
      </c>
      <c r="AS166" s="363">
        <f t="shared" si="177"/>
        <v>0</v>
      </c>
      <c r="AT166" s="364">
        <f t="shared" si="178"/>
        <v>0</v>
      </c>
    </row>
    <row r="167" spans="1:46" x14ac:dyDescent="0.2">
      <c r="A167" s="1">
        <v>158</v>
      </c>
      <c r="B167" s="9" t="s">
        <v>63</v>
      </c>
      <c r="C167" s="2" t="s">
        <v>64</v>
      </c>
      <c r="D167" s="2" t="s">
        <v>7</v>
      </c>
      <c r="E167" s="2">
        <v>9</v>
      </c>
      <c r="F167" s="36">
        <v>600</v>
      </c>
      <c r="G167" s="36">
        <f t="shared" si="179"/>
        <v>5400</v>
      </c>
      <c r="H167" s="36">
        <v>420</v>
      </c>
      <c r="I167" s="36">
        <f t="shared" si="180"/>
        <v>3780</v>
      </c>
      <c r="J167" s="53">
        <f t="shared" si="181"/>
        <v>9180</v>
      </c>
      <c r="K167" s="130"/>
      <c r="L167" s="93">
        <v>600</v>
      </c>
      <c r="M167" s="93">
        <f t="shared" si="161"/>
        <v>0</v>
      </c>
      <c r="N167" s="93">
        <v>420</v>
      </c>
      <c r="O167" s="93">
        <f t="shared" si="162"/>
        <v>0</v>
      </c>
      <c r="P167" s="94">
        <f t="shared" si="163"/>
        <v>0</v>
      </c>
      <c r="Q167" s="173"/>
      <c r="R167" s="175">
        <v>600</v>
      </c>
      <c r="S167" s="175">
        <f t="shared" si="164"/>
        <v>0</v>
      </c>
      <c r="T167" s="175">
        <v>420</v>
      </c>
      <c r="U167" s="175">
        <f t="shared" si="165"/>
        <v>0</v>
      </c>
      <c r="V167" s="176">
        <f t="shared" si="166"/>
        <v>0</v>
      </c>
      <c r="W167" s="220">
        <v>9</v>
      </c>
      <c r="X167" s="222">
        <v>600</v>
      </c>
      <c r="Y167" s="222">
        <f t="shared" si="167"/>
        <v>5400</v>
      </c>
      <c r="Z167" s="222">
        <v>420</v>
      </c>
      <c r="AA167" s="222">
        <f t="shared" si="168"/>
        <v>3780</v>
      </c>
      <c r="AB167" s="223">
        <f t="shared" si="169"/>
        <v>9180</v>
      </c>
      <c r="AC167" s="267"/>
      <c r="AD167" s="269">
        <v>600</v>
      </c>
      <c r="AE167" s="269">
        <f t="shared" si="170"/>
        <v>0</v>
      </c>
      <c r="AF167" s="269">
        <v>420</v>
      </c>
      <c r="AG167" s="269">
        <f t="shared" si="171"/>
        <v>0</v>
      </c>
      <c r="AH167" s="270">
        <f t="shared" si="172"/>
        <v>0</v>
      </c>
      <c r="AI167" s="314"/>
      <c r="AJ167" s="316">
        <v>600</v>
      </c>
      <c r="AK167" s="316">
        <f t="shared" si="173"/>
        <v>0</v>
      </c>
      <c r="AL167" s="316">
        <v>420</v>
      </c>
      <c r="AM167" s="316">
        <f t="shared" si="174"/>
        <v>0</v>
      </c>
      <c r="AN167" s="317">
        <f t="shared" si="175"/>
        <v>0</v>
      </c>
      <c r="AO167" s="361">
        <f t="shared" si="139"/>
        <v>0</v>
      </c>
      <c r="AP167" s="363">
        <v>600</v>
      </c>
      <c r="AQ167" s="363">
        <f t="shared" si="176"/>
        <v>0</v>
      </c>
      <c r="AR167" s="363">
        <v>420</v>
      </c>
      <c r="AS167" s="363">
        <f t="shared" si="177"/>
        <v>0</v>
      </c>
      <c r="AT167" s="364">
        <f t="shared" si="178"/>
        <v>0</v>
      </c>
    </row>
    <row r="168" spans="1:46" x14ac:dyDescent="0.2">
      <c r="A168" s="1">
        <v>159</v>
      </c>
      <c r="B168" s="9" t="s">
        <v>295</v>
      </c>
      <c r="C168" s="2" t="s">
        <v>298</v>
      </c>
      <c r="D168" s="2" t="s">
        <v>7</v>
      </c>
      <c r="E168" s="2">
        <v>1</v>
      </c>
      <c r="F168" s="36">
        <v>1200</v>
      </c>
      <c r="G168" s="36">
        <f t="shared" si="179"/>
        <v>1200</v>
      </c>
      <c r="H168" s="36">
        <v>450</v>
      </c>
      <c r="I168" s="36">
        <f t="shared" si="180"/>
        <v>450</v>
      </c>
      <c r="J168" s="53">
        <f t="shared" si="181"/>
        <v>1650</v>
      </c>
      <c r="K168" s="130"/>
      <c r="L168" s="93">
        <v>1200</v>
      </c>
      <c r="M168" s="93">
        <f t="shared" si="161"/>
        <v>0</v>
      </c>
      <c r="N168" s="93">
        <v>450</v>
      </c>
      <c r="O168" s="93">
        <f t="shared" si="162"/>
        <v>0</v>
      </c>
      <c r="P168" s="94">
        <f t="shared" si="163"/>
        <v>0</v>
      </c>
      <c r="Q168" s="173"/>
      <c r="R168" s="175">
        <v>1200</v>
      </c>
      <c r="S168" s="175">
        <f t="shared" si="164"/>
        <v>0</v>
      </c>
      <c r="T168" s="175">
        <v>450</v>
      </c>
      <c r="U168" s="175">
        <f t="shared" si="165"/>
        <v>0</v>
      </c>
      <c r="V168" s="176">
        <f t="shared" si="166"/>
        <v>0</v>
      </c>
      <c r="W168" s="220"/>
      <c r="X168" s="222">
        <v>1200</v>
      </c>
      <c r="Y168" s="222">
        <f t="shared" si="167"/>
        <v>0</v>
      </c>
      <c r="Z168" s="222">
        <v>450</v>
      </c>
      <c r="AA168" s="222">
        <f t="shared" si="168"/>
        <v>0</v>
      </c>
      <c r="AB168" s="223">
        <f t="shared" si="169"/>
        <v>0</v>
      </c>
      <c r="AC168" s="267"/>
      <c r="AD168" s="269">
        <v>1200</v>
      </c>
      <c r="AE168" s="269">
        <f t="shared" si="170"/>
        <v>0</v>
      </c>
      <c r="AF168" s="269">
        <v>450</v>
      </c>
      <c r="AG168" s="269">
        <f t="shared" si="171"/>
        <v>0</v>
      </c>
      <c r="AH168" s="270">
        <f t="shared" si="172"/>
        <v>0</v>
      </c>
      <c r="AI168" s="314"/>
      <c r="AJ168" s="316">
        <v>1200</v>
      </c>
      <c r="AK168" s="316">
        <f t="shared" si="173"/>
        <v>0</v>
      </c>
      <c r="AL168" s="316">
        <v>450</v>
      </c>
      <c r="AM168" s="316">
        <f t="shared" si="174"/>
        <v>0</v>
      </c>
      <c r="AN168" s="317">
        <f t="shared" si="175"/>
        <v>0</v>
      </c>
      <c r="AO168" s="361">
        <f t="shared" si="139"/>
        <v>1</v>
      </c>
      <c r="AP168" s="363">
        <v>1200</v>
      </c>
      <c r="AQ168" s="363">
        <f t="shared" si="176"/>
        <v>1200</v>
      </c>
      <c r="AR168" s="363">
        <v>450</v>
      </c>
      <c r="AS168" s="363">
        <f t="shared" si="177"/>
        <v>450</v>
      </c>
      <c r="AT168" s="364">
        <f t="shared" si="178"/>
        <v>1650</v>
      </c>
    </row>
    <row r="169" spans="1:46" x14ac:dyDescent="0.2">
      <c r="A169" s="1">
        <v>160</v>
      </c>
      <c r="B169" s="9" t="s">
        <v>299</v>
      </c>
      <c r="C169" s="2"/>
      <c r="D169" s="2" t="s">
        <v>56</v>
      </c>
      <c r="E169" s="2">
        <v>22</v>
      </c>
      <c r="F169" s="36">
        <v>1050</v>
      </c>
      <c r="G169" s="36">
        <f t="shared" si="179"/>
        <v>23100</v>
      </c>
      <c r="H169" s="36">
        <v>840</v>
      </c>
      <c r="I169" s="36">
        <f t="shared" si="180"/>
        <v>18480</v>
      </c>
      <c r="J169" s="53">
        <f t="shared" si="181"/>
        <v>41580</v>
      </c>
      <c r="K169" s="130"/>
      <c r="L169" s="93">
        <v>1050</v>
      </c>
      <c r="M169" s="93">
        <f t="shared" si="161"/>
        <v>0</v>
      </c>
      <c r="N169" s="93">
        <v>840</v>
      </c>
      <c r="O169" s="93">
        <f t="shared" si="162"/>
        <v>0</v>
      </c>
      <c r="P169" s="94">
        <f t="shared" si="163"/>
        <v>0</v>
      </c>
      <c r="Q169" s="173"/>
      <c r="R169" s="175">
        <v>1050</v>
      </c>
      <c r="S169" s="175">
        <f t="shared" si="164"/>
        <v>0</v>
      </c>
      <c r="T169" s="175">
        <v>840</v>
      </c>
      <c r="U169" s="175">
        <f t="shared" si="165"/>
        <v>0</v>
      </c>
      <c r="V169" s="176">
        <f t="shared" si="166"/>
        <v>0</v>
      </c>
      <c r="W169" s="220">
        <v>10.983999999999998</v>
      </c>
      <c r="X169" s="222">
        <v>1050</v>
      </c>
      <c r="Y169" s="222">
        <f t="shared" si="167"/>
        <v>11533.199999999999</v>
      </c>
      <c r="Z169" s="222">
        <v>840</v>
      </c>
      <c r="AA169" s="222">
        <f t="shared" si="168"/>
        <v>9226.5599999999977</v>
      </c>
      <c r="AB169" s="223">
        <f t="shared" si="169"/>
        <v>20759.759999999995</v>
      </c>
      <c r="AC169" s="267"/>
      <c r="AD169" s="269">
        <v>1050</v>
      </c>
      <c r="AE169" s="269">
        <f t="shared" si="170"/>
        <v>0</v>
      </c>
      <c r="AF169" s="269">
        <v>840</v>
      </c>
      <c r="AG169" s="269">
        <f t="shared" si="171"/>
        <v>0</v>
      </c>
      <c r="AH169" s="270">
        <f t="shared" si="172"/>
        <v>0</v>
      </c>
      <c r="AI169" s="314"/>
      <c r="AJ169" s="316">
        <v>1050</v>
      </c>
      <c r="AK169" s="316">
        <f t="shared" si="173"/>
        <v>0</v>
      </c>
      <c r="AL169" s="316">
        <v>840</v>
      </c>
      <c r="AM169" s="316">
        <f t="shared" si="174"/>
        <v>0</v>
      </c>
      <c r="AN169" s="317">
        <f t="shared" si="175"/>
        <v>0</v>
      </c>
      <c r="AO169" s="361">
        <f t="shared" si="139"/>
        <v>11.016000000000002</v>
      </c>
      <c r="AP169" s="363">
        <v>1050</v>
      </c>
      <c r="AQ169" s="363">
        <f t="shared" si="176"/>
        <v>11566.800000000001</v>
      </c>
      <c r="AR169" s="363">
        <v>840</v>
      </c>
      <c r="AS169" s="363">
        <f t="shared" si="177"/>
        <v>9253.4400000000023</v>
      </c>
      <c r="AT169" s="364">
        <f t="shared" si="178"/>
        <v>20820.240000000005</v>
      </c>
    </row>
    <row r="170" spans="1:46" x14ac:dyDescent="0.2">
      <c r="A170" s="1">
        <v>161</v>
      </c>
      <c r="B170" s="9" t="s">
        <v>300</v>
      </c>
      <c r="C170" s="2"/>
      <c r="D170" s="2" t="s">
        <v>56</v>
      </c>
      <c r="E170" s="2">
        <v>5</v>
      </c>
      <c r="F170" s="36">
        <v>1050</v>
      </c>
      <c r="G170" s="36">
        <f t="shared" si="179"/>
        <v>5250</v>
      </c>
      <c r="H170" s="36">
        <v>3080</v>
      </c>
      <c r="I170" s="36">
        <f t="shared" si="180"/>
        <v>15400</v>
      </c>
      <c r="J170" s="53">
        <f t="shared" si="181"/>
        <v>20650</v>
      </c>
      <c r="K170" s="130"/>
      <c r="L170" s="93">
        <v>1050</v>
      </c>
      <c r="M170" s="93">
        <f t="shared" si="161"/>
        <v>0</v>
      </c>
      <c r="N170" s="93">
        <v>3080</v>
      </c>
      <c r="O170" s="93">
        <f t="shared" si="162"/>
        <v>0</v>
      </c>
      <c r="P170" s="94">
        <f t="shared" si="163"/>
        <v>0</v>
      </c>
      <c r="Q170" s="173"/>
      <c r="R170" s="175">
        <v>1050</v>
      </c>
      <c r="S170" s="175">
        <f t="shared" si="164"/>
        <v>0</v>
      </c>
      <c r="T170" s="175">
        <v>3080</v>
      </c>
      <c r="U170" s="175">
        <f t="shared" si="165"/>
        <v>0</v>
      </c>
      <c r="V170" s="176">
        <f t="shared" si="166"/>
        <v>0</v>
      </c>
      <c r="W170" s="220">
        <v>4.9530000000000012</v>
      </c>
      <c r="X170" s="222">
        <v>1050</v>
      </c>
      <c r="Y170" s="222">
        <f t="shared" si="167"/>
        <v>5200.6500000000015</v>
      </c>
      <c r="Z170" s="222">
        <v>3080</v>
      </c>
      <c r="AA170" s="222">
        <f t="shared" si="168"/>
        <v>15255.240000000003</v>
      </c>
      <c r="AB170" s="223">
        <f t="shared" si="169"/>
        <v>20455.890000000007</v>
      </c>
      <c r="AC170" s="267"/>
      <c r="AD170" s="269">
        <v>1050</v>
      </c>
      <c r="AE170" s="269">
        <f t="shared" si="170"/>
        <v>0</v>
      </c>
      <c r="AF170" s="269">
        <v>3080</v>
      </c>
      <c r="AG170" s="269">
        <f t="shared" si="171"/>
        <v>0</v>
      </c>
      <c r="AH170" s="270">
        <f t="shared" si="172"/>
        <v>0</v>
      </c>
      <c r="AI170" s="314"/>
      <c r="AJ170" s="316">
        <v>1050</v>
      </c>
      <c r="AK170" s="316">
        <f t="shared" si="173"/>
        <v>0</v>
      </c>
      <c r="AL170" s="316">
        <v>3080</v>
      </c>
      <c r="AM170" s="316">
        <f t="shared" si="174"/>
        <v>0</v>
      </c>
      <c r="AN170" s="317">
        <f t="shared" si="175"/>
        <v>0</v>
      </c>
      <c r="AO170" s="361">
        <f t="shared" si="139"/>
        <v>4.699999999999882E-2</v>
      </c>
      <c r="AP170" s="363">
        <v>1050</v>
      </c>
      <c r="AQ170" s="363">
        <f t="shared" si="176"/>
        <v>49.349999999998758</v>
      </c>
      <c r="AR170" s="363">
        <v>3080</v>
      </c>
      <c r="AS170" s="363">
        <f t="shared" si="177"/>
        <v>144.75999999999635</v>
      </c>
      <c r="AT170" s="364">
        <f t="shared" si="178"/>
        <v>194.10999999999513</v>
      </c>
    </row>
    <row r="171" spans="1:46" x14ac:dyDescent="0.2">
      <c r="A171" s="1">
        <v>162</v>
      </c>
      <c r="B171" s="9" t="s">
        <v>60</v>
      </c>
      <c r="C171" s="10"/>
      <c r="D171" s="2" t="s">
        <v>5</v>
      </c>
      <c r="E171" s="2">
        <v>1</v>
      </c>
      <c r="F171" s="36">
        <v>0</v>
      </c>
      <c r="G171" s="36">
        <f t="shared" si="179"/>
        <v>0</v>
      </c>
      <c r="H171" s="36">
        <v>4701</v>
      </c>
      <c r="I171" s="36">
        <f t="shared" si="180"/>
        <v>4701</v>
      </c>
      <c r="J171" s="53">
        <f t="shared" si="181"/>
        <v>4701</v>
      </c>
      <c r="K171" s="130"/>
      <c r="L171" s="93">
        <v>0</v>
      </c>
      <c r="M171" s="93">
        <f t="shared" si="161"/>
        <v>0</v>
      </c>
      <c r="N171" s="93">
        <v>4701</v>
      </c>
      <c r="O171" s="93">
        <f t="shared" si="162"/>
        <v>0</v>
      </c>
      <c r="P171" s="94">
        <f t="shared" si="163"/>
        <v>0</v>
      </c>
      <c r="Q171" s="173"/>
      <c r="R171" s="175">
        <v>0</v>
      </c>
      <c r="S171" s="175">
        <f t="shared" si="164"/>
        <v>0</v>
      </c>
      <c r="T171" s="175">
        <v>4701</v>
      </c>
      <c r="U171" s="175">
        <f t="shared" si="165"/>
        <v>0</v>
      </c>
      <c r="V171" s="176">
        <f t="shared" si="166"/>
        <v>0</v>
      </c>
      <c r="W171" s="220">
        <v>1</v>
      </c>
      <c r="X171" s="222">
        <v>0</v>
      </c>
      <c r="Y171" s="222">
        <f t="shared" si="167"/>
        <v>0</v>
      </c>
      <c r="Z171" s="222">
        <v>4701</v>
      </c>
      <c r="AA171" s="222">
        <f t="shared" si="168"/>
        <v>4701</v>
      </c>
      <c r="AB171" s="223">
        <f t="shared" si="169"/>
        <v>4701</v>
      </c>
      <c r="AC171" s="267"/>
      <c r="AD171" s="269">
        <v>0</v>
      </c>
      <c r="AE171" s="269">
        <f t="shared" si="170"/>
        <v>0</v>
      </c>
      <c r="AF171" s="269">
        <v>4701</v>
      </c>
      <c r="AG171" s="269">
        <f t="shared" si="171"/>
        <v>0</v>
      </c>
      <c r="AH171" s="270">
        <f t="shared" si="172"/>
        <v>0</v>
      </c>
      <c r="AI171" s="314"/>
      <c r="AJ171" s="316">
        <v>0</v>
      </c>
      <c r="AK171" s="316">
        <f t="shared" si="173"/>
        <v>0</v>
      </c>
      <c r="AL171" s="316">
        <v>4701</v>
      </c>
      <c r="AM171" s="316">
        <f t="shared" si="174"/>
        <v>0</v>
      </c>
      <c r="AN171" s="317">
        <f t="shared" si="175"/>
        <v>0</v>
      </c>
      <c r="AO171" s="361">
        <f t="shared" si="139"/>
        <v>0</v>
      </c>
      <c r="AP171" s="363">
        <v>0</v>
      </c>
      <c r="AQ171" s="363">
        <f t="shared" si="176"/>
        <v>0</v>
      </c>
      <c r="AR171" s="363">
        <v>4701</v>
      </c>
      <c r="AS171" s="363">
        <f t="shared" si="177"/>
        <v>0</v>
      </c>
      <c r="AT171" s="364">
        <f t="shared" si="178"/>
        <v>0</v>
      </c>
    </row>
    <row r="172" spans="1:46" ht="25.5" x14ac:dyDescent="0.2">
      <c r="A172" s="1">
        <v>163</v>
      </c>
      <c r="B172" s="50" t="s">
        <v>82</v>
      </c>
      <c r="C172" s="51" t="s">
        <v>83</v>
      </c>
      <c r="D172" s="51" t="s">
        <v>56</v>
      </c>
      <c r="E172" s="2">
        <v>5.5</v>
      </c>
      <c r="F172" s="76">
        <v>600</v>
      </c>
      <c r="G172" s="36">
        <f t="shared" si="179"/>
        <v>3300</v>
      </c>
      <c r="H172" s="76">
        <v>588</v>
      </c>
      <c r="I172" s="36">
        <f t="shared" si="180"/>
        <v>3234</v>
      </c>
      <c r="J172" s="120">
        <f t="shared" si="181"/>
        <v>6534</v>
      </c>
      <c r="K172" s="130"/>
      <c r="L172" s="95">
        <v>600</v>
      </c>
      <c r="M172" s="93">
        <f t="shared" si="161"/>
        <v>0</v>
      </c>
      <c r="N172" s="95">
        <v>588</v>
      </c>
      <c r="O172" s="93">
        <f t="shared" si="162"/>
        <v>0</v>
      </c>
      <c r="P172" s="96">
        <f t="shared" si="163"/>
        <v>0</v>
      </c>
      <c r="Q172" s="173"/>
      <c r="R172" s="178">
        <v>600</v>
      </c>
      <c r="S172" s="175">
        <f t="shared" si="164"/>
        <v>0</v>
      </c>
      <c r="T172" s="178">
        <v>588</v>
      </c>
      <c r="U172" s="175">
        <f t="shared" si="165"/>
        <v>0</v>
      </c>
      <c r="V172" s="179">
        <f t="shared" si="166"/>
        <v>0</v>
      </c>
      <c r="W172" s="220"/>
      <c r="X172" s="225">
        <v>600</v>
      </c>
      <c r="Y172" s="222">
        <f t="shared" si="167"/>
        <v>0</v>
      </c>
      <c r="Z172" s="225">
        <v>588</v>
      </c>
      <c r="AA172" s="222">
        <f t="shared" si="168"/>
        <v>0</v>
      </c>
      <c r="AB172" s="226">
        <f t="shared" si="169"/>
        <v>0</v>
      </c>
      <c r="AC172" s="267"/>
      <c r="AD172" s="272">
        <v>600</v>
      </c>
      <c r="AE172" s="269">
        <f t="shared" si="170"/>
        <v>0</v>
      </c>
      <c r="AF172" s="272">
        <v>588</v>
      </c>
      <c r="AG172" s="269">
        <f t="shared" si="171"/>
        <v>0</v>
      </c>
      <c r="AH172" s="273">
        <f t="shared" si="172"/>
        <v>0</v>
      </c>
      <c r="AI172" s="314"/>
      <c r="AJ172" s="319">
        <v>600</v>
      </c>
      <c r="AK172" s="316">
        <f t="shared" si="173"/>
        <v>0</v>
      </c>
      <c r="AL172" s="319">
        <v>588</v>
      </c>
      <c r="AM172" s="316">
        <f t="shared" si="174"/>
        <v>0</v>
      </c>
      <c r="AN172" s="320">
        <f t="shared" si="175"/>
        <v>0</v>
      </c>
      <c r="AO172" s="361">
        <f t="shared" si="139"/>
        <v>5.5</v>
      </c>
      <c r="AP172" s="365">
        <v>600</v>
      </c>
      <c r="AQ172" s="363">
        <f t="shared" si="176"/>
        <v>3300</v>
      </c>
      <c r="AR172" s="365">
        <v>588</v>
      </c>
      <c r="AS172" s="363">
        <f t="shared" si="177"/>
        <v>3234</v>
      </c>
      <c r="AT172" s="366">
        <f t="shared" si="178"/>
        <v>6534</v>
      </c>
    </row>
    <row r="173" spans="1:46" ht="13.5" x14ac:dyDescent="0.25">
      <c r="A173" s="1">
        <v>164</v>
      </c>
      <c r="B173" s="45" t="s">
        <v>405</v>
      </c>
      <c r="C173" s="2"/>
      <c r="D173" s="2"/>
      <c r="E173" s="2"/>
      <c r="F173" s="2"/>
      <c r="G173" s="36"/>
      <c r="H173" s="37"/>
      <c r="I173" s="36"/>
      <c r="J173" s="119"/>
      <c r="K173" s="130"/>
      <c r="L173" s="92"/>
      <c r="M173" s="93"/>
      <c r="N173" s="91"/>
      <c r="O173" s="93"/>
      <c r="P173" s="129"/>
      <c r="Q173" s="173"/>
      <c r="R173" s="174"/>
      <c r="S173" s="175"/>
      <c r="T173" s="171"/>
      <c r="U173" s="175"/>
      <c r="V173" s="172"/>
      <c r="W173" s="220"/>
      <c r="X173" s="221"/>
      <c r="Y173" s="222"/>
      <c r="Z173" s="218"/>
      <c r="AA173" s="222"/>
      <c r="AB173" s="219"/>
      <c r="AC173" s="267"/>
      <c r="AD173" s="268"/>
      <c r="AE173" s="269"/>
      <c r="AF173" s="265"/>
      <c r="AG173" s="269"/>
      <c r="AH173" s="266"/>
      <c r="AI173" s="314"/>
      <c r="AJ173" s="315"/>
      <c r="AK173" s="316"/>
      <c r="AL173" s="312"/>
      <c r="AM173" s="316"/>
      <c r="AN173" s="313"/>
      <c r="AO173" s="361">
        <f t="shared" si="139"/>
        <v>0</v>
      </c>
      <c r="AP173" s="362"/>
      <c r="AQ173" s="363"/>
      <c r="AR173" s="359"/>
      <c r="AS173" s="363"/>
      <c r="AT173" s="360"/>
    </row>
    <row r="174" spans="1:46" x14ac:dyDescent="0.2">
      <c r="A174" s="1">
        <v>165</v>
      </c>
      <c r="B174" s="9" t="s">
        <v>297</v>
      </c>
      <c r="C174" s="2" t="s">
        <v>338</v>
      </c>
      <c r="D174" s="2" t="s">
        <v>14</v>
      </c>
      <c r="E174" s="2">
        <v>1</v>
      </c>
      <c r="F174" s="36">
        <v>2829</v>
      </c>
      <c r="G174" s="36">
        <f t="shared" si="179"/>
        <v>2829</v>
      </c>
      <c r="H174" s="36">
        <v>5624.6399999999994</v>
      </c>
      <c r="I174" s="36">
        <f t="shared" si="180"/>
        <v>5624.6399999999994</v>
      </c>
      <c r="J174" s="53">
        <f t="shared" ref="J174:J185" si="182">G174+I174</f>
        <v>8453.64</v>
      </c>
      <c r="K174" s="130"/>
      <c r="L174" s="93">
        <v>2829</v>
      </c>
      <c r="M174" s="93">
        <f t="shared" ref="M174:M185" si="183">K174*L174</f>
        <v>0</v>
      </c>
      <c r="N174" s="93">
        <v>5624.6399999999994</v>
      </c>
      <c r="O174" s="93">
        <f t="shared" ref="O174:O185" si="184">K174*N174</f>
        <v>0</v>
      </c>
      <c r="P174" s="94">
        <f t="shared" ref="P174:P185" si="185">M174+O174</f>
        <v>0</v>
      </c>
      <c r="Q174" s="173"/>
      <c r="R174" s="175">
        <v>2829</v>
      </c>
      <c r="S174" s="175">
        <f t="shared" ref="S174:S185" si="186">Q174*R174</f>
        <v>0</v>
      </c>
      <c r="T174" s="175">
        <v>5624.6399999999994</v>
      </c>
      <c r="U174" s="175">
        <f t="shared" ref="U174:U185" si="187">Q174*T174</f>
        <v>0</v>
      </c>
      <c r="V174" s="176">
        <f t="shared" ref="V174:V185" si="188">S174+U174</f>
        <v>0</v>
      </c>
      <c r="W174" s="220"/>
      <c r="X174" s="222">
        <v>2829</v>
      </c>
      <c r="Y174" s="222">
        <f t="shared" ref="Y174:Y185" si="189">W174*X174</f>
        <v>0</v>
      </c>
      <c r="Z174" s="222">
        <v>5624.6399999999994</v>
      </c>
      <c r="AA174" s="222">
        <f t="shared" ref="AA174:AA185" si="190">W174*Z174</f>
        <v>0</v>
      </c>
      <c r="AB174" s="223">
        <f t="shared" ref="AB174:AB185" si="191">Y174+AA174</f>
        <v>0</v>
      </c>
      <c r="AC174" s="267">
        <v>1</v>
      </c>
      <c r="AD174" s="269">
        <v>2829</v>
      </c>
      <c r="AE174" s="269">
        <f t="shared" ref="AE174:AE185" si="192">AC174*AD174</f>
        <v>2829</v>
      </c>
      <c r="AF174" s="269">
        <v>5624.6399999999994</v>
      </c>
      <c r="AG174" s="269">
        <f t="shared" ref="AG174:AG185" si="193">AC174*AF174</f>
        <v>5624.6399999999994</v>
      </c>
      <c r="AH174" s="270">
        <f t="shared" ref="AH174:AH185" si="194">AE174+AG174</f>
        <v>8453.64</v>
      </c>
      <c r="AI174" s="314"/>
      <c r="AJ174" s="316">
        <v>2829</v>
      </c>
      <c r="AK174" s="316">
        <f t="shared" ref="AK174:AK185" si="195">AI174*AJ174</f>
        <v>0</v>
      </c>
      <c r="AL174" s="316">
        <v>5624.6399999999994</v>
      </c>
      <c r="AM174" s="316">
        <f t="shared" ref="AM174:AM185" si="196">AI174*AL174</f>
        <v>0</v>
      </c>
      <c r="AN174" s="317">
        <f t="shared" ref="AN174:AN185" si="197">AK174+AM174</f>
        <v>0</v>
      </c>
      <c r="AO174" s="361">
        <f t="shared" si="139"/>
        <v>0</v>
      </c>
      <c r="AP174" s="363">
        <v>2829</v>
      </c>
      <c r="AQ174" s="363">
        <f t="shared" ref="AQ174:AQ185" si="198">AO174*AP174</f>
        <v>0</v>
      </c>
      <c r="AR174" s="363">
        <v>5624.6399999999994</v>
      </c>
      <c r="AS174" s="363">
        <f t="shared" ref="AS174:AS185" si="199">AO174*AR174</f>
        <v>0</v>
      </c>
      <c r="AT174" s="364">
        <f t="shared" ref="AT174:AT185" si="200">AQ174+AS174</f>
        <v>0</v>
      </c>
    </row>
    <row r="175" spans="1:46" x14ac:dyDescent="0.2">
      <c r="A175" s="1">
        <v>166</v>
      </c>
      <c r="B175" s="9" t="s">
        <v>62</v>
      </c>
      <c r="C175" s="2" t="s">
        <v>337</v>
      </c>
      <c r="D175" s="2" t="s">
        <v>14</v>
      </c>
      <c r="E175" s="2">
        <v>1</v>
      </c>
      <c r="F175" s="36">
        <v>1681</v>
      </c>
      <c r="G175" s="36">
        <f t="shared" si="179"/>
        <v>1681</v>
      </c>
      <c r="H175" s="36">
        <v>4575.5999999999995</v>
      </c>
      <c r="I175" s="36">
        <f t="shared" si="180"/>
        <v>4575.5999999999995</v>
      </c>
      <c r="J175" s="53">
        <f t="shared" si="182"/>
        <v>6256.5999999999995</v>
      </c>
      <c r="K175" s="130"/>
      <c r="L175" s="93">
        <v>1681</v>
      </c>
      <c r="M175" s="93">
        <f t="shared" si="183"/>
        <v>0</v>
      </c>
      <c r="N175" s="93">
        <v>4575.5999999999995</v>
      </c>
      <c r="O175" s="93">
        <f t="shared" si="184"/>
        <v>0</v>
      </c>
      <c r="P175" s="94">
        <f t="shared" si="185"/>
        <v>0</v>
      </c>
      <c r="Q175" s="173"/>
      <c r="R175" s="175">
        <v>1681</v>
      </c>
      <c r="S175" s="175">
        <f t="shared" si="186"/>
        <v>0</v>
      </c>
      <c r="T175" s="175">
        <v>4575.5999999999995</v>
      </c>
      <c r="U175" s="175">
        <f t="shared" si="187"/>
        <v>0</v>
      </c>
      <c r="V175" s="176">
        <f t="shared" si="188"/>
        <v>0</v>
      </c>
      <c r="W175" s="220"/>
      <c r="X175" s="222">
        <v>1681</v>
      </c>
      <c r="Y175" s="222">
        <f t="shared" si="189"/>
        <v>0</v>
      </c>
      <c r="Z175" s="222">
        <v>4575.5999999999995</v>
      </c>
      <c r="AA175" s="222">
        <f t="shared" si="190"/>
        <v>0</v>
      </c>
      <c r="AB175" s="223">
        <f t="shared" si="191"/>
        <v>0</v>
      </c>
      <c r="AC175" s="267">
        <v>1</v>
      </c>
      <c r="AD175" s="269">
        <v>1681</v>
      </c>
      <c r="AE175" s="269">
        <f t="shared" si="192"/>
        <v>1681</v>
      </c>
      <c r="AF175" s="269">
        <v>4575.5999999999995</v>
      </c>
      <c r="AG175" s="269">
        <f t="shared" si="193"/>
        <v>4575.5999999999995</v>
      </c>
      <c r="AH175" s="270">
        <f t="shared" si="194"/>
        <v>6256.5999999999995</v>
      </c>
      <c r="AI175" s="314"/>
      <c r="AJ175" s="316">
        <v>1681</v>
      </c>
      <c r="AK175" s="316">
        <f t="shared" si="195"/>
        <v>0</v>
      </c>
      <c r="AL175" s="316">
        <v>4575.5999999999995</v>
      </c>
      <c r="AM175" s="316">
        <f t="shared" si="196"/>
        <v>0</v>
      </c>
      <c r="AN175" s="317">
        <f t="shared" si="197"/>
        <v>0</v>
      </c>
      <c r="AO175" s="361">
        <f t="shared" si="139"/>
        <v>0</v>
      </c>
      <c r="AP175" s="363">
        <v>1681</v>
      </c>
      <c r="AQ175" s="363">
        <f t="shared" si="198"/>
        <v>0</v>
      </c>
      <c r="AR175" s="363">
        <v>4575.5999999999995</v>
      </c>
      <c r="AS175" s="363">
        <f t="shared" si="199"/>
        <v>0</v>
      </c>
      <c r="AT175" s="364">
        <f t="shared" si="200"/>
        <v>0</v>
      </c>
    </row>
    <row r="176" spans="1:46" x14ac:dyDescent="0.2">
      <c r="A176" s="1">
        <v>167</v>
      </c>
      <c r="B176" s="50" t="s">
        <v>396</v>
      </c>
      <c r="C176" s="51" t="s">
        <v>296</v>
      </c>
      <c r="D176" s="51" t="s">
        <v>14</v>
      </c>
      <c r="E176" s="51">
        <v>1</v>
      </c>
      <c r="F176" s="76">
        <v>4500</v>
      </c>
      <c r="G176" s="36">
        <f t="shared" si="179"/>
        <v>4500</v>
      </c>
      <c r="H176" s="76">
        <v>4900</v>
      </c>
      <c r="I176" s="36">
        <f t="shared" si="180"/>
        <v>4900</v>
      </c>
      <c r="J176" s="120">
        <f t="shared" si="182"/>
        <v>9400</v>
      </c>
      <c r="K176" s="131"/>
      <c r="L176" s="95">
        <v>4500</v>
      </c>
      <c r="M176" s="93">
        <f t="shared" si="183"/>
        <v>0</v>
      </c>
      <c r="N176" s="95">
        <v>4900</v>
      </c>
      <c r="O176" s="93">
        <f t="shared" si="184"/>
        <v>0</v>
      </c>
      <c r="P176" s="96">
        <f t="shared" si="185"/>
        <v>0</v>
      </c>
      <c r="Q176" s="177"/>
      <c r="R176" s="178">
        <v>4500</v>
      </c>
      <c r="S176" s="175">
        <f t="shared" si="186"/>
        <v>0</v>
      </c>
      <c r="T176" s="178">
        <v>4900</v>
      </c>
      <c r="U176" s="175">
        <f t="shared" si="187"/>
        <v>0</v>
      </c>
      <c r="V176" s="179">
        <f t="shared" si="188"/>
        <v>0</v>
      </c>
      <c r="W176" s="224"/>
      <c r="X176" s="225">
        <v>4500</v>
      </c>
      <c r="Y176" s="222">
        <f t="shared" si="189"/>
        <v>0</v>
      </c>
      <c r="Z176" s="225">
        <v>4900</v>
      </c>
      <c r="AA176" s="222">
        <f t="shared" si="190"/>
        <v>0</v>
      </c>
      <c r="AB176" s="226">
        <f t="shared" si="191"/>
        <v>0</v>
      </c>
      <c r="AC176" s="271"/>
      <c r="AD176" s="272">
        <v>4500</v>
      </c>
      <c r="AE176" s="269">
        <f t="shared" si="192"/>
        <v>0</v>
      </c>
      <c r="AF176" s="272">
        <v>4900</v>
      </c>
      <c r="AG176" s="269">
        <f t="shared" si="193"/>
        <v>0</v>
      </c>
      <c r="AH176" s="273">
        <f t="shared" si="194"/>
        <v>0</v>
      </c>
      <c r="AI176" s="318"/>
      <c r="AJ176" s="319">
        <v>4500</v>
      </c>
      <c r="AK176" s="316">
        <f t="shared" si="195"/>
        <v>0</v>
      </c>
      <c r="AL176" s="319">
        <v>4900</v>
      </c>
      <c r="AM176" s="316">
        <f t="shared" si="196"/>
        <v>0</v>
      </c>
      <c r="AN176" s="320">
        <f t="shared" si="197"/>
        <v>0</v>
      </c>
      <c r="AO176" s="361">
        <f t="shared" si="139"/>
        <v>1</v>
      </c>
      <c r="AP176" s="365">
        <v>4500</v>
      </c>
      <c r="AQ176" s="363">
        <f t="shared" si="198"/>
        <v>4500</v>
      </c>
      <c r="AR176" s="365">
        <v>4900</v>
      </c>
      <c r="AS176" s="363">
        <f t="shared" si="199"/>
        <v>4900</v>
      </c>
      <c r="AT176" s="366">
        <f t="shared" si="200"/>
        <v>9400</v>
      </c>
    </row>
    <row r="177" spans="1:46" ht="25.5" x14ac:dyDescent="0.2">
      <c r="A177" s="1">
        <v>168</v>
      </c>
      <c r="B177" s="50" t="s">
        <v>387</v>
      </c>
      <c r="C177" s="51" t="s">
        <v>400</v>
      </c>
      <c r="D177" s="51" t="s">
        <v>14</v>
      </c>
      <c r="E177" s="51">
        <v>2</v>
      </c>
      <c r="F177" s="76">
        <v>4500</v>
      </c>
      <c r="G177" s="36">
        <f t="shared" si="179"/>
        <v>9000</v>
      </c>
      <c r="H177" s="76">
        <v>11136.75</v>
      </c>
      <c r="I177" s="36">
        <f t="shared" si="180"/>
        <v>22273.5</v>
      </c>
      <c r="J177" s="120">
        <f t="shared" si="182"/>
        <v>31273.5</v>
      </c>
      <c r="K177" s="131"/>
      <c r="L177" s="95">
        <v>4500</v>
      </c>
      <c r="M177" s="93">
        <f t="shared" si="183"/>
        <v>0</v>
      </c>
      <c r="N177" s="95">
        <v>11136.75</v>
      </c>
      <c r="O177" s="93">
        <f t="shared" si="184"/>
        <v>0</v>
      </c>
      <c r="P177" s="96">
        <f t="shared" si="185"/>
        <v>0</v>
      </c>
      <c r="Q177" s="177"/>
      <c r="R177" s="178">
        <v>4500</v>
      </c>
      <c r="S177" s="175">
        <f t="shared" si="186"/>
        <v>0</v>
      </c>
      <c r="T177" s="178">
        <v>11136.75</v>
      </c>
      <c r="U177" s="175">
        <f t="shared" si="187"/>
        <v>0</v>
      </c>
      <c r="V177" s="179">
        <f t="shared" si="188"/>
        <v>0</v>
      </c>
      <c r="W177" s="224"/>
      <c r="X177" s="225">
        <v>4500</v>
      </c>
      <c r="Y177" s="222">
        <f t="shared" si="189"/>
        <v>0</v>
      </c>
      <c r="Z177" s="225">
        <v>11136.75</v>
      </c>
      <c r="AA177" s="222">
        <f t="shared" si="190"/>
        <v>0</v>
      </c>
      <c r="AB177" s="226">
        <f t="shared" si="191"/>
        <v>0</v>
      </c>
      <c r="AC177" s="271"/>
      <c r="AD177" s="272">
        <v>4500</v>
      </c>
      <c r="AE177" s="269">
        <f t="shared" si="192"/>
        <v>0</v>
      </c>
      <c r="AF177" s="272">
        <v>11136.75</v>
      </c>
      <c r="AG177" s="269">
        <f t="shared" si="193"/>
        <v>0</v>
      </c>
      <c r="AH177" s="273">
        <f t="shared" si="194"/>
        <v>0</v>
      </c>
      <c r="AI177" s="318"/>
      <c r="AJ177" s="319">
        <v>4500</v>
      </c>
      <c r="AK177" s="316">
        <f t="shared" si="195"/>
        <v>0</v>
      </c>
      <c r="AL177" s="319">
        <v>11136.75</v>
      </c>
      <c r="AM177" s="316">
        <f t="shared" si="196"/>
        <v>0</v>
      </c>
      <c r="AN177" s="320">
        <f t="shared" si="197"/>
        <v>0</v>
      </c>
      <c r="AO177" s="361">
        <f t="shared" si="139"/>
        <v>2</v>
      </c>
      <c r="AP177" s="365">
        <v>4500</v>
      </c>
      <c r="AQ177" s="363">
        <f t="shared" si="198"/>
        <v>9000</v>
      </c>
      <c r="AR177" s="365">
        <v>11136.75</v>
      </c>
      <c r="AS177" s="363">
        <f t="shared" si="199"/>
        <v>22273.5</v>
      </c>
      <c r="AT177" s="366">
        <f t="shared" si="200"/>
        <v>31273.5</v>
      </c>
    </row>
    <row r="178" spans="1:46" x14ac:dyDescent="0.2">
      <c r="A178" s="1">
        <v>169</v>
      </c>
      <c r="B178" s="50" t="s">
        <v>392</v>
      </c>
      <c r="C178" s="51" t="s">
        <v>393</v>
      </c>
      <c r="D178" s="51" t="s">
        <v>14</v>
      </c>
      <c r="E178" s="51">
        <v>2</v>
      </c>
      <c r="F178" s="76">
        <v>300</v>
      </c>
      <c r="G178" s="36">
        <f t="shared" si="179"/>
        <v>600</v>
      </c>
      <c r="H178" s="76">
        <v>234</v>
      </c>
      <c r="I178" s="36">
        <f t="shared" si="180"/>
        <v>468</v>
      </c>
      <c r="J178" s="120">
        <f t="shared" si="182"/>
        <v>1068</v>
      </c>
      <c r="K178" s="131"/>
      <c r="L178" s="95">
        <v>300</v>
      </c>
      <c r="M178" s="93">
        <f t="shared" si="183"/>
        <v>0</v>
      </c>
      <c r="N178" s="95">
        <v>234</v>
      </c>
      <c r="O178" s="93">
        <f t="shared" si="184"/>
        <v>0</v>
      </c>
      <c r="P178" s="96">
        <f t="shared" si="185"/>
        <v>0</v>
      </c>
      <c r="Q178" s="177"/>
      <c r="R178" s="178">
        <v>300</v>
      </c>
      <c r="S178" s="175">
        <f t="shared" si="186"/>
        <v>0</v>
      </c>
      <c r="T178" s="178">
        <v>234</v>
      </c>
      <c r="U178" s="175">
        <f t="shared" si="187"/>
        <v>0</v>
      </c>
      <c r="V178" s="179">
        <f t="shared" si="188"/>
        <v>0</v>
      </c>
      <c r="W178" s="224"/>
      <c r="X178" s="225">
        <v>300</v>
      </c>
      <c r="Y178" s="222">
        <f t="shared" si="189"/>
        <v>0</v>
      </c>
      <c r="Z178" s="225">
        <v>234</v>
      </c>
      <c r="AA178" s="222">
        <f t="shared" si="190"/>
        <v>0</v>
      </c>
      <c r="AB178" s="226">
        <f t="shared" si="191"/>
        <v>0</v>
      </c>
      <c r="AC178" s="271"/>
      <c r="AD178" s="272">
        <v>300</v>
      </c>
      <c r="AE178" s="269">
        <f t="shared" si="192"/>
        <v>0</v>
      </c>
      <c r="AF178" s="272">
        <v>234</v>
      </c>
      <c r="AG178" s="269">
        <f t="shared" si="193"/>
        <v>0</v>
      </c>
      <c r="AH178" s="273">
        <f t="shared" si="194"/>
        <v>0</v>
      </c>
      <c r="AI178" s="318"/>
      <c r="AJ178" s="319">
        <v>300</v>
      </c>
      <c r="AK178" s="316">
        <f t="shared" si="195"/>
        <v>0</v>
      </c>
      <c r="AL178" s="319">
        <v>234</v>
      </c>
      <c r="AM178" s="316">
        <f t="shared" si="196"/>
        <v>0</v>
      </c>
      <c r="AN178" s="320">
        <f t="shared" si="197"/>
        <v>0</v>
      </c>
      <c r="AO178" s="361">
        <f t="shared" si="139"/>
        <v>2</v>
      </c>
      <c r="AP178" s="365">
        <v>300</v>
      </c>
      <c r="AQ178" s="363">
        <f t="shared" si="198"/>
        <v>600</v>
      </c>
      <c r="AR178" s="365">
        <v>234</v>
      </c>
      <c r="AS178" s="363">
        <f t="shared" si="199"/>
        <v>468</v>
      </c>
      <c r="AT178" s="366">
        <f t="shared" si="200"/>
        <v>1068</v>
      </c>
    </row>
    <row r="179" spans="1:46" x14ac:dyDescent="0.2">
      <c r="A179" s="1">
        <v>170</v>
      </c>
      <c r="B179" s="50" t="s">
        <v>394</v>
      </c>
      <c r="C179" s="77" t="s">
        <v>168</v>
      </c>
      <c r="D179" s="77" t="s">
        <v>14</v>
      </c>
      <c r="E179" s="77">
        <v>1</v>
      </c>
      <c r="F179" s="76">
        <v>850</v>
      </c>
      <c r="G179" s="36">
        <f t="shared" si="179"/>
        <v>850</v>
      </c>
      <c r="H179" s="76">
        <v>311.87692307692305</v>
      </c>
      <c r="I179" s="36">
        <f t="shared" si="180"/>
        <v>311.87692307692305</v>
      </c>
      <c r="J179" s="120">
        <f t="shared" si="182"/>
        <v>1161.876923076923</v>
      </c>
      <c r="K179" s="132"/>
      <c r="L179" s="95">
        <v>850</v>
      </c>
      <c r="M179" s="93">
        <f t="shared" si="183"/>
        <v>0</v>
      </c>
      <c r="N179" s="95">
        <v>311.87692307692305</v>
      </c>
      <c r="O179" s="93">
        <f t="shared" si="184"/>
        <v>0</v>
      </c>
      <c r="P179" s="96">
        <f t="shared" si="185"/>
        <v>0</v>
      </c>
      <c r="Q179" s="180"/>
      <c r="R179" s="178">
        <v>850</v>
      </c>
      <c r="S179" s="175">
        <f t="shared" si="186"/>
        <v>0</v>
      </c>
      <c r="T179" s="178">
        <v>311.87692307692305</v>
      </c>
      <c r="U179" s="175">
        <f t="shared" si="187"/>
        <v>0</v>
      </c>
      <c r="V179" s="179">
        <f t="shared" si="188"/>
        <v>0</v>
      </c>
      <c r="W179" s="227"/>
      <c r="X179" s="225">
        <v>850</v>
      </c>
      <c r="Y179" s="222">
        <f t="shared" si="189"/>
        <v>0</v>
      </c>
      <c r="Z179" s="225">
        <v>311.87692307692305</v>
      </c>
      <c r="AA179" s="222">
        <f t="shared" si="190"/>
        <v>0</v>
      </c>
      <c r="AB179" s="226">
        <f t="shared" si="191"/>
        <v>0</v>
      </c>
      <c r="AC179" s="274"/>
      <c r="AD179" s="272">
        <v>850</v>
      </c>
      <c r="AE179" s="269">
        <f t="shared" si="192"/>
        <v>0</v>
      </c>
      <c r="AF179" s="272">
        <v>311.87692307692305</v>
      </c>
      <c r="AG179" s="269">
        <f t="shared" si="193"/>
        <v>0</v>
      </c>
      <c r="AH179" s="273">
        <f t="shared" si="194"/>
        <v>0</v>
      </c>
      <c r="AI179" s="321"/>
      <c r="AJ179" s="319">
        <v>850</v>
      </c>
      <c r="AK179" s="316">
        <f t="shared" si="195"/>
        <v>0</v>
      </c>
      <c r="AL179" s="319">
        <v>311.87692307692305</v>
      </c>
      <c r="AM179" s="316">
        <f t="shared" si="196"/>
        <v>0</v>
      </c>
      <c r="AN179" s="320">
        <f t="shared" si="197"/>
        <v>0</v>
      </c>
      <c r="AO179" s="361">
        <f t="shared" si="139"/>
        <v>1</v>
      </c>
      <c r="AP179" s="365">
        <v>850</v>
      </c>
      <c r="AQ179" s="363">
        <f t="shared" si="198"/>
        <v>850</v>
      </c>
      <c r="AR179" s="365">
        <v>311.87692307692305</v>
      </c>
      <c r="AS179" s="363">
        <f t="shared" si="199"/>
        <v>311.87692307692305</v>
      </c>
      <c r="AT179" s="366">
        <f t="shared" si="200"/>
        <v>1161.876923076923</v>
      </c>
    </row>
    <row r="180" spans="1:46" x14ac:dyDescent="0.2">
      <c r="A180" s="1">
        <v>171</v>
      </c>
      <c r="B180" s="9" t="s">
        <v>63</v>
      </c>
      <c r="C180" s="2" t="s">
        <v>64</v>
      </c>
      <c r="D180" s="2" t="s">
        <v>7</v>
      </c>
      <c r="E180" s="2">
        <v>1</v>
      </c>
      <c r="F180" s="36">
        <v>600</v>
      </c>
      <c r="G180" s="36">
        <f t="shared" si="179"/>
        <v>600</v>
      </c>
      <c r="H180" s="36">
        <v>420</v>
      </c>
      <c r="I180" s="36">
        <f t="shared" si="180"/>
        <v>420</v>
      </c>
      <c r="J180" s="53">
        <f t="shared" si="182"/>
        <v>1020</v>
      </c>
      <c r="K180" s="130"/>
      <c r="L180" s="93">
        <v>600</v>
      </c>
      <c r="M180" s="93">
        <f t="shared" si="183"/>
        <v>0</v>
      </c>
      <c r="N180" s="93">
        <v>420</v>
      </c>
      <c r="O180" s="93">
        <f t="shared" si="184"/>
        <v>0</v>
      </c>
      <c r="P180" s="94">
        <f t="shared" si="185"/>
        <v>0</v>
      </c>
      <c r="Q180" s="173"/>
      <c r="R180" s="175">
        <v>600</v>
      </c>
      <c r="S180" s="175">
        <f t="shared" si="186"/>
        <v>0</v>
      </c>
      <c r="T180" s="175">
        <v>420</v>
      </c>
      <c r="U180" s="175">
        <f t="shared" si="187"/>
        <v>0</v>
      </c>
      <c r="V180" s="176">
        <f t="shared" si="188"/>
        <v>0</v>
      </c>
      <c r="W180" s="220"/>
      <c r="X180" s="222">
        <v>600</v>
      </c>
      <c r="Y180" s="222">
        <f t="shared" si="189"/>
        <v>0</v>
      </c>
      <c r="Z180" s="222">
        <v>420</v>
      </c>
      <c r="AA180" s="222">
        <f t="shared" si="190"/>
        <v>0</v>
      </c>
      <c r="AB180" s="223">
        <f t="shared" si="191"/>
        <v>0</v>
      </c>
      <c r="AC180" s="267"/>
      <c r="AD180" s="269">
        <v>600</v>
      </c>
      <c r="AE180" s="269">
        <f t="shared" si="192"/>
        <v>0</v>
      </c>
      <c r="AF180" s="269">
        <v>420</v>
      </c>
      <c r="AG180" s="269">
        <f t="shared" si="193"/>
        <v>0</v>
      </c>
      <c r="AH180" s="270">
        <f t="shared" si="194"/>
        <v>0</v>
      </c>
      <c r="AI180" s="314"/>
      <c r="AJ180" s="316">
        <v>600</v>
      </c>
      <c r="AK180" s="316">
        <f t="shared" si="195"/>
        <v>0</v>
      </c>
      <c r="AL180" s="316">
        <v>420</v>
      </c>
      <c r="AM180" s="316">
        <f t="shared" si="196"/>
        <v>0</v>
      </c>
      <c r="AN180" s="317">
        <f t="shared" si="197"/>
        <v>0</v>
      </c>
      <c r="AO180" s="361">
        <f t="shared" si="139"/>
        <v>1</v>
      </c>
      <c r="AP180" s="363">
        <v>600</v>
      </c>
      <c r="AQ180" s="363">
        <f t="shared" si="198"/>
        <v>600</v>
      </c>
      <c r="AR180" s="363">
        <v>420</v>
      </c>
      <c r="AS180" s="363">
        <f t="shared" si="199"/>
        <v>420</v>
      </c>
      <c r="AT180" s="364">
        <f t="shared" si="200"/>
        <v>1020</v>
      </c>
    </row>
    <row r="181" spans="1:46" x14ac:dyDescent="0.2">
      <c r="A181" s="1">
        <v>172</v>
      </c>
      <c r="B181" s="9" t="s">
        <v>295</v>
      </c>
      <c r="C181" s="2" t="s">
        <v>168</v>
      </c>
      <c r="D181" s="2" t="s">
        <v>7</v>
      </c>
      <c r="E181" s="2">
        <v>1</v>
      </c>
      <c r="F181" s="36">
        <v>1200</v>
      </c>
      <c r="G181" s="36">
        <f t="shared" si="179"/>
        <v>1200</v>
      </c>
      <c r="H181" s="36">
        <v>300</v>
      </c>
      <c r="I181" s="36">
        <f t="shared" si="180"/>
        <v>300</v>
      </c>
      <c r="J181" s="53">
        <f t="shared" si="182"/>
        <v>1500</v>
      </c>
      <c r="K181" s="130"/>
      <c r="L181" s="93">
        <v>1200</v>
      </c>
      <c r="M181" s="93">
        <f t="shared" si="183"/>
        <v>0</v>
      </c>
      <c r="N181" s="93">
        <v>300</v>
      </c>
      <c r="O181" s="93">
        <f t="shared" si="184"/>
        <v>0</v>
      </c>
      <c r="P181" s="94">
        <f t="shared" si="185"/>
        <v>0</v>
      </c>
      <c r="Q181" s="173"/>
      <c r="R181" s="175">
        <v>1200</v>
      </c>
      <c r="S181" s="175">
        <f t="shared" si="186"/>
        <v>0</v>
      </c>
      <c r="T181" s="175">
        <v>300</v>
      </c>
      <c r="U181" s="175">
        <f t="shared" si="187"/>
        <v>0</v>
      </c>
      <c r="V181" s="176">
        <f t="shared" si="188"/>
        <v>0</v>
      </c>
      <c r="W181" s="220"/>
      <c r="X181" s="222">
        <v>1200</v>
      </c>
      <c r="Y181" s="222">
        <f t="shared" si="189"/>
        <v>0</v>
      </c>
      <c r="Z181" s="222">
        <v>300</v>
      </c>
      <c r="AA181" s="222">
        <f t="shared" si="190"/>
        <v>0</v>
      </c>
      <c r="AB181" s="223">
        <f t="shared" si="191"/>
        <v>0</v>
      </c>
      <c r="AC181" s="267"/>
      <c r="AD181" s="269">
        <v>1200</v>
      </c>
      <c r="AE181" s="269">
        <f t="shared" si="192"/>
        <v>0</v>
      </c>
      <c r="AF181" s="269">
        <v>300</v>
      </c>
      <c r="AG181" s="269">
        <f t="shared" si="193"/>
        <v>0</v>
      </c>
      <c r="AH181" s="270">
        <f t="shared" si="194"/>
        <v>0</v>
      </c>
      <c r="AI181" s="314"/>
      <c r="AJ181" s="316">
        <v>1200</v>
      </c>
      <c r="AK181" s="316">
        <f t="shared" si="195"/>
        <v>0</v>
      </c>
      <c r="AL181" s="316">
        <v>300</v>
      </c>
      <c r="AM181" s="316">
        <f t="shared" si="196"/>
        <v>0</v>
      </c>
      <c r="AN181" s="317">
        <f t="shared" si="197"/>
        <v>0</v>
      </c>
      <c r="AO181" s="361">
        <f t="shared" si="139"/>
        <v>1</v>
      </c>
      <c r="AP181" s="363">
        <v>1200</v>
      </c>
      <c r="AQ181" s="363">
        <f t="shared" si="198"/>
        <v>1200</v>
      </c>
      <c r="AR181" s="363">
        <v>300</v>
      </c>
      <c r="AS181" s="363">
        <f t="shared" si="199"/>
        <v>300</v>
      </c>
      <c r="AT181" s="364">
        <f t="shared" si="200"/>
        <v>1500</v>
      </c>
    </row>
    <row r="182" spans="1:46" x14ac:dyDescent="0.2">
      <c r="A182" s="1">
        <v>173</v>
      </c>
      <c r="B182" s="9" t="s">
        <v>74</v>
      </c>
      <c r="C182" s="2"/>
      <c r="D182" s="2" t="s">
        <v>56</v>
      </c>
      <c r="E182" s="2">
        <v>4.3</v>
      </c>
      <c r="F182" s="36">
        <v>1050</v>
      </c>
      <c r="G182" s="36">
        <f t="shared" si="179"/>
        <v>4515</v>
      </c>
      <c r="H182" s="36">
        <v>840</v>
      </c>
      <c r="I182" s="36">
        <f t="shared" si="180"/>
        <v>3612</v>
      </c>
      <c r="J182" s="53">
        <f t="shared" si="182"/>
        <v>8127</v>
      </c>
      <c r="K182" s="130"/>
      <c r="L182" s="93">
        <v>1050</v>
      </c>
      <c r="M182" s="93">
        <f t="shared" si="183"/>
        <v>0</v>
      </c>
      <c r="N182" s="93">
        <v>840</v>
      </c>
      <c r="O182" s="93">
        <f t="shared" si="184"/>
        <v>0</v>
      </c>
      <c r="P182" s="94">
        <f t="shared" si="185"/>
        <v>0</v>
      </c>
      <c r="Q182" s="173"/>
      <c r="R182" s="175">
        <v>1050</v>
      </c>
      <c r="S182" s="175">
        <f t="shared" si="186"/>
        <v>0</v>
      </c>
      <c r="T182" s="175">
        <v>840</v>
      </c>
      <c r="U182" s="175">
        <f t="shared" si="187"/>
        <v>0</v>
      </c>
      <c r="V182" s="176">
        <f t="shared" si="188"/>
        <v>0</v>
      </c>
      <c r="W182" s="220"/>
      <c r="X182" s="222">
        <v>1050</v>
      </c>
      <c r="Y182" s="222">
        <f t="shared" si="189"/>
        <v>0</v>
      </c>
      <c r="Z182" s="222">
        <v>840</v>
      </c>
      <c r="AA182" s="222">
        <f t="shared" si="190"/>
        <v>0</v>
      </c>
      <c r="AB182" s="223">
        <f t="shared" si="191"/>
        <v>0</v>
      </c>
      <c r="AC182" s="267"/>
      <c r="AD182" s="269">
        <v>1050</v>
      </c>
      <c r="AE182" s="269">
        <f t="shared" si="192"/>
        <v>0</v>
      </c>
      <c r="AF182" s="269">
        <v>840</v>
      </c>
      <c r="AG182" s="269">
        <f t="shared" si="193"/>
        <v>0</v>
      </c>
      <c r="AH182" s="270">
        <f t="shared" si="194"/>
        <v>0</v>
      </c>
      <c r="AI182" s="314"/>
      <c r="AJ182" s="316">
        <v>1050</v>
      </c>
      <c r="AK182" s="316">
        <f t="shared" si="195"/>
        <v>0</v>
      </c>
      <c r="AL182" s="316">
        <v>840</v>
      </c>
      <c r="AM182" s="316">
        <f t="shared" si="196"/>
        <v>0</v>
      </c>
      <c r="AN182" s="317">
        <f t="shared" si="197"/>
        <v>0</v>
      </c>
      <c r="AO182" s="361">
        <f t="shared" si="139"/>
        <v>4.3</v>
      </c>
      <c r="AP182" s="363">
        <v>1050</v>
      </c>
      <c r="AQ182" s="363">
        <f t="shared" si="198"/>
        <v>4515</v>
      </c>
      <c r="AR182" s="363">
        <v>840</v>
      </c>
      <c r="AS182" s="363">
        <f t="shared" si="199"/>
        <v>3612</v>
      </c>
      <c r="AT182" s="364">
        <f t="shared" si="200"/>
        <v>8127</v>
      </c>
    </row>
    <row r="183" spans="1:46" x14ac:dyDescent="0.2">
      <c r="A183" s="1">
        <v>174</v>
      </c>
      <c r="B183" s="9" t="s">
        <v>65</v>
      </c>
      <c r="C183" s="2"/>
      <c r="D183" s="2" t="s">
        <v>56</v>
      </c>
      <c r="E183" s="2">
        <v>1</v>
      </c>
      <c r="F183" s="36">
        <v>1050</v>
      </c>
      <c r="G183" s="36">
        <f t="shared" si="179"/>
        <v>1050</v>
      </c>
      <c r="H183" s="36">
        <v>3080</v>
      </c>
      <c r="I183" s="36">
        <f t="shared" si="180"/>
        <v>3080</v>
      </c>
      <c r="J183" s="53">
        <f t="shared" si="182"/>
        <v>4130</v>
      </c>
      <c r="K183" s="130"/>
      <c r="L183" s="93">
        <v>1050</v>
      </c>
      <c r="M183" s="93">
        <f t="shared" si="183"/>
        <v>0</v>
      </c>
      <c r="N183" s="93">
        <v>3080</v>
      </c>
      <c r="O183" s="93">
        <f t="shared" si="184"/>
        <v>0</v>
      </c>
      <c r="P183" s="94">
        <f t="shared" si="185"/>
        <v>0</v>
      </c>
      <c r="Q183" s="173"/>
      <c r="R183" s="175">
        <v>1050</v>
      </c>
      <c r="S183" s="175">
        <f t="shared" si="186"/>
        <v>0</v>
      </c>
      <c r="T183" s="175">
        <v>3080</v>
      </c>
      <c r="U183" s="175">
        <f t="shared" si="187"/>
        <v>0</v>
      </c>
      <c r="V183" s="176">
        <f t="shared" si="188"/>
        <v>0</v>
      </c>
      <c r="W183" s="220"/>
      <c r="X183" s="222">
        <v>1050</v>
      </c>
      <c r="Y183" s="222">
        <f t="shared" si="189"/>
        <v>0</v>
      </c>
      <c r="Z183" s="222">
        <v>3080</v>
      </c>
      <c r="AA183" s="222">
        <f t="shared" si="190"/>
        <v>0</v>
      </c>
      <c r="AB183" s="223">
        <f t="shared" si="191"/>
        <v>0</v>
      </c>
      <c r="AC183" s="267"/>
      <c r="AD183" s="269">
        <v>1050</v>
      </c>
      <c r="AE183" s="269">
        <f t="shared" si="192"/>
        <v>0</v>
      </c>
      <c r="AF183" s="269">
        <v>3080</v>
      </c>
      <c r="AG183" s="269">
        <f t="shared" si="193"/>
        <v>0</v>
      </c>
      <c r="AH183" s="270">
        <f t="shared" si="194"/>
        <v>0</v>
      </c>
      <c r="AI183" s="314"/>
      <c r="AJ183" s="316">
        <v>1050</v>
      </c>
      <c r="AK183" s="316">
        <f t="shared" si="195"/>
        <v>0</v>
      </c>
      <c r="AL183" s="316">
        <v>3080</v>
      </c>
      <c r="AM183" s="316">
        <f t="shared" si="196"/>
        <v>0</v>
      </c>
      <c r="AN183" s="317">
        <f t="shared" si="197"/>
        <v>0</v>
      </c>
      <c r="AO183" s="361">
        <f t="shared" si="139"/>
        <v>1</v>
      </c>
      <c r="AP183" s="363">
        <v>1050</v>
      </c>
      <c r="AQ183" s="363">
        <f t="shared" si="198"/>
        <v>1050</v>
      </c>
      <c r="AR183" s="363">
        <v>3080</v>
      </c>
      <c r="AS183" s="363">
        <f t="shared" si="199"/>
        <v>3080</v>
      </c>
      <c r="AT183" s="364">
        <f t="shared" si="200"/>
        <v>4130</v>
      </c>
    </row>
    <row r="184" spans="1:46" ht="25.5" x14ac:dyDescent="0.2">
      <c r="A184" s="1">
        <v>175</v>
      </c>
      <c r="B184" s="50" t="s">
        <v>82</v>
      </c>
      <c r="C184" s="51" t="s">
        <v>83</v>
      </c>
      <c r="D184" s="51" t="s">
        <v>56</v>
      </c>
      <c r="E184" s="51">
        <v>3</v>
      </c>
      <c r="F184" s="76">
        <v>600</v>
      </c>
      <c r="G184" s="36">
        <f t="shared" si="179"/>
        <v>1800</v>
      </c>
      <c r="H184" s="76">
        <v>588</v>
      </c>
      <c r="I184" s="36">
        <f t="shared" si="180"/>
        <v>1764</v>
      </c>
      <c r="J184" s="120">
        <f t="shared" si="182"/>
        <v>3564</v>
      </c>
      <c r="K184" s="131"/>
      <c r="L184" s="95">
        <v>600</v>
      </c>
      <c r="M184" s="93">
        <f t="shared" si="183"/>
        <v>0</v>
      </c>
      <c r="N184" s="95">
        <v>588</v>
      </c>
      <c r="O184" s="93">
        <f t="shared" si="184"/>
        <v>0</v>
      </c>
      <c r="P184" s="96">
        <f t="shared" si="185"/>
        <v>0</v>
      </c>
      <c r="Q184" s="177"/>
      <c r="R184" s="178">
        <v>600</v>
      </c>
      <c r="S184" s="175">
        <f t="shared" si="186"/>
        <v>0</v>
      </c>
      <c r="T184" s="178">
        <v>588</v>
      </c>
      <c r="U184" s="175">
        <f t="shared" si="187"/>
        <v>0</v>
      </c>
      <c r="V184" s="179">
        <f t="shared" si="188"/>
        <v>0</v>
      </c>
      <c r="W184" s="224"/>
      <c r="X184" s="225">
        <v>600</v>
      </c>
      <c r="Y184" s="222">
        <f t="shared" si="189"/>
        <v>0</v>
      </c>
      <c r="Z184" s="225">
        <v>588</v>
      </c>
      <c r="AA184" s="222">
        <f t="shared" si="190"/>
        <v>0</v>
      </c>
      <c r="AB184" s="226">
        <f t="shared" si="191"/>
        <v>0</v>
      </c>
      <c r="AC184" s="271"/>
      <c r="AD184" s="272">
        <v>600</v>
      </c>
      <c r="AE184" s="269">
        <f t="shared" si="192"/>
        <v>0</v>
      </c>
      <c r="AF184" s="272">
        <v>588</v>
      </c>
      <c r="AG184" s="269">
        <f t="shared" si="193"/>
        <v>0</v>
      </c>
      <c r="AH184" s="273">
        <f t="shared" si="194"/>
        <v>0</v>
      </c>
      <c r="AI184" s="318"/>
      <c r="AJ184" s="319">
        <v>600</v>
      </c>
      <c r="AK184" s="316">
        <f t="shared" si="195"/>
        <v>0</v>
      </c>
      <c r="AL184" s="319">
        <v>588</v>
      </c>
      <c r="AM184" s="316">
        <f t="shared" si="196"/>
        <v>0</v>
      </c>
      <c r="AN184" s="320">
        <f t="shared" si="197"/>
        <v>0</v>
      </c>
      <c r="AO184" s="361">
        <f t="shared" si="139"/>
        <v>3</v>
      </c>
      <c r="AP184" s="365">
        <v>600</v>
      </c>
      <c r="AQ184" s="363">
        <f t="shared" si="198"/>
        <v>1800</v>
      </c>
      <c r="AR184" s="365">
        <v>588</v>
      </c>
      <c r="AS184" s="363">
        <f t="shared" si="199"/>
        <v>1764</v>
      </c>
      <c r="AT184" s="366">
        <f t="shared" si="200"/>
        <v>3564</v>
      </c>
    </row>
    <row r="185" spans="1:46" x14ac:dyDescent="0.2">
      <c r="A185" s="1">
        <v>176</v>
      </c>
      <c r="B185" s="9" t="s">
        <v>60</v>
      </c>
      <c r="C185" s="10"/>
      <c r="D185" s="2" t="s">
        <v>5</v>
      </c>
      <c r="E185" s="2">
        <v>1</v>
      </c>
      <c r="F185" s="36">
        <v>0</v>
      </c>
      <c r="G185" s="36">
        <f t="shared" si="179"/>
        <v>0</v>
      </c>
      <c r="H185" s="36">
        <v>1688</v>
      </c>
      <c r="I185" s="36">
        <f t="shared" si="180"/>
        <v>1688</v>
      </c>
      <c r="J185" s="53">
        <f t="shared" si="182"/>
        <v>1688</v>
      </c>
      <c r="K185" s="130"/>
      <c r="L185" s="93">
        <v>0</v>
      </c>
      <c r="M185" s="93">
        <f t="shared" si="183"/>
        <v>0</v>
      </c>
      <c r="N185" s="93">
        <v>1688</v>
      </c>
      <c r="O185" s="93">
        <f t="shared" si="184"/>
        <v>0</v>
      </c>
      <c r="P185" s="94">
        <f t="shared" si="185"/>
        <v>0</v>
      </c>
      <c r="Q185" s="173"/>
      <c r="R185" s="175">
        <v>0</v>
      </c>
      <c r="S185" s="175">
        <f t="shared" si="186"/>
        <v>0</v>
      </c>
      <c r="T185" s="175">
        <v>1688</v>
      </c>
      <c r="U185" s="175">
        <f t="shared" si="187"/>
        <v>0</v>
      </c>
      <c r="V185" s="176">
        <f t="shared" si="188"/>
        <v>0</v>
      </c>
      <c r="W185" s="220"/>
      <c r="X185" s="222">
        <v>0</v>
      </c>
      <c r="Y185" s="222">
        <f t="shared" si="189"/>
        <v>0</v>
      </c>
      <c r="Z185" s="222">
        <v>1688</v>
      </c>
      <c r="AA185" s="222">
        <f t="shared" si="190"/>
        <v>0</v>
      </c>
      <c r="AB185" s="223">
        <f t="shared" si="191"/>
        <v>0</v>
      </c>
      <c r="AC185" s="267"/>
      <c r="AD185" s="269">
        <v>0</v>
      </c>
      <c r="AE185" s="269">
        <f t="shared" si="192"/>
        <v>0</v>
      </c>
      <c r="AF185" s="269">
        <v>1688</v>
      </c>
      <c r="AG185" s="269">
        <f t="shared" si="193"/>
        <v>0</v>
      </c>
      <c r="AH185" s="270">
        <f t="shared" si="194"/>
        <v>0</v>
      </c>
      <c r="AI185" s="314"/>
      <c r="AJ185" s="316">
        <v>0</v>
      </c>
      <c r="AK185" s="316">
        <f t="shared" si="195"/>
        <v>0</v>
      </c>
      <c r="AL185" s="316">
        <v>1688</v>
      </c>
      <c r="AM185" s="316">
        <f t="shared" si="196"/>
        <v>0</v>
      </c>
      <c r="AN185" s="317">
        <f t="shared" si="197"/>
        <v>0</v>
      </c>
      <c r="AO185" s="361">
        <f t="shared" si="139"/>
        <v>1</v>
      </c>
      <c r="AP185" s="363">
        <v>0</v>
      </c>
      <c r="AQ185" s="363">
        <f t="shared" si="198"/>
        <v>0</v>
      </c>
      <c r="AR185" s="363">
        <v>1688</v>
      </c>
      <c r="AS185" s="363">
        <f t="shared" si="199"/>
        <v>1688</v>
      </c>
      <c r="AT185" s="364">
        <f t="shared" si="200"/>
        <v>1688</v>
      </c>
    </row>
    <row r="186" spans="1:46" x14ac:dyDescent="0.2">
      <c r="A186" s="1">
        <v>177</v>
      </c>
      <c r="B186" s="48" t="s">
        <v>75</v>
      </c>
      <c r="C186" s="2"/>
      <c r="D186" s="2"/>
      <c r="E186" s="2"/>
      <c r="F186" s="2"/>
      <c r="G186" s="36"/>
      <c r="H186" s="37"/>
      <c r="I186" s="36"/>
      <c r="J186" s="119"/>
      <c r="K186" s="130"/>
      <c r="L186" s="92"/>
      <c r="M186" s="93"/>
      <c r="N186" s="91"/>
      <c r="O186" s="93"/>
      <c r="P186" s="129"/>
      <c r="Q186" s="173"/>
      <c r="R186" s="174"/>
      <c r="S186" s="175"/>
      <c r="T186" s="171"/>
      <c r="U186" s="175"/>
      <c r="V186" s="172"/>
      <c r="W186" s="220"/>
      <c r="X186" s="221"/>
      <c r="Y186" s="222"/>
      <c r="Z186" s="218"/>
      <c r="AA186" s="222"/>
      <c r="AB186" s="219"/>
      <c r="AC186" s="267"/>
      <c r="AD186" s="268"/>
      <c r="AE186" s="269"/>
      <c r="AF186" s="265"/>
      <c r="AG186" s="269"/>
      <c r="AH186" s="266"/>
      <c r="AI186" s="314"/>
      <c r="AJ186" s="315"/>
      <c r="AK186" s="316"/>
      <c r="AL186" s="312"/>
      <c r="AM186" s="316"/>
      <c r="AN186" s="313"/>
      <c r="AO186" s="361">
        <f t="shared" si="139"/>
        <v>0</v>
      </c>
      <c r="AP186" s="362"/>
      <c r="AQ186" s="363"/>
      <c r="AR186" s="359"/>
      <c r="AS186" s="363"/>
      <c r="AT186" s="360"/>
    </row>
    <row r="187" spans="1:46" ht="25.5" x14ac:dyDescent="0.2">
      <c r="A187" s="1">
        <v>178</v>
      </c>
      <c r="B187" s="9" t="s">
        <v>76</v>
      </c>
      <c r="C187" s="2" t="s">
        <v>342</v>
      </c>
      <c r="D187" s="2" t="s">
        <v>7</v>
      </c>
      <c r="E187" s="2">
        <v>1</v>
      </c>
      <c r="F187" s="36">
        <v>25108</v>
      </c>
      <c r="G187" s="36">
        <f t="shared" si="179"/>
        <v>25108</v>
      </c>
      <c r="H187" s="36">
        <v>69455.376000000004</v>
      </c>
      <c r="I187" s="36">
        <f t="shared" si="180"/>
        <v>69455.376000000004</v>
      </c>
      <c r="J187" s="53">
        <f t="shared" ref="J187:J197" si="201">G187+I187</f>
        <v>94563.376000000004</v>
      </c>
      <c r="K187" s="130"/>
      <c r="L187" s="93">
        <v>25108</v>
      </c>
      <c r="M187" s="93">
        <f t="shared" ref="M187:M208" si="202">K187*L187</f>
        <v>0</v>
      </c>
      <c r="N187" s="93">
        <v>69455.376000000004</v>
      </c>
      <c r="O187" s="93">
        <f t="shared" ref="O187:O208" si="203">K187*N187</f>
        <v>0</v>
      </c>
      <c r="P187" s="94">
        <f t="shared" ref="P187:P197" si="204">M187+O187</f>
        <v>0</v>
      </c>
      <c r="Q187" s="173"/>
      <c r="R187" s="175">
        <v>25108</v>
      </c>
      <c r="S187" s="175">
        <f t="shared" ref="S187:S208" si="205">Q187*R187</f>
        <v>0</v>
      </c>
      <c r="T187" s="175">
        <v>69455.376000000004</v>
      </c>
      <c r="U187" s="175">
        <f t="shared" ref="U187:U208" si="206">Q187*T187</f>
        <v>0</v>
      </c>
      <c r="V187" s="176">
        <f t="shared" ref="V187:V197" si="207">S187+U187</f>
        <v>0</v>
      </c>
      <c r="W187" s="220"/>
      <c r="X187" s="222">
        <v>25108</v>
      </c>
      <c r="Y187" s="222">
        <f t="shared" ref="Y187:Y208" si="208">W187*X187</f>
        <v>0</v>
      </c>
      <c r="Z187" s="222">
        <v>69455.376000000004</v>
      </c>
      <c r="AA187" s="222">
        <f t="shared" ref="AA187:AA208" si="209">W187*Z187</f>
        <v>0</v>
      </c>
      <c r="AB187" s="223">
        <f t="shared" ref="AB187:AB197" si="210">Y187+AA187</f>
        <v>0</v>
      </c>
      <c r="AC187" s="267">
        <v>1</v>
      </c>
      <c r="AD187" s="269">
        <v>25108</v>
      </c>
      <c r="AE187" s="269">
        <f t="shared" ref="AE187:AE208" si="211">AC187*AD187</f>
        <v>25108</v>
      </c>
      <c r="AF187" s="269">
        <v>69455.376000000004</v>
      </c>
      <c r="AG187" s="269">
        <f t="shared" ref="AG187:AG208" si="212">AC187*AF187</f>
        <v>69455.376000000004</v>
      </c>
      <c r="AH187" s="270">
        <f t="shared" ref="AH187:AH197" si="213">AE187+AG187</f>
        <v>94563.376000000004</v>
      </c>
      <c r="AI187" s="314"/>
      <c r="AJ187" s="316">
        <v>25108</v>
      </c>
      <c r="AK187" s="316">
        <f t="shared" ref="AK187:AK208" si="214">AI187*AJ187</f>
        <v>0</v>
      </c>
      <c r="AL187" s="316">
        <v>69455.376000000004</v>
      </c>
      <c r="AM187" s="316">
        <f t="shared" ref="AM187:AM208" si="215">AI187*AL187</f>
        <v>0</v>
      </c>
      <c r="AN187" s="317">
        <f t="shared" ref="AN187:AN197" si="216">AK187+AM187</f>
        <v>0</v>
      </c>
      <c r="AO187" s="361">
        <f t="shared" si="139"/>
        <v>0</v>
      </c>
      <c r="AP187" s="363">
        <v>25108</v>
      </c>
      <c r="AQ187" s="363">
        <f t="shared" ref="AQ187:AQ208" si="217">AO187*AP187</f>
        <v>0</v>
      </c>
      <c r="AR187" s="363">
        <v>69455.376000000004</v>
      </c>
      <c r="AS187" s="363">
        <f t="shared" ref="AS187:AS208" si="218">AO187*AR187</f>
        <v>0</v>
      </c>
      <c r="AT187" s="364">
        <f t="shared" ref="AT187:AT197" si="219">AQ187+AS187</f>
        <v>0</v>
      </c>
    </row>
    <row r="188" spans="1:46" ht="38.25" x14ac:dyDescent="0.2">
      <c r="A188" s="1">
        <v>179</v>
      </c>
      <c r="B188" s="52" t="s">
        <v>285</v>
      </c>
      <c r="C188" s="2" t="s">
        <v>343</v>
      </c>
      <c r="D188" s="2" t="s">
        <v>7</v>
      </c>
      <c r="E188" s="2">
        <v>2</v>
      </c>
      <c r="F188" s="36">
        <v>5616</v>
      </c>
      <c r="G188" s="36">
        <f t="shared" si="179"/>
        <v>11232</v>
      </c>
      <c r="H188" s="36">
        <v>12134.640000000001</v>
      </c>
      <c r="I188" s="36">
        <f t="shared" si="180"/>
        <v>24269.280000000002</v>
      </c>
      <c r="J188" s="53">
        <f t="shared" si="201"/>
        <v>35501.279999999999</v>
      </c>
      <c r="K188" s="130"/>
      <c r="L188" s="93">
        <v>5616</v>
      </c>
      <c r="M188" s="93">
        <f t="shared" si="202"/>
        <v>0</v>
      </c>
      <c r="N188" s="93">
        <v>12134.640000000001</v>
      </c>
      <c r="O188" s="93">
        <f t="shared" si="203"/>
        <v>0</v>
      </c>
      <c r="P188" s="94">
        <f t="shared" si="204"/>
        <v>0</v>
      </c>
      <c r="Q188" s="173"/>
      <c r="R188" s="175">
        <v>5616</v>
      </c>
      <c r="S188" s="175">
        <f t="shared" si="205"/>
        <v>0</v>
      </c>
      <c r="T188" s="175">
        <v>12134.640000000001</v>
      </c>
      <c r="U188" s="175">
        <f t="shared" si="206"/>
        <v>0</v>
      </c>
      <c r="V188" s="176">
        <f t="shared" si="207"/>
        <v>0</v>
      </c>
      <c r="W188" s="220"/>
      <c r="X188" s="222">
        <v>5616</v>
      </c>
      <c r="Y188" s="222">
        <f t="shared" si="208"/>
        <v>0</v>
      </c>
      <c r="Z188" s="222">
        <v>12134.640000000001</v>
      </c>
      <c r="AA188" s="222">
        <f t="shared" si="209"/>
        <v>0</v>
      </c>
      <c r="AB188" s="223">
        <f t="shared" si="210"/>
        <v>0</v>
      </c>
      <c r="AC188" s="267">
        <v>2</v>
      </c>
      <c r="AD188" s="269">
        <v>5616</v>
      </c>
      <c r="AE188" s="269">
        <f t="shared" si="211"/>
        <v>11232</v>
      </c>
      <c r="AF188" s="269">
        <v>12134.640000000001</v>
      </c>
      <c r="AG188" s="269">
        <f t="shared" si="212"/>
        <v>24269.280000000002</v>
      </c>
      <c r="AH188" s="270">
        <f t="shared" si="213"/>
        <v>35501.279999999999</v>
      </c>
      <c r="AI188" s="314"/>
      <c r="AJ188" s="316">
        <v>5616</v>
      </c>
      <c r="AK188" s="316">
        <f t="shared" si="214"/>
        <v>0</v>
      </c>
      <c r="AL188" s="316">
        <v>12134.640000000001</v>
      </c>
      <c r="AM188" s="316">
        <f t="shared" si="215"/>
        <v>0</v>
      </c>
      <c r="AN188" s="317">
        <f t="shared" si="216"/>
        <v>0</v>
      </c>
      <c r="AO188" s="361">
        <f t="shared" si="139"/>
        <v>0</v>
      </c>
      <c r="AP188" s="363">
        <v>5616</v>
      </c>
      <c r="AQ188" s="363">
        <f t="shared" si="217"/>
        <v>0</v>
      </c>
      <c r="AR188" s="363">
        <v>12134.640000000001</v>
      </c>
      <c r="AS188" s="363">
        <f t="shared" si="218"/>
        <v>0</v>
      </c>
      <c r="AT188" s="364">
        <f t="shared" si="219"/>
        <v>0</v>
      </c>
    </row>
    <row r="189" spans="1:46" ht="38.25" x14ac:dyDescent="0.2">
      <c r="A189" s="1">
        <v>180</v>
      </c>
      <c r="B189" s="52" t="s">
        <v>286</v>
      </c>
      <c r="C189" s="2" t="s">
        <v>344</v>
      </c>
      <c r="D189" s="2" t="s">
        <v>7</v>
      </c>
      <c r="E189" s="2">
        <v>1</v>
      </c>
      <c r="F189" s="36">
        <v>5577</v>
      </c>
      <c r="G189" s="36">
        <f t="shared" si="179"/>
        <v>5577</v>
      </c>
      <c r="H189" s="36">
        <v>12144.312</v>
      </c>
      <c r="I189" s="36">
        <f t="shared" si="180"/>
        <v>12144.312</v>
      </c>
      <c r="J189" s="53">
        <f t="shared" si="201"/>
        <v>17721.311999999998</v>
      </c>
      <c r="K189" s="130"/>
      <c r="L189" s="93">
        <v>5577</v>
      </c>
      <c r="M189" s="93">
        <f t="shared" si="202"/>
        <v>0</v>
      </c>
      <c r="N189" s="93">
        <v>12144.312</v>
      </c>
      <c r="O189" s="93">
        <f t="shared" si="203"/>
        <v>0</v>
      </c>
      <c r="P189" s="94">
        <f t="shared" si="204"/>
        <v>0</v>
      </c>
      <c r="Q189" s="173"/>
      <c r="R189" s="175">
        <v>5577</v>
      </c>
      <c r="S189" s="175">
        <f t="shared" si="205"/>
        <v>0</v>
      </c>
      <c r="T189" s="175">
        <v>12144.312</v>
      </c>
      <c r="U189" s="175">
        <f t="shared" si="206"/>
        <v>0</v>
      </c>
      <c r="V189" s="176">
        <f t="shared" si="207"/>
        <v>0</v>
      </c>
      <c r="W189" s="220"/>
      <c r="X189" s="222">
        <v>5577</v>
      </c>
      <c r="Y189" s="222">
        <f t="shared" si="208"/>
        <v>0</v>
      </c>
      <c r="Z189" s="222">
        <v>12144.312</v>
      </c>
      <c r="AA189" s="222">
        <f t="shared" si="209"/>
        <v>0</v>
      </c>
      <c r="AB189" s="223">
        <f t="shared" si="210"/>
        <v>0</v>
      </c>
      <c r="AC189" s="267">
        <v>1</v>
      </c>
      <c r="AD189" s="269">
        <v>5577</v>
      </c>
      <c r="AE189" s="269">
        <f t="shared" si="211"/>
        <v>5577</v>
      </c>
      <c r="AF189" s="269">
        <v>12144.312</v>
      </c>
      <c r="AG189" s="269">
        <f t="shared" si="212"/>
        <v>12144.312</v>
      </c>
      <c r="AH189" s="270">
        <f t="shared" si="213"/>
        <v>17721.311999999998</v>
      </c>
      <c r="AI189" s="314"/>
      <c r="AJ189" s="316">
        <v>5577</v>
      </c>
      <c r="AK189" s="316">
        <f t="shared" si="214"/>
        <v>0</v>
      </c>
      <c r="AL189" s="316">
        <v>12144.312</v>
      </c>
      <c r="AM189" s="316">
        <f t="shared" si="215"/>
        <v>0</v>
      </c>
      <c r="AN189" s="317">
        <f t="shared" si="216"/>
        <v>0</v>
      </c>
      <c r="AO189" s="361">
        <f t="shared" si="139"/>
        <v>0</v>
      </c>
      <c r="AP189" s="363">
        <v>5577</v>
      </c>
      <c r="AQ189" s="363">
        <f t="shared" si="217"/>
        <v>0</v>
      </c>
      <c r="AR189" s="363">
        <v>12144.312</v>
      </c>
      <c r="AS189" s="363">
        <f t="shared" si="218"/>
        <v>0</v>
      </c>
      <c r="AT189" s="364">
        <f t="shared" si="219"/>
        <v>0</v>
      </c>
    </row>
    <row r="190" spans="1:46" x14ac:dyDescent="0.2">
      <c r="A190" s="1">
        <v>181</v>
      </c>
      <c r="B190" s="9" t="s">
        <v>77</v>
      </c>
      <c r="C190" s="2" t="s">
        <v>78</v>
      </c>
      <c r="D190" s="2" t="s">
        <v>7</v>
      </c>
      <c r="E190" s="2">
        <v>2</v>
      </c>
      <c r="F190" s="36">
        <v>1554</v>
      </c>
      <c r="G190" s="36">
        <f t="shared" si="179"/>
        <v>3108</v>
      </c>
      <c r="H190" s="36">
        <v>3826</v>
      </c>
      <c r="I190" s="36">
        <f t="shared" si="180"/>
        <v>7652</v>
      </c>
      <c r="J190" s="53">
        <f t="shared" si="201"/>
        <v>10760</v>
      </c>
      <c r="K190" s="130"/>
      <c r="L190" s="93">
        <v>1554</v>
      </c>
      <c r="M190" s="93">
        <f t="shared" si="202"/>
        <v>0</v>
      </c>
      <c r="N190" s="93">
        <v>3826</v>
      </c>
      <c r="O190" s="93">
        <f t="shared" si="203"/>
        <v>0</v>
      </c>
      <c r="P190" s="94">
        <f t="shared" si="204"/>
        <v>0</v>
      </c>
      <c r="Q190" s="173"/>
      <c r="R190" s="175">
        <v>1554</v>
      </c>
      <c r="S190" s="175">
        <f t="shared" si="205"/>
        <v>0</v>
      </c>
      <c r="T190" s="175">
        <v>3826</v>
      </c>
      <c r="U190" s="175">
        <f t="shared" si="206"/>
        <v>0</v>
      </c>
      <c r="V190" s="176">
        <f t="shared" si="207"/>
        <v>0</v>
      </c>
      <c r="W190" s="220"/>
      <c r="X190" s="222">
        <v>1554</v>
      </c>
      <c r="Y190" s="222">
        <f t="shared" si="208"/>
        <v>0</v>
      </c>
      <c r="Z190" s="222">
        <v>3826</v>
      </c>
      <c r="AA190" s="222">
        <f t="shared" si="209"/>
        <v>0</v>
      </c>
      <c r="AB190" s="223">
        <f t="shared" si="210"/>
        <v>0</v>
      </c>
      <c r="AC190" s="267"/>
      <c r="AD190" s="269">
        <v>1554</v>
      </c>
      <c r="AE190" s="269">
        <f t="shared" si="211"/>
        <v>0</v>
      </c>
      <c r="AF190" s="269">
        <v>3826</v>
      </c>
      <c r="AG190" s="269">
        <f t="shared" si="212"/>
        <v>0</v>
      </c>
      <c r="AH190" s="270">
        <f t="shared" si="213"/>
        <v>0</v>
      </c>
      <c r="AI190" s="314"/>
      <c r="AJ190" s="316">
        <v>1554</v>
      </c>
      <c r="AK190" s="316">
        <f t="shared" si="214"/>
        <v>0</v>
      </c>
      <c r="AL190" s="316">
        <v>3826</v>
      </c>
      <c r="AM190" s="316">
        <f t="shared" si="215"/>
        <v>0</v>
      </c>
      <c r="AN190" s="317">
        <f t="shared" si="216"/>
        <v>0</v>
      </c>
      <c r="AO190" s="361">
        <f t="shared" si="139"/>
        <v>2</v>
      </c>
      <c r="AP190" s="363">
        <v>1554</v>
      </c>
      <c r="AQ190" s="363">
        <f t="shared" si="217"/>
        <v>3108</v>
      </c>
      <c r="AR190" s="363">
        <v>3826</v>
      </c>
      <c r="AS190" s="363">
        <f t="shared" si="218"/>
        <v>7652</v>
      </c>
      <c r="AT190" s="364">
        <f t="shared" si="219"/>
        <v>10760</v>
      </c>
    </row>
    <row r="191" spans="1:46" x14ac:dyDescent="0.2">
      <c r="A191" s="1">
        <v>182</v>
      </c>
      <c r="B191" s="9" t="s">
        <v>79</v>
      </c>
      <c r="C191" s="2" t="s">
        <v>78</v>
      </c>
      <c r="D191" s="2" t="s">
        <v>7</v>
      </c>
      <c r="E191" s="2">
        <v>1</v>
      </c>
      <c r="F191" s="36">
        <v>2032</v>
      </c>
      <c r="G191" s="36">
        <f t="shared" si="179"/>
        <v>2032</v>
      </c>
      <c r="H191" s="36">
        <v>5000</v>
      </c>
      <c r="I191" s="36">
        <f t="shared" si="180"/>
        <v>5000</v>
      </c>
      <c r="J191" s="53">
        <f t="shared" si="201"/>
        <v>7032</v>
      </c>
      <c r="K191" s="130"/>
      <c r="L191" s="93">
        <v>2032</v>
      </c>
      <c r="M191" s="93">
        <f t="shared" si="202"/>
        <v>0</v>
      </c>
      <c r="N191" s="93">
        <v>5000</v>
      </c>
      <c r="O191" s="93">
        <f t="shared" si="203"/>
        <v>0</v>
      </c>
      <c r="P191" s="94">
        <f t="shared" si="204"/>
        <v>0</v>
      </c>
      <c r="Q191" s="173"/>
      <c r="R191" s="175">
        <v>2032</v>
      </c>
      <c r="S191" s="175">
        <f t="shared" si="205"/>
        <v>0</v>
      </c>
      <c r="T191" s="175">
        <v>5000</v>
      </c>
      <c r="U191" s="175">
        <f t="shared" si="206"/>
        <v>0</v>
      </c>
      <c r="V191" s="176">
        <f t="shared" si="207"/>
        <v>0</v>
      </c>
      <c r="W191" s="220"/>
      <c r="X191" s="222">
        <v>2032</v>
      </c>
      <c r="Y191" s="222">
        <f t="shared" si="208"/>
        <v>0</v>
      </c>
      <c r="Z191" s="222">
        <v>5000</v>
      </c>
      <c r="AA191" s="222">
        <f t="shared" si="209"/>
        <v>0</v>
      </c>
      <c r="AB191" s="223">
        <f t="shared" si="210"/>
        <v>0</v>
      </c>
      <c r="AC191" s="267"/>
      <c r="AD191" s="269">
        <v>2032</v>
      </c>
      <c r="AE191" s="269">
        <f t="shared" si="211"/>
        <v>0</v>
      </c>
      <c r="AF191" s="269">
        <v>5000</v>
      </c>
      <c r="AG191" s="269">
        <f t="shared" si="212"/>
        <v>0</v>
      </c>
      <c r="AH191" s="270">
        <f t="shared" si="213"/>
        <v>0</v>
      </c>
      <c r="AI191" s="314"/>
      <c r="AJ191" s="316">
        <v>2032</v>
      </c>
      <c r="AK191" s="316">
        <f t="shared" si="214"/>
        <v>0</v>
      </c>
      <c r="AL191" s="316">
        <v>5000</v>
      </c>
      <c r="AM191" s="316">
        <f t="shared" si="215"/>
        <v>0</v>
      </c>
      <c r="AN191" s="317">
        <f t="shared" si="216"/>
        <v>0</v>
      </c>
      <c r="AO191" s="361">
        <f t="shared" si="139"/>
        <v>1</v>
      </c>
      <c r="AP191" s="363">
        <v>2032</v>
      </c>
      <c r="AQ191" s="363">
        <f t="shared" si="217"/>
        <v>2032</v>
      </c>
      <c r="AR191" s="363">
        <v>5000</v>
      </c>
      <c r="AS191" s="363">
        <f t="shared" si="218"/>
        <v>5000</v>
      </c>
      <c r="AT191" s="364">
        <f t="shared" si="219"/>
        <v>7032</v>
      </c>
    </row>
    <row r="192" spans="1:46" x14ac:dyDescent="0.2">
      <c r="A192" s="1">
        <v>183</v>
      </c>
      <c r="B192" s="9" t="s">
        <v>50</v>
      </c>
      <c r="C192" s="2" t="s">
        <v>78</v>
      </c>
      <c r="D192" s="2" t="s">
        <v>7</v>
      </c>
      <c r="E192" s="2">
        <v>1</v>
      </c>
      <c r="F192" s="36">
        <v>1500</v>
      </c>
      <c r="G192" s="36">
        <f t="shared" si="179"/>
        <v>1500</v>
      </c>
      <c r="H192" s="36">
        <v>4557</v>
      </c>
      <c r="I192" s="36">
        <f t="shared" si="180"/>
        <v>4557</v>
      </c>
      <c r="J192" s="53">
        <f t="shared" si="201"/>
        <v>6057</v>
      </c>
      <c r="K192" s="130"/>
      <c r="L192" s="93">
        <v>1500</v>
      </c>
      <c r="M192" s="93">
        <f t="shared" si="202"/>
        <v>0</v>
      </c>
      <c r="N192" s="93">
        <v>4557</v>
      </c>
      <c r="O192" s="93">
        <f t="shared" si="203"/>
        <v>0</v>
      </c>
      <c r="P192" s="94">
        <f t="shared" si="204"/>
        <v>0</v>
      </c>
      <c r="Q192" s="173"/>
      <c r="R192" s="175">
        <v>1500</v>
      </c>
      <c r="S192" s="175">
        <f t="shared" si="205"/>
        <v>0</v>
      </c>
      <c r="T192" s="175">
        <v>4557</v>
      </c>
      <c r="U192" s="175">
        <f t="shared" si="206"/>
        <v>0</v>
      </c>
      <c r="V192" s="176">
        <f t="shared" si="207"/>
        <v>0</v>
      </c>
      <c r="W192" s="220"/>
      <c r="X192" s="222">
        <v>1500</v>
      </c>
      <c r="Y192" s="222">
        <f t="shared" si="208"/>
        <v>0</v>
      </c>
      <c r="Z192" s="222">
        <v>4557</v>
      </c>
      <c r="AA192" s="222">
        <f t="shared" si="209"/>
        <v>0</v>
      </c>
      <c r="AB192" s="223">
        <f t="shared" si="210"/>
        <v>0</v>
      </c>
      <c r="AC192" s="267"/>
      <c r="AD192" s="269">
        <v>1500</v>
      </c>
      <c r="AE192" s="269">
        <f t="shared" si="211"/>
        <v>0</v>
      </c>
      <c r="AF192" s="269">
        <v>4557</v>
      </c>
      <c r="AG192" s="269">
        <f t="shared" si="212"/>
        <v>0</v>
      </c>
      <c r="AH192" s="270">
        <f t="shared" si="213"/>
        <v>0</v>
      </c>
      <c r="AI192" s="314"/>
      <c r="AJ192" s="316">
        <v>1500</v>
      </c>
      <c r="AK192" s="316">
        <f t="shared" si="214"/>
        <v>0</v>
      </c>
      <c r="AL192" s="316">
        <v>4557</v>
      </c>
      <c r="AM192" s="316">
        <f t="shared" si="215"/>
        <v>0</v>
      </c>
      <c r="AN192" s="317">
        <f t="shared" si="216"/>
        <v>0</v>
      </c>
      <c r="AO192" s="361">
        <f t="shared" si="139"/>
        <v>1</v>
      </c>
      <c r="AP192" s="363">
        <v>1500</v>
      </c>
      <c r="AQ192" s="363">
        <f t="shared" si="217"/>
        <v>1500</v>
      </c>
      <c r="AR192" s="363">
        <v>4557</v>
      </c>
      <c r="AS192" s="363">
        <f t="shared" si="218"/>
        <v>4557</v>
      </c>
      <c r="AT192" s="364">
        <f t="shared" si="219"/>
        <v>6057</v>
      </c>
    </row>
    <row r="193" spans="1:46" x14ac:dyDescent="0.2">
      <c r="A193" s="1">
        <v>184</v>
      </c>
      <c r="B193" s="9" t="s">
        <v>80</v>
      </c>
      <c r="C193" s="2" t="s">
        <v>81</v>
      </c>
      <c r="D193" s="2" t="s">
        <v>7</v>
      </c>
      <c r="E193" s="2">
        <v>2</v>
      </c>
      <c r="F193" s="36">
        <v>1500</v>
      </c>
      <c r="G193" s="36">
        <f t="shared" si="179"/>
        <v>3000</v>
      </c>
      <c r="H193" s="36">
        <v>2499</v>
      </c>
      <c r="I193" s="36">
        <f t="shared" si="180"/>
        <v>4998</v>
      </c>
      <c r="J193" s="53">
        <f t="shared" si="201"/>
        <v>7998</v>
      </c>
      <c r="K193" s="130"/>
      <c r="L193" s="93">
        <v>1500</v>
      </c>
      <c r="M193" s="93">
        <f t="shared" si="202"/>
        <v>0</v>
      </c>
      <c r="N193" s="93">
        <v>2499</v>
      </c>
      <c r="O193" s="93">
        <f t="shared" si="203"/>
        <v>0</v>
      </c>
      <c r="P193" s="94">
        <f t="shared" si="204"/>
        <v>0</v>
      </c>
      <c r="Q193" s="173"/>
      <c r="R193" s="175">
        <v>1500</v>
      </c>
      <c r="S193" s="175">
        <f t="shared" si="205"/>
        <v>0</v>
      </c>
      <c r="T193" s="175">
        <v>2499</v>
      </c>
      <c r="U193" s="175">
        <f t="shared" si="206"/>
        <v>0</v>
      </c>
      <c r="V193" s="176">
        <f t="shared" si="207"/>
        <v>0</v>
      </c>
      <c r="W193" s="220"/>
      <c r="X193" s="222">
        <v>1500</v>
      </c>
      <c r="Y193" s="222">
        <f t="shared" si="208"/>
        <v>0</v>
      </c>
      <c r="Z193" s="222">
        <v>2499</v>
      </c>
      <c r="AA193" s="222">
        <f t="shared" si="209"/>
        <v>0</v>
      </c>
      <c r="AB193" s="223">
        <f t="shared" si="210"/>
        <v>0</v>
      </c>
      <c r="AC193" s="267"/>
      <c r="AD193" s="269">
        <v>1500</v>
      </c>
      <c r="AE193" s="269">
        <f t="shared" si="211"/>
        <v>0</v>
      </c>
      <c r="AF193" s="269">
        <v>2499</v>
      </c>
      <c r="AG193" s="269">
        <f t="shared" si="212"/>
        <v>0</v>
      </c>
      <c r="AH193" s="270">
        <f t="shared" si="213"/>
        <v>0</v>
      </c>
      <c r="AI193" s="314"/>
      <c r="AJ193" s="316">
        <v>1500</v>
      </c>
      <c r="AK193" s="316">
        <f t="shared" si="214"/>
        <v>0</v>
      </c>
      <c r="AL193" s="316">
        <v>2499</v>
      </c>
      <c r="AM193" s="316">
        <f t="shared" si="215"/>
        <v>0</v>
      </c>
      <c r="AN193" s="317">
        <f t="shared" si="216"/>
        <v>0</v>
      </c>
      <c r="AO193" s="361">
        <f t="shared" si="139"/>
        <v>2</v>
      </c>
      <c r="AP193" s="363">
        <v>1500</v>
      </c>
      <c r="AQ193" s="363">
        <f t="shared" si="217"/>
        <v>3000</v>
      </c>
      <c r="AR193" s="363">
        <v>2499</v>
      </c>
      <c r="AS193" s="363">
        <f t="shared" si="218"/>
        <v>4998</v>
      </c>
      <c r="AT193" s="364">
        <f t="shared" si="219"/>
        <v>7998</v>
      </c>
    </row>
    <row r="194" spans="1:46" ht="25.5" x14ac:dyDescent="0.2">
      <c r="A194" s="1">
        <v>185</v>
      </c>
      <c r="B194" s="9" t="s">
        <v>440</v>
      </c>
      <c r="C194" s="2"/>
      <c r="D194" s="2" t="s">
        <v>56</v>
      </c>
      <c r="E194" s="2">
        <v>7</v>
      </c>
      <c r="F194" s="36">
        <v>1200</v>
      </c>
      <c r="G194" s="36">
        <f t="shared" ref="G194:G202" si="220">E194*F194</f>
        <v>8400</v>
      </c>
      <c r="H194" s="36">
        <v>3017</v>
      </c>
      <c r="I194" s="36">
        <f t="shared" ref="I194:I202" si="221">E194*H194</f>
        <v>21119</v>
      </c>
      <c r="J194" s="53">
        <f t="shared" ref="J194:J195" si="222">G194+I194</f>
        <v>29519</v>
      </c>
      <c r="K194" s="130"/>
      <c r="L194" s="93">
        <v>1200</v>
      </c>
      <c r="M194" s="93">
        <f t="shared" si="202"/>
        <v>0</v>
      </c>
      <c r="N194" s="93">
        <v>3017</v>
      </c>
      <c r="O194" s="93">
        <f t="shared" si="203"/>
        <v>0</v>
      </c>
      <c r="P194" s="94">
        <f t="shared" si="204"/>
        <v>0</v>
      </c>
      <c r="Q194" s="173"/>
      <c r="R194" s="175">
        <v>1200</v>
      </c>
      <c r="S194" s="175">
        <f t="shared" si="205"/>
        <v>0</v>
      </c>
      <c r="T194" s="175">
        <v>3017</v>
      </c>
      <c r="U194" s="175">
        <f t="shared" si="206"/>
        <v>0</v>
      </c>
      <c r="V194" s="176">
        <f t="shared" si="207"/>
        <v>0</v>
      </c>
      <c r="W194" s="220"/>
      <c r="X194" s="222">
        <v>1200</v>
      </c>
      <c r="Y194" s="222">
        <f t="shared" si="208"/>
        <v>0</v>
      </c>
      <c r="Z194" s="222">
        <v>3017</v>
      </c>
      <c r="AA194" s="222">
        <f t="shared" si="209"/>
        <v>0</v>
      </c>
      <c r="AB194" s="223">
        <f t="shared" si="210"/>
        <v>0</v>
      </c>
      <c r="AC194" s="267">
        <v>7</v>
      </c>
      <c r="AD194" s="269">
        <v>1200</v>
      </c>
      <c r="AE194" s="269">
        <f t="shared" si="211"/>
        <v>8400</v>
      </c>
      <c r="AF194" s="269">
        <v>3017</v>
      </c>
      <c r="AG194" s="269">
        <f t="shared" si="212"/>
        <v>21119</v>
      </c>
      <c r="AH194" s="270">
        <f t="shared" si="213"/>
        <v>29519</v>
      </c>
      <c r="AI194" s="314"/>
      <c r="AJ194" s="316">
        <v>1200</v>
      </c>
      <c r="AK194" s="316">
        <f t="shared" si="214"/>
        <v>0</v>
      </c>
      <c r="AL194" s="316">
        <v>3017</v>
      </c>
      <c r="AM194" s="316">
        <f t="shared" si="215"/>
        <v>0</v>
      </c>
      <c r="AN194" s="317">
        <f t="shared" si="216"/>
        <v>0</v>
      </c>
      <c r="AO194" s="361">
        <f t="shared" si="139"/>
        <v>0</v>
      </c>
      <c r="AP194" s="363">
        <v>1200</v>
      </c>
      <c r="AQ194" s="363">
        <f t="shared" si="217"/>
        <v>0</v>
      </c>
      <c r="AR194" s="363">
        <v>3017</v>
      </c>
      <c r="AS194" s="363">
        <f t="shared" si="218"/>
        <v>0</v>
      </c>
      <c r="AT194" s="364">
        <f t="shared" si="219"/>
        <v>0</v>
      </c>
    </row>
    <row r="195" spans="1:46" x14ac:dyDescent="0.2">
      <c r="A195" s="1">
        <v>186</v>
      </c>
      <c r="B195" s="9" t="s">
        <v>441</v>
      </c>
      <c r="C195" s="2"/>
      <c r="D195" s="2" t="s">
        <v>56</v>
      </c>
      <c r="E195" s="2">
        <v>75</v>
      </c>
      <c r="F195" s="36">
        <v>1200</v>
      </c>
      <c r="G195" s="36">
        <f t="shared" si="220"/>
        <v>90000</v>
      </c>
      <c r="H195" s="36">
        <v>1933</v>
      </c>
      <c r="I195" s="36">
        <f t="shared" si="221"/>
        <v>144975</v>
      </c>
      <c r="J195" s="53">
        <f t="shared" si="222"/>
        <v>234975</v>
      </c>
      <c r="K195" s="130"/>
      <c r="L195" s="93">
        <v>1200</v>
      </c>
      <c r="M195" s="93">
        <f t="shared" si="202"/>
        <v>0</v>
      </c>
      <c r="N195" s="93">
        <v>1933</v>
      </c>
      <c r="O195" s="93">
        <f t="shared" si="203"/>
        <v>0</v>
      </c>
      <c r="P195" s="94">
        <f t="shared" si="204"/>
        <v>0</v>
      </c>
      <c r="Q195" s="173"/>
      <c r="R195" s="175">
        <v>1200</v>
      </c>
      <c r="S195" s="175">
        <f t="shared" si="205"/>
        <v>0</v>
      </c>
      <c r="T195" s="175">
        <v>1933</v>
      </c>
      <c r="U195" s="175">
        <f t="shared" si="206"/>
        <v>0</v>
      </c>
      <c r="V195" s="176">
        <f t="shared" si="207"/>
        <v>0</v>
      </c>
      <c r="W195" s="220"/>
      <c r="X195" s="222">
        <v>1200</v>
      </c>
      <c r="Y195" s="222">
        <f t="shared" si="208"/>
        <v>0</v>
      </c>
      <c r="Z195" s="222">
        <v>1933</v>
      </c>
      <c r="AA195" s="222">
        <f t="shared" si="209"/>
        <v>0</v>
      </c>
      <c r="AB195" s="223">
        <f t="shared" si="210"/>
        <v>0</v>
      </c>
      <c r="AC195" s="267">
        <v>56.984999999999999</v>
      </c>
      <c r="AD195" s="269">
        <v>1200</v>
      </c>
      <c r="AE195" s="269">
        <f t="shared" si="211"/>
        <v>68382</v>
      </c>
      <c r="AF195" s="269">
        <v>1933</v>
      </c>
      <c r="AG195" s="269">
        <f t="shared" si="212"/>
        <v>110152.005</v>
      </c>
      <c r="AH195" s="270">
        <f t="shared" si="213"/>
        <v>178534.005</v>
      </c>
      <c r="AI195" s="314"/>
      <c r="AJ195" s="316">
        <v>1200</v>
      </c>
      <c r="AK195" s="316">
        <f t="shared" si="214"/>
        <v>0</v>
      </c>
      <c r="AL195" s="316">
        <v>1933</v>
      </c>
      <c r="AM195" s="316">
        <f t="shared" si="215"/>
        <v>0</v>
      </c>
      <c r="AN195" s="317">
        <f t="shared" si="216"/>
        <v>0</v>
      </c>
      <c r="AO195" s="361">
        <f t="shared" si="139"/>
        <v>18.015000000000001</v>
      </c>
      <c r="AP195" s="363">
        <v>1200</v>
      </c>
      <c r="AQ195" s="363">
        <f t="shared" si="217"/>
        <v>21618</v>
      </c>
      <c r="AR195" s="363">
        <v>1933</v>
      </c>
      <c r="AS195" s="363">
        <f t="shared" si="218"/>
        <v>34822.995000000003</v>
      </c>
      <c r="AT195" s="364">
        <f t="shared" si="219"/>
        <v>56440.995000000003</v>
      </c>
    </row>
    <row r="196" spans="1:46" ht="25.5" x14ac:dyDescent="0.2">
      <c r="A196" s="1">
        <v>187</v>
      </c>
      <c r="B196" s="9" t="s">
        <v>82</v>
      </c>
      <c r="C196" s="2" t="s">
        <v>83</v>
      </c>
      <c r="D196" s="2" t="s">
        <v>56</v>
      </c>
      <c r="E196" s="2">
        <v>55</v>
      </c>
      <c r="F196" s="36">
        <v>600</v>
      </c>
      <c r="G196" s="36">
        <f t="shared" si="220"/>
        <v>33000</v>
      </c>
      <c r="H196" s="36">
        <v>588</v>
      </c>
      <c r="I196" s="36">
        <f t="shared" si="221"/>
        <v>32340</v>
      </c>
      <c r="J196" s="53">
        <f t="shared" si="201"/>
        <v>65340</v>
      </c>
      <c r="K196" s="130"/>
      <c r="L196" s="93">
        <v>600</v>
      </c>
      <c r="M196" s="93">
        <f t="shared" si="202"/>
        <v>0</v>
      </c>
      <c r="N196" s="93">
        <v>588</v>
      </c>
      <c r="O196" s="93">
        <f t="shared" si="203"/>
        <v>0</v>
      </c>
      <c r="P196" s="94">
        <f t="shared" si="204"/>
        <v>0</v>
      </c>
      <c r="Q196" s="173"/>
      <c r="R196" s="175">
        <v>600</v>
      </c>
      <c r="S196" s="175">
        <f t="shared" si="205"/>
        <v>0</v>
      </c>
      <c r="T196" s="175">
        <v>588</v>
      </c>
      <c r="U196" s="175">
        <f t="shared" si="206"/>
        <v>0</v>
      </c>
      <c r="V196" s="176">
        <f t="shared" si="207"/>
        <v>0</v>
      </c>
      <c r="W196" s="220"/>
      <c r="X196" s="222">
        <v>600</v>
      </c>
      <c r="Y196" s="222">
        <f t="shared" si="208"/>
        <v>0</v>
      </c>
      <c r="Z196" s="222">
        <v>588</v>
      </c>
      <c r="AA196" s="222">
        <f t="shared" si="209"/>
        <v>0</v>
      </c>
      <c r="AB196" s="223">
        <f t="shared" si="210"/>
        <v>0</v>
      </c>
      <c r="AC196" s="267"/>
      <c r="AD196" s="269">
        <v>600</v>
      </c>
      <c r="AE196" s="269">
        <f t="shared" si="211"/>
        <v>0</v>
      </c>
      <c r="AF196" s="269">
        <v>588</v>
      </c>
      <c r="AG196" s="269">
        <f t="shared" si="212"/>
        <v>0</v>
      </c>
      <c r="AH196" s="270">
        <f t="shared" si="213"/>
        <v>0</v>
      </c>
      <c r="AI196" s="314"/>
      <c r="AJ196" s="316">
        <v>600</v>
      </c>
      <c r="AK196" s="316">
        <f t="shared" si="214"/>
        <v>0</v>
      </c>
      <c r="AL196" s="316">
        <v>588</v>
      </c>
      <c r="AM196" s="316">
        <f t="shared" si="215"/>
        <v>0</v>
      </c>
      <c r="AN196" s="317">
        <f t="shared" si="216"/>
        <v>0</v>
      </c>
      <c r="AO196" s="361">
        <f t="shared" si="139"/>
        <v>55</v>
      </c>
      <c r="AP196" s="363">
        <v>600</v>
      </c>
      <c r="AQ196" s="363">
        <f t="shared" si="217"/>
        <v>33000</v>
      </c>
      <c r="AR196" s="363">
        <v>588</v>
      </c>
      <c r="AS196" s="363">
        <f t="shared" si="218"/>
        <v>32340</v>
      </c>
      <c r="AT196" s="364">
        <f t="shared" si="219"/>
        <v>65340</v>
      </c>
    </row>
    <row r="197" spans="1:46" x14ac:dyDescent="0.2">
      <c r="A197" s="1">
        <v>188</v>
      </c>
      <c r="B197" s="9" t="s">
        <v>60</v>
      </c>
      <c r="C197" s="10"/>
      <c r="D197" s="2" t="s">
        <v>5</v>
      </c>
      <c r="E197" s="2">
        <v>1</v>
      </c>
      <c r="F197" s="36">
        <v>0</v>
      </c>
      <c r="G197" s="36">
        <f t="shared" si="220"/>
        <v>0</v>
      </c>
      <c r="H197" s="36">
        <v>35562</v>
      </c>
      <c r="I197" s="36">
        <f t="shared" si="221"/>
        <v>35562</v>
      </c>
      <c r="J197" s="53">
        <f t="shared" si="201"/>
        <v>35562</v>
      </c>
      <c r="K197" s="130"/>
      <c r="L197" s="93">
        <v>0</v>
      </c>
      <c r="M197" s="93">
        <f t="shared" si="202"/>
        <v>0</v>
      </c>
      <c r="N197" s="93">
        <v>35562</v>
      </c>
      <c r="O197" s="93">
        <f t="shared" si="203"/>
        <v>0</v>
      </c>
      <c r="P197" s="94">
        <f t="shared" si="204"/>
        <v>0</v>
      </c>
      <c r="Q197" s="173"/>
      <c r="R197" s="175">
        <v>0</v>
      </c>
      <c r="S197" s="175">
        <f t="shared" si="205"/>
        <v>0</v>
      </c>
      <c r="T197" s="175">
        <v>35562</v>
      </c>
      <c r="U197" s="175">
        <f t="shared" si="206"/>
        <v>0</v>
      </c>
      <c r="V197" s="176">
        <f t="shared" si="207"/>
        <v>0</v>
      </c>
      <c r="W197" s="220"/>
      <c r="X197" s="222">
        <v>0</v>
      </c>
      <c r="Y197" s="222">
        <f t="shared" si="208"/>
        <v>0</v>
      </c>
      <c r="Z197" s="222">
        <v>35562</v>
      </c>
      <c r="AA197" s="222">
        <f t="shared" si="209"/>
        <v>0</v>
      </c>
      <c r="AB197" s="223">
        <f t="shared" si="210"/>
        <v>0</v>
      </c>
      <c r="AC197" s="267">
        <v>1</v>
      </c>
      <c r="AD197" s="269">
        <v>0</v>
      </c>
      <c r="AE197" s="269">
        <f t="shared" si="211"/>
        <v>0</v>
      </c>
      <c r="AF197" s="269">
        <v>35562</v>
      </c>
      <c r="AG197" s="269">
        <f t="shared" si="212"/>
        <v>35562</v>
      </c>
      <c r="AH197" s="270">
        <f t="shared" si="213"/>
        <v>35562</v>
      </c>
      <c r="AI197" s="314"/>
      <c r="AJ197" s="316">
        <v>0</v>
      </c>
      <c r="AK197" s="316">
        <f t="shared" si="214"/>
        <v>0</v>
      </c>
      <c r="AL197" s="316">
        <v>35562</v>
      </c>
      <c r="AM197" s="316">
        <f t="shared" si="215"/>
        <v>0</v>
      </c>
      <c r="AN197" s="317">
        <f t="shared" si="216"/>
        <v>0</v>
      </c>
      <c r="AO197" s="361">
        <f t="shared" si="139"/>
        <v>0</v>
      </c>
      <c r="AP197" s="363">
        <v>0</v>
      </c>
      <c r="AQ197" s="363">
        <f t="shared" si="217"/>
        <v>0</v>
      </c>
      <c r="AR197" s="363">
        <v>35562</v>
      </c>
      <c r="AS197" s="363">
        <f t="shared" si="218"/>
        <v>0</v>
      </c>
      <c r="AT197" s="364">
        <f t="shared" si="219"/>
        <v>0</v>
      </c>
    </row>
    <row r="198" spans="1:46" x14ac:dyDescent="0.2">
      <c r="A198" s="1">
        <v>189</v>
      </c>
      <c r="B198" s="48" t="s">
        <v>84</v>
      </c>
      <c r="C198" s="2"/>
      <c r="D198" s="2"/>
      <c r="E198" s="2"/>
      <c r="F198" s="2"/>
      <c r="G198" s="36">
        <f t="shared" si="220"/>
        <v>0</v>
      </c>
      <c r="H198" s="37"/>
      <c r="I198" s="36">
        <f t="shared" si="221"/>
        <v>0</v>
      </c>
      <c r="J198" s="119"/>
      <c r="K198" s="130"/>
      <c r="L198" s="92"/>
      <c r="M198" s="93">
        <f t="shared" si="202"/>
        <v>0</v>
      </c>
      <c r="N198" s="91"/>
      <c r="O198" s="93">
        <f t="shared" si="203"/>
        <v>0</v>
      </c>
      <c r="P198" s="129"/>
      <c r="Q198" s="173"/>
      <c r="R198" s="174"/>
      <c r="S198" s="175">
        <f t="shared" si="205"/>
        <v>0</v>
      </c>
      <c r="T198" s="171"/>
      <c r="U198" s="175">
        <f t="shared" si="206"/>
        <v>0</v>
      </c>
      <c r="V198" s="172"/>
      <c r="W198" s="220"/>
      <c r="X198" s="221"/>
      <c r="Y198" s="222">
        <f t="shared" si="208"/>
        <v>0</v>
      </c>
      <c r="Z198" s="218"/>
      <c r="AA198" s="222">
        <f t="shared" si="209"/>
        <v>0</v>
      </c>
      <c r="AB198" s="219"/>
      <c r="AC198" s="267"/>
      <c r="AD198" s="268"/>
      <c r="AE198" s="269">
        <f t="shared" si="211"/>
        <v>0</v>
      </c>
      <c r="AF198" s="265"/>
      <c r="AG198" s="269">
        <f t="shared" si="212"/>
        <v>0</v>
      </c>
      <c r="AH198" s="266"/>
      <c r="AI198" s="314"/>
      <c r="AJ198" s="315"/>
      <c r="AK198" s="316">
        <f t="shared" si="214"/>
        <v>0</v>
      </c>
      <c r="AL198" s="312"/>
      <c r="AM198" s="316">
        <f t="shared" si="215"/>
        <v>0</v>
      </c>
      <c r="AN198" s="313"/>
      <c r="AO198" s="361">
        <f t="shared" si="139"/>
        <v>0</v>
      </c>
      <c r="AP198" s="362"/>
      <c r="AQ198" s="363">
        <f t="shared" si="217"/>
        <v>0</v>
      </c>
      <c r="AR198" s="359"/>
      <c r="AS198" s="363">
        <f t="shared" si="218"/>
        <v>0</v>
      </c>
      <c r="AT198" s="360"/>
    </row>
    <row r="199" spans="1:46" ht="25.5" x14ac:dyDescent="0.2">
      <c r="A199" s="1">
        <v>190</v>
      </c>
      <c r="B199" s="9" t="s">
        <v>85</v>
      </c>
      <c r="C199" s="2" t="s">
        <v>348</v>
      </c>
      <c r="D199" s="2" t="s">
        <v>7</v>
      </c>
      <c r="E199" s="2">
        <v>1</v>
      </c>
      <c r="F199" s="36">
        <v>115637</v>
      </c>
      <c r="G199" s="36">
        <f t="shared" si="220"/>
        <v>115637</v>
      </c>
      <c r="H199" s="36">
        <v>310498.728</v>
      </c>
      <c r="I199" s="36">
        <f t="shared" si="221"/>
        <v>310498.728</v>
      </c>
      <c r="J199" s="53">
        <f t="shared" ref="J199" si="223">G199+I199</f>
        <v>426135.728</v>
      </c>
      <c r="K199" s="130"/>
      <c r="L199" s="93">
        <v>115637</v>
      </c>
      <c r="M199" s="93">
        <f t="shared" si="202"/>
        <v>0</v>
      </c>
      <c r="N199" s="93">
        <v>310498.728</v>
      </c>
      <c r="O199" s="93">
        <f t="shared" si="203"/>
        <v>0</v>
      </c>
      <c r="P199" s="94">
        <f t="shared" ref="P199:P208" si="224">M199+O199</f>
        <v>0</v>
      </c>
      <c r="Q199" s="173"/>
      <c r="R199" s="175">
        <v>115637</v>
      </c>
      <c r="S199" s="175">
        <f t="shared" si="205"/>
        <v>0</v>
      </c>
      <c r="T199" s="175">
        <v>310498.728</v>
      </c>
      <c r="U199" s="175">
        <f t="shared" si="206"/>
        <v>0</v>
      </c>
      <c r="V199" s="176">
        <f t="shared" ref="V199:V208" si="225">S199+U199</f>
        <v>0</v>
      </c>
      <c r="W199" s="220"/>
      <c r="X199" s="222">
        <v>115637</v>
      </c>
      <c r="Y199" s="222">
        <f t="shared" si="208"/>
        <v>0</v>
      </c>
      <c r="Z199" s="222">
        <v>310498.728</v>
      </c>
      <c r="AA199" s="222">
        <f t="shared" si="209"/>
        <v>0</v>
      </c>
      <c r="AB199" s="223">
        <f t="shared" ref="AB199:AB208" si="226">Y199+AA199</f>
        <v>0</v>
      </c>
      <c r="AC199" s="267">
        <v>1</v>
      </c>
      <c r="AD199" s="269">
        <v>115637</v>
      </c>
      <c r="AE199" s="269">
        <f t="shared" si="211"/>
        <v>115637</v>
      </c>
      <c r="AF199" s="269">
        <v>310498.728</v>
      </c>
      <c r="AG199" s="269">
        <f t="shared" si="212"/>
        <v>310498.728</v>
      </c>
      <c r="AH199" s="270">
        <f t="shared" ref="AH199:AH208" si="227">AE199+AG199</f>
        <v>426135.728</v>
      </c>
      <c r="AI199" s="314"/>
      <c r="AJ199" s="316">
        <v>115637</v>
      </c>
      <c r="AK199" s="316">
        <f t="shared" si="214"/>
        <v>0</v>
      </c>
      <c r="AL199" s="316">
        <v>310498.728</v>
      </c>
      <c r="AM199" s="316">
        <f t="shared" si="215"/>
        <v>0</v>
      </c>
      <c r="AN199" s="317">
        <f t="shared" ref="AN199:AN208" si="228">AK199+AM199</f>
        <v>0</v>
      </c>
      <c r="AO199" s="361">
        <f t="shared" si="139"/>
        <v>0</v>
      </c>
      <c r="AP199" s="363">
        <v>115637</v>
      </c>
      <c r="AQ199" s="363">
        <f t="shared" si="217"/>
        <v>0</v>
      </c>
      <c r="AR199" s="363">
        <v>310498.728</v>
      </c>
      <c r="AS199" s="363">
        <f t="shared" si="218"/>
        <v>0</v>
      </c>
      <c r="AT199" s="364">
        <f t="shared" ref="AT199:AT208" si="229">AQ199+AS199</f>
        <v>0</v>
      </c>
    </row>
    <row r="200" spans="1:46" ht="38.25" x14ac:dyDescent="0.2">
      <c r="A200" s="1">
        <v>191</v>
      </c>
      <c r="B200" s="52" t="s">
        <v>406</v>
      </c>
      <c r="C200" s="2" t="s">
        <v>407</v>
      </c>
      <c r="D200" s="2" t="s">
        <v>7</v>
      </c>
      <c r="E200" s="2">
        <v>4</v>
      </c>
      <c r="F200" s="36">
        <v>6729</v>
      </c>
      <c r="G200" s="36">
        <f t="shared" si="220"/>
        <v>26916</v>
      </c>
      <c r="H200" s="36">
        <v>14539.247999999998</v>
      </c>
      <c r="I200" s="36">
        <f t="shared" si="221"/>
        <v>58156.991999999991</v>
      </c>
      <c r="J200" s="53">
        <f t="shared" ref="J200" si="230">G200+I200</f>
        <v>85072.991999999998</v>
      </c>
      <c r="K200" s="130"/>
      <c r="L200" s="93">
        <v>6729</v>
      </c>
      <c r="M200" s="93">
        <f t="shared" si="202"/>
        <v>0</v>
      </c>
      <c r="N200" s="93">
        <v>14539.247999999998</v>
      </c>
      <c r="O200" s="93">
        <f t="shared" si="203"/>
        <v>0</v>
      </c>
      <c r="P200" s="94">
        <f t="shared" si="224"/>
        <v>0</v>
      </c>
      <c r="Q200" s="173"/>
      <c r="R200" s="175">
        <v>6729</v>
      </c>
      <c r="S200" s="175">
        <f t="shared" si="205"/>
        <v>0</v>
      </c>
      <c r="T200" s="175">
        <v>14539.247999999998</v>
      </c>
      <c r="U200" s="175">
        <f t="shared" si="206"/>
        <v>0</v>
      </c>
      <c r="V200" s="176">
        <f t="shared" si="225"/>
        <v>0</v>
      </c>
      <c r="W200" s="220"/>
      <c r="X200" s="222">
        <v>6729</v>
      </c>
      <c r="Y200" s="222">
        <f t="shared" si="208"/>
        <v>0</v>
      </c>
      <c r="Z200" s="222">
        <v>14539.247999999998</v>
      </c>
      <c r="AA200" s="222">
        <f t="shared" si="209"/>
        <v>0</v>
      </c>
      <c r="AB200" s="223">
        <f t="shared" si="226"/>
        <v>0</v>
      </c>
      <c r="AC200" s="267">
        <v>4</v>
      </c>
      <c r="AD200" s="269">
        <v>6729</v>
      </c>
      <c r="AE200" s="269">
        <f t="shared" si="211"/>
        <v>26916</v>
      </c>
      <c r="AF200" s="269">
        <v>14539.247999999998</v>
      </c>
      <c r="AG200" s="269">
        <f t="shared" si="212"/>
        <v>58156.991999999991</v>
      </c>
      <c r="AH200" s="270">
        <f t="shared" si="227"/>
        <v>85072.991999999998</v>
      </c>
      <c r="AI200" s="314"/>
      <c r="AJ200" s="316">
        <v>6729</v>
      </c>
      <c r="AK200" s="316">
        <f t="shared" si="214"/>
        <v>0</v>
      </c>
      <c r="AL200" s="316">
        <v>14539.247999999998</v>
      </c>
      <c r="AM200" s="316">
        <f t="shared" si="215"/>
        <v>0</v>
      </c>
      <c r="AN200" s="317">
        <f t="shared" si="228"/>
        <v>0</v>
      </c>
      <c r="AO200" s="361">
        <f t="shared" si="139"/>
        <v>0</v>
      </c>
      <c r="AP200" s="363">
        <v>6729</v>
      </c>
      <c r="AQ200" s="363">
        <f t="shared" si="217"/>
        <v>0</v>
      </c>
      <c r="AR200" s="363">
        <v>14539.247999999998</v>
      </c>
      <c r="AS200" s="363">
        <f t="shared" si="218"/>
        <v>0</v>
      </c>
      <c r="AT200" s="364">
        <f t="shared" si="229"/>
        <v>0</v>
      </c>
    </row>
    <row r="201" spans="1:46" ht="38.25" x14ac:dyDescent="0.2">
      <c r="A201" s="1">
        <v>192</v>
      </c>
      <c r="B201" s="52" t="s">
        <v>287</v>
      </c>
      <c r="C201" s="2" t="s">
        <v>349</v>
      </c>
      <c r="D201" s="2" t="s">
        <v>7</v>
      </c>
      <c r="E201" s="2">
        <v>1</v>
      </c>
      <c r="F201" s="36">
        <v>8615</v>
      </c>
      <c r="G201" s="36">
        <f t="shared" si="220"/>
        <v>8615</v>
      </c>
      <c r="H201" s="36">
        <v>18744.335999999999</v>
      </c>
      <c r="I201" s="36">
        <f t="shared" si="221"/>
        <v>18744.335999999999</v>
      </c>
      <c r="J201" s="53">
        <f t="shared" ref="J201:J203" si="231">G201+I201</f>
        <v>27359.335999999999</v>
      </c>
      <c r="K201" s="130"/>
      <c r="L201" s="93">
        <v>8615</v>
      </c>
      <c r="M201" s="93">
        <f t="shared" si="202"/>
        <v>0</v>
      </c>
      <c r="N201" s="93">
        <v>18744.335999999999</v>
      </c>
      <c r="O201" s="93">
        <f t="shared" si="203"/>
        <v>0</v>
      </c>
      <c r="P201" s="94">
        <f t="shared" si="224"/>
        <v>0</v>
      </c>
      <c r="Q201" s="173"/>
      <c r="R201" s="175">
        <v>8615</v>
      </c>
      <c r="S201" s="175">
        <f t="shared" si="205"/>
        <v>0</v>
      </c>
      <c r="T201" s="175">
        <v>18744.335999999999</v>
      </c>
      <c r="U201" s="175">
        <f t="shared" si="206"/>
        <v>0</v>
      </c>
      <c r="V201" s="176">
        <f t="shared" si="225"/>
        <v>0</v>
      </c>
      <c r="W201" s="220"/>
      <c r="X201" s="222">
        <v>8615</v>
      </c>
      <c r="Y201" s="222">
        <f t="shared" si="208"/>
        <v>0</v>
      </c>
      <c r="Z201" s="222">
        <v>18744.335999999999</v>
      </c>
      <c r="AA201" s="222">
        <f t="shared" si="209"/>
        <v>0</v>
      </c>
      <c r="AB201" s="223">
        <f t="shared" si="226"/>
        <v>0</v>
      </c>
      <c r="AC201" s="267">
        <v>1</v>
      </c>
      <c r="AD201" s="269">
        <v>8615</v>
      </c>
      <c r="AE201" s="269">
        <f t="shared" si="211"/>
        <v>8615</v>
      </c>
      <c r="AF201" s="269">
        <v>18744.335999999999</v>
      </c>
      <c r="AG201" s="269">
        <f t="shared" si="212"/>
        <v>18744.335999999999</v>
      </c>
      <c r="AH201" s="270">
        <f t="shared" si="227"/>
        <v>27359.335999999999</v>
      </c>
      <c r="AI201" s="314"/>
      <c r="AJ201" s="316">
        <v>8615</v>
      </c>
      <c r="AK201" s="316">
        <f t="shared" si="214"/>
        <v>0</v>
      </c>
      <c r="AL201" s="316">
        <v>18744.335999999999</v>
      </c>
      <c r="AM201" s="316">
        <f t="shared" si="215"/>
        <v>0</v>
      </c>
      <c r="AN201" s="317">
        <f t="shared" si="228"/>
        <v>0</v>
      </c>
      <c r="AO201" s="361">
        <f t="shared" si="139"/>
        <v>0</v>
      </c>
      <c r="AP201" s="363">
        <v>8615</v>
      </c>
      <c r="AQ201" s="363">
        <f t="shared" si="217"/>
        <v>0</v>
      </c>
      <c r="AR201" s="363">
        <v>18744.335999999999</v>
      </c>
      <c r="AS201" s="363">
        <f t="shared" si="218"/>
        <v>0</v>
      </c>
      <c r="AT201" s="364">
        <f t="shared" si="229"/>
        <v>0</v>
      </c>
    </row>
    <row r="202" spans="1:46" x14ac:dyDescent="0.2">
      <c r="A202" s="1">
        <v>193</v>
      </c>
      <c r="B202" s="9" t="s">
        <v>86</v>
      </c>
      <c r="C202" s="2" t="s">
        <v>87</v>
      </c>
      <c r="D202" s="2" t="s">
        <v>7</v>
      </c>
      <c r="E202" s="2">
        <v>2</v>
      </c>
      <c r="F202" s="36">
        <v>3841</v>
      </c>
      <c r="G202" s="36">
        <f t="shared" si="220"/>
        <v>7682</v>
      </c>
      <c r="H202" s="36">
        <v>8657</v>
      </c>
      <c r="I202" s="36">
        <f t="shared" si="221"/>
        <v>17314</v>
      </c>
      <c r="J202" s="53">
        <f t="shared" si="231"/>
        <v>24996</v>
      </c>
      <c r="K202" s="130"/>
      <c r="L202" s="93">
        <v>3841</v>
      </c>
      <c r="M202" s="93">
        <f t="shared" si="202"/>
        <v>0</v>
      </c>
      <c r="N202" s="93">
        <v>8657</v>
      </c>
      <c r="O202" s="93">
        <f t="shared" si="203"/>
        <v>0</v>
      </c>
      <c r="P202" s="94">
        <f t="shared" si="224"/>
        <v>0</v>
      </c>
      <c r="Q202" s="173"/>
      <c r="R202" s="175">
        <v>3841</v>
      </c>
      <c r="S202" s="175">
        <f t="shared" si="205"/>
        <v>0</v>
      </c>
      <c r="T202" s="175">
        <v>8657</v>
      </c>
      <c r="U202" s="175">
        <f t="shared" si="206"/>
        <v>0</v>
      </c>
      <c r="V202" s="176">
        <f t="shared" si="225"/>
        <v>0</v>
      </c>
      <c r="W202" s="220"/>
      <c r="X202" s="222">
        <v>3841</v>
      </c>
      <c r="Y202" s="222">
        <f t="shared" si="208"/>
        <v>0</v>
      </c>
      <c r="Z202" s="222">
        <v>8657</v>
      </c>
      <c r="AA202" s="222">
        <f t="shared" si="209"/>
        <v>0</v>
      </c>
      <c r="AB202" s="223">
        <f t="shared" si="226"/>
        <v>0</v>
      </c>
      <c r="AC202" s="267">
        <v>1</v>
      </c>
      <c r="AD202" s="269">
        <v>3841</v>
      </c>
      <c r="AE202" s="269">
        <f t="shared" si="211"/>
        <v>3841</v>
      </c>
      <c r="AF202" s="269">
        <v>8657</v>
      </c>
      <c r="AG202" s="269">
        <f t="shared" si="212"/>
        <v>8657</v>
      </c>
      <c r="AH202" s="270">
        <f t="shared" si="227"/>
        <v>12498</v>
      </c>
      <c r="AI202" s="314"/>
      <c r="AJ202" s="316">
        <v>3841</v>
      </c>
      <c r="AK202" s="316">
        <f t="shared" si="214"/>
        <v>0</v>
      </c>
      <c r="AL202" s="316">
        <v>8657</v>
      </c>
      <c r="AM202" s="316">
        <f t="shared" si="215"/>
        <v>0</v>
      </c>
      <c r="AN202" s="317">
        <f t="shared" si="228"/>
        <v>0</v>
      </c>
      <c r="AO202" s="361">
        <f t="shared" si="139"/>
        <v>1</v>
      </c>
      <c r="AP202" s="363">
        <v>3841</v>
      </c>
      <c r="AQ202" s="363">
        <f t="shared" si="217"/>
        <v>3841</v>
      </c>
      <c r="AR202" s="363">
        <v>8657</v>
      </c>
      <c r="AS202" s="363">
        <f t="shared" si="218"/>
        <v>8657</v>
      </c>
      <c r="AT202" s="364">
        <f t="shared" si="229"/>
        <v>12498</v>
      </c>
    </row>
    <row r="203" spans="1:46" x14ac:dyDescent="0.2">
      <c r="A203" s="1">
        <v>194</v>
      </c>
      <c r="B203" s="9" t="s">
        <v>80</v>
      </c>
      <c r="C203" s="2" t="s">
        <v>408</v>
      </c>
      <c r="D203" s="2" t="s">
        <v>7</v>
      </c>
      <c r="E203" s="2">
        <v>4</v>
      </c>
      <c r="F203" s="2">
        <v>1500</v>
      </c>
      <c r="G203" s="36">
        <f t="shared" ref="G203:G208" si="232">E203*F203</f>
        <v>6000</v>
      </c>
      <c r="H203" s="37">
        <v>3528</v>
      </c>
      <c r="I203" s="36">
        <f t="shared" ref="I203:I208" si="233">E203*H203</f>
        <v>14112</v>
      </c>
      <c r="J203" s="53">
        <f t="shared" si="231"/>
        <v>20112</v>
      </c>
      <c r="K203" s="130"/>
      <c r="L203" s="92">
        <v>1500</v>
      </c>
      <c r="M203" s="93">
        <f t="shared" si="202"/>
        <v>0</v>
      </c>
      <c r="N203" s="91">
        <v>3528</v>
      </c>
      <c r="O203" s="93">
        <f t="shared" si="203"/>
        <v>0</v>
      </c>
      <c r="P203" s="94">
        <f t="shared" si="224"/>
        <v>0</v>
      </c>
      <c r="Q203" s="173"/>
      <c r="R203" s="174">
        <v>1500</v>
      </c>
      <c r="S203" s="175">
        <f t="shared" si="205"/>
        <v>0</v>
      </c>
      <c r="T203" s="171">
        <v>3528</v>
      </c>
      <c r="U203" s="175">
        <f t="shared" si="206"/>
        <v>0</v>
      </c>
      <c r="V203" s="176">
        <f t="shared" si="225"/>
        <v>0</v>
      </c>
      <c r="W203" s="220"/>
      <c r="X203" s="221">
        <v>1500</v>
      </c>
      <c r="Y203" s="222">
        <f t="shared" si="208"/>
        <v>0</v>
      </c>
      <c r="Z203" s="218">
        <v>3528</v>
      </c>
      <c r="AA203" s="222">
        <f t="shared" si="209"/>
        <v>0</v>
      </c>
      <c r="AB203" s="223">
        <f t="shared" si="226"/>
        <v>0</v>
      </c>
      <c r="AC203" s="267">
        <v>4</v>
      </c>
      <c r="AD203" s="268">
        <v>1500</v>
      </c>
      <c r="AE203" s="269">
        <f t="shared" si="211"/>
        <v>6000</v>
      </c>
      <c r="AF203" s="265">
        <v>3528</v>
      </c>
      <c r="AG203" s="269">
        <f t="shared" si="212"/>
        <v>14112</v>
      </c>
      <c r="AH203" s="270">
        <f t="shared" si="227"/>
        <v>20112</v>
      </c>
      <c r="AI203" s="314"/>
      <c r="AJ203" s="315">
        <v>1500</v>
      </c>
      <c r="AK203" s="316">
        <f t="shared" si="214"/>
        <v>0</v>
      </c>
      <c r="AL203" s="312">
        <v>3528</v>
      </c>
      <c r="AM203" s="316">
        <f t="shared" si="215"/>
        <v>0</v>
      </c>
      <c r="AN203" s="317">
        <f t="shared" si="228"/>
        <v>0</v>
      </c>
      <c r="AO203" s="361">
        <f t="shared" ref="AO203:AO266" si="234">E203-K203-Q203-W203-AC203-AI203</f>
        <v>0</v>
      </c>
      <c r="AP203" s="362">
        <v>1500</v>
      </c>
      <c r="AQ203" s="363">
        <f t="shared" si="217"/>
        <v>0</v>
      </c>
      <c r="AR203" s="359">
        <v>3528</v>
      </c>
      <c r="AS203" s="363">
        <f t="shared" si="218"/>
        <v>0</v>
      </c>
      <c r="AT203" s="364">
        <f t="shared" si="229"/>
        <v>0</v>
      </c>
    </row>
    <row r="204" spans="1:46" x14ac:dyDescent="0.2">
      <c r="A204" s="1">
        <v>195</v>
      </c>
      <c r="B204" s="9" t="s">
        <v>88</v>
      </c>
      <c r="C204" s="2"/>
      <c r="D204" s="2" t="s">
        <v>7</v>
      </c>
      <c r="E204" s="2">
        <v>1</v>
      </c>
      <c r="F204" s="36">
        <v>1560</v>
      </c>
      <c r="G204" s="36">
        <f t="shared" si="232"/>
        <v>1560</v>
      </c>
      <c r="H204" s="36">
        <v>5971</v>
      </c>
      <c r="I204" s="36">
        <f t="shared" si="233"/>
        <v>5971</v>
      </c>
      <c r="J204" s="53">
        <f t="shared" ref="J204:J208" si="235">G204+I204</f>
        <v>7531</v>
      </c>
      <c r="K204" s="130"/>
      <c r="L204" s="93">
        <v>1560</v>
      </c>
      <c r="M204" s="93">
        <f t="shared" si="202"/>
        <v>0</v>
      </c>
      <c r="N204" s="93">
        <v>5971</v>
      </c>
      <c r="O204" s="93">
        <f t="shared" si="203"/>
        <v>0</v>
      </c>
      <c r="P204" s="94">
        <f t="shared" si="224"/>
        <v>0</v>
      </c>
      <c r="Q204" s="173"/>
      <c r="R204" s="175">
        <v>1560</v>
      </c>
      <c r="S204" s="175">
        <f t="shared" si="205"/>
        <v>0</v>
      </c>
      <c r="T204" s="175">
        <v>5971</v>
      </c>
      <c r="U204" s="175">
        <f t="shared" si="206"/>
        <v>0</v>
      </c>
      <c r="V204" s="176">
        <f t="shared" si="225"/>
        <v>0</v>
      </c>
      <c r="W204" s="220"/>
      <c r="X204" s="222">
        <v>1560</v>
      </c>
      <c r="Y204" s="222">
        <f t="shared" si="208"/>
        <v>0</v>
      </c>
      <c r="Z204" s="222">
        <v>5971</v>
      </c>
      <c r="AA204" s="222">
        <f t="shared" si="209"/>
        <v>0</v>
      </c>
      <c r="AB204" s="223">
        <f t="shared" si="226"/>
        <v>0</v>
      </c>
      <c r="AC204" s="267">
        <v>1</v>
      </c>
      <c r="AD204" s="269">
        <v>1560</v>
      </c>
      <c r="AE204" s="269">
        <f t="shared" si="211"/>
        <v>1560</v>
      </c>
      <c r="AF204" s="269">
        <v>5971</v>
      </c>
      <c r="AG204" s="269">
        <f t="shared" si="212"/>
        <v>5971</v>
      </c>
      <c r="AH204" s="270">
        <f t="shared" si="227"/>
        <v>7531</v>
      </c>
      <c r="AI204" s="314"/>
      <c r="AJ204" s="316">
        <v>1560</v>
      </c>
      <c r="AK204" s="316">
        <f t="shared" si="214"/>
        <v>0</v>
      </c>
      <c r="AL204" s="316">
        <v>5971</v>
      </c>
      <c r="AM204" s="316">
        <f t="shared" si="215"/>
        <v>0</v>
      </c>
      <c r="AN204" s="317">
        <f t="shared" si="228"/>
        <v>0</v>
      </c>
      <c r="AO204" s="361">
        <f t="shared" si="234"/>
        <v>0</v>
      </c>
      <c r="AP204" s="363">
        <v>1560</v>
      </c>
      <c r="AQ204" s="363">
        <f t="shared" si="217"/>
        <v>0</v>
      </c>
      <c r="AR204" s="363">
        <v>5971</v>
      </c>
      <c r="AS204" s="363">
        <f t="shared" si="218"/>
        <v>0</v>
      </c>
      <c r="AT204" s="364">
        <f t="shared" si="229"/>
        <v>0</v>
      </c>
    </row>
    <row r="205" spans="1:46" ht="25.5" x14ac:dyDescent="0.2">
      <c r="A205" s="1">
        <v>196</v>
      </c>
      <c r="B205" s="9" t="s">
        <v>89</v>
      </c>
      <c r="C205" s="2"/>
      <c r="D205" s="2" t="s">
        <v>56</v>
      </c>
      <c r="E205" s="2">
        <v>42</v>
      </c>
      <c r="F205" s="36">
        <v>1200</v>
      </c>
      <c r="G205" s="36">
        <f t="shared" si="232"/>
        <v>50400</v>
      </c>
      <c r="H205" s="36">
        <v>3440</v>
      </c>
      <c r="I205" s="36">
        <f t="shared" si="233"/>
        <v>144480</v>
      </c>
      <c r="J205" s="53">
        <f t="shared" si="235"/>
        <v>194880</v>
      </c>
      <c r="K205" s="130"/>
      <c r="L205" s="93">
        <v>1200</v>
      </c>
      <c r="M205" s="93">
        <f t="shared" si="202"/>
        <v>0</v>
      </c>
      <c r="N205" s="93">
        <v>3440</v>
      </c>
      <c r="O205" s="93">
        <f t="shared" si="203"/>
        <v>0</v>
      </c>
      <c r="P205" s="94">
        <f t="shared" si="224"/>
        <v>0</v>
      </c>
      <c r="Q205" s="173"/>
      <c r="R205" s="175">
        <v>1200</v>
      </c>
      <c r="S205" s="175">
        <f t="shared" si="205"/>
        <v>0</v>
      </c>
      <c r="T205" s="175">
        <v>3440</v>
      </c>
      <c r="U205" s="175">
        <f t="shared" si="206"/>
        <v>0</v>
      </c>
      <c r="V205" s="176">
        <f t="shared" si="225"/>
        <v>0</v>
      </c>
      <c r="W205" s="220"/>
      <c r="X205" s="222">
        <v>1200</v>
      </c>
      <c r="Y205" s="222">
        <f t="shared" si="208"/>
        <v>0</v>
      </c>
      <c r="Z205" s="222">
        <v>3440</v>
      </c>
      <c r="AA205" s="222">
        <f t="shared" si="209"/>
        <v>0</v>
      </c>
      <c r="AB205" s="223">
        <f t="shared" si="226"/>
        <v>0</v>
      </c>
      <c r="AC205" s="267">
        <v>28.63</v>
      </c>
      <c r="AD205" s="269">
        <v>1200</v>
      </c>
      <c r="AE205" s="269">
        <f t="shared" si="211"/>
        <v>34356</v>
      </c>
      <c r="AF205" s="269">
        <v>3440</v>
      </c>
      <c r="AG205" s="269">
        <f t="shared" si="212"/>
        <v>98487.2</v>
      </c>
      <c r="AH205" s="270">
        <f t="shared" si="227"/>
        <v>132843.20000000001</v>
      </c>
      <c r="AI205" s="314"/>
      <c r="AJ205" s="316">
        <v>1200</v>
      </c>
      <c r="AK205" s="316">
        <f t="shared" si="214"/>
        <v>0</v>
      </c>
      <c r="AL205" s="316">
        <v>3440</v>
      </c>
      <c r="AM205" s="316">
        <f t="shared" si="215"/>
        <v>0</v>
      </c>
      <c r="AN205" s="317">
        <f t="shared" si="228"/>
        <v>0</v>
      </c>
      <c r="AO205" s="361">
        <f t="shared" si="234"/>
        <v>13.370000000000001</v>
      </c>
      <c r="AP205" s="363">
        <v>1200</v>
      </c>
      <c r="AQ205" s="363">
        <f t="shared" si="217"/>
        <v>16044.000000000002</v>
      </c>
      <c r="AR205" s="363">
        <v>3440</v>
      </c>
      <c r="AS205" s="363">
        <f t="shared" si="218"/>
        <v>45992.800000000003</v>
      </c>
      <c r="AT205" s="364">
        <f t="shared" si="229"/>
        <v>62036.800000000003</v>
      </c>
    </row>
    <row r="206" spans="1:46" x14ac:dyDescent="0.2">
      <c r="A206" s="1">
        <v>197</v>
      </c>
      <c r="B206" s="9" t="s">
        <v>90</v>
      </c>
      <c r="C206" s="2"/>
      <c r="D206" s="2" t="s">
        <v>56</v>
      </c>
      <c r="E206" s="2">
        <v>170</v>
      </c>
      <c r="F206" s="36">
        <v>1200</v>
      </c>
      <c r="G206" s="36">
        <f t="shared" si="232"/>
        <v>204000</v>
      </c>
      <c r="H206" s="36">
        <v>2078</v>
      </c>
      <c r="I206" s="36">
        <f t="shared" si="233"/>
        <v>353260</v>
      </c>
      <c r="J206" s="53">
        <f t="shared" si="235"/>
        <v>557260</v>
      </c>
      <c r="K206" s="130"/>
      <c r="L206" s="93">
        <v>1200</v>
      </c>
      <c r="M206" s="93">
        <f t="shared" si="202"/>
        <v>0</v>
      </c>
      <c r="N206" s="93">
        <v>2078</v>
      </c>
      <c r="O206" s="93">
        <f t="shared" si="203"/>
        <v>0</v>
      </c>
      <c r="P206" s="94">
        <f t="shared" si="224"/>
        <v>0</v>
      </c>
      <c r="Q206" s="173"/>
      <c r="R206" s="175">
        <v>1200</v>
      </c>
      <c r="S206" s="175">
        <f t="shared" si="205"/>
        <v>0</v>
      </c>
      <c r="T206" s="175">
        <v>2078</v>
      </c>
      <c r="U206" s="175">
        <f t="shared" si="206"/>
        <v>0</v>
      </c>
      <c r="V206" s="176">
        <f t="shared" si="225"/>
        <v>0</v>
      </c>
      <c r="W206" s="220"/>
      <c r="X206" s="222">
        <v>1200</v>
      </c>
      <c r="Y206" s="222">
        <f t="shared" si="208"/>
        <v>0</v>
      </c>
      <c r="Z206" s="222">
        <v>2078</v>
      </c>
      <c r="AA206" s="222">
        <f t="shared" si="209"/>
        <v>0</v>
      </c>
      <c r="AB206" s="223">
        <f t="shared" si="226"/>
        <v>0</v>
      </c>
      <c r="AC206" s="267">
        <v>154.30000000000001</v>
      </c>
      <c r="AD206" s="269">
        <v>1200</v>
      </c>
      <c r="AE206" s="269">
        <f t="shared" si="211"/>
        <v>185160</v>
      </c>
      <c r="AF206" s="269">
        <v>2078</v>
      </c>
      <c r="AG206" s="269">
        <f t="shared" si="212"/>
        <v>320635.40000000002</v>
      </c>
      <c r="AH206" s="270">
        <f t="shared" si="227"/>
        <v>505795.4</v>
      </c>
      <c r="AI206" s="314"/>
      <c r="AJ206" s="316">
        <v>1200</v>
      </c>
      <c r="AK206" s="316">
        <f t="shared" si="214"/>
        <v>0</v>
      </c>
      <c r="AL206" s="316">
        <v>2078</v>
      </c>
      <c r="AM206" s="316">
        <f t="shared" si="215"/>
        <v>0</v>
      </c>
      <c r="AN206" s="317">
        <f t="shared" si="228"/>
        <v>0</v>
      </c>
      <c r="AO206" s="361">
        <f t="shared" si="234"/>
        <v>15.699999999999989</v>
      </c>
      <c r="AP206" s="363">
        <v>1200</v>
      </c>
      <c r="AQ206" s="363">
        <f t="shared" si="217"/>
        <v>18839.999999999985</v>
      </c>
      <c r="AR206" s="363">
        <v>2078</v>
      </c>
      <c r="AS206" s="363">
        <f t="shared" si="218"/>
        <v>32624.599999999977</v>
      </c>
      <c r="AT206" s="364">
        <f t="shared" si="229"/>
        <v>51464.599999999962</v>
      </c>
    </row>
    <row r="207" spans="1:46" ht="25.5" x14ac:dyDescent="0.2">
      <c r="A207" s="1">
        <v>198</v>
      </c>
      <c r="B207" s="9" t="s">
        <v>82</v>
      </c>
      <c r="C207" s="2" t="s">
        <v>83</v>
      </c>
      <c r="D207" s="2" t="s">
        <v>56</v>
      </c>
      <c r="E207" s="2">
        <v>170</v>
      </c>
      <c r="F207" s="36">
        <v>600</v>
      </c>
      <c r="G207" s="36">
        <f t="shared" si="232"/>
        <v>102000</v>
      </c>
      <c r="H207" s="36">
        <v>588</v>
      </c>
      <c r="I207" s="36">
        <f t="shared" si="233"/>
        <v>99960</v>
      </c>
      <c r="J207" s="53">
        <f t="shared" si="235"/>
        <v>201960</v>
      </c>
      <c r="K207" s="130"/>
      <c r="L207" s="93">
        <v>600</v>
      </c>
      <c r="M207" s="93">
        <f t="shared" si="202"/>
        <v>0</v>
      </c>
      <c r="N207" s="93">
        <v>588</v>
      </c>
      <c r="O207" s="93">
        <f t="shared" si="203"/>
        <v>0</v>
      </c>
      <c r="P207" s="94">
        <f t="shared" si="224"/>
        <v>0</v>
      </c>
      <c r="Q207" s="173"/>
      <c r="R207" s="175">
        <v>600</v>
      </c>
      <c r="S207" s="175">
        <f t="shared" si="205"/>
        <v>0</v>
      </c>
      <c r="T207" s="175">
        <v>588</v>
      </c>
      <c r="U207" s="175">
        <f t="shared" si="206"/>
        <v>0</v>
      </c>
      <c r="V207" s="176">
        <f t="shared" si="225"/>
        <v>0</v>
      </c>
      <c r="W207" s="220"/>
      <c r="X207" s="222">
        <v>600</v>
      </c>
      <c r="Y207" s="222">
        <f t="shared" si="208"/>
        <v>0</v>
      </c>
      <c r="Z207" s="222">
        <v>588</v>
      </c>
      <c r="AA207" s="222">
        <f t="shared" si="209"/>
        <v>0</v>
      </c>
      <c r="AB207" s="223">
        <f t="shared" si="226"/>
        <v>0</v>
      </c>
      <c r="AC207" s="267"/>
      <c r="AD207" s="269">
        <v>600</v>
      </c>
      <c r="AE207" s="269">
        <f t="shared" si="211"/>
        <v>0</v>
      </c>
      <c r="AF207" s="269">
        <v>588</v>
      </c>
      <c r="AG207" s="269">
        <f t="shared" si="212"/>
        <v>0</v>
      </c>
      <c r="AH207" s="270">
        <f t="shared" si="227"/>
        <v>0</v>
      </c>
      <c r="AI207" s="314"/>
      <c r="AJ207" s="316">
        <v>600</v>
      </c>
      <c r="AK207" s="316">
        <f t="shared" si="214"/>
        <v>0</v>
      </c>
      <c r="AL207" s="316">
        <v>588</v>
      </c>
      <c r="AM207" s="316">
        <f t="shared" si="215"/>
        <v>0</v>
      </c>
      <c r="AN207" s="317">
        <f t="shared" si="228"/>
        <v>0</v>
      </c>
      <c r="AO207" s="361">
        <f t="shared" si="234"/>
        <v>170</v>
      </c>
      <c r="AP207" s="363">
        <v>600</v>
      </c>
      <c r="AQ207" s="363">
        <f t="shared" si="217"/>
        <v>102000</v>
      </c>
      <c r="AR207" s="363">
        <v>588</v>
      </c>
      <c r="AS207" s="363">
        <f t="shared" si="218"/>
        <v>99960</v>
      </c>
      <c r="AT207" s="364">
        <f t="shared" si="229"/>
        <v>201960</v>
      </c>
    </row>
    <row r="208" spans="1:46" x14ac:dyDescent="0.2">
      <c r="A208" s="1">
        <v>199</v>
      </c>
      <c r="B208" s="9" t="s">
        <v>60</v>
      </c>
      <c r="C208" s="10"/>
      <c r="D208" s="2" t="s">
        <v>5</v>
      </c>
      <c r="E208" s="2">
        <v>1</v>
      </c>
      <c r="F208" s="36">
        <v>0</v>
      </c>
      <c r="G208" s="36">
        <f t="shared" si="232"/>
        <v>0</v>
      </c>
      <c r="H208" s="36">
        <v>31415</v>
      </c>
      <c r="I208" s="36">
        <f t="shared" si="233"/>
        <v>31415</v>
      </c>
      <c r="J208" s="53">
        <f t="shared" si="235"/>
        <v>31415</v>
      </c>
      <c r="K208" s="130"/>
      <c r="L208" s="93">
        <v>0</v>
      </c>
      <c r="M208" s="93">
        <f t="shared" si="202"/>
        <v>0</v>
      </c>
      <c r="N208" s="93">
        <v>31415</v>
      </c>
      <c r="O208" s="93">
        <f t="shared" si="203"/>
        <v>0</v>
      </c>
      <c r="P208" s="94">
        <f t="shared" si="224"/>
        <v>0</v>
      </c>
      <c r="Q208" s="173"/>
      <c r="R208" s="175">
        <v>0</v>
      </c>
      <c r="S208" s="175">
        <f t="shared" si="205"/>
        <v>0</v>
      </c>
      <c r="T208" s="175">
        <v>31415</v>
      </c>
      <c r="U208" s="175">
        <f t="shared" si="206"/>
        <v>0</v>
      </c>
      <c r="V208" s="176">
        <f t="shared" si="225"/>
        <v>0</v>
      </c>
      <c r="W208" s="220"/>
      <c r="X208" s="222">
        <v>0</v>
      </c>
      <c r="Y208" s="222">
        <f t="shared" si="208"/>
        <v>0</v>
      </c>
      <c r="Z208" s="222">
        <v>31415</v>
      </c>
      <c r="AA208" s="222">
        <f t="shared" si="209"/>
        <v>0</v>
      </c>
      <c r="AB208" s="223">
        <f t="shared" si="226"/>
        <v>0</v>
      </c>
      <c r="AC208" s="267">
        <v>1</v>
      </c>
      <c r="AD208" s="269">
        <v>0</v>
      </c>
      <c r="AE208" s="269">
        <f t="shared" si="211"/>
        <v>0</v>
      </c>
      <c r="AF208" s="269">
        <v>31415</v>
      </c>
      <c r="AG208" s="269">
        <f t="shared" si="212"/>
        <v>31415</v>
      </c>
      <c r="AH208" s="270">
        <f t="shared" si="227"/>
        <v>31415</v>
      </c>
      <c r="AI208" s="314"/>
      <c r="AJ208" s="316">
        <v>0</v>
      </c>
      <c r="AK208" s="316">
        <f t="shared" si="214"/>
        <v>0</v>
      </c>
      <c r="AL208" s="316">
        <v>31415</v>
      </c>
      <c r="AM208" s="316">
        <f t="shared" si="215"/>
        <v>0</v>
      </c>
      <c r="AN208" s="317">
        <f t="shared" si="228"/>
        <v>0</v>
      </c>
      <c r="AO208" s="361">
        <f t="shared" si="234"/>
        <v>0</v>
      </c>
      <c r="AP208" s="363">
        <v>0</v>
      </c>
      <c r="AQ208" s="363">
        <f t="shared" si="217"/>
        <v>0</v>
      </c>
      <c r="AR208" s="363">
        <v>31415</v>
      </c>
      <c r="AS208" s="363">
        <f t="shared" si="218"/>
        <v>0</v>
      </c>
      <c r="AT208" s="364">
        <f t="shared" si="229"/>
        <v>0</v>
      </c>
    </row>
    <row r="209" spans="1:46" x14ac:dyDescent="0.2">
      <c r="A209" s="1">
        <v>200</v>
      </c>
      <c r="B209" s="48" t="s">
        <v>91</v>
      </c>
      <c r="C209" s="2"/>
      <c r="D209" s="2"/>
      <c r="E209" s="2"/>
      <c r="F209" s="2"/>
      <c r="G209" s="36"/>
      <c r="H209" s="37"/>
      <c r="I209" s="36"/>
      <c r="J209" s="119"/>
      <c r="K209" s="130"/>
      <c r="L209" s="92"/>
      <c r="M209" s="93"/>
      <c r="N209" s="91"/>
      <c r="O209" s="93"/>
      <c r="P209" s="129"/>
      <c r="Q209" s="173"/>
      <c r="R209" s="174"/>
      <c r="S209" s="175"/>
      <c r="T209" s="171"/>
      <c r="U209" s="175"/>
      <c r="V209" s="172"/>
      <c r="W209" s="220"/>
      <c r="X209" s="221"/>
      <c r="Y209" s="222"/>
      <c r="Z209" s="218"/>
      <c r="AA209" s="222"/>
      <c r="AB209" s="219"/>
      <c r="AC209" s="267"/>
      <c r="AD209" s="268"/>
      <c r="AE209" s="269"/>
      <c r="AF209" s="265"/>
      <c r="AG209" s="269"/>
      <c r="AH209" s="266"/>
      <c r="AI209" s="314"/>
      <c r="AJ209" s="315"/>
      <c r="AK209" s="316"/>
      <c r="AL209" s="312"/>
      <c r="AM209" s="316"/>
      <c r="AN209" s="313"/>
      <c r="AO209" s="361">
        <f t="shared" si="234"/>
        <v>0</v>
      </c>
      <c r="AP209" s="362"/>
      <c r="AQ209" s="363"/>
      <c r="AR209" s="359"/>
      <c r="AS209" s="363"/>
      <c r="AT209" s="360"/>
    </row>
    <row r="210" spans="1:46" x14ac:dyDescent="0.2">
      <c r="A210" s="1">
        <v>201</v>
      </c>
      <c r="B210" s="48" t="s">
        <v>92</v>
      </c>
      <c r="C210" s="2"/>
      <c r="D210" s="2"/>
      <c r="E210" s="2"/>
      <c r="F210" s="2"/>
      <c r="G210" s="36"/>
      <c r="H210" s="37"/>
      <c r="I210" s="36"/>
      <c r="J210" s="119"/>
      <c r="K210" s="130"/>
      <c r="L210" s="92"/>
      <c r="M210" s="93"/>
      <c r="N210" s="91"/>
      <c r="O210" s="93"/>
      <c r="P210" s="129"/>
      <c r="Q210" s="173"/>
      <c r="R210" s="174"/>
      <c r="S210" s="175"/>
      <c r="T210" s="171"/>
      <c r="U210" s="175"/>
      <c r="V210" s="172"/>
      <c r="W210" s="220"/>
      <c r="X210" s="221"/>
      <c r="Y210" s="222"/>
      <c r="Z210" s="218"/>
      <c r="AA210" s="222"/>
      <c r="AB210" s="219"/>
      <c r="AC210" s="267"/>
      <c r="AD210" s="268"/>
      <c r="AE210" s="269"/>
      <c r="AF210" s="265"/>
      <c r="AG210" s="269"/>
      <c r="AH210" s="266"/>
      <c r="AI210" s="314"/>
      <c r="AJ210" s="315"/>
      <c r="AK210" s="316"/>
      <c r="AL210" s="312"/>
      <c r="AM210" s="316"/>
      <c r="AN210" s="313"/>
      <c r="AO210" s="361">
        <f t="shared" si="234"/>
        <v>0</v>
      </c>
      <c r="AP210" s="362"/>
      <c r="AQ210" s="363"/>
      <c r="AR210" s="359"/>
      <c r="AS210" s="363"/>
      <c r="AT210" s="360"/>
    </row>
    <row r="211" spans="1:46" ht="25.5" x14ac:dyDescent="0.2">
      <c r="A211" s="1">
        <v>202</v>
      </c>
      <c r="B211" s="9" t="s">
        <v>312</v>
      </c>
      <c r="C211" s="2"/>
      <c r="D211" s="2" t="s">
        <v>5</v>
      </c>
      <c r="E211" s="2">
        <v>1</v>
      </c>
      <c r="F211" s="2"/>
      <c r="G211" s="36"/>
      <c r="H211" s="37"/>
      <c r="I211" s="36"/>
      <c r="J211" s="119"/>
      <c r="K211" s="130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361">
        <f t="shared" si="234"/>
        <v>1</v>
      </c>
      <c r="AP211" s="362"/>
      <c r="AQ211" s="363"/>
      <c r="AR211" s="359"/>
      <c r="AS211" s="363"/>
      <c r="AT211" s="360"/>
    </row>
    <row r="212" spans="1:46" ht="25.5" x14ac:dyDescent="0.2">
      <c r="A212" s="1">
        <v>203</v>
      </c>
      <c r="B212" s="47" t="s">
        <v>93</v>
      </c>
      <c r="C212" s="2" t="s">
        <v>313</v>
      </c>
      <c r="D212" s="2" t="s">
        <v>7</v>
      </c>
      <c r="E212" s="2">
        <v>1</v>
      </c>
      <c r="F212" s="36">
        <v>14000</v>
      </c>
      <c r="G212" s="36">
        <f t="shared" ref="G212:G226" si="236">E212*F212</f>
        <v>14000</v>
      </c>
      <c r="H212" s="36">
        <v>45868</v>
      </c>
      <c r="I212" s="36">
        <f t="shared" ref="I212:I226" si="237">E212*H212</f>
        <v>45868</v>
      </c>
      <c r="J212" s="53">
        <f t="shared" ref="J212:J214" si="238">G212+I212</f>
        <v>59868</v>
      </c>
      <c r="K212" s="130"/>
      <c r="L212" s="93">
        <v>14000</v>
      </c>
      <c r="M212" s="93">
        <f t="shared" ref="M212:M226" si="239">K212*L212</f>
        <v>0</v>
      </c>
      <c r="N212" s="93">
        <v>45868</v>
      </c>
      <c r="O212" s="93">
        <f t="shared" ref="O212:O226" si="240">K212*N212</f>
        <v>0</v>
      </c>
      <c r="P212" s="94">
        <f t="shared" ref="P212:P214" si="241">M212+O212</f>
        <v>0</v>
      </c>
      <c r="Q212" s="173"/>
      <c r="R212" s="175">
        <v>14000</v>
      </c>
      <c r="S212" s="175">
        <f t="shared" ref="S212:S226" si="242">Q212*R212</f>
        <v>0</v>
      </c>
      <c r="T212" s="175">
        <v>45868</v>
      </c>
      <c r="U212" s="175">
        <f t="shared" ref="U212:U226" si="243">Q212*T212</f>
        <v>0</v>
      </c>
      <c r="V212" s="176">
        <f t="shared" ref="V212:V214" si="244">S212+U212</f>
        <v>0</v>
      </c>
      <c r="W212" s="220">
        <v>1</v>
      </c>
      <c r="X212" s="222">
        <v>14000</v>
      </c>
      <c r="Y212" s="222">
        <f t="shared" ref="Y212:Y226" si="245">W212*X212</f>
        <v>14000</v>
      </c>
      <c r="Z212" s="222">
        <v>45868</v>
      </c>
      <c r="AA212" s="222">
        <f t="shared" ref="AA212:AA226" si="246">W212*Z212</f>
        <v>45868</v>
      </c>
      <c r="AB212" s="223">
        <f t="shared" ref="AB212:AB214" si="247">Y212+AA212</f>
        <v>59868</v>
      </c>
      <c r="AC212" s="267"/>
      <c r="AD212" s="269">
        <v>14000</v>
      </c>
      <c r="AE212" s="269">
        <f t="shared" ref="AE212:AE226" si="248">AC212*AD212</f>
        <v>0</v>
      </c>
      <c r="AF212" s="269">
        <v>45868</v>
      </c>
      <c r="AG212" s="269">
        <f t="shared" ref="AG212:AG226" si="249">AC212*AF212</f>
        <v>0</v>
      </c>
      <c r="AH212" s="270">
        <f t="shared" ref="AH212:AH214" si="250">AE212+AG212</f>
        <v>0</v>
      </c>
      <c r="AI212" s="314"/>
      <c r="AJ212" s="316">
        <v>14000</v>
      </c>
      <c r="AK212" s="316">
        <f t="shared" ref="AK212:AK226" si="251">AI212*AJ212</f>
        <v>0</v>
      </c>
      <c r="AL212" s="316">
        <v>45868</v>
      </c>
      <c r="AM212" s="316">
        <f t="shared" ref="AM212:AM226" si="252">AI212*AL212</f>
        <v>0</v>
      </c>
      <c r="AN212" s="317">
        <f t="shared" ref="AN212:AN214" si="253">AK212+AM212</f>
        <v>0</v>
      </c>
      <c r="AO212" s="361">
        <f t="shared" si="234"/>
        <v>0</v>
      </c>
      <c r="AP212" s="363">
        <v>14000</v>
      </c>
      <c r="AQ212" s="363">
        <f t="shared" ref="AQ212:AQ226" si="254">AO212*AP212</f>
        <v>0</v>
      </c>
      <c r="AR212" s="363">
        <v>45868</v>
      </c>
      <c r="AS212" s="363">
        <f t="shared" ref="AS212:AS226" si="255">AO212*AR212</f>
        <v>0</v>
      </c>
      <c r="AT212" s="364">
        <f t="shared" ref="AT212:AT214" si="256">AQ212+AS212</f>
        <v>0</v>
      </c>
    </row>
    <row r="213" spans="1:46" ht="25.5" x14ac:dyDescent="0.2">
      <c r="A213" s="1">
        <v>204</v>
      </c>
      <c r="B213" s="47" t="s">
        <v>93</v>
      </c>
      <c r="C213" s="2" t="s">
        <v>314</v>
      </c>
      <c r="D213" s="2" t="s">
        <v>7</v>
      </c>
      <c r="E213" s="2">
        <v>2</v>
      </c>
      <c r="F213" s="36">
        <v>14000</v>
      </c>
      <c r="G213" s="36">
        <f t="shared" si="236"/>
        <v>28000</v>
      </c>
      <c r="H213" s="36">
        <v>37474</v>
      </c>
      <c r="I213" s="36">
        <f t="shared" si="237"/>
        <v>74948</v>
      </c>
      <c r="J213" s="53">
        <f t="shared" si="238"/>
        <v>102948</v>
      </c>
      <c r="K213" s="130"/>
      <c r="L213" s="93">
        <v>14000</v>
      </c>
      <c r="M213" s="93">
        <f t="shared" si="239"/>
        <v>0</v>
      </c>
      <c r="N213" s="93">
        <v>37474</v>
      </c>
      <c r="O213" s="93">
        <f t="shared" si="240"/>
        <v>0</v>
      </c>
      <c r="P213" s="94">
        <f t="shared" si="241"/>
        <v>0</v>
      </c>
      <c r="Q213" s="173"/>
      <c r="R213" s="175">
        <v>14000</v>
      </c>
      <c r="S213" s="175">
        <f t="shared" si="242"/>
        <v>0</v>
      </c>
      <c r="T213" s="175">
        <v>37474</v>
      </c>
      <c r="U213" s="175">
        <f t="shared" si="243"/>
        <v>0</v>
      </c>
      <c r="V213" s="176">
        <f t="shared" si="244"/>
        <v>0</v>
      </c>
      <c r="W213" s="220">
        <v>2</v>
      </c>
      <c r="X213" s="222">
        <v>14000</v>
      </c>
      <c r="Y213" s="222">
        <f t="shared" si="245"/>
        <v>28000</v>
      </c>
      <c r="Z213" s="222">
        <v>37474</v>
      </c>
      <c r="AA213" s="222">
        <f t="shared" si="246"/>
        <v>74948</v>
      </c>
      <c r="AB213" s="223">
        <f t="shared" si="247"/>
        <v>102948</v>
      </c>
      <c r="AC213" s="267"/>
      <c r="AD213" s="269">
        <v>14000</v>
      </c>
      <c r="AE213" s="269">
        <f t="shared" si="248"/>
        <v>0</v>
      </c>
      <c r="AF213" s="269">
        <v>37474</v>
      </c>
      <c r="AG213" s="269">
        <f t="shared" si="249"/>
        <v>0</v>
      </c>
      <c r="AH213" s="270">
        <f t="shared" si="250"/>
        <v>0</v>
      </c>
      <c r="AI213" s="314"/>
      <c r="AJ213" s="316">
        <v>14000</v>
      </c>
      <c r="AK213" s="316">
        <f t="shared" si="251"/>
        <v>0</v>
      </c>
      <c r="AL213" s="316">
        <v>37474</v>
      </c>
      <c r="AM213" s="316">
        <f t="shared" si="252"/>
        <v>0</v>
      </c>
      <c r="AN213" s="317">
        <f t="shared" si="253"/>
        <v>0</v>
      </c>
      <c r="AO213" s="361">
        <f t="shared" si="234"/>
        <v>0</v>
      </c>
      <c r="AP213" s="363">
        <v>14000</v>
      </c>
      <c r="AQ213" s="363">
        <f t="shared" si="254"/>
        <v>0</v>
      </c>
      <c r="AR213" s="363">
        <v>37474</v>
      </c>
      <c r="AS213" s="363">
        <f t="shared" si="255"/>
        <v>0</v>
      </c>
      <c r="AT213" s="364">
        <f t="shared" si="256"/>
        <v>0</v>
      </c>
    </row>
    <row r="214" spans="1:46" ht="38.25" x14ac:dyDescent="0.2">
      <c r="A214" s="1">
        <v>205</v>
      </c>
      <c r="B214" s="47" t="s">
        <v>94</v>
      </c>
      <c r="C214" s="2" t="s">
        <v>315</v>
      </c>
      <c r="D214" s="2" t="s">
        <v>7</v>
      </c>
      <c r="E214" s="2">
        <v>1</v>
      </c>
      <c r="F214" s="36">
        <v>44166</v>
      </c>
      <c r="G214" s="36">
        <f t="shared" si="236"/>
        <v>44166</v>
      </c>
      <c r="H214" s="36">
        <v>294438.13</v>
      </c>
      <c r="I214" s="36">
        <f t="shared" si="237"/>
        <v>294438.13</v>
      </c>
      <c r="J214" s="53">
        <f t="shared" si="238"/>
        <v>338604.13</v>
      </c>
      <c r="K214" s="130"/>
      <c r="L214" s="93">
        <v>44166</v>
      </c>
      <c r="M214" s="93">
        <f t="shared" si="239"/>
        <v>0</v>
      </c>
      <c r="N214" s="93">
        <v>294438.13</v>
      </c>
      <c r="O214" s="93">
        <f t="shared" si="240"/>
        <v>0</v>
      </c>
      <c r="P214" s="94">
        <f t="shared" si="241"/>
        <v>0</v>
      </c>
      <c r="Q214" s="173"/>
      <c r="R214" s="175">
        <v>44166</v>
      </c>
      <c r="S214" s="175">
        <f t="shared" si="242"/>
        <v>0</v>
      </c>
      <c r="T214" s="175">
        <v>294438.13</v>
      </c>
      <c r="U214" s="175">
        <f t="shared" si="243"/>
        <v>0</v>
      </c>
      <c r="V214" s="176">
        <f t="shared" si="244"/>
        <v>0</v>
      </c>
      <c r="W214" s="220">
        <v>1</v>
      </c>
      <c r="X214" s="222">
        <v>44166</v>
      </c>
      <c r="Y214" s="222">
        <f t="shared" si="245"/>
        <v>44166</v>
      </c>
      <c r="Z214" s="222">
        <v>294438.13</v>
      </c>
      <c r="AA214" s="222">
        <f t="shared" si="246"/>
        <v>294438.13</v>
      </c>
      <c r="AB214" s="223">
        <f t="shared" si="247"/>
        <v>338604.13</v>
      </c>
      <c r="AC214" s="267"/>
      <c r="AD214" s="269">
        <v>44166</v>
      </c>
      <c r="AE214" s="269">
        <f t="shared" si="248"/>
        <v>0</v>
      </c>
      <c r="AF214" s="269">
        <v>294438.13</v>
      </c>
      <c r="AG214" s="269">
        <f t="shared" si="249"/>
        <v>0</v>
      </c>
      <c r="AH214" s="270">
        <f t="shared" si="250"/>
        <v>0</v>
      </c>
      <c r="AI214" s="314"/>
      <c r="AJ214" s="316">
        <v>44166</v>
      </c>
      <c r="AK214" s="316">
        <f t="shared" si="251"/>
        <v>0</v>
      </c>
      <c r="AL214" s="316">
        <v>294438.13</v>
      </c>
      <c r="AM214" s="316">
        <f t="shared" si="252"/>
        <v>0</v>
      </c>
      <c r="AN214" s="317">
        <f t="shared" si="253"/>
        <v>0</v>
      </c>
      <c r="AO214" s="361">
        <f t="shared" si="234"/>
        <v>0</v>
      </c>
      <c r="AP214" s="363">
        <v>44166</v>
      </c>
      <c r="AQ214" s="363">
        <f t="shared" si="254"/>
        <v>0</v>
      </c>
      <c r="AR214" s="363">
        <v>294438.13</v>
      </c>
      <c r="AS214" s="363">
        <f t="shared" si="255"/>
        <v>0</v>
      </c>
      <c r="AT214" s="364">
        <f t="shared" si="256"/>
        <v>0</v>
      </c>
    </row>
    <row r="215" spans="1:46" x14ac:dyDescent="0.2">
      <c r="A215" s="1">
        <v>206</v>
      </c>
      <c r="B215" s="47" t="s">
        <v>95</v>
      </c>
      <c r="C215" s="2"/>
      <c r="D215" s="2" t="s">
        <v>7</v>
      </c>
      <c r="E215" s="2">
        <v>1</v>
      </c>
      <c r="F215" s="36"/>
      <c r="G215" s="36">
        <f t="shared" si="236"/>
        <v>0</v>
      </c>
      <c r="H215" s="36"/>
      <c r="I215" s="36">
        <f t="shared" si="237"/>
        <v>0</v>
      </c>
      <c r="J215" s="53"/>
      <c r="K215" s="130"/>
      <c r="L215" s="93"/>
      <c r="M215" s="93">
        <f t="shared" si="239"/>
        <v>0</v>
      </c>
      <c r="N215" s="93"/>
      <c r="O215" s="93">
        <f t="shared" si="240"/>
        <v>0</v>
      </c>
      <c r="P215" s="94"/>
      <c r="Q215" s="173"/>
      <c r="R215" s="175"/>
      <c r="S215" s="175">
        <f t="shared" si="242"/>
        <v>0</v>
      </c>
      <c r="T215" s="175"/>
      <c r="U215" s="175">
        <f t="shared" si="243"/>
        <v>0</v>
      </c>
      <c r="V215" s="176"/>
      <c r="W215" s="220"/>
      <c r="X215" s="222"/>
      <c r="Y215" s="222">
        <f t="shared" si="245"/>
        <v>0</v>
      </c>
      <c r="Z215" s="222"/>
      <c r="AA215" s="222">
        <f t="shared" si="246"/>
        <v>0</v>
      </c>
      <c r="AB215" s="223"/>
      <c r="AC215" s="267"/>
      <c r="AD215" s="269"/>
      <c r="AE215" s="269">
        <f t="shared" si="248"/>
        <v>0</v>
      </c>
      <c r="AF215" s="269"/>
      <c r="AG215" s="269">
        <f t="shared" si="249"/>
        <v>0</v>
      </c>
      <c r="AH215" s="270"/>
      <c r="AI215" s="314"/>
      <c r="AJ215" s="316"/>
      <c r="AK215" s="316">
        <f t="shared" si="251"/>
        <v>0</v>
      </c>
      <c r="AL215" s="316"/>
      <c r="AM215" s="316">
        <f t="shared" si="252"/>
        <v>0</v>
      </c>
      <c r="AN215" s="317"/>
      <c r="AO215" s="361">
        <f t="shared" si="234"/>
        <v>1</v>
      </c>
      <c r="AP215" s="363"/>
      <c r="AQ215" s="363">
        <f t="shared" si="254"/>
        <v>0</v>
      </c>
      <c r="AR215" s="363"/>
      <c r="AS215" s="363">
        <f t="shared" si="255"/>
        <v>0</v>
      </c>
      <c r="AT215" s="364"/>
    </row>
    <row r="216" spans="1:46" x14ac:dyDescent="0.2">
      <c r="A216" s="1">
        <v>207</v>
      </c>
      <c r="B216" s="9" t="s">
        <v>245</v>
      </c>
      <c r="C216" s="2"/>
      <c r="D216" s="2"/>
      <c r="E216" s="2"/>
      <c r="F216" s="36"/>
      <c r="G216" s="36">
        <f t="shared" si="236"/>
        <v>0</v>
      </c>
      <c r="H216" s="36"/>
      <c r="I216" s="36">
        <f t="shared" si="237"/>
        <v>0</v>
      </c>
      <c r="J216" s="53"/>
      <c r="K216" s="130"/>
      <c r="L216" s="93"/>
      <c r="M216" s="93">
        <f t="shared" si="239"/>
        <v>0</v>
      </c>
      <c r="N216" s="93"/>
      <c r="O216" s="93">
        <f t="shared" si="240"/>
        <v>0</v>
      </c>
      <c r="P216" s="94"/>
      <c r="Q216" s="173"/>
      <c r="R216" s="175"/>
      <c r="S216" s="175">
        <f t="shared" si="242"/>
        <v>0</v>
      </c>
      <c r="T216" s="175"/>
      <c r="U216" s="175">
        <f t="shared" si="243"/>
        <v>0</v>
      </c>
      <c r="V216" s="176"/>
      <c r="W216" s="220"/>
      <c r="X216" s="222"/>
      <c r="Y216" s="222">
        <f t="shared" si="245"/>
        <v>0</v>
      </c>
      <c r="Z216" s="222"/>
      <c r="AA216" s="222">
        <f t="shared" si="246"/>
        <v>0</v>
      </c>
      <c r="AB216" s="223"/>
      <c r="AC216" s="267"/>
      <c r="AD216" s="269"/>
      <c r="AE216" s="269">
        <f t="shared" si="248"/>
        <v>0</v>
      </c>
      <c r="AF216" s="269"/>
      <c r="AG216" s="269">
        <f t="shared" si="249"/>
        <v>0</v>
      </c>
      <c r="AH216" s="270"/>
      <c r="AI216" s="314"/>
      <c r="AJ216" s="316"/>
      <c r="AK216" s="316">
        <f t="shared" si="251"/>
        <v>0</v>
      </c>
      <c r="AL216" s="316"/>
      <c r="AM216" s="316">
        <f t="shared" si="252"/>
        <v>0</v>
      </c>
      <c r="AN216" s="317"/>
      <c r="AO216" s="361">
        <f t="shared" si="234"/>
        <v>0</v>
      </c>
      <c r="AP216" s="363"/>
      <c r="AQ216" s="363">
        <f t="shared" si="254"/>
        <v>0</v>
      </c>
      <c r="AR216" s="363"/>
      <c r="AS216" s="363">
        <f t="shared" si="255"/>
        <v>0</v>
      </c>
      <c r="AT216" s="364"/>
    </row>
    <row r="217" spans="1:46" x14ac:dyDescent="0.2">
      <c r="A217" s="1">
        <v>208</v>
      </c>
      <c r="B217" s="47" t="s">
        <v>307</v>
      </c>
      <c r="C217" s="2"/>
      <c r="D217" s="2" t="s">
        <v>96</v>
      </c>
      <c r="E217" s="2">
        <v>22</v>
      </c>
      <c r="F217" s="36">
        <f>250+105</f>
        <v>355</v>
      </c>
      <c r="G217" s="36">
        <f t="shared" si="236"/>
        <v>7810</v>
      </c>
      <c r="H217" s="36">
        <v>240</v>
      </c>
      <c r="I217" s="36">
        <f t="shared" si="237"/>
        <v>5280</v>
      </c>
      <c r="J217" s="53">
        <f t="shared" ref="J217:J224" si="257">G217+I217</f>
        <v>13090</v>
      </c>
      <c r="K217" s="130"/>
      <c r="L217" s="93">
        <f>250+105</f>
        <v>355</v>
      </c>
      <c r="M217" s="93">
        <f t="shared" si="239"/>
        <v>0</v>
      </c>
      <c r="N217" s="93">
        <v>240</v>
      </c>
      <c r="O217" s="93">
        <f t="shared" si="240"/>
        <v>0</v>
      </c>
      <c r="P217" s="94">
        <f t="shared" ref="P217:P226" si="258">M217+O217</f>
        <v>0</v>
      </c>
      <c r="Q217" s="173"/>
      <c r="R217" s="175">
        <f>250+105</f>
        <v>355</v>
      </c>
      <c r="S217" s="175">
        <f t="shared" si="242"/>
        <v>0</v>
      </c>
      <c r="T217" s="175">
        <v>240</v>
      </c>
      <c r="U217" s="175">
        <f t="shared" si="243"/>
        <v>0</v>
      </c>
      <c r="V217" s="176">
        <f t="shared" ref="V217:V226" si="259">S217+U217</f>
        <v>0</v>
      </c>
      <c r="W217" s="220">
        <v>22</v>
      </c>
      <c r="X217" s="222">
        <f>250+105</f>
        <v>355</v>
      </c>
      <c r="Y217" s="222">
        <f t="shared" si="245"/>
        <v>7810</v>
      </c>
      <c r="Z217" s="222">
        <v>240</v>
      </c>
      <c r="AA217" s="222">
        <f t="shared" si="246"/>
        <v>5280</v>
      </c>
      <c r="AB217" s="223">
        <f t="shared" ref="AB217:AB226" si="260">Y217+AA217</f>
        <v>13090</v>
      </c>
      <c r="AC217" s="267"/>
      <c r="AD217" s="269">
        <f>250+105</f>
        <v>355</v>
      </c>
      <c r="AE217" s="269">
        <f t="shared" si="248"/>
        <v>0</v>
      </c>
      <c r="AF217" s="269">
        <v>240</v>
      </c>
      <c r="AG217" s="269">
        <f t="shared" si="249"/>
        <v>0</v>
      </c>
      <c r="AH217" s="270">
        <f t="shared" ref="AH217:AH226" si="261">AE217+AG217</f>
        <v>0</v>
      </c>
      <c r="AI217" s="314"/>
      <c r="AJ217" s="316">
        <f>250+105</f>
        <v>355</v>
      </c>
      <c r="AK217" s="316">
        <f t="shared" si="251"/>
        <v>0</v>
      </c>
      <c r="AL217" s="316">
        <v>240</v>
      </c>
      <c r="AM217" s="316">
        <f t="shared" si="252"/>
        <v>0</v>
      </c>
      <c r="AN217" s="317">
        <f t="shared" ref="AN217:AN226" si="262">AK217+AM217</f>
        <v>0</v>
      </c>
      <c r="AO217" s="361">
        <f t="shared" si="234"/>
        <v>0</v>
      </c>
      <c r="AP217" s="363">
        <f>250+105</f>
        <v>355</v>
      </c>
      <c r="AQ217" s="363">
        <f t="shared" si="254"/>
        <v>0</v>
      </c>
      <c r="AR217" s="363">
        <v>240</v>
      </c>
      <c r="AS217" s="363">
        <f t="shared" si="255"/>
        <v>0</v>
      </c>
      <c r="AT217" s="364">
        <f t="shared" ref="AT217:AT226" si="263">AQ217+AS217</f>
        <v>0</v>
      </c>
    </row>
    <row r="218" spans="1:46" x14ac:dyDescent="0.2">
      <c r="A218" s="1">
        <v>209</v>
      </c>
      <c r="B218" s="47" t="s">
        <v>308</v>
      </c>
      <c r="C218" s="2"/>
      <c r="D218" s="2" t="s">
        <v>96</v>
      </c>
      <c r="E218" s="2">
        <v>33</v>
      </c>
      <c r="F218" s="36">
        <f>330+105</f>
        <v>435</v>
      </c>
      <c r="G218" s="36">
        <f t="shared" si="236"/>
        <v>14355</v>
      </c>
      <c r="H218" s="36">
        <v>403</v>
      </c>
      <c r="I218" s="36">
        <f t="shared" si="237"/>
        <v>13299</v>
      </c>
      <c r="J218" s="53">
        <f t="shared" si="257"/>
        <v>27654</v>
      </c>
      <c r="K218" s="130"/>
      <c r="L218" s="93">
        <f>330+105</f>
        <v>435</v>
      </c>
      <c r="M218" s="93">
        <f t="shared" si="239"/>
        <v>0</v>
      </c>
      <c r="N218" s="93">
        <v>403</v>
      </c>
      <c r="O218" s="93">
        <f t="shared" si="240"/>
        <v>0</v>
      </c>
      <c r="P218" s="94">
        <f t="shared" si="258"/>
        <v>0</v>
      </c>
      <c r="Q218" s="173"/>
      <c r="R218" s="175">
        <f>330+105</f>
        <v>435</v>
      </c>
      <c r="S218" s="175">
        <f t="shared" si="242"/>
        <v>0</v>
      </c>
      <c r="T218" s="175">
        <v>403</v>
      </c>
      <c r="U218" s="175">
        <f t="shared" si="243"/>
        <v>0</v>
      </c>
      <c r="V218" s="176">
        <f t="shared" si="259"/>
        <v>0</v>
      </c>
      <c r="W218" s="220">
        <v>32</v>
      </c>
      <c r="X218" s="222">
        <f>330+105</f>
        <v>435</v>
      </c>
      <c r="Y218" s="222">
        <f t="shared" si="245"/>
        <v>13920</v>
      </c>
      <c r="Z218" s="222">
        <v>403</v>
      </c>
      <c r="AA218" s="222">
        <f t="shared" si="246"/>
        <v>12896</v>
      </c>
      <c r="AB218" s="223">
        <f t="shared" si="260"/>
        <v>26816</v>
      </c>
      <c r="AC218" s="267"/>
      <c r="AD218" s="269">
        <f>330+105</f>
        <v>435</v>
      </c>
      <c r="AE218" s="269">
        <f t="shared" si="248"/>
        <v>0</v>
      </c>
      <c r="AF218" s="269">
        <v>403</v>
      </c>
      <c r="AG218" s="269">
        <f t="shared" si="249"/>
        <v>0</v>
      </c>
      <c r="AH218" s="270">
        <f t="shared" si="261"/>
        <v>0</v>
      </c>
      <c r="AI218" s="314"/>
      <c r="AJ218" s="316">
        <f>330+105</f>
        <v>435</v>
      </c>
      <c r="AK218" s="316">
        <f t="shared" si="251"/>
        <v>0</v>
      </c>
      <c r="AL218" s="316">
        <v>403</v>
      </c>
      <c r="AM218" s="316">
        <f t="shared" si="252"/>
        <v>0</v>
      </c>
      <c r="AN218" s="317">
        <f t="shared" si="262"/>
        <v>0</v>
      </c>
      <c r="AO218" s="361">
        <f t="shared" si="234"/>
        <v>1</v>
      </c>
      <c r="AP218" s="363">
        <f>330+105</f>
        <v>435</v>
      </c>
      <c r="AQ218" s="363">
        <f t="shared" si="254"/>
        <v>435</v>
      </c>
      <c r="AR218" s="363">
        <v>403</v>
      </c>
      <c r="AS218" s="363">
        <f t="shared" si="255"/>
        <v>403</v>
      </c>
      <c r="AT218" s="364">
        <f t="shared" si="263"/>
        <v>838</v>
      </c>
    </row>
    <row r="219" spans="1:46" x14ac:dyDescent="0.2">
      <c r="A219" s="1">
        <v>210</v>
      </c>
      <c r="B219" s="47" t="s">
        <v>97</v>
      </c>
      <c r="C219" s="2"/>
      <c r="D219" s="2" t="s">
        <v>96</v>
      </c>
      <c r="E219" s="2">
        <v>4</v>
      </c>
      <c r="F219" s="36">
        <f>352+105</f>
        <v>457</v>
      </c>
      <c r="G219" s="36">
        <f t="shared" si="236"/>
        <v>1828</v>
      </c>
      <c r="H219" s="36">
        <v>524</v>
      </c>
      <c r="I219" s="36">
        <f t="shared" si="237"/>
        <v>2096</v>
      </c>
      <c r="J219" s="53">
        <f t="shared" si="257"/>
        <v>3924</v>
      </c>
      <c r="K219" s="130"/>
      <c r="L219" s="93">
        <f>352+105</f>
        <v>457</v>
      </c>
      <c r="M219" s="93">
        <f t="shared" si="239"/>
        <v>0</v>
      </c>
      <c r="N219" s="93">
        <v>524</v>
      </c>
      <c r="O219" s="93">
        <f t="shared" si="240"/>
        <v>0</v>
      </c>
      <c r="P219" s="94">
        <f t="shared" si="258"/>
        <v>0</v>
      </c>
      <c r="Q219" s="173"/>
      <c r="R219" s="175">
        <f>352+105</f>
        <v>457</v>
      </c>
      <c r="S219" s="175">
        <f t="shared" si="242"/>
        <v>0</v>
      </c>
      <c r="T219" s="175">
        <v>524</v>
      </c>
      <c r="U219" s="175">
        <f t="shared" si="243"/>
        <v>0</v>
      </c>
      <c r="V219" s="176">
        <f t="shared" si="259"/>
        <v>0</v>
      </c>
      <c r="W219" s="220"/>
      <c r="X219" s="222">
        <f>352+105</f>
        <v>457</v>
      </c>
      <c r="Y219" s="222">
        <f t="shared" si="245"/>
        <v>0</v>
      </c>
      <c r="Z219" s="222">
        <v>524</v>
      </c>
      <c r="AA219" s="222">
        <f t="shared" si="246"/>
        <v>0</v>
      </c>
      <c r="AB219" s="223">
        <f t="shared" si="260"/>
        <v>0</v>
      </c>
      <c r="AC219" s="267"/>
      <c r="AD219" s="269">
        <f>352+105</f>
        <v>457</v>
      </c>
      <c r="AE219" s="269">
        <f t="shared" si="248"/>
        <v>0</v>
      </c>
      <c r="AF219" s="269">
        <v>524</v>
      </c>
      <c r="AG219" s="269">
        <f t="shared" si="249"/>
        <v>0</v>
      </c>
      <c r="AH219" s="270">
        <f t="shared" si="261"/>
        <v>0</v>
      </c>
      <c r="AI219" s="314"/>
      <c r="AJ219" s="316">
        <f>352+105</f>
        <v>457</v>
      </c>
      <c r="AK219" s="316">
        <f t="shared" si="251"/>
        <v>0</v>
      </c>
      <c r="AL219" s="316">
        <v>524</v>
      </c>
      <c r="AM219" s="316">
        <f t="shared" si="252"/>
        <v>0</v>
      </c>
      <c r="AN219" s="317">
        <f t="shared" si="262"/>
        <v>0</v>
      </c>
      <c r="AO219" s="361">
        <f t="shared" si="234"/>
        <v>4</v>
      </c>
      <c r="AP219" s="363">
        <f>352+105</f>
        <v>457</v>
      </c>
      <c r="AQ219" s="363">
        <f t="shared" si="254"/>
        <v>1828</v>
      </c>
      <c r="AR219" s="363">
        <v>524</v>
      </c>
      <c r="AS219" s="363">
        <f t="shared" si="255"/>
        <v>2096</v>
      </c>
      <c r="AT219" s="364">
        <f t="shared" si="263"/>
        <v>3924</v>
      </c>
    </row>
    <row r="220" spans="1:46" x14ac:dyDescent="0.2">
      <c r="A220" s="1">
        <v>211</v>
      </c>
      <c r="B220" s="47" t="s">
        <v>309</v>
      </c>
      <c r="C220" s="2"/>
      <c r="D220" s="2" t="s">
        <v>96</v>
      </c>
      <c r="E220" s="2">
        <v>15</v>
      </c>
      <c r="F220" s="36">
        <f>396+105</f>
        <v>501</v>
      </c>
      <c r="G220" s="36">
        <f t="shared" si="236"/>
        <v>7515</v>
      </c>
      <c r="H220" s="36">
        <v>877</v>
      </c>
      <c r="I220" s="36">
        <f t="shared" si="237"/>
        <v>13155</v>
      </c>
      <c r="J220" s="53">
        <f t="shared" si="257"/>
        <v>20670</v>
      </c>
      <c r="K220" s="130"/>
      <c r="L220" s="93">
        <f>396+105</f>
        <v>501</v>
      </c>
      <c r="M220" s="93">
        <f t="shared" si="239"/>
        <v>0</v>
      </c>
      <c r="N220" s="93">
        <v>877</v>
      </c>
      <c r="O220" s="93">
        <f t="shared" si="240"/>
        <v>0</v>
      </c>
      <c r="P220" s="94">
        <f t="shared" si="258"/>
        <v>0</v>
      </c>
      <c r="Q220" s="173"/>
      <c r="R220" s="175">
        <f>396+105</f>
        <v>501</v>
      </c>
      <c r="S220" s="175">
        <f t="shared" si="242"/>
        <v>0</v>
      </c>
      <c r="T220" s="175">
        <v>877</v>
      </c>
      <c r="U220" s="175">
        <f t="shared" si="243"/>
        <v>0</v>
      </c>
      <c r="V220" s="176">
        <f t="shared" si="259"/>
        <v>0</v>
      </c>
      <c r="W220" s="220"/>
      <c r="X220" s="222">
        <f>396+105</f>
        <v>501</v>
      </c>
      <c r="Y220" s="222">
        <f t="shared" si="245"/>
        <v>0</v>
      </c>
      <c r="Z220" s="222">
        <v>877</v>
      </c>
      <c r="AA220" s="222">
        <f t="shared" si="246"/>
        <v>0</v>
      </c>
      <c r="AB220" s="223">
        <f t="shared" si="260"/>
        <v>0</v>
      </c>
      <c r="AC220" s="267"/>
      <c r="AD220" s="269">
        <f>396+105</f>
        <v>501</v>
      </c>
      <c r="AE220" s="269">
        <f t="shared" si="248"/>
        <v>0</v>
      </c>
      <c r="AF220" s="269">
        <v>877</v>
      </c>
      <c r="AG220" s="269">
        <f t="shared" si="249"/>
        <v>0</v>
      </c>
      <c r="AH220" s="270">
        <f t="shared" si="261"/>
        <v>0</v>
      </c>
      <c r="AI220" s="314"/>
      <c r="AJ220" s="316">
        <f>396+105</f>
        <v>501</v>
      </c>
      <c r="AK220" s="316">
        <f t="shared" si="251"/>
        <v>0</v>
      </c>
      <c r="AL220" s="316">
        <v>877</v>
      </c>
      <c r="AM220" s="316">
        <f t="shared" si="252"/>
        <v>0</v>
      </c>
      <c r="AN220" s="317">
        <f t="shared" si="262"/>
        <v>0</v>
      </c>
      <c r="AO220" s="361">
        <f t="shared" si="234"/>
        <v>15</v>
      </c>
      <c r="AP220" s="363">
        <f>396+105</f>
        <v>501</v>
      </c>
      <c r="AQ220" s="363">
        <f t="shared" si="254"/>
        <v>7515</v>
      </c>
      <c r="AR220" s="363">
        <v>877</v>
      </c>
      <c r="AS220" s="363">
        <f t="shared" si="255"/>
        <v>13155</v>
      </c>
      <c r="AT220" s="364">
        <f t="shared" si="263"/>
        <v>20670</v>
      </c>
    </row>
    <row r="221" spans="1:46" x14ac:dyDescent="0.2">
      <c r="A221" s="1">
        <v>212</v>
      </c>
      <c r="B221" s="9" t="s">
        <v>98</v>
      </c>
      <c r="C221" s="2" t="s">
        <v>99</v>
      </c>
      <c r="D221" s="2" t="s">
        <v>7</v>
      </c>
      <c r="E221" s="2">
        <v>3</v>
      </c>
      <c r="F221" s="36">
        <v>2500</v>
      </c>
      <c r="G221" s="36">
        <f t="shared" si="236"/>
        <v>7500</v>
      </c>
      <c r="H221" s="36">
        <v>8211</v>
      </c>
      <c r="I221" s="36">
        <f t="shared" si="237"/>
        <v>24633</v>
      </c>
      <c r="J221" s="53">
        <f t="shared" si="257"/>
        <v>32133</v>
      </c>
      <c r="K221" s="130"/>
      <c r="L221" s="93">
        <v>2500</v>
      </c>
      <c r="M221" s="93">
        <f t="shared" si="239"/>
        <v>0</v>
      </c>
      <c r="N221" s="93">
        <v>8211</v>
      </c>
      <c r="O221" s="93">
        <f t="shared" si="240"/>
        <v>0</v>
      </c>
      <c r="P221" s="94">
        <f t="shared" si="258"/>
        <v>0</v>
      </c>
      <c r="Q221" s="173"/>
      <c r="R221" s="175">
        <v>2500</v>
      </c>
      <c r="S221" s="175">
        <f t="shared" si="242"/>
        <v>0</v>
      </c>
      <c r="T221" s="175">
        <v>8211</v>
      </c>
      <c r="U221" s="175">
        <f t="shared" si="243"/>
        <v>0</v>
      </c>
      <c r="V221" s="176">
        <f t="shared" si="259"/>
        <v>0</v>
      </c>
      <c r="W221" s="220">
        <v>3</v>
      </c>
      <c r="X221" s="222">
        <v>2500</v>
      </c>
      <c r="Y221" s="222">
        <f t="shared" si="245"/>
        <v>7500</v>
      </c>
      <c r="Z221" s="222">
        <v>8211</v>
      </c>
      <c r="AA221" s="222">
        <f t="shared" si="246"/>
        <v>24633</v>
      </c>
      <c r="AB221" s="223">
        <f t="shared" si="260"/>
        <v>32133</v>
      </c>
      <c r="AC221" s="267"/>
      <c r="AD221" s="269">
        <v>2500</v>
      </c>
      <c r="AE221" s="269">
        <f t="shared" si="248"/>
        <v>0</v>
      </c>
      <c r="AF221" s="269">
        <v>8211</v>
      </c>
      <c r="AG221" s="269">
        <f t="shared" si="249"/>
        <v>0</v>
      </c>
      <c r="AH221" s="270">
        <f t="shared" si="261"/>
        <v>0</v>
      </c>
      <c r="AI221" s="314"/>
      <c r="AJ221" s="316">
        <v>2500</v>
      </c>
      <c r="AK221" s="316">
        <f t="shared" si="251"/>
        <v>0</v>
      </c>
      <c r="AL221" s="316">
        <v>8211</v>
      </c>
      <c r="AM221" s="316">
        <f t="shared" si="252"/>
        <v>0</v>
      </c>
      <c r="AN221" s="317">
        <f t="shared" si="262"/>
        <v>0</v>
      </c>
      <c r="AO221" s="361">
        <f t="shared" si="234"/>
        <v>0</v>
      </c>
      <c r="AP221" s="363">
        <v>2500</v>
      </c>
      <c r="AQ221" s="363">
        <f t="shared" si="254"/>
        <v>0</v>
      </c>
      <c r="AR221" s="363">
        <v>8211</v>
      </c>
      <c r="AS221" s="363">
        <f t="shared" si="255"/>
        <v>0</v>
      </c>
      <c r="AT221" s="364">
        <f t="shared" si="263"/>
        <v>0</v>
      </c>
    </row>
    <row r="222" spans="1:46" x14ac:dyDescent="0.2">
      <c r="A222" s="1">
        <v>213</v>
      </c>
      <c r="B222" s="9" t="s">
        <v>310</v>
      </c>
      <c r="C222" s="2"/>
      <c r="D222" s="2" t="s">
        <v>7</v>
      </c>
      <c r="E222" s="2">
        <v>1</v>
      </c>
      <c r="F222" s="36">
        <v>2500</v>
      </c>
      <c r="G222" s="36">
        <f t="shared" si="236"/>
        <v>2500</v>
      </c>
      <c r="H222" s="36">
        <v>5000</v>
      </c>
      <c r="I222" s="36">
        <f t="shared" si="237"/>
        <v>5000</v>
      </c>
      <c r="J222" s="53">
        <f t="shared" si="257"/>
        <v>7500</v>
      </c>
      <c r="K222" s="130"/>
      <c r="L222" s="93">
        <v>2500</v>
      </c>
      <c r="M222" s="93">
        <f t="shared" si="239"/>
        <v>0</v>
      </c>
      <c r="N222" s="93">
        <v>5000</v>
      </c>
      <c r="O222" s="93">
        <f t="shared" si="240"/>
        <v>0</v>
      </c>
      <c r="P222" s="94">
        <f t="shared" si="258"/>
        <v>0</v>
      </c>
      <c r="Q222" s="173"/>
      <c r="R222" s="175">
        <v>2500</v>
      </c>
      <c r="S222" s="175">
        <f t="shared" si="242"/>
        <v>0</v>
      </c>
      <c r="T222" s="175">
        <v>5000</v>
      </c>
      <c r="U222" s="175">
        <f t="shared" si="243"/>
        <v>0</v>
      </c>
      <c r="V222" s="176">
        <f t="shared" si="259"/>
        <v>0</v>
      </c>
      <c r="W222" s="220">
        <v>1</v>
      </c>
      <c r="X222" s="222">
        <v>2500</v>
      </c>
      <c r="Y222" s="222">
        <f t="shared" si="245"/>
        <v>2500</v>
      </c>
      <c r="Z222" s="222">
        <v>5000</v>
      </c>
      <c r="AA222" s="222">
        <f t="shared" si="246"/>
        <v>5000</v>
      </c>
      <c r="AB222" s="223">
        <f t="shared" si="260"/>
        <v>7500</v>
      </c>
      <c r="AC222" s="267"/>
      <c r="AD222" s="269">
        <v>2500</v>
      </c>
      <c r="AE222" s="269">
        <f t="shared" si="248"/>
        <v>0</v>
      </c>
      <c r="AF222" s="269">
        <v>5000</v>
      </c>
      <c r="AG222" s="269">
        <f t="shared" si="249"/>
        <v>0</v>
      </c>
      <c r="AH222" s="270">
        <f t="shared" si="261"/>
        <v>0</v>
      </c>
      <c r="AI222" s="314"/>
      <c r="AJ222" s="316">
        <v>2500</v>
      </c>
      <c r="AK222" s="316">
        <f t="shared" si="251"/>
        <v>0</v>
      </c>
      <c r="AL222" s="316">
        <v>5000</v>
      </c>
      <c r="AM222" s="316">
        <f t="shared" si="252"/>
        <v>0</v>
      </c>
      <c r="AN222" s="317">
        <f t="shared" si="262"/>
        <v>0</v>
      </c>
      <c r="AO222" s="361">
        <f t="shared" si="234"/>
        <v>0</v>
      </c>
      <c r="AP222" s="363">
        <v>2500</v>
      </c>
      <c r="AQ222" s="363">
        <f t="shared" si="254"/>
        <v>0</v>
      </c>
      <c r="AR222" s="363">
        <v>5000</v>
      </c>
      <c r="AS222" s="363">
        <f t="shared" si="255"/>
        <v>0</v>
      </c>
      <c r="AT222" s="364">
        <f t="shared" si="263"/>
        <v>0</v>
      </c>
    </row>
    <row r="223" spans="1:46" x14ac:dyDescent="0.2">
      <c r="A223" s="1">
        <v>214</v>
      </c>
      <c r="B223" s="9" t="s">
        <v>100</v>
      </c>
      <c r="C223" s="2" t="s">
        <v>30</v>
      </c>
      <c r="D223" s="2" t="s">
        <v>96</v>
      </c>
      <c r="E223" s="2">
        <v>16</v>
      </c>
      <c r="F223" s="36">
        <v>500</v>
      </c>
      <c r="G223" s="36">
        <f t="shared" si="236"/>
        <v>8000</v>
      </c>
      <c r="H223" s="36">
        <v>117</v>
      </c>
      <c r="I223" s="36">
        <f t="shared" si="237"/>
        <v>1872</v>
      </c>
      <c r="J223" s="53">
        <f t="shared" si="257"/>
        <v>9872</v>
      </c>
      <c r="K223" s="130"/>
      <c r="L223" s="93">
        <v>500</v>
      </c>
      <c r="M223" s="93">
        <f t="shared" si="239"/>
        <v>0</v>
      </c>
      <c r="N223" s="93">
        <v>117</v>
      </c>
      <c r="O223" s="93">
        <f t="shared" si="240"/>
        <v>0</v>
      </c>
      <c r="P223" s="94">
        <f t="shared" si="258"/>
        <v>0</v>
      </c>
      <c r="Q223" s="173"/>
      <c r="R223" s="175">
        <v>500</v>
      </c>
      <c r="S223" s="175">
        <f t="shared" si="242"/>
        <v>0</v>
      </c>
      <c r="T223" s="175">
        <v>117</v>
      </c>
      <c r="U223" s="175">
        <f t="shared" si="243"/>
        <v>0</v>
      </c>
      <c r="V223" s="176">
        <f t="shared" si="259"/>
        <v>0</v>
      </c>
      <c r="W223" s="220">
        <v>10</v>
      </c>
      <c r="X223" s="222">
        <v>500</v>
      </c>
      <c r="Y223" s="222">
        <f t="shared" si="245"/>
        <v>5000</v>
      </c>
      <c r="Z223" s="222">
        <v>117</v>
      </c>
      <c r="AA223" s="222">
        <f t="shared" si="246"/>
        <v>1170</v>
      </c>
      <c r="AB223" s="223">
        <f t="shared" si="260"/>
        <v>6170</v>
      </c>
      <c r="AC223" s="267"/>
      <c r="AD223" s="269">
        <v>500</v>
      </c>
      <c r="AE223" s="269">
        <f t="shared" si="248"/>
        <v>0</v>
      </c>
      <c r="AF223" s="269">
        <v>117</v>
      </c>
      <c r="AG223" s="269">
        <f t="shared" si="249"/>
        <v>0</v>
      </c>
      <c r="AH223" s="270">
        <f t="shared" si="261"/>
        <v>0</v>
      </c>
      <c r="AI223" s="314"/>
      <c r="AJ223" s="316">
        <v>500</v>
      </c>
      <c r="AK223" s="316">
        <f t="shared" si="251"/>
        <v>0</v>
      </c>
      <c r="AL223" s="316">
        <v>117</v>
      </c>
      <c r="AM223" s="316">
        <f t="shared" si="252"/>
        <v>0</v>
      </c>
      <c r="AN223" s="317">
        <f t="shared" si="262"/>
        <v>0</v>
      </c>
      <c r="AO223" s="361">
        <f t="shared" si="234"/>
        <v>6</v>
      </c>
      <c r="AP223" s="363">
        <v>500</v>
      </c>
      <c r="AQ223" s="363">
        <f t="shared" si="254"/>
        <v>3000</v>
      </c>
      <c r="AR223" s="363">
        <v>117</v>
      </c>
      <c r="AS223" s="363">
        <f t="shared" si="255"/>
        <v>702</v>
      </c>
      <c r="AT223" s="364">
        <f t="shared" si="263"/>
        <v>3702</v>
      </c>
    </row>
    <row r="224" spans="1:46" x14ac:dyDescent="0.2">
      <c r="A224" s="1">
        <v>215</v>
      </c>
      <c r="B224" s="9" t="s">
        <v>101</v>
      </c>
      <c r="C224" s="2"/>
      <c r="D224" s="2" t="s">
        <v>5</v>
      </c>
      <c r="E224" s="2">
        <v>1</v>
      </c>
      <c r="F224" s="36">
        <v>0</v>
      </c>
      <c r="G224" s="36">
        <f t="shared" si="236"/>
        <v>0</v>
      </c>
      <c r="H224" s="36">
        <v>12600</v>
      </c>
      <c r="I224" s="36">
        <f t="shared" si="237"/>
        <v>12600</v>
      </c>
      <c r="J224" s="53">
        <f t="shared" si="257"/>
        <v>12600</v>
      </c>
      <c r="K224" s="130"/>
      <c r="L224" s="93">
        <v>0</v>
      </c>
      <c r="M224" s="93">
        <f t="shared" si="239"/>
        <v>0</v>
      </c>
      <c r="N224" s="93">
        <v>12600</v>
      </c>
      <c r="O224" s="93">
        <f t="shared" si="240"/>
        <v>0</v>
      </c>
      <c r="P224" s="94">
        <f t="shared" si="258"/>
        <v>0</v>
      </c>
      <c r="Q224" s="173"/>
      <c r="R224" s="175">
        <v>0</v>
      </c>
      <c r="S224" s="175">
        <f t="shared" si="242"/>
        <v>0</v>
      </c>
      <c r="T224" s="175">
        <v>12600</v>
      </c>
      <c r="U224" s="175">
        <f t="shared" si="243"/>
        <v>0</v>
      </c>
      <c r="V224" s="176">
        <f t="shared" si="259"/>
        <v>0</v>
      </c>
      <c r="W224" s="220">
        <v>1</v>
      </c>
      <c r="X224" s="222">
        <v>0</v>
      </c>
      <c r="Y224" s="222">
        <f t="shared" si="245"/>
        <v>0</v>
      </c>
      <c r="Z224" s="222">
        <v>12600</v>
      </c>
      <c r="AA224" s="222">
        <f t="shared" si="246"/>
        <v>12600</v>
      </c>
      <c r="AB224" s="223">
        <f t="shared" si="260"/>
        <v>12600</v>
      </c>
      <c r="AC224" s="267"/>
      <c r="AD224" s="269">
        <v>0</v>
      </c>
      <c r="AE224" s="269">
        <f t="shared" si="248"/>
        <v>0</v>
      </c>
      <c r="AF224" s="269">
        <v>12600</v>
      </c>
      <c r="AG224" s="269">
        <f t="shared" si="249"/>
        <v>0</v>
      </c>
      <c r="AH224" s="270">
        <f t="shared" si="261"/>
        <v>0</v>
      </c>
      <c r="AI224" s="314"/>
      <c r="AJ224" s="316">
        <v>0</v>
      </c>
      <c r="AK224" s="316">
        <f t="shared" si="251"/>
        <v>0</v>
      </c>
      <c r="AL224" s="316">
        <v>12600</v>
      </c>
      <c r="AM224" s="316">
        <f t="shared" si="252"/>
        <v>0</v>
      </c>
      <c r="AN224" s="317">
        <f t="shared" si="262"/>
        <v>0</v>
      </c>
      <c r="AO224" s="361">
        <f t="shared" si="234"/>
        <v>0</v>
      </c>
      <c r="AP224" s="363">
        <v>0</v>
      </c>
      <c r="AQ224" s="363">
        <f t="shared" si="254"/>
        <v>0</v>
      </c>
      <c r="AR224" s="363">
        <v>12600</v>
      </c>
      <c r="AS224" s="363">
        <f t="shared" si="255"/>
        <v>0</v>
      </c>
      <c r="AT224" s="364">
        <f t="shared" si="263"/>
        <v>0</v>
      </c>
    </row>
    <row r="225" spans="1:46" x14ac:dyDescent="0.2">
      <c r="A225" s="1">
        <v>216</v>
      </c>
      <c r="B225" s="50" t="s">
        <v>432</v>
      </c>
      <c r="C225" s="51"/>
      <c r="D225" s="51" t="s">
        <v>32</v>
      </c>
      <c r="E225" s="2">
        <v>1</v>
      </c>
      <c r="F225" s="36">
        <v>366000</v>
      </c>
      <c r="G225" s="36">
        <f t="shared" si="236"/>
        <v>366000</v>
      </c>
      <c r="H225" s="36">
        <v>0</v>
      </c>
      <c r="I225" s="36">
        <f t="shared" si="237"/>
        <v>0</v>
      </c>
      <c r="J225" s="53">
        <f t="shared" ref="J225:J226" si="264">G225+I225</f>
        <v>366000</v>
      </c>
      <c r="K225" s="130"/>
      <c r="L225" s="93">
        <v>366000</v>
      </c>
      <c r="M225" s="93">
        <f t="shared" si="239"/>
        <v>0</v>
      </c>
      <c r="N225" s="93">
        <v>0</v>
      </c>
      <c r="O225" s="93">
        <f t="shared" si="240"/>
        <v>0</v>
      </c>
      <c r="P225" s="94">
        <f t="shared" si="258"/>
        <v>0</v>
      </c>
      <c r="Q225" s="173"/>
      <c r="R225" s="175">
        <v>366000</v>
      </c>
      <c r="S225" s="175">
        <f t="shared" si="242"/>
        <v>0</v>
      </c>
      <c r="T225" s="175">
        <v>0</v>
      </c>
      <c r="U225" s="175">
        <f t="shared" si="243"/>
        <v>0</v>
      </c>
      <c r="V225" s="176">
        <f t="shared" si="259"/>
        <v>0</v>
      </c>
      <c r="W225" s="220"/>
      <c r="X225" s="222">
        <v>366000</v>
      </c>
      <c r="Y225" s="222">
        <f t="shared" si="245"/>
        <v>0</v>
      </c>
      <c r="Z225" s="222">
        <v>0</v>
      </c>
      <c r="AA225" s="222">
        <f t="shared" si="246"/>
        <v>0</v>
      </c>
      <c r="AB225" s="223">
        <f t="shared" si="260"/>
        <v>0</v>
      </c>
      <c r="AC225" s="267"/>
      <c r="AD225" s="269">
        <v>366000</v>
      </c>
      <c r="AE225" s="269">
        <f t="shared" si="248"/>
        <v>0</v>
      </c>
      <c r="AF225" s="269">
        <v>0</v>
      </c>
      <c r="AG225" s="269">
        <f t="shared" si="249"/>
        <v>0</v>
      </c>
      <c r="AH225" s="270">
        <f t="shared" si="261"/>
        <v>0</v>
      </c>
      <c r="AI225" s="314"/>
      <c r="AJ225" s="316">
        <v>366000</v>
      </c>
      <c r="AK225" s="316">
        <f t="shared" si="251"/>
        <v>0</v>
      </c>
      <c r="AL225" s="316">
        <v>0</v>
      </c>
      <c r="AM225" s="316">
        <f t="shared" si="252"/>
        <v>0</v>
      </c>
      <c r="AN225" s="317">
        <f t="shared" si="262"/>
        <v>0</v>
      </c>
      <c r="AO225" s="361">
        <f t="shared" si="234"/>
        <v>1</v>
      </c>
      <c r="AP225" s="363">
        <v>366000</v>
      </c>
      <c r="AQ225" s="363">
        <f t="shared" si="254"/>
        <v>366000</v>
      </c>
      <c r="AR225" s="363">
        <v>0</v>
      </c>
      <c r="AS225" s="363">
        <f t="shared" si="255"/>
        <v>0</v>
      </c>
      <c r="AT225" s="364">
        <f t="shared" si="263"/>
        <v>366000</v>
      </c>
    </row>
    <row r="226" spans="1:46" ht="13.5" thickBot="1" x14ac:dyDescent="0.25">
      <c r="A226" s="1">
        <v>217</v>
      </c>
      <c r="B226" s="54" t="s">
        <v>104</v>
      </c>
      <c r="C226" s="55"/>
      <c r="D226" s="55" t="s">
        <v>32</v>
      </c>
      <c r="E226" s="55">
        <v>1</v>
      </c>
      <c r="F226" s="56">
        <v>162000</v>
      </c>
      <c r="G226" s="56">
        <f t="shared" si="236"/>
        <v>162000</v>
      </c>
      <c r="H226" s="56">
        <v>0</v>
      </c>
      <c r="I226" s="56">
        <f t="shared" si="237"/>
        <v>0</v>
      </c>
      <c r="J226" s="69">
        <f t="shared" si="264"/>
        <v>162000</v>
      </c>
      <c r="K226" s="133"/>
      <c r="L226" s="97">
        <v>162000</v>
      </c>
      <c r="M226" s="97">
        <f t="shared" si="239"/>
        <v>0</v>
      </c>
      <c r="N226" s="97">
        <v>0</v>
      </c>
      <c r="O226" s="97">
        <f t="shared" si="240"/>
        <v>0</v>
      </c>
      <c r="P226" s="98">
        <f t="shared" si="258"/>
        <v>0</v>
      </c>
      <c r="Q226" s="181"/>
      <c r="R226" s="182">
        <v>162000</v>
      </c>
      <c r="S226" s="182">
        <f t="shared" si="242"/>
        <v>0</v>
      </c>
      <c r="T226" s="182">
        <v>0</v>
      </c>
      <c r="U226" s="182">
        <f t="shared" si="243"/>
        <v>0</v>
      </c>
      <c r="V226" s="183">
        <f t="shared" si="259"/>
        <v>0</v>
      </c>
      <c r="W226" s="228"/>
      <c r="X226" s="229">
        <v>162000</v>
      </c>
      <c r="Y226" s="229">
        <f t="shared" si="245"/>
        <v>0</v>
      </c>
      <c r="Z226" s="229">
        <v>0</v>
      </c>
      <c r="AA226" s="229">
        <f t="shared" si="246"/>
        <v>0</v>
      </c>
      <c r="AB226" s="230">
        <f t="shared" si="260"/>
        <v>0</v>
      </c>
      <c r="AC226" s="275"/>
      <c r="AD226" s="276">
        <v>162000</v>
      </c>
      <c r="AE226" s="276">
        <f t="shared" si="248"/>
        <v>0</v>
      </c>
      <c r="AF226" s="276">
        <v>0</v>
      </c>
      <c r="AG226" s="276">
        <f t="shared" si="249"/>
        <v>0</v>
      </c>
      <c r="AH226" s="277">
        <f t="shared" si="261"/>
        <v>0</v>
      </c>
      <c r="AI226" s="322"/>
      <c r="AJ226" s="323">
        <v>162000</v>
      </c>
      <c r="AK226" s="323">
        <f t="shared" si="251"/>
        <v>0</v>
      </c>
      <c r="AL226" s="323">
        <v>0</v>
      </c>
      <c r="AM226" s="323">
        <f t="shared" si="252"/>
        <v>0</v>
      </c>
      <c r="AN226" s="324">
        <f t="shared" si="262"/>
        <v>0</v>
      </c>
      <c r="AO226" s="361">
        <f t="shared" si="234"/>
        <v>1</v>
      </c>
      <c r="AP226" s="367">
        <v>162000</v>
      </c>
      <c r="AQ226" s="367">
        <f t="shared" si="254"/>
        <v>162000</v>
      </c>
      <c r="AR226" s="367">
        <v>0</v>
      </c>
      <c r="AS226" s="367">
        <f t="shared" si="255"/>
        <v>0</v>
      </c>
      <c r="AT226" s="368">
        <f t="shared" si="263"/>
        <v>162000</v>
      </c>
    </row>
    <row r="227" spans="1:46" ht="14.25" thickTop="1" thickBot="1" x14ac:dyDescent="0.25">
      <c r="A227" s="1">
        <v>218</v>
      </c>
      <c r="B227" s="57" t="s">
        <v>436</v>
      </c>
      <c r="C227" s="58"/>
      <c r="D227" s="59"/>
      <c r="E227" s="60"/>
      <c r="F227" s="61"/>
      <c r="G227" s="62">
        <f>SUM(G10:G226)</f>
        <v>3946307</v>
      </c>
      <c r="H227" s="61"/>
      <c r="I227" s="62">
        <f>SUM(I10:I226)</f>
        <v>4771399.9348461516</v>
      </c>
      <c r="J227" s="121">
        <f>SUM(J10:J226)</f>
        <v>8717706.9348461516</v>
      </c>
      <c r="K227" s="134"/>
      <c r="L227" s="99"/>
      <c r="M227" s="100">
        <f>SUM(M10:M226)</f>
        <v>0</v>
      </c>
      <c r="N227" s="99"/>
      <c r="O227" s="100">
        <f>SUM(O10:O226)</f>
        <v>0</v>
      </c>
      <c r="P227" s="100">
        <f>SUM(P10:P226)</f>
        <v>0</v>
      </c>
      <c r="Q227" s="184"/>
      <c r="R227" s="185"/>
      <c r="S227" s="186">
        <f>SUM(S10:S226)</f>
        <v>0</v>
      </c>
      <c r="T227" s="185"/>
      <c r="U227" s="186">
        <f>SUM(U10:U226)</f>
        <v>0</v>
      </c>
      <c r="V227" s="186">
        <f>SUM(V10:V226)</f>
        <v>0</v>
      </c>
      <c r="W227" s="231"/>
      <c r="X227" s="232"/>
      <c r="Y227" s="233">
        <f>SUM(Y10:Y226)</f>
        <v>1623468</v>
      </c>
      <c r="Z227" s="232"/>
      <c r="AA227" s="233">
        <f>SUM(AA10:AA226)</f>
        <v>2210801.8112307689</v>
      </c>
      <c r="AB227" s="233">
        <f>SUM(AB10:AB226)</f>
        <v>3834269.8112307689</v>
      </c>
      <c r="AC227" s="278"/>
      <c r="AD227" s="279"/>
      <c r="AE227" s="280">
        <f>SUM(AE10:AE226)</f>
        <v>977099</v>
      </c>
      <c r="AF227" s="279"/>
      <c r="AG227" s="280">
        <f>SUM(AG10:AG226)</f>
        <v>1854192.7140000002</v>
      </c>
      <c r="AH227" s="280">
        <f>SUM(AH10:AH226)</f>
        <v>2831291.7140000002</v>
      </c>
      <c r="AI227" s="325"/>
      <c r="AJ227" s="326"/>
      <c r="AK227" s="327">
        <f>SUM(AK10:AK226)</f>
        <v>0</v>
      </c>
      <c r="AL227" s="326"/>
      <c r="AM227" s="327">
        <f>SUM(AM10:AM226)</f>
        <v>0</v>
      </c>
      <c r="AN227" s="327">
        <f>SUM(AN10:AN226)</f>
        <v>0</v>
      </c>
      <c r="AO227" s="361">
        <f t="shared" si="234"/>
        <v>0</v>
      </c>
      <c r="AP227" s="369"/>
      <c r="AQ227" s="370">
        <f>SUM(AQ10:AQ226)</f>
        <v>1345740</v>
      </c>
      <c r="AR227" s="369"/>
      <c r="AS227" s="370">
        <f>SUM(AS10:AS226)</f>
        <v>706405.40961538465</v>
      </c>
      <c r="AT227" s="370">
        <f>SUM(AT10:AT226)</f>
        <v>2052145.4096153846</v>
      </c>
    </row>
    <row r="228" spans="1:46" ht="13.5" thickTop="1" x14ac:dyDescent="0.2">
      <c r="A228" s="1">
        <v>219</v>
      </c>
      <c r="B228" s="18"/>
      <c r="C228" s="63"/>
      <c r="D228" s="20"/>
      <c r="E228" s="21"/>
      <c r="F228" s="21"/>
      <c r="G228" s="64"/>
      <c r="H228" s="65"/>
      <c r="I228" s="64"/>
      <c r="J228" s="122"/>
      <c r="K228" s="135"/>
      <c r="L228" s="101"/>
      <c r="M228" s="102"/>
      <c r="N228" s="103"/>
      <c r="O228" s="102"/>
      <c r="P228" s="136"/>
      <c r="Q228" s="187"/>
      <c r="R228" s="188"/>
      <c r="S228" s="189"/>
      <c r="T228" s="190"/>
      <c r="U228" s="189"/>
      <c r="V228" s="191"/>
      <c r="W228" s="234"/>
      <c r="X228" s="235"/>
      <c r="Y228" s="236"/>
      <c r="Z228" s="237"/>
      <c r="AA228" s="236"/>
      <c r="AB228" s="238"/>
      <c r="AC228" s="281"/>
      <c r="AD228" s="282"/>
      <c r="AE228" s="283"/>
      <c r="AF228" s="284"/>
      <c r="AG228" s="283"/>
      <c r="AH228" s="285"/>
      <c r="AI228" s="328"/>
      <c r="AJ228" s="329"/>
      <c r="AK228" s="330"/>
      <c r="AL228" s="331"/>
      <c r="AM228" s="330"/>
      <c r="AN228" s="332"/>
      <c r="AO228" s="361">
        <f t="shared" si="234"/>
        <v>0</v>
      </c>
      <c r="AP228" s="371"/>
      <c r="AQ228" s="372"/>
      <c r="AR228" s="373"/>
      <c r="AS228" s="372"/>
      <c r="AT228" s="374"/>
    </row>
    <row r="229" spans="1:46" ht="13.5" x14ac:dyDescent="0.25">
      <c r="A229" s="490">
        <v>220</v>
      </c>
      <c r="B229" s="502" t="s">
        <v>105</v>
      </c>
      <c r="C229" s="503"/>
      <c r="D229" s="504"/>
      <c r="E229" s="504"/>
      <c r="F229" s="504"/>
      <c r="G229" s="493"/>
      <c r="H229" s="505"/>
      <c r="I229" s="493"/>
      <c r="J229" s="506"/>
      <c r="K229" s="128"/>
      <c r="L229" s="90"/>
      <c r="M229" s="93"/>
      <c r="N229" s="91"/>
      <c r="O229" s="93"/>
      <c r="P229" s="129"/>
      <c r="Q229" s="169"/>
      <c r="R229" s="170"/>
      <c r="S229" s="175"/>
      <c r="T229" s="171"/>
      <c r="U229" s="175"/>
      <c r="V229" s="172"/>
      <c r="W229" s="216"/>
      <c r="X229" s="217"/>
      <c r="Y229" s="222"/>
      <c r="Z229" s="218"/>
      <c r="AA229" s="222"/>
      <c r="AB229" s="219"/>
      <c r="AC229" s="263"/>
      <c r="AD229" s="264"/>
      <c r="AE229" s="269"/>
      <c r="AF229" s="265"/>
      <c r="AG229" s="269"/>
      <c r="AH229" s="266"/>
      <c r="AI229" s="310"/>
      <c r="AJ229" s="311"/>
      <c r="AK229" s="316"/>
      <c r="AL229" s="312"/>
      <c r="AM229" s="316"/>
      <c r="AN229" s="313"/>
      <c r="AO229" s="361">
        <f t="shared" si="234"/>
        <v>0</v>
      </c>
      <c r="AP229" s="358"/>
      <c r="AQ229" s="363"/>
      <c r="AR229" s="359"/>
      <c r="AS229" s="363"/>
      <c r="AT229" s="360"/>
    </row>
    <row r="230" spans="1:46" x14ac:dyDescent="0.2">
      <c r="A230" s="490">
        <v>221</v>
      </c>
      <c r="B230" s="507" t="s">
        <v>44</v>
      </c>
      <c r="C230" s="495"/>
      <c r="D230" s="492"/>
      <c r="E230" s="492"/>
      <c r="F230" s="492"/>
      <c r="G230" s="493"/>
      <c r="H230" s="505"/>
      <c r="I230" s="493"/>
      <c r="J230" s="506"/>
      <c r="K230" s="130"/>
      <c r="L230" s="92"/>
      <c r="M230" s="93"/>
      <c r="N230" s="91"/>
      <c r="O230" s="93"/>
      <c r="P230" s="129"/>
      <c r="Q230" s="173"/>
      <c r="R230" s="174"/>
      <c r="S230" s="175"/>
      <c r="T230" s="171"/>
      <c r="U230" s="175"/>
      <c r="V230" s="172"/>
      <c r="W230" s="220"/>
      <c r="X230" s="221"/>
      <c r="Y230" s="222"/>
      <c r="Z230" s="218"/>
      <c r="AA230" s="222"/>
      <c r="AB230" s="219"/>
      <c r="AC230" s="267"/>
      <c r="AD230" s="268"/>
      <c r="AE230" s="269"/>
      <c r="AF230" s="265"/>
      <c r="AG230" s="269"/>
      <c r="AH230" s="266"/>
      <c r="AI230" s="314"/>
      <c r="AJ230" s="315"/>
      <c r="AK230" s="316"/>
      <c r="AL230" s="312"/>
      <c r="AM230" s="316"/>
      <c r="AN230" s="313"/>
      <c r="AO230" s="361">
        <f t="shared" si="234"/>
        <v>0</v>
      </c>
      <c r="AP230" s="362"/>
      <c r="AQ230" s="363"/>
      <c r="AR230" s="359"/>
      <c r="AS230" s="363"/>
      <c r="AT230" s="360"/>
    </row>
    <row r="231" spans="1:46" x14ac:dyDescent="0.2">
      <c r="A231" s="490">
        <v>222</v>
      </c>
      <c r="B231" s="507" t="s">
        <v>106</v>
      </c>
      <c r="C231" s="495"/>
      <c r="D231" s="492"/>
      <c r="E231" s="492"/>
      <c r="F231" s="492"/>
      <c r="G231" s="493"/>
      <c r="H231" s="505"/>
      <c r="I231" s="493"/>
      <c r="J231" s="506"/>
      <c r="K231" s="130"/>
      <c r="L231" s="92"/>
      <c r="M231" s="93"/>
      <c r="N231" s="91"/>
      <c r="O231" s="93"/>
      <c r="P231" s="129"/>
      <c r="Q231" s="173"/>
      <c r="R231" s="174"/>
      <c r="S231" s="175"/>
      <c r="T231" s="171"/>
      <c r="U231" s="175"/>
      <c r="V231" s="172"/>
      <c r="W231" s="220"/>
      <c r="X231" s="221"/>
      <c r="Y231" s="222"/>
      <c r="Z231" s="218"/>
      <c r="AA231" s="222"/>
      <c r="AB231" s="219"/>
      <c r="AC231" s="267"/>
      <c r="AD231" s="268"/>
      <c r="AE231" s="269"/>
      <c r="AF231" s="265"/>
      <c r="AG231" s="269"/>
      <c r="AH231" s="266"/>
      <c r="AI231" s="314"/>
      <c r="AJ231" s="315"/>
      <c r="AK231" s="316"/>
      <c r="AL231" s="312"/>
      <c r="AM231" s="316"/>
      <c r="AN231" s="313"/>
      <c r="AO231" s="361">
        <f t="shared" si="234"/>
        <v>0</v>
      </c>
      <c r="AP231" s="362"/>
      <c r="AQ231" s="363"/>
      <c r="AR231" s="359"/>
      <c r="AS231" s="363"/>
      <c r="AT231" s="360"/>
    </row>
    <row r="232" spans="1:46" x14ac:dyDescent="0.2">
      <c r="A232" s="490">
        <v>223</v>
      </c>
      <c r="B232" s="507" t="s">
        <v>107</v>
      </c>
      <c r="C232" s="495"/>
      <c r="D232" s="492"/>
      <c r="E232" s="492"/>
      <c r="F232" s="492"/>
      <c r="G232" s="493"/>
      <c r="H232" s="505"/>
      <c r="I232" s="493"/>
      <c r="J232" s="506"/>
      <c r="K232" s="130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361">
        <f t="shared" si="234"/>
        <v>0</v>
      </c>
      <c r="AP232" s="362"/>
      <c r="AQ232" s="363"/>
      <c r="AR232" s="359"/>
      <c r="AS232" s="363"/>
      <c r="AT232" s="360"/>
    </row>
    <row r="233" spans="1:46" x14ac:dyDescent="0.2">
      <c r="A233" s="490">
        <v>224</v>
      </c>
      <c r="B233" s="507" t="s">
        <v>108</v>
      </c>
      <c r="C233" s="495"/>
      <c r="D233" s="492"/>
      <c r="E233" s="492"/>
      <c r="F233" s="492"/>
      <c r="G233" s="493"/>
      <c r="H233" s="505"/>
      <c r="I233" s="493"/>
      <c r="J233" s="506"/>
      <c r="K233" s="130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361">
        <f t="shared" si="234"/>
        <v>0</v>
      </c>
      <c r="AP233" s="362"/>
      <c r="AQ233" s="363"/>
      <c r="AR233" s="359"/>
      <c r="AS233" s="363"/>
      <c r="AT233" s="360"/>
    </row>
    <row r="234" spans="1:46" ht="38.25" x14ac:dyDescent="0.2">
      <c r="A234" s="490">
        <v>225</v>
      </c>
      <c r="B234" s="491" t="s">
        <v>109</v>
      </c>
      <c r="C234" s="492" t="s">
        <v>350</v>
      </c>
      <c r="D234" s="492" t="s">
        <v>14</v>
      </c>
      <c r="E234" s="492">
        <v>1</v>
      </c>
      <c r="F234" s="493">
        <v>228206.58</v>
      </c>
      <c r="G234" s="493">
        <f t="shared" ref="G234:G277" si="265">E234*F234</f>
        <v>228206.58</v>
      </c>
      <c r="H234" s="493">
        <v>566028.50399999996</v>
      </c>
      <c r="I234" s="493">
        <f t="shared" ref="I234:I277" si="266">E234*H234</f>
        <v>566028.50399999996</v>
      </c>
      <c r="J234" s="494">
        <f t="shared" ref="J234:J244" si="267">G234+I234</f>
        <v>794235.08399999992</v>
      </c>
      <c r="K234" s="130">
        <v>1</v>
      </c>
      <c r="L234" s="93">
        <v>228206.58</v>
      </c>
      <c r="M234" s="93">
        <f t="shared" ref="M234:M236" si="268">K234*L234</f>
        <v>228206.58</v>
      </c>
      <c r="N234" s="93">
        <v>566028.50399999996</v>
      </c>
      <c r="O234" s="93">
        <f t="shared" ref="O234:O236" si="269">K234*N234</f>
        <v>566028.50399999996</v>
      </c>
      <c r="P234" s="94">
        <f t="shared" ref="P234:P236" si="270">M234+O234</f>
        <v>794235.08399999992</v>
      </c>
      <c r="Q234" s="173"/>
      <c r="R234" s="175">
        <v>228206.58</v>
      </c>
      <c r="S234" s="175">
        <f t="shared" ref="S234:S236" si="271">Q234*R234</f>
        <v>0</v>
      </c>
      <c r="T234" s="175">
        <v>566028.50399999996</v>
      </c>
      <c r="U234" s="175">
        <f t="shared" ref="U234:U236" si="272">Q234*T234</f>
        <v>0</v>
      </c>
      <c r="V234" s="176">
        <f t="shared" ref="V234:V236" si="273">S234+U234</f>
        <v>0</v>
      </c>
      <c r="W234" s="220"/>
      <c r="X234" s="222">
        <v>228206.58</v>
      </c>
      <c r="Y234" s="222">
        <f t="shared" ref="Y234:Y236" si="274">W234*X234</f>
        <v>0</v>
      </c>
      <c r="Z234" s="222">
        <v>566028.50399999996</v>
      </c>
      <c r="AA234" s="222">
        <f t="shared" ref="AA234:AA236" si="275">W234*Z234</f>
        <v>0</v>
      </c>
      <c r="AB234" s="223">
        <f t="shared" ref="AB234:AB236" si="276">Y234+AA234</f>
        <v>0</v>
      </c>
      <c r="AC234" s="267"/>
      <c r="AD234" s="269">
        <v>228206.58</v>
      </c>
      <c r="AE234" s="269">
        <f t="shared" ref="AE234:AE236" si="277">AC234*AD234</f>
        <v>0</v>
      </c>
      <c r="AF234" s="269">
        <v>566028.50399999996</v>
      </c>
      <c r="AG234" s="269">
        <f t="shared" ref="AG234:AG236" si="278">AC234*AF234</f>
        <v>0</v>
      </c>
      <c r="AH234" s="270">
        <f t="shared" ref="AH234:AH236" si="279">AE234+AG234</f>
        <v>0</v>
      </c>
      <c r="AI234" s="314"/>
      <c r="AJ234" s="316">
        <v>228206.58</v>
      </c>
      <c r="AK234" s="316">
        <f t="shared" ref="AK234:AK236" si="280">AI234*AJ234</f>
        <v>0</v>
      </c>
      <c r="AL234" s="316">
        <v>566028.50399999996</v>
      </c>
      <c r="AM234" s="316">
        <f t="shared" ref="AM234:AM236" si="281">AI234*AL234</f>
        <v>0</v>
      </c>
      <c r="AN234" s="317">
        <f t="shared" ref="AN234:AN236" si="282">AK234+AM234</f>
        <v>0</v>
      </c>
      <c r="AO234" s="361">
        <f t="shared" si="234"/>
        <v>0</v>
      </c>
      <c r="AP234" s="363">
        <v>228206.58</v>
      </c>
      <c r="AQ234" s="363">
        <f t="shared" ref="AQ234:AQ236" si="283">AO234*AP234</f>
        <v>0</v>
      </c>
      <c r="AR234" s="363">
        <v>566028.50399999996</v>
      </c>
      <c r="AS234" s="363">
        <f t="shared" ref="AS234:AS236" si="284">AO234*AR234</f>
        <v>0</v>
      </c>
      <c r="AT234" s="364">
        <f t="shared" ref="AT234:AT236" si="285">AQ234+AS234</f>
        <v>0</v>
      </c>
    </row>
    <row r="235" spans="1:46" ht="38.25" x14ac:dyDescent="0.2">
      <c r="A235" s="1">
        <v>226</v>
      </c>
      <c r="B235" s="9" t="s">
        <v>110</v>
      </c>
      <c r="C235" s="2" t="s">
        <v>351</v>
      </c>
      <c r="D235" s="2" t="s">
        <v>14</v>
      </c>
      <c r="E235" s="2">
        <v>1</v>
      </c>
      <c r="F235" s="36">
        <v>77780.28</v>
      </c>
      <c r="G235" s="36">
        <f t="shared" si="265"/>
        <v>77780.28</v>
      </c>
      <c r="H235" s="36">
        <v>200330.92799999999</v>
      </c>
      <c r="I235" s="36">
        <f t="shared" si="266"/>
        <v>200330.92799999999</v>
      </c>
      <c r="J235" s="53">
        <f t="shared" si="267"/>
        <v>278111.20799999998</v>
      </c>
      <c r="K235" s="130"/>
      <c r="L235" s="93">
        <v>77780.28</v>
      </c>
      <c r="M235" s="93">
        <f t="shared" si="268"/>
        <v>0</v>
      </c>
      <c r="N235" s="93">
        <v>200330.92799999999</v>
      </c>
      <c r="O235" s="93">
        <f t="shared" si="269"/>
        <v>0</v>
      </c>
      <c r="P235" s="94">
        <f t="shared" si="270"/>
        <v>0</v>
      </c>
      <c r="Q235" s="173"/>
      <c r="R235" s="175">
        <v>77780.28</v>
      </c>
      <c r="S235" s="175">
        <f t="shared" si="271"/>
        <v>0</v>
      </c>
      <c r="T235" s="175">
        <v>200330.92799999999</v>
      </c>
      <c r="U235" s="175">
        <f t="shared" si="272"/>
        <v>0</v>
      </c>
      <c r="V235" s="176">
        <f t="shared" si="273"/>
        <v>0</v>
      </c>
      <c r="W235" s="220">
        <v>1</v>
      </c>
      <c r="X235" s="222">
        <v>77780.28</v>
      </c>
      <c r="Y235" s="222">
        <f t="shared" si="274"/>
        <v>77780.28</v>
      </c>
      <c r="Z235" s="222">
        <v>200330.92799999999</v>
      </c>
      <c r="AA235" s="222">
        <f t="shared" si="275"/>
        <v>200330.92799999999</v>
      </c>
      <c r="AB235" s="223">
        <f t="shared" si="276"/>
        <v>278111.20799999998</v>
      </c>
      <c r="AC235" s="267"/>
      <c r="AD235" s="269">
        <v>77780.28</v>
      </c>
      <c r="AE235" s="269">
        <f t="shared" si="277"/>
        <v>0</v>
      </c>
      <c r="AF235" s="269">
        <v>200330.92799999999</v>
      </c>
      <c r="AG235" s="269">
        <f t="shared" si="278"/>
        <v>0</v>
      </c>
      <c r="AH235" s="270">
        <f t="shared" si="279"/>
        <v>0</v>
      </c>
      <c r="AI235" s="314"/>
      <c r="AJ235" s="316">
        <v>77780.28</v>
      </c>
      <c r="AK235" s="316">
        <f t="shared" si="280"/>
        <v>0</v>
      </c>
      <c r="AL235" s="316">
        <v>200330.92799999999</v>
      </c>
      <c r="AM235" s="316">
        <f t="shared" si="281"/>
        <v>0</v>
      </c>
      <c r="AN235" s="317">
        <f t="shared" si="282"/>
        <v>0</v>
      </c>
      <c r="AO235" s="361">
        <f t="shared" si="234"/>
        <v>0</v>
      </c>
      <c r="AP235" s="363">
        <v>77780.28</v>
      </c>
      <c r="AQ235" s="363">
        <f t="shared" si="283"/>
        <v>0</v>
      </c>
      <c r="AR235" s="363">
        <v>200330.92799999999</v>
      </c>
      <c r="AS235" s="363">
        <f t="shared" si="284"/>
        <v>0</v>
      </c>
      <c r="AT235" s="364">
        <f t="shared" si="285"/>
        <v>0</v>
      </c>
    </row>
    <row r="236" spans="1:46" x14ac:dyDescent="0.2">
      <c r="A236" s="1">
        <v>227</v>
      </c>
      <c r="B236" s="9" t="s">
        <v>111</v>
      </c>
      <c r="C236" s="2" t="s">
        <v>352</v>
      </c>
      <c r="D236" s="2" t="s">
        <v>14</v>
      </c>
      <c r="E236" s="2">
        <v>1</v>
      </c>
      <c r="F236" s="36">
        <v>32933</v>
      </c>
      <c r="G236" s="36">
        <f t="shared" si="265"/>
        <v>32933</v>
      </c>
      <c r="H236" s="36">
        <v>103503.048</v>
      </c>
      <c r="I236" s="36">
        <f t="shared" si="266"/>
        <v>103503.048</v>
      </c>
      <c r="J236" s="53">
        <f t="shared" si="267"/>
        <v>136436.04800000001</v>
      </c>
      <c r="K236" s="130"/>
      <c r="L236" s="93">
        <v>32933</v>
      </c>
      <c r="M236" s="93">
        <f t="shared" si="268"/>
        <v>0</v>
      </c>
      <c r="N236" s="93">
        <v>103503.048</v>
      </c>
      <c r="O236" s="93">
        <f t="shared" si="269"/>
        <v>0</v>
      </c>
      <c r="P236" s="94">
        <f t="shared" si="270"/>
        <v>0</v>
      </c>
      <c r="Q236" s="173"/>
      <c r="R236" s="175">
        <v>32933</v>
      </c>
      <c r="S236" s="175">
        <f t="shared" si="271"/>
        <v>0</v>
      </c>
      <c r="T236" s="175">
        <v>103503.048</v>
      </c>
      <c r="U236" s="175">
        <f t="shared" si="272"/>
        <v>0</v>
      </c>
      <c r="V236" s="176">
        <f t="shared" si="273"/>
        <v>0</v>
      </c>
      <c r="W236" s="220">
        <v>1</v>
      </c>
      <c r="X236" s="222">
        <v>32933</v>
      </c>
      <c r="Y236" s="222">
        <f t="shared" si="274"/>
        <v>32933</v>
      </c>
      <c r="Z236" s="222">
        <v>103503.048</v>
      </c>
      <c r="AA236" s="222">
        <f t="shared" si="275"/>
        <v>103503.048</v>
      </c>
      <c r="AB236" s="223">
        <f t="shared" si="276"/>
        <v>136436.04800000001</v>
      </c>
      <c r="AC236" s="267"/>
      <c r="AD236" s="269">
        <v>32933</v>
      </c>
      <c r="AE236" s="269">
        <f t="shared" si="277"/>
        <v>0</v>
      </c>
      <c r="AF236" s="269">
        <v>103503.048</v>
      </c>
      <c r="AG236" s="269">
        <f t="shared" si="278"/>
        <v>0</v>
      </c>
      <c r="AH236" s="270">
        <f t="shared" si="279"/>
        <v>0</v>
      </c>
      <c r="AI236" s="314"/>
      <c r="AJ236" s="316">
        <v>32933</v>
      </c>
      <c r="AK236" s="316">
        <f t="shared" si="280"/>
        <v>0</v>
      </c>
      <c r="AL236" s="316">
        <v>103503.048</v>
      </c>
      <c r="AM236" s="316">
        <f t="shared" si="281"/>
        <v>0</v>
      </c>
      <c r="AN236" s="317">
        <f t="shared" si="282"/>
        <v>0</v>
      </c>
      <c r="AO236" s="361">
        <f t="shared" si="234"/>
        <v>0</v>
      </c>
      <c r="AP236" s="363">
        <v>32933</v>
      </c>
      <c r="AQ236" s="363">
        <f t="shared" si="283"/>
        <v>0</v>
      </c>
      <c r="AR236" s="363">
        <v>103503.048</v>
      </c>
      <c r="AS236" s="363">
        <f t="shared" si="284"/>
        <v>0</v>
      </c>
      <c r="AT236" s="364">
        <f t="shared" si="285"/>
        <v>0</v>
      </c>
    </row>
    <row r="237" spans="1:46" x14ac:dyDescent="0.2">
      <c r="A237" s="490">
        <v>228</v>
      </c>
      <c r="B237" s="507" t="s">
        <v>112</v>
      </c>
      <c r="C237" s="495"/>
      <c r="D237" s="492"/>
      <c r="E237" s="492"/>
      <c r="F237" s="493"/>
      <c r="G237" s="493"/>
      <c r="H237" s="493"/>
      <c r="I237" s="493"/>
      <c r="J237" s="494"/>
      <c r="K237" s="130"/>
      <c r="L237" s="93"/>
      <c r="M237" s="93"/>
      <c r="N237" s="93"/>
      <c r="O237" s="93"/>
      <c r="P237" s="94"/>
      <c r="Q237" s="173"/>
      <c r="R237" s="175"/>
      <c r="S237" s="175"/>
      <c r="T237" s="175"/>
      <c r="U237" s="175"/>
      <c r="V237" s="176"/>
      <c r="W237" s="220"/>
      <c r="X237" s="222"/>
      <c r="Y237" s="222"/>
      <c r="Z237" s="222"/>
      <c r="AA237" s="222"/>
      <c r="AB237" s="223"/>
      <c r="AC237" s="267"/>
      <c r="AD237" s="269"/>
      <c r="AE237" s="269"/>
      <c r="AF237" s="269"/>
      <c r="AG237" s="269"/>
      <c r="AH237" s="270"/>
      <c r="AI237" s="314"/>
      <c r="AJ237" s="316"/>
      <c r="AK237" s="316"/>
      <c r="AL237" s="316"/>
      <c r="AM237" s="316"/>
      <c r="AN237" s="317"/>
      <c r="AO237" s="361">
        <f t="shared" si="234"/>
        <v>0</v>
      </c>
      <c r="AP237" s="363"/>
      <c r="AQ237" s="363"/>
      <c r="AR237" s="363"/>
      <c r="AS237" s="363"/>
      <c r="AT237" s="364"/>
    </row>
    <row r="238" spans="1:46" ht="38.25" x14ac:dyDescent="0.2">
      <c r="A238" s="490">
        <v>229</v>
      </c>
      <c r="B238" s="491" t="s">
        <v>113</v>
      </c>
      <c r="C238" s="492" t="s">
        <v>353</v>
      </c>
      <c r="D238" s="492" t="s">
        <v>14</v>
      </c>
      <c r="E238" s="492">
        <v>1</v>
      </c>
      <c r="F238" s="493">
        <v>221688.18</v>
      </c>
      <c r="G238" s="493">
        <f t="shared" si="265"/>
        <v>221688.18</v>
      </c>
      <c r="H238" s="493">
        <v>565704.12</v>
      </c>
      <c r="I238" s="493">
        <f t="shared" si="266"/>
        <v>565704.12</v>
      </c>
      <c r="J238" s="494">
        <f t="shared" si="267"/>
        <v>787392.3</v>
      </c>
      <c r="K238" s="130">
        <v>1</v>
      </c>
      <c r="L238" s="93">
        <v>221688.18</v>
      </c>
      <c r="M238" s="93">
        <f t="shared" ref="M238:M240" si="286">K238*L238</f>
        <v>221688.18</v>
      </c>
      <c r="N238" s="93">
        <v>565704.12</v>
      </c>
      <c r="O238" s="93">
        <f t="shared" ref="O238:O240" si="287">K238*N238</f>
        <v>565704.12</v>
      </c>
      <c r="P238" s="94">
        <f t="shared" ref="P238:P240" si="288">M238+O238</f>
        <v>787392.3</v>
      </c>
      <c r="Q238" s="173"/>
      <c r="R238" s="175">
        <v>221688.18</v>
      </c>
      <c r="S238" s="175">
        <f t="shared" ref="S238:S240" si="289">Q238*R238</f>
        <v>0</v>
      </c>
      <c r="T238" s="175">
        <v>565704.12</v>
      </c>
      <c r="U238" s="175">
        <f t="shared" ref="U238:U240" si="290">Q238*T238</f>
        <v>0</v>
      </c>
      <c r="V238" s="176">
        <f t="shared" ref="V238:V240" si="291">S238+U238</f>
        <v>0</v>
      </c>
      <c r="W238" s="220"/>
      <c r="X238" s="222">
        <v>221688.18</v>
      </c>
      <c r="Y238" s="222">
        <f t="shared" ref="Y238:Y240" si="292">W238*X238</f>
        <v>0</v>
      </c>
      <c r="Z238" s="222">
        <v>565704.12</v>
      </c>
      <c r="AA238" s="222">
        <f t="shared" ref="AA238:AA240" si="293">W238*Z238</f>
        <v>0</v>
      </c>
      <c r="AB238" s="223">
        <f t="shared" ref="AB238:AB240" si="294">Y238+AA238</f>
        <v>0</v>
      </c>
      <c r="AC238" s="267"/>
      <c r="AD238" s="269">
        <v>221688.18</v>
      </c>
      <c r="AE238" s="269">
        <f t="shared" ref="AE238:AE240" si="295">AC238*AD238</f>
        <v>0</v>
      </c>
      <c r="AF238" s="269">
        <v>565704.12</v>
      </c>
      <c r="AG238" s="269">
        <f t="shared" ref="AG238:AG240" si="296">AC238*AF238</f>
        <v>0</v>
      </c>
      <c r="AH238" s="270">
        <f t="shared" ref="AH238:AH240" si="297">AE238+AG238</f>
        <v>0</v>
      </c>
      <c r="AI238" s="314"/>
      <c r="AJ238" s="316">
        <v>221688.18</v>
      </c>
      <c r="AK238" s="316">
        <f t="shared" ref="AK238:AK240" si="298">AI238*AJ238</f>
        <v>0</v>
      </c>
      <c r="AL238" s="316">
        <v>565704.12</v>
      </c>
      <c r="AM238" s="316">
        <f t="shared" ref="AM238:AM240" si="299">AI238*AL238</f>
        <v>0</v>
      </c>
      <c r="AN238" s="317">
        <f t="shared" ref="AN238:AN240" si="300">AK238+AM238</f>
        <v>0</v>
      </c>
      <c r="AO238" s="361">
        <f t="shared" si="234"/>
        <v>0</v>
      </c>
      <c r="AP238" s="363">
        <v>221688.18</v>
      </c>
      <c r="AQ238" s="363">
        <f t="shared" ref="AQ238:AQ240" si="301">AO238*AP238</f>
        <v>0</v>
      </c>
      <c r="AR238" s="363">
        <v>565704.12</v>
      </c>
      <c r="AS238" s="363">
        <f t="shared" ref="AS238:AS240" si="302">AO238*AR238</f>
        <v>0</v>
      </c>
      <c r="AT238" s="364">
        <f t="shared" ref="AT238:AT240" si="303">AQ238+AS238</f>
        <v>0</v>
      </c>
    </row>
    <row r="239" spans="1:46" ht="38.25" x14ac:dyDescent="0.2">
      <c r="A239" s="1">
        <v>230</v>
      </c>
      <c r="B239" s="9" t="s">
        <v>110</v>
      </c>
      <c r="C239" s="2" t="s">
        <v>354</v>
      </c>
      <c r="D239" s="2" t="s">
        <v>14</v>
      </c>
      <c r="E239" s="2">
        <v>1</v>
      </c>
      <c r="F239" s="36">
        <v>77780.28</v>
      </c>
      <c r="G239" s="36">
        <f t="shared" si="265"/>
        <v>77780.28</v>
      </c>
      <c r="H239" s="36">
        <v>200330.92799999999</v>
      </c>
      <c r="I239" s="36">
        <f t="shared" si="266"/>
        <v>200330.92799999999</v>
      </c>
      <c r="J239" s="53">
        <f t="shared" si="267"/>
        <v>278111.20799999998</v>
      </c>
      <c r="K239" s="130"/>
      <c r="L239" s="93">
        <v>77780.28</v>
      </c>
      <c r="M239" s="93">
        <f t="shared" si="286"/>
        <v>0</v>
      </c>
      <c r="N239" s="93">
        <v>200330.92799999999</v>
      </c>
      <c r="O239" s="93">
        <f t="shared" si="287"/>
        <v>0</v>
      </c>
      <c r="P239" s="94">
        <f t="shared" si="288"/>
        <v>0</v>
      </c>
      <c r="Q239" s="173"/>
      <c r="R239" s="175">
        <v>77780.28</v>
      </c>
      <c r="S239" s="175">
        <f t="shared" si="289"/>
        <v>0</v>
      </c>
      <c r="T239" s="175">
        <v>200330.92799999999</v>
      </c>
      <c r="U239" s="175">
        <f t="shared" si="290"/>
        <v>0</v>
      </c>
      <c r="V239" s="176">
        <f t="shared" si="291"/>
        <v>0</v>
      </c>
      <c r="W239" s="220">
        <v>1</v>
      </c>
      <c r="X239" s="222">
        <v>77780.28</v>
      </c>
      <c r="Y239" s="222">
        <f t="shared" si="292"/>
        <v>77780.28</v>
      </c>
      <c r="Z239" s="222">
        <v>200330.92799999999</v>
      </c>
      <c r="AA239" s="222">
        <f t="shared" si="293"/>
        <v>200330.92799999999</v>
      </c>
      <c r="AB239" s="223">
        <f t="shared" si="294"/>
        <v>278111.20799999998</v>
      </c>
      <c r="AC239" s="267"/>
      <c r="AD239" s="269">
        <v>77780.28</v>
      </c>
      <c r="AE239" s="269">
        <f t="shared" si="295"/>
        <v>0</v>
      </c>
      <c r="AF239" s="269">
        <v>200330.92799999999</v>
      </c>
      <c r="AG239" s="269">
        <f t="shared" si="296"/>
        <v>0</v>
      </c>
      <c r="AH239" s="270">
        <f t="shared" si="297"/>
        <v>0</v>
      </c>
      <c r="AI239" s="314"/>
      <c r="AJ239" s="316">
        <v>77780.28</v>
      </c>
      <c r="AK239" s="316">
        <f t="shared" si="298"/>
        <v>0</v>
      </c>
      <c r="AL239" s="316">
        <v>200330.92799999999</v>
      </c>
      <c r="AM239" s="316">
        <f t="shared" si="299"/>
        <v>0</v>
      </c>
      <c r="AN239" s="317">
        <f t="shared" si="300"/>
        <v>0</v>
      </c>
      <c r="AO239" s="361">
        <f t="shared" si="234"/>
        <v>0</v>
      </c>
      <c r="AP239" s="363">
        <v>77780.28</v>
      </c>
      <c r="AQ239" s="363">
        <f t="shared" si="301"/>
        <v>0</v>
      </c>
      <c r="AR239" s="363">
        <v>200330.92799999999</v>
      </c>
      <c r="AS239" s="363">
        <f t="shared" si="302"/>
        <v>0</v>
      </c>
      <c r="AT239" s="364">
        <f t="shared" si="303"/>
        <v>0</v>
      </c>
    </row>
    <row r="240" spans="1:46" x14ac:dyDescent="0.2">
      <c r="A240" s="1">
        <v>231</v>
      </c>
      <c r="B240" s="9" t="s">
        <v>111</v>
      </c>
      <c r="C240" s="2" t="s">
        <v>352</v>
      </c>
      <c r="D240" s="2" t="s">
        <v>14</v>
      </c>
      <c r="E240" s="2">
        <v>1</v>
      </c>
      <c r="F240" s="36">
        <v>32933</v>
      </c>
      <c r="G240" s="36">
        <f t="shared" si="265"/>
        <v>32933</v>
      </c>
      <c r="H240" s="36">
        <v>103503.048</v>
      </c>
      <c r="I240" s="36">
        <f t="shared" si="266"/>
        <v>103503.048</v>
      </c>
      <c r="J240" s="53">
        <f t="shared" si="267"/>
        <v>136436.04800000001</v>
      </c>
      <c r="K240" s="130"/>
      <c r="L240" s="93">
        <v>32933</v>
      </c>
      <c r="M240" s="93">
        <f t="shared" si="286"/>
        <v>0</v>
      </c>
      <c r="N240" s="93">
        <v>103503.048</v>
      </c>
      <c r="O240" s="93">
        <f t="shared" si="287"/>
        <v>0</v>
      </c>
      <c r="P240" s="94">
        <f t="shared" si="288"/>
        <v>0</v>
      </c>
      <c r="Q240" s="173"/>
      <c r="R240" s="175">
        <v>32933</v>
      </c>
      <c r="S240" s="175">
        <f t="shared" si="289"/>
        <v>0</v>
      </c>
      <c r="T240" s="175">
        <v>103503.048</v>
      </c>
      <c r="U240" s="175">
        <f t="shared" si="290"/>
        <v>0</v>
      </c>
      <c r="V240" s="176">
        <f t="shared" si="291"/>
        <v>0</v>
      </c>
      <c r="W240" s="220">
        <v>1</v>
      </c>
      <c r="X240" s="222">
        <v>32933</v>
      </c>
      <c r="Y240" s="222">
        <f t="shared" si="292"/>
        <v>32933</v>
      </c>
      <c r="Z240" s="222">
        <v>103503.048</v>
      </c>
      <c r="AA240" s="222">
        <f t="shared" si="293"/>
        <v>103503.048</v>
      </c>
      <c r="AB240" s="223">
        <f t="shared" si="294"/>
        <v>136436.04800000001</v>
      </c>
      <c r="AC240" s="267"/>
      <c r="AD240" s="269">
        <v>32933</v>
      </c>
      <c r="AE240" s="269">
        <f t="shared" si="295"/>
        <v>0</v>
      </c>
      <c r="AF240" s="269">
        <v>103503.048</v>
      </c>
      <c r="AG240" s="269">
        <f t="shared" si="296"/>
        <v>0</v>
      </c>
      <c r="AH240" s="270">
        <f t="shared" si="297"/>
        <v>0</v>
      </c>
      <c r="AI240" s="314"/>
      <c r="AJ240" s="316">
        <v>32933</v>
      </c>
      <c r="AK240" s="316">
        <f t="shared" si="298"/>
        <v>0</v>
      </c>
      <c r="AL240" s="316">
        <v>103503.048</v>
      </c>
      <c r="AM240" s="316">
        <f t="shared" si="299"/>
        <v>0</v>
      </c>
      <c r="AN240" s="317">
        <f t="shared" si="300"/>
        <v>0</v>
      </c>
      <c r="AO240" s="361">
        <f t="shared" si="234"/>
        <v>0</v>
      </c>
      <c r="AP240" s="363">
        <v>32933</v>
      </c>
      <c r="AQ240" s="363">
        <f t="shared" si="301"/>
        <v>0</v>
      </c>
      <c r="AR240" s="363">
        <v>103503.048</v>
      </c>
      <c r="AS240" s="363">
        <f t="shared" si="302"/>
        <v>0</v>
      </c>
      <c r="AT240" s="364">
        <f t="shared" si="303"/>
        <v>0</v>
      </c>
    </row>
    <row r="241" spans="1:46" x14ac:dyDescent="0.2">
      <c r="A241" s="490">
        <v>232</v>
      </c>
      <c r="B241" s="507" t="s">
        <v>114</v>
      </c>
      <c r="C241" s="495"/>
      <c r="D241" s="492"/>
      <c r="E241" s="492"/>
      <c r="F241" s="493"/>
      <c r="G241" s="493"/>
      <c r="H241" s="493"/>
      <c r="I241" s="493"/>
      <c r="J241" s="494"/>
      <c r="K241" s="130"/>
      <c r="L241" s="93"/>
      <c r="M241" s="93"/>
      <c r="N241" s="93"/>
      <c r="O241" s="93"/>
      <c r="P241" s="94"/>
      <c r="Q241" s="173"/>
      <c r="R241" s="175"/>
      <c r="S241" s="175"/>
      <c r="T241" s="175"/>
      <c r="U241" s="175"/>
      <c r="V241" s="176"/>
      <c r="W241" s="220"/>
      <c r="X241" s="222"/>
      <c r="Y241" s="222"/>
      <c r="Z241" s="222"/>
      <c r="AA241" s="222"/>
      <c r="AB241" s="223"/>
      <c r="AC241" s="267"/>
      <c r="AD241" s="269"/>
      <c r="AE241" s="269"/>
      <c r="AF241" s="269"/>
      <c r="AG241" s="269"/>
      <c r="AH241" s="270"/>
      <c r="AI241" s="314"/>
      <c r="AJ241" s="316"/>
      <c r="AK241" s="316"/>
      <c r="AL241" s="316"/>
      <c r="AM241" s="316"/>
      <c r="AN241" s="317"/>
      <c r="AO241" s="361">
        <f t="shared" si="234"/>
        <v>0</v>
      </c>
      <c r="AP241" s="363"/>
      <c r="AQ241" s="363"/>
      <c r="AR241" s="363"/>
      <c r="AS241" s="363"/>
      <c r="AT241" s="364"/>
    </row>
    <row r="242" spans="1:46" ht="38.25" x14ac:dyDescent="0.2">
      <c r="A242" s="490">
        <v>233</v>
      </c>
      <c r="B242" s="491" t="s">
        <v>115</v>
      </c>
      <c r="C242" s="492" t="s">
        <v>355</v>
      </c>
      <c r="D242" s="492" t="s">
        <v>14</v>
      </c>
      <c r="E242" s="492">
        <v>1</v>
      </c>
      <c r="F242" s="493">
        <v>174873.3</v>
      </c>
      <c r="G242" s="493">
        <f t="shared" si="265"/>
        <v>174873.3</v>
      </c>
      <c r="H242" s="493">
        <v>469767.55200000003</v>
      </c>
      <c r="I242" s="493">
        <f t="shared" si="266"/>
        <v>469767.55200000003</v>
      </c>
      <c r="J242" s="494">
        <f t="shared" si="267"/>
        <v>644640.85199999996</v>
      </c>
      <c r="K242" s="130">
        <v>1</v>
      </c>
      <c r="L242" s="93">
        <v>174873.3</v>
      </c>
      <c r="M242" s="93">
        <f t="shared" ref="M242:M244" si="304">K242*L242</f>
        <v>174873.3</v>
      </c>
      <c r="N242" s="93">
        <v>469767.55200000003</v>
      </c>
      <c r="O242" s="93">
        <f t="shared" ref="O242:O244" si="305">K242*N242</f>
        <v>469767.55200000003</v>
      </c>
      <c r="P242" s="94">
        <f t="shared" ref="P242:P244" si="306">M242+O242</f>
        <v>644640.85199999996</v>
      </c>
      <c r="Q242" s="173"/>
      <c r="R242" s="175">
        <v>174873.3</v>
      </c>
      <c r="S242" s="175">
        <f t="shared" ref="S242:S244" si="307">Q242*R242</f>
        <v>0</v>
      </c>
      <c r="T242" s="175">
        <v>469767.55200000003</v>
      </c>
      <c r="U242" s="175">
        <f t="shared" ref="U242:U244" si="308">Q242*T242</f>
        <v>0</v>
      </c>
      <c r="V242" s="176">
        <f t="shared" ref="V242:V244" si="309">S242+U242</f>
        <v>0</v>
      </c>
      <c r="W242" s="220"/>
      <c r="X242" s="222">
        <v>174873.3</v>
      </c>
      <c r="Y242" s="222">
        <f t="shared" ref="Y242:Y244" si="310">W242*X242</f>
        <v>0</v>
      </c>
      <c r="Z242" s="222">
        <v>469767.55200000003</v>
      </c>
      <c r="AA242" s="222">
        <f t="shared" ref="AA242:AA244" si="311">W242*Z242</f>
        <v>0</v>
      </c>
      <c r="AB242" s="223">
        <f t="shared" ref="AB242:AB244" si="312">Y242+AA242</f>
        <v>0</v>
      </c>
      <c r="AC242" s="267"/>
      <c r="AD242" s="269">
        <v>174873.3</v>
      </c>
      <c r="AE242" s="269">
        <f t="shared" ref="AE242:AE244" si="313">AC242*AD242</f>
        <v>0</v>
      </c>
      <c r="AF242" s="269">
        <v>469767.55200000003</v>
      </c>
      <c r="AG242" s="269">
        <f t="shared" ref="AG242:AG244" si="314">AC242*AF242</f>
        <v>0</v>
      </c>
      <c r="AH242" s="270">
        <f t="shared" ref="AH242:AH244" si="315">AE242+AG242</f>
        <v>0</v>
      </c>
      <c r="AI242" s="314"/>
      <c r="AJ242" s="316">
        <v>174873.3</v>
      </c>
      <c r="AK242" s="316">
        <f t="shared" ref="AK242:AK244" si="316">AI242*AJ242</f>
        <v>0</v>
      </c>
      <c r="AL242" s="316">
        <v>469767.55200000003</v>
      </c>
      <c r="AM242" s="316">
        <f t="shared" ref="AM242:AM244" si="317">AI242*AL242</f>
        <v>0</v>
      </c>
      <c r="AN242" s="317">
        <f t="shared" ref="AN242:AN244" si="318">AK242+AM242</f>
        <v>0</v>
      </c>
      <c r="AO242" s="361">
        <f t="shared" si="234"/>
        <v>0</v>
      </c>
      <c r="AP242" s="363">
        <v>174873.3</v>
      </c>
      <c r="AQ242" s="363">
        <f t="shared" ref="AQ242:AQ244" si="319">AO242*AP242</f>
        <v>0</v>
      </c>
      <c r="AR242" s="363">
        <v>469767.55200000003</v>
      </c>
      <c r="AS242" s="363">
        <f t="shared" ref="AS242:AS244" si="320">AO242*AR242</f>
        <v>0</v>
      </c>
      <c r="AT242" s="364">
        <f t="shared" ref="AT242:AT244" si="321">AQ242+AS242</f>
        <v>0</v>
      </c>
    </row>
    <row r="243" spans="1:46" ht="38.25" x14ac:dyDescent="0.2">
      <c r="A243" s="1">
        <v>234</v>
      </c>
      <c r="B243" s="9" t="s">
        <v>110</v>
      </c>
      <c r="C243" s="2" t="s">
        <v>351</v>
      </c>
      <c r="D243" s="2" t="s">
        <v>14</v>
      </c>
      <c r="E243" s="2">
        <v>1</v>
      </c>
      <c r="F243" s="36">
        <v>77780.28</v>
      </c>
      <c r="G243" s="36">
        <f t="shared" si="265"/>
        <v>77780.28</v>
      </c>
      <c r="H243" s="36">
        <v>160846.10400000002</v>
      </c>
      <c r="I243" s="36">
        <f t="shared" si="266"/>
        <v>160846.10400000002</v>
      </c>
      <c r="J243" s="53">
        <f t="shared" si="267"/>
        <v>238626.38400000002</v>
      </c>
      <c r="K243" s="130"/>
      <c r="L243" s="93">
        <v>77780.28</v>
      </c>
      <c r="M243" s="93">
        <f t="shared" si="304"/>
        <v>0</v>
      </c>
      <c r="N243" s="93">
        <v>160846.10400000002</v>
      </c>
      <c r="O243" s="93">
        <f t="shared" si="305"/>
        <v>0</v>
      </c>
      <c r="P243" s="94">
        <f t="shared" si="306"/>
        <v>0</v>
      </c>
      <c r="Q243" s="173"/>
      <c r="R243" s="175">
        <v>77780.28</v>
      </c>
      <c r="S243" s="175">
        <f t="shared" si="307"/>
        <v>0</v>
      </c>
      <c r="T243" s="175">
        <v>160846.10400000002</v>
      </c>
      <c r="U243" s="175">
        <f t="shared" si="308"/>
        <v>0</v>
      </c>
      <c r="V243" s="176">
        <f t="shared" si="309"/>
        <v>0</v>
      </c>
      <c r="W243" s="220">
        <v>1</v>
      </c>
      <c r="X243" s="222">
        <v>77780.28</v>
      </c>
      <c r="Y243" s="222">
        <f t="shared" si="310"/>
        <v>77780.28</v>
      </c>
      <c r="Z243" s="222">
        <v>160846.10400000002</v>
      </c>
      <c r="AA243" s="222">
        <f t="shared" si="311"/>
        <v>160846.10400000002</v>
      </c>
      <c r="AB243" s="223">
        <f t="shared" si="312"/>
        <v>238626.38400000002</v>
      </c>
      <c r="AC243" s="267"/>
      <c r="AD243" s="269">
        <v>77780.28</v>
      </c>
      <c r="AE243" s="269">
        <f t="shared" si="313"/>
        <v>0</v>
      </c>
      <c r="AF243" s="269">
        <v>160846.10400000002</v>
      </c>
      <c r="AG243" s="269">
        <f t="shared" si="314"/>
        <v>0</v>
      </c>
      <c r="AH243" s="270">
        <f t="shared" si="315"/>
        <v>0</v>
      </c>
      <c r="AI243" s="314"/>
      <c r="AJ243" s="316">
        <v>77780.28</v>
      </c>
      <c r="AK243" s="316">
        <f t="shared" si="316"/>
        <v>0</v>
      </c>
      <c r="AL243" s="316">
        <v>160846.10400000002</v>
      </c>
      <c r="AM243" s="316">
        <f t="shared" si="317"/>
        <v>0</v>
      </c>
      <c r="AN243" s="317">
        <f t="shared" si="318"/>
        <v>0</v>
      </c>
      <c r="AO243" s="361">
        <f t="shared" si="234"/>
        <v>0</v>
      </c>
      <c r="AP243" s="363">
        <v>77780.28</v>
      </c>
      <c r="AQ243" s="363">
        <f t="shared" si="319"/>
        <v>0</v>
      </c>
      <c r="AR243" s="363">
        <v>160846.10400000002</v>
      </c>
      <c r="AS243" s="363">
        <f t="shared" si="320"/>
        <v>0</v>
      </c>
      <c r="AT243" s="364">
        <f t="shared" si="321"/>
        <v>0</v>
      </c>
    </row>
    <row r="244" spans="1:46" x14ac:dyDescent="0.2">
      <c r="A244" s="1">
        <v>235</v>
      </c>
      <c r="B244" s="9" t="s">
        <v>111</v>
      </c>
      <c r="C244" s="2" t="s">
        <v>356</v>
      </c>
      <c r="D244" s="2" t="s">
        <v>14</v>
      </c>
      <c r="E244" s="2">
        <v>1</v>
      </c>
      <c r="F244" s="36">
        <v>22827</v>
      </c>
      <c r="G244" s="36">
        <f t="shared" si="265"/>
        <v>22827</v>
      </c>
      <c r="H244" s="36">
        <v>62594.207999999991</v>
      </c>
      <c r="I244" s="36">
        <f t="shared" si="266"/>
        <v>62594.207999999991</v>
      </c>
      <c r="J244" s="53">
        <f t="shared" si="267"/>
        <v>85421.207999999984</v>
      </c>
      <c r="K244" s="130"/>
      <c r="L244" s="93">
        <v>22827</v>
      </c>
      <c r="M244" s="93">
        <f t="shared" si="304"/>
        <v>0</v>
      </c>
      <c r="N244" s="93">
        <v>62594.207999999991</v>
      </c>
      <c r="O244" s="93">
        <f t="shared" si="305"/>
        <v>0</v>
      </c>
      <c r="P244" s="94">
        <f t="shared" si="306"/>
        <v>0</v>
      </c>
      <c r="Q244" s="173"/>
      <c r="R244" s="175">
        <v>22827</v>
      </c>
      <c r="S244" s="175">
        <f t="shared" si="307"/>
        <v>0</v>
      </c>
      <c r="T244" s="175">
        <v>62594.207999999991</v>
      </c>
      <c r="U244" s="175">
        <f t="shared" si="308"/>
        <v>0</v>
      </c>
      <c r="V244" s="176">
        <f t="shared" si="309"/>
        <v>0</v>
      </c>
      <c r="W244" s="220">
        <v>1</v>
      </c>
      <c r="X244" s="222">
        <v>22827</v>
      </c>
      <c r="Y244" s="222">
        <f t="shared" si="310"/>
        <v>22827</v>
      </c>
      <c r="Z244" s="222">
        <v>62594.207999999991</v>
      </c>
      <c r="AA244" s="222">
        <f t="shared" si="311"/>
        <v>62594.207999999991</v>
      </c>
      <c r="AB244" s="223">
        <f t="shared" si="312"/>
        <v>85421.207999999984</v>
      </c>
      <c r="AC244" s="267"/>
      <c r="AD244" s="269">
        <v>22827</v>
      </c>
      <c r="AE244" s="269">
        <f t="shared" si="313"/>
        <v>0</v>
      </c>
      <c r="AF244" s="269">
        <v>62594.207999999991</v>
      </c>
      <c r="AG244" s="269">
        <f t="shared" si="314"/>
        <v>0</v>
      </c>
      <c r="AH244" s="270">
        <f t="shared" si="315"/>
        <v>0</v>
      </c>
      <c r="AI244" s="314"/>
      <c r="AJ244" s="316">
        <v>22827</v>
      </c>
      <c r="AK244" s="316">
        <f t="shared" si="316"/>
        <v>0</v>
      </c>
      <c r="AL244" s="316">
        <v>62594.207999999991</v>
      </c>
      <c r="AM244" s="316">
        <f t="shared" si="317"/>
        <v>0</v>
      </c>
      <c r="AN244" s="317">
        <f t="shared" si="318"/>
        <v>0</v>
      </c>
      <c r="AO244" s="361">
        <f t="shared" si="234"/>
        <v>0</v>
      </c>
      <c r="AP244" s="363">
        <v>22827</v>
      </c>
      <c r="AQ244" s="363">
        <f t="shared" si="319"/>
        <v>0</v>
      </c>
      <c r="AR244" s="363">
        <v>62594.207999999991</v>
      </c>
      <c r="AS244" s="363">
        <f t="shared" si="320"/>
        <v>0</v>
      </c>
      <c r="AT244" s="364">
        <f t="shared" si="321"/>
        <v>0</v>
      </c>
    </row>
    <row r="245" spans="1:46" x14ac:dyDescent="0.2">
      <c r="A245" s="1">
        <v>236</v>
      </c>
      <c r="F245" s="44"/>
      <c r="G245" s="36"/>
      <c r="H245" s="44"/>
      <c r="I245" s="36"/>
      <c r="J245" s="44"/>
      <c r="K245" s="137"/>
      <c r="L245" s="138"/>
      <c r="M245" s="93"/>
      <c r="N245" s="138"/>
      <c r="O245" s="93"/>
      <c r="P245" s="139"/>
      <c r="Q245" s="192"/>
      <c r="R245" s="193"/>
      <c r="S245" s="175"/>
      <c r="T245" s="193"/>
      <c r="U245" s="175"/>
      <c r="V245" s="194"/>
      <c r="W245" s="239"/>
      <c r="X245" s="240"/>
      <c r="Y245" s="222"/>
      <c r="Z245" s="240"/>
      <c r="AA245" s="222"/>
      <c r="AB245" s="241"/>
      <c r="AC245" s="286"/>
      <c r="AD245" s="287"/>
      <c r="AE245" s="269"/>
      <c r="AF245" s="287"/>
      <c r="AG245" s="269"/>
      <c r="AH245" s="288"/>
      <c r="AI245" s="333"/>
      <c r="AJ245" s="334"/>
      <c r="AK245" s="316"/>
      <c r="AL245" s="334"/>
      <c r="AM245" s="316"/>
      <c r="AN245" s="335"/>
      <c r="AO245" s="361">
        <f t="shared" si="234"/>
        <v>0</v>
      </c>
      <c r="AP245" s="375"/>
      <c r="AQ245" s="363"/>
      <c r="AR245" s="375"/>
      <c r="AS245" s="363"/>
      <c r="AT245" s="376"/>
    </row>
    <row r="246" spans="1:46" x14ac:dyDescent="0.2">
      <c r="A246" s="490">
        <v>237</v>
      </c>
      <c r="B246" s="507" t="s">
        <v>116</v>
      </c>
      <c r="C246" s="495"/>
      <c r="D246" s="492"/>
      <c r="E246" s="492"/>
      <c r="F246" s="493"/>
      <c r="G246" s="493"/>
      <c r="H246" s="493"/>
      <c r="I246" s="493"/>
      <c r="J246" s="494"/>
      <c r="K246" s="130"/>
      <c r="L246" s="93"/>
      <c r="M246" s="93"/>
      <c r="N246" s="93"/>
      <c r="O246" s="93"/>
      <c r="P246" s="94"/>
      <c r="Q246" s="173"/>
      <c r="R246" s="175"/>
      <c r="S246" s="175"/>
      <c r="T246" s="175"/>
      <c r="U246" s="175"/>
      <c r="V246" s="176"/>
      <c r="W246" s="220"/>
      <c r="X246" s="222"/>
      <c r="Y246" s="222"/>
      <c r="Z246" s="222"/>
      <c r="AA246" s="222"/>
      <c r="AB246" s="223"/>
      <c r="AC246" s="267"/>
      <c r="AD246" s="269"/>
      <c r="AE246" s="269"/>
      <c r="AF246" s="269"/>
      <c r="AG246" s="269"/>
      <c r="AH246" s="270"/>
      <c r="AI246" s="314"/>
      <c r="AJ246" s="316"/>
      <c r="AK246" s="316"/>
      <c r="AL246" s="316"/>
      <c r="AM246" s="316"/>
      <c r="AN246" s="317"/>
      <c r="AO246" s="361">
        <f t="shared" si="234"/>
        <v>0</v>
      </c>
      <c r="AP246" s="363"/>
      <c r="AQ246" s="363"/>
      <c r="AR246" s="363"/>
      <c r="AS246" s="363"/>
      <c r="AT246" s="364"/>
    </row>
    <row r="247" spans="1:46" ht="38.25" x14ac:dyDescent="0.2">
      <c r="A247" s="490">
        <v>238</v>
      </c>
      <c r="B247" s="491" t="s">
        <v>117</v>
      </c>
      <c r="C247" s="492" t="s">
        <v>357</v>
      </c>
      <c r="D247" s="492" t="s">
        <v>14</v>
      </c>
      <c r="E247" s="492">
        <v>1</v>
      </c>
      <c r="F247" s="493">
        <v>174873.3</v>
      </c>
      <c r="G247" s="493">
        <f t="shared" si="265"/>
        <v>174873.3</v>
      </c>
      <c r="H247" s="493">
        <v>469474.41599999997</v>
      </c>
      <c r="I247" s="493">
        <f t="shared" si="266"/>
        <v>469474.41599999997</v>
      </c>
      <c r="J247" s="494">
        <f t="shared" ref="J247:J249" si="322">G247+I247</f>
        <v>644347.71600000001</v>
      </c>
      <c r="K247" s="130">
        <v>1</v>
      </c>
      <c r="L247" s="93">
        <v>174873.3</v>
      </c>
      <c r="M247" s="93">
        <f t="shared" ref="M247:M249" si="323">K247*L247</f>
        <v>174873.3</v>
      </c>
      <c r="N247" s="93">
        <v>469474.41599999997</v>
      </c>
      <c r="O247" s="93">
        <f t="shared" ref="O247:O249" si="324">K247*N247</f>
        <v>469474.41599999997</v>
      </c>
      <c r="P247" s="94">
        <f t="shared" ref="P247:P249" si="325">M247+O247</f>
        <v>644347.71600000001</v>
      </c>
      <c r="Q247" s="173"/>
      <c r="R247" s="175">
        <v>174873.3</v>
      </c>
      <c r="S247" s="175">
        <f t="shared" ref="S247:S249" si="326">Q247*R247</f>
        <v>0</v>
      </c>
      <c r="T247" s="175">
        <v>469474.41599999997</v>
      </c>
      <c r="U247" s="175">
        <f t="shared" ref="U247:U249" si="327">Q247*T247</f>
        <v>0</v>
      </c>
      <c r="V247" s="176">
        <f t="shared" ref="V247:V249" si="328">S247+U247</f>
        <v>0</v>
      </c>
      <c r="W247" s="220"/>
      <c r="X247" s="222">
        <v>174873.3</v>
      </c>
      <c r="Y247" s="222">
        <f t="shared" ref="Y247:Y249" si="329">W247*X247</f>
        <v>0</v>
      </c>
      <c r="Z247" s="222">
        <v>469474.41599999997</v>
      </c>
      <c r="AA247" s="222">
        <f t="shared" ref="AA247:AA249" si="330">W247*Z247</f>
        <v>0</v>
      </c>
      <c r="AB247" s="223">
        <f t="shared" ref="AB247:AB249" si="331">Y247+AA247</f>
        <v>0</v>
      </c>
      <c r="AC247" s="267"/>
      <c r="AD247" s="269">
        <v>174873.3</v>
      </c>
      <c r="AE247" s="269">
        <f t="shared" ref="AE247:AE249" si="332">AC247*AD247</f>
        <v>0</v>
      </c>
      <c r="AF247" s="269">
        <v>469474.41599999997</v>
      </c>
      <c r="AG247" s="269">
        <f t="shared" ref="AG247:AG249" si="333">AC247*AF247</f>
        <v>0</v>
      </c>
      <c r="AH247" s="270">
        <f t="shared" ref="AH247:AH249" si="334">AE247+AG247</f>
        <v>0</v>
      </c>
      <c r="AI247" s="314"/>
      <c r="AJ247" s="316">
        <v>174873.3</v>
      </c>
      <c r="AK247" s="316">
        <f t="shared" ref="AK247:AK249" si="335">AI247*AJ247</f>
        <v>0</v>
      </c>
      <c r="AL247" s="316">
        <v>469474.41599999997</v>
      </c>
      <c r="AM247" s="316">
        <f t="shared" ref="AM247:AM249" si="336">AI247*AL247</f>
        <v>0</v>
      </c>
      <c r="AN247" s="317">
        <f t="shared" ref="AN247:AN249" si="337">AK247+AM247</f>
        <v>0</v>
      </c>
      <c r="AO247" s="361">
        <f t="shared" si="234"/>
        <v>0</v>
      </c>
      <c r="AP247" s="363">
        <v>174873.3</v>
      </c>
      <c r="AQ247" s="363">
        <f t="shared" ref="AQ247:AQ249" si="338">AO247*AP247</f>
        <v>0</v>
      </c>
      <c r="AR247" s="363">
        <v>469474.41599999997</v>
      </c>
      <c r="AS247" s="363">
        <f t="shared" ref="AS247:AS249" si="339">AO247*AR247</f>
        <v>0</v>
      </c>
      <c r="AT247" s="364">
        <f t="shared" ref="AT247:AT249" si="340">AQ247+AS247</f>
        <v>0</v>
      </c>
    </row>
    <row r="248" spans="1:46" ht="38.25" x14ac:dyDescent="0.2">
      <c r="A248" s="1">
        <v>239</v>
      </c>
      <c r="B248" s="9" t="s">
        <v>110</v>
      </c>
      <c r="C248" s="2" t="s">
        <v>351</v>
      </c>
      <c r="D248" s="2" t="s">
        <v>14</v>
      </c>
      <c r="E248" s="2">
        <v>1</v>
      </c>
      <c r="F248" s="36">
        <v>77780.28</v>
      </c>
      <c r="G248" s="36">
        <f t="shared" si="265"/>
        <v>77780.28</v>
      </c>
      <c r="H248" s="36">
        <v>160846.10400000002</v>
      </c>
      <c r="I248" s="36">
        <f t="shared" si="266"/>
        <v>160846.10400000002</v>
      </c>
      <c r="J248" s="53">
        <f t="shared" si="322"/>
        <v>238626.38400000002</v>
      </c>
      <c r="K248" s="130"/>
      <c r="L248" s="93">
        <v>77780.28</v>
      </c>
      <c r="M248" s="93">
        <f t="shared" si="323"/>
        <v>0</v>
      </c>
      <c r="N248" s="93">
        <v>160846.10400000002</v>
      </c>
      <c r="O248" s="93">
        <f t="shared" si="324"/>
        <v>0</v>
      </c>
      <c r="P248" s="94">
        <f t="shared" si="325"/>
        <v>0</v>
      </c>
      <c r="Q248" s="173"/>
      <c r="R248" s="175">
        <v>77780.28</v>
      </c>
      <c r="S248" s="175">
        <f t="shared" si="326"/>
        <v>0</v>
      </c>
      <c r="T248" s="175">
        <v>160846.10400000002</v>
      </c>
      <c r="U248" s="175">
        <f t="shared" si="327"/>
        <v>0</v>
      </c>
      <c r="V248" s="176">
        <f t="shared" si="328"/>
        <v>0</v>
      </c>
      <c r="W248" s="220">
        <v>1</v>
      </c>
      <c r="X248" s="222">
        <v>77780.28</v>
      </c>
      <c r="Y248" s="222">
        <f t="shared" si="329"/>
        <v>77780.28</v>
      </c>
      <c r="Z248" s="222">
        <v>160846.10400000002</v>
      </c>
      <c r="AA248" s="222">
        <f t="shared" si="330"/>
        <v>160846.10400000002</v>
      </c>
      <c r="AB248" s="223">
        <f t="shared" si="331"/>
        <v>238626.38400000002</v>
      </c>
      <c r="AC248" s="267"/>
      <c r="AD248" s="269">
        <v>77780.28</v>
      </c>
      <c r="AE248" s="269">
        <f t="shared" si="332"/>
        <v>0</v>
      </c>
      <c r="AF248" s="269">
        <v>160846.10400000002</v>
      </c>
      <c r="AG248" s="269">
        <f t="shared" si="333"/>
        <v>0</v>
      </c>
      <c r="AH248" s="270">
        <f t="shared" si="334"/>
        <v>0</v>
      </c>
      <c r="AI248" s="314"/>
      <c r="AJ248" s="316">
        <v>77780.28</v>
      </c>
      <c r="AK248" s="316">
        <f t="shared" si="335"/>
        <v>0</v>
      </c>
      <c r="AL248" s="316">
        <v>160846.10400000002</v>
      </c>
      <c r="AM248" s="316">
        <f t="shared" si="336"/>
        <v>0</v>
      </c>
      <c r="AN248" s="317">
        <f t="shared" si="337"/>
        <v>0</v>
      </c>
      <c r="AO248" s="361">
        <f t="shared" si="234"/>
        <v>0</v>
      </c>
      <c r="AP248" s="363">
        <v>77780.28</v>
      </c>
      <c r="AQ248" s="363">
        <f t="shared" si="338"/>
        <v>0</v>
      </c>
      <c r="AR248" s="363">
        <v>160846.10400000002</v>
      </c>
      <c r="AS248" s="363">
        <f t="shared" si="339"/>
        <v>0</v>
      </c>
      <c r="AT248" s="364">
        <f t="shared" si="340"/>
        <v>0</v>
      </c>
    </row>
    <row r="249" spans="1:46" x14ac:dyDescent="0.2">
      <c r="A249" s="1">
        <v>240</v>
      </c>
      <c r="B249" s="9" t="s">
        <v>111</v>
      </c>
      <c r="C249" s="2" t="s">
        <v>356</v>
      </c>
      <c r="D249" s="2" t="s">
        <v>14</v>
      </c>
      <c r="E249" s="2">
        <v>1</v>
      </c>
      <c r="F249" s="36">
        <v>22827</v>
      </c>
      <c r="G249" s="36">
        <f t="shared" si="265"/>
        <v>22827</v>
      </c>
      <c r="H249" s="36">
        <v>62594.207999999991</v>
      </c>
      <c r="I249" s="36">
        <f t="shared" si="266"/>
        <v>62594.207999999991</v>
      </c>
      <c r="J249" s="53">
        <f t="shared" si="322"/>
        <v>85421.207999999984</v>
      </c>
      <c r="K249" s="130"/>
      <c r="L249" s="93">
        <v>22827</v>
      </c>
      <c r="M249" s="93">
        <f t="shared" si="323"/>
        <v>0</v>
      </c>
      <c r="N249" s="93">
        <v>62594.207999999991</v>
      </c>
      <c r="O249" s="93">
        <f t="shared" si="324"/>
        <v>0</v>
      </c>
      <c r="P249" s="94">
        <f t="shared" si="325"/>
        <v>0</v>
      </c>
      <c r="Q249" s="173"/>
      <c r="R249" s="175">
        <v>22827</v>
      </c>
      <c r="S249" s="175">
        <f t="shared" si="326"/>
        <v>0</v>
      </c>
      <c r="T249" s="175">
        <v>62594.207999999991</v>
      </c>
      <c r="U249" s="175">
        <f t="shared" si="327"/>
        <v>0</v>
      </c>
      <c r="V249" s="176">
        <f t="shared" si="328"/>
        <v>0</v>
      </c>
      <c r="W249" s="220">
        <v>1</v>
      </c>
      <c r="X249" s="222">
        <v>22827</v>
      </c>
      <c r="Y249" s="222">
        <f t="shared" si="329"/>
        <v>22827</v>
      </c>
      <c r="Z249" s="222">
        <v>62594.207999999991</v>
      </c>
      <c r="AA249" s="222">
        <f t="shared" si="330"/>
        <v>62594.207999999991</v>
      </c>
      <c r="AB249" s="223">
        <f t="shared" si="331"/>
        <v>85421.207999999984</v>
      </c>
      <c r="AC249" s="267"/>
      <c r="AD249" s="269">
        <v>22827</v>
      </c>
      <c r="AE249" s="269">
        <f t="shared" si="332"/>
        <v>0</v>
      </c>
      <c r="AF249" s="269">
        <v>62594.207999999991</v>
      </c>
      <c r="AG249" s="269">
        <f t="shared" si="333"/>
        <v>0</v>
      </c>
      <c r="AH249" s="270">
        <f t="shared" si="334"/>
        <v>0</v>
      </c>
      <c r="AI249" s="314"/>
      <c r="AJ249" s="316">
        <v>22827</v>
      </c>
      <c r="AK249" s="316">
        <f t="shared" si="335"/>
        <v>0</v>
      </c>
      <c r="AL249" s="316">
        <v>62594.207999999991</v>
      </c>
      <c r="AM249" s="316">
        <f t="shared" si="336"/>
        <v>0</v>
      </c>
      <c r="AN249" s="317">
        <f t="shared" si="337"/>
        <v>0</v>
      </c>
      <c r="AO249" s="361">
        <f t="shared" si="234"/>
        <v>0</v>
      </c>
      <c r="AP249" s="363">
        <v>22827</v>
      </c>
      <c r="AQ249" s="363">
        <f t="shared" si="338"/>
        <v>0</v>
      </c>
      <c r="AR249" s="363">
        <v>62594.207999999991</v>
      </c>
      <c r="AS249" s="363">
        <f t="shared" si="339"/>
        <v>0</v>
      </c>
      <c r="AT249" s="364">
        <f t="shared" si="340"/>
        <v>0</v>
      </c>
    </row>
    <row r="250" spans="1:46" x14ac:dyDescent="0.2">
      <c r="A250" s="490">
        <v>241</v>
      </c>
      <c r="B250" s="507" t="s">
        <v>118</v>
      </c>
      <c r="C250" s="495"/>
      <c r="D250" s="492"/>
      <c r="E250" s="492"/>
      <c r="F250" s="493"/>
      <c r="G250" s="493"/>
      <c r="H250" s="493"/>
      <c r="I250" s="493"/>
      <c r="J250" s="494"/>
      <c r="K250" s="130"/>
      <c r="L250" s="93"/>
      <c r="M250" s="93"/>
      <c r="N250" s="93"/>
      <c r="O250" s="93"/>
      <c r="P250" s="94"/>
      <c r="Q250" s="173"/>
      <c r="R250" s="175"/>
      <c r="S250" s="175"/>
      <c r="T250" s="175"/>
      <c r="U250" s="175"/>
      <c r="V250" s="176"/>
      <c r="W250" s="220"/>
      <c r="X250" s="222"/>
      <c r="Y250" s="222"/>
      <c r="Z250" s="222"/>
      <c r="AA250" s="222"/>
      <c r="AB250" s="223"/>
      <c r="AC250" s="267"/>
      <c r="AD250" s="269"/>
      <c r="AE250" s="269"/>
      <c r="AF250" s="269"/>
      <c r="AG250" s="269"/>
      <c r="AH250" s="270"/>
      <c r="AI250" s="314"/>
      <c r="AJ250" s="316"/>
      <c r="AK250" s="316"/>
      <c r="AL250" s="316"/>
      <c r="AM250" s="316"/>
      <c r="AN250" s="317"/>
      <c r="AO250" s="361">
        <f t="shared" si="234"/>
        <v>0</v>
      </c>
      <c r="AP250" s="363"/>
      <c r="AQ250" s="363"/>
      <c r="AR250" s="363"/>
      <c r="AS250" s="363"/>
      <c r="AT250" s="364"/>
    </row>
    <row r="251" spans="1:46" ht="38.25" x14ac:dyDescent="0.2">
      <c r="A251" s="490">
        <v>242</v>
      </c>
      <c r="B251" s="491" t="s">
        <v>119</v>
      </c>
      <c r="C251" s="492" t="s">
        <v>355</v>
      </c>
      <c r="D251" s="492" t="s">
        <v>14</v>
      </c>
      <c r="E251" s="492">
        <v>1</v>
      </c>
      <c r="F251" s="493">
        <v>174873.3</v>
      </c>
      <c r="G251" s="493">
        <f t="shared" si="265"/>
        <v>174873.3</v>
      </c>
      <c r="H251" s="493">
        <v>469767.55200000003</v>
      </c>
      <c r="I251" s="493">
        <f t="shared" si="266"/>
        <v>469767.55200000003</v>
      </c>
      <c r="J251" s="494">
        <f t="shared" ref="J251:J257" si="341">G251+I251</f>
        <v>644640.85199999996</v>
      </c>
      <c r="K251" s="130">
        <v>1</v>
      </c>
      <c r="L251" s="93">
        <v>174873.3</v>
      </c>
      <c r="M251" s="93">
        <f t="shared" ref="M251:M257" si="342">K251*L251</f>
        <v>174873.3</v>
      </c>
      <c r="N251" s="93">
        <v>469767.55200000003</v>
      </c>
      <c r="O251" s="93">
        <f t="shared" ref="O251:O257" si="343">K251*N251</f>
        <v>469767.55200000003</v>
      </c>
      <c r="P251" s="94">
        <f t="shared" ref="P251:P253" si="344">M251+O251</f>
        <v>644640.85199999996</v>
      </c>
      <c r="Q251" s="173"/>
      <c r="R251" s="175">
        <v>174873.3</v>
      </c>
      <c r="S251" s="175">
        <f t="shared" ref="S251:S257" si="345">Q251*R251</f>
        <v>0</v>
      </c>
      <c r="T251" s="175">
        <v>469767.55200000003</v>
      </c>
      <c r="U251" s="175">
        <f t="shared" ref="U251:U257" si="346">Q251*T251</f>
        <v>0</v>
      </c>
      <c r="V251" s="176">
        <f t="shared" ref="V251:V253" si="347">S251+U251</f>
        <v>0</v>
      </c>
      <c r="W251" s="220"/>
      <c r="X251" s="222">
        <v>174873.3</v>
      </c>
      <c r="Y251" s="222">
        <f t="shared" ref="Y251:Y257" si="348">W251*X251</f>
        <v>0</v>
      </c>
      <c r="Z251" s="222">
        <v>469767.55200000003</v>
      </c>
      <c r="AA251" s="222">
        <f t="shared" ref="AA251:AA257" si="349">W251*Z251</f>
        <v>0</v>
      </c>
      <c r="AB251" s="223">
        <f t="shared" ref="AB251:AB253" si="350">Y251+AA251</f>
        <v>0</v>
      </c>
      <c r="AC251" s="267"/>
      <c r="AD251" s="269">
        <v>174873.3</v>
      </c>
      <c r="AE251" s="269">
        <f t="shared" ref="AE251:AE257" si="351">AC251*AD251</f>
        <v>0</v>
      </c>
      <c r="AF251" s="269">
        <v>469767.55200000003</v>
      </c>
      <c r="AG251" s="269">
        <f t="shared" ref="AG251:AG257" si="352">AC251*AF251</f>
        <v>0</v>
      </c>
      <c r="AH251" s="270">
        <f t="shared" ref="AH251:AH253" si="353">AE251+AG251</f>
        <v>0</v>
      </c>
      <c r="AI251" s="314"/>
      <c r="AJ251" s="316">
        <v>174873.3</v>
      </c>
      <c r="AK251" s="316">
        <f t="shared" ref="AK251:AK257" si="354">AI251*AJ251</f>
        <v>0</v>
      </c>
      <c r="AL251" s="316">
        <v>469767.55200000003</v>
      </c>
      <c r="AM251" s="316">
        <f t="shared" ref="AM251:AM257" si="355">AI251*AL251</f>
        <v>0</v>
      </c>
      <c r="AN251" s="317">
        <f t="shared" ref="AN251:AN253" si="356">AK251+AM251</f>
        <v>0</v>
      </c>
      <c r="AO251" s="361">
        <f t="shared" si="234"/>
        <v>0</v>
      </c>
      <c r="AP251" s="363">
        <v>174873.3</v>
      </c>
      <c r="AQ251" s="363">
        <f t="shared" ref="AQ251:AQ257" si="357">AO251*AP251</f>
        <v>0</v>
      </c>
      <c r="AR251" s="363">
        <v>469767.55200000003</v>
      </c>
      <c r="AS251" s="363">
        <f t="shared" ref="AS251:AS257" si="358">AO251*AR251</f>
        <v>0</v>
      </c>
      <c r="AT251" s="364">
        <f t="shared" ref="AT251:AT253" si="359">AQ251+AS251</f>
        <v>0</v>
      </c>
    </row>
    <row r="252" spans="1:46" ht="38.25" x14ac:dyDescent="0.2">
      <c r="A252" s="1">
        <v>243</v>
      </c>
      <c r="B252" s="9" t="s">
        <v>110</v>
      </c>
      <c r="C252" s="2" t="s">
        <v>351</v>
      </c>
      <c r="D252" s="2" t="s">
        <v>14</v>
      </c>
      <c r="E252" s="2">
        <v>1</v>
      </c>
      <c r="F252" s="36">
        <v>77780.28</v>
      </c>
      <c r="G252" s="36">
        <f t="shared" si="265"/>
        <v>77780.28</v>
      </c>
      <c r="H252" s="36">
        <v>160846.10400000002</v>
      </c>
      <c r="I252" s="36">
        <f t="shared" si="266"/>
        <v>160846.10400000002</v>
      </c>
      <c r="J252" s="53">
        <f t="shared" si="341"/>
        <v>238626.38400000002</v>
      </c>
      <c r="K252" s="130"/>
      <c r="L252" s="93">
        <v>77780.28</v>
      </c>
      <c r="M252" s="93">
        <f t="shared" si="342"/>
        <v>0</v>
      </c>
      <c r="N252" s="93">
        <v>160846.10400000002</v>
      </c>
      <c r="O252" s="93">
        <f t="shared" si="343"/>
        <v>0</v>
      </c>
      <c r="P252" s="94">
        <f t="shared" si="344"/>
        <v>0</v>
      </c>
      <c r="Q252" s="173"/>
      <c r="R252" s="175">
        <v>77780.28</v>
      </c>
      <c r="S252" s="175">
        <f t="shared" si="345"/>
        <v>0</v>
      </c>
      <c r="T252" s="175">
        <v>160846.10400000002</v>
      </c>
      <c r="U252" s="175">
        <f t="shared" si="346"/>
        <v>0</v>
      </c>
      <c r="V252" s="176">
        <f t="shared" si="347"/>
        <v>0</v>
      </c>
      <c r="W252" s="220">
        <v>1</v>
      </c>
      <c r="X252" s="222">
        <v>77780.28</v>
      </c>
      <c r="Y252" s="222">
        <f t="shared" si="348"/>
        <v>77780.28</v>
      </c>
      <c r="Z252" s="222">
        <v>160846.10400000002</v>
      </c>
      <c r="AA252" s="222">
        <f t="shared" si="349"/>
        <v>160846.10400000002</v>
      </c>
      <c r="AB252" s="223">
        <f t="shared" si="350"/>
        <v>238626.38400000002</v>
      </c>
      <c r="AC252" s="267"/>
      <c r="AD252" s="269">
        <v>77780.28</v>
      </c>
      <c r="AE252" s="269">
        <f t="shared" si="351"/>
        <v>0</v>
      </c>
      <c r="AF252" s="269">
        <v>160846.10400000002</v>
      </c>
      <c r="AG252" s="269">
        <f t="shared" si="352"/>
        <v>0</v>
      </c>
      <c r="AH252" s="270">
        <f t="shared" si="353"/>
        <v>0</v>
      </c>
      <c r="AI252" s="314"/>
      <c r="AJ252" s="316">
        <v>77780.28</v>
      </c>
      <c r="AK252" s="316">
        <f t="shared" si="354"/>
        <v>0</v>
      </c>
      <c r="AL252" s="316">
        <v>160846.10400000002</v>
      </c>
      <c r="AM252" s="316">
        <f t="shared" si="355"/>
        <v>0</v>
      </c>
      <c r="AN252" s="317">
        <f t="shared" si="356"/>
        <v>0</v>
      </c>
      <c r="AO252" s="361">
        <f t="shared" si="234"/>
        <v>0</v>
      </c>
      <c r="AP252" s="363">
        <v>77780.28</v>
      </c>
      <c r="AQ252" s="363">
        <f t="shared" si="357"/>
        <v>0</v>
      </c>
      <c r="AR252" s="363">
        <v>160846.10400000002</v>
      </c>
      <c r="AS252" s="363">
        <f t="shared" si="358"/>
        <v>0</v>
      </c>
      <c r="AT252" s="364">
        <f t="shared" si="359"/>
        <v>0</v>
      </c>
    </row>
    <row r="253" spans="1:46" x14ac:dyDescent="0.2">
      <c r="A253" s="1">
        <v>244</v>
      </c>
      <c r="B253" s="9" t="s">
        <v>111</v>
      </c>
      <c r="C253" s="2" t="s">
        <v>356</v>
      </c>
      <c r="D253" s="2" t="s">
        <v>14</v>
      </c>
      <c r="E253" s="2">
        <v>1</v>
      </c>
      <c r="F253" s="36">
        <v>22827</v>
      </c>
      <c r="G253" s="36">
        <f t="shared" si="265"/>
        <v>22827</v>
      </c>
      <c r="H253" s="36">
        <v>62594.207999999991</v>
      </c>
      <c r="I253" s="36">
        <f t="shared" si="266"/>
        <v>62594.207999999991</v>
      </c>
      <c r="J253" s="53">
        <f t="shared" si="341"/>
        <v>85421.207999999984</v>
      </c>
      <c r="K253" s="130"/>
      <c r="L253" s="93">
        <v>22827</v>
      </c>
      <c r="M253" s="93">
        <f t="shared" si="342"/>
        <v>0</v>
      </c>
      <c r="N253" s="93">
        <v>62594.207999999991</v>
      </c>
      <c r="O253" s="93">
        <f t="shared" si="343"/>
        <v>0</v>
      </c>
      <c r="P253" s="94">
        <f t="shared" si="344"/>
        <v>0</v>
      </c>
      <c r="Q253" s="173"/>
      <c r="R253" s="175">
        <v>22827</v>
      </c>
      <c r="S253" s="175">
        <f t="shared" si="345"/>
        <v>0</v>
      </c>
      <c r="T253" s="175">
        <v>62594.207999999991</v>
      </c>
      <c r="U253" s="175">
        <f t="shared" si="346"/>
        <v>0</v>
      </c>
      <c r="V253" s="176">
        <f t="shared" si="347"/>
        <v>0</v>
      </c>
      <c r="W253" s="220">
        <v>1</v>
      </c>
      <c r="X253" s="222">
        <v>22827</v>
      </c>
      <c r="Y253" s="222">
        <f t="shared" si="348"/>
        <v>22827</v>
      </c>
      <c r="Z253" s="222">
        <v>62594.207999999991</v>
      </c>
      <c r="AA253" s="222">
        <f t="shared" si="349"/>
        <v>62594.207999999991</v>
      </c>
      <c r="AB253" s="223">
        <f t="shared" si="350"/>
        <v>85421.207999999984</v>
      </c>
      <c r="AC253" s="267"/>
      <c r="AD253" s="269">
        <v>22827</v>
      </c>
      <c r="AE253" s="269">
        <f t="shared" si="351"/>
        <v>0</v>
      </c>
      <c r="AF253" s="269">
        <v>62594.207999999991</v>
      </c>
      <c r="AG253" s="269">
        <f t="shared" si="352"/>
        <v>0</v>
      </c>
      <c r="AH253" s="270">
        <f t="shared" si="353"/>
        <v>0</v>
      </c>
      <c r="AI253" s="314"/>
      <c r="AJ253" s="316">
        <v>22827</v>
      </c>
      <c r="AK253" s="316">
        <f t="shared" si="354"/>
        <v>0</v>
      </c>
      <c r="AL253" s="316">
        <v>62594.207999999991</v>
      </c>
      <c r="AM253" s="316">
        <f t="shared" si="355"/>
        <v>0</v>
      </c>
      <c r="AN253" s="317">
        <f t="shared" si="356"/>
        <v>0</v>
      </c>
      <c r="AO253" s="361">
        <f t="shared" si="234"/>
        <v>0</v>
      </c>
      <c r="AP253" s="363">
        <v>22827</v>
      </c>
      <c r="AQ253" s="363">
        <f t="shared" si="357"/>
        <v>0</v>
      </c>
      <c r="AR253" s="363">
        <v>62594.207999999991</v>
      </c>
      <c r="AS253" s="363">
        <f t="shared" si="358"/>
        <v>0</v>
      </c>
      <c r="AT253" s="364">
        <f t="shared" si="359"/>
        <v>0</v>
      </c>
    </row>
    <row r="254" spans="1:46" x14ac:dyDescent="0.2">
      <c r="A254" s="490">
        <v>245</v>
      </c>
      <c r="B254" s="507" t="s">
        <v>120</v>
      </c>
      <c r="C254" s="495"/>
      <c r="D254" s="492"/>
      <c r="E254" s="492"/>
      <c r="F254" s="493"/>
      <c r="G254" s="493">
        <f t="shared" si="265"/>
        <v>0</v>
      </c>
      <c r="H254" s="493"/>
      <c r="I254" s="493">
        <f t="shared" si="266"/>
        <v>0</v>
      </c>
      <c r="J254" s="494"/>
      <c r="K254" s="130"/>
      <c r="L254" s="93"/>
      <c r="M254" s="93">
        <f t="shared" si="342"/>
        <v>0</v>
      </c>
      <c r="N254" s="93"/>
      <c r="O254" s="93">
        <f t="shared" si="343"/>
        <v>0</v>
      </c>
      <c r="P254" s="94"/>
      <c r="Q254" s="173"/>
      <c r="R254" s="175"/>
      <c r="S254" s="175">
        <f t="shared" si="345"/>
        <v>0</v>
      </c>
      <c r="T254" s="175"/>
      <c r="U254" s="175">
        <f t="shared" si="346"/>
        <v>0</v>
      </c>
      <c r="V254" s="176"/>
      <c r="W254" s="220"/>
      <c r="X254" s="222"/>
      <c r="Y254" s="222">
        <f t="shared" si="348"/>
        <v>0</v>
      </c>
      <c r="Z254" s="222"/>
      <c r="AA254" s="222">
        <f t="shared" si="349"/>
        <v>0</v>
      </c>
      <c r="AB254" s="223"/>
      <c r="AC254" s="267"/>
      <c r="AD254" s="269"/>
      <c r="AE254" s="269">
        <f t="shared" si="351"/>
        <v>0</v>
      </c>
      <c r="AF254" s="269"/>
      <c r="AG254" s="269">
        <f t="shared" si="352"/>
        <v>0</v>
      </c>
      <c r="AH254" s="270"/>
      <c r="AI254" s="314"/>
      <c r="AJ254" s="316"/>
      <c r="AK254" s="316">
        <f t="shared" si="354"/>
        <v>0</v>
      </c>
      <c r="AL254" s="316"/>
      <c r="AM254" s="316">
        <f t="shared" si="355"/>
        <v>0</v>
      </c>
      <c r="AN254" s="317"/>
      <c r="AO254" s="361">
        <f t="shared" si="234"/>
        <v>0</v>
      </c>
      <c r="AP254" s="363"/>
      <c r="AQ254" s="363">
        <f t="shared" si="357"/>
        <v>0</v>
      </c>
      <c r="AR254" s="363"/>
      <c r="AS254" s="363">
        <f t="shared" si="358"/>
        <v>0</v>
      </c>
      <c r="AT254" s="364"/>
    </row>
    <row r="255" spans="1:46" ht="38.25" x14ac:dyDescent="0.2">
      <c r="A255" s="490">
        <v>246</v>
      </c>
      <c r="B255" s="491" t="s">
        <v>121</v>
      </c>
      <c r="C255" s="492" t="s">
        <v>358</v>
      </c>
      <c r="D255" s="492" t="s">
        <v>14</v>
      </c>
      <c r="E255" s="492">
        <v>1</v>
      </c>
      <c r="F255" s="493">
        <v>174873.3</v>
      </c>
      <c r="G255" s="493">
        <f t="shared" si="265"/>
        <v>174873.3</v>
      </c>
      <c r="H255" s="493">
        <v>469767.55200000003</v>
      </c>
      <c r="I255" s="493">
        <f t="shared" si="266"/>
        <v>469767.55200000003</v>
      </c>
      <c r="J255" s="494">
        <f t="shared" si="341"/>
        <v>644640.85199999996</v>
      </c>
      <c r="K255" s="130">
        <v>1</v>
      </c>
      <c r="L255" s="93">
        <v>174873.3</v>
      </c>
      <c r="M255" s="93">
        <f t="shared" si="342"/>
        <v>174873.3</v>
      </c>
      <c r="N255" s="93">
        <v>469767.55200000003</v>
      </c>
      <c r="O255" s="93">
        <f t="shared" si="343"/>
        <v>469767.55200000003</v>
      </c>
      <c r="P255" s="94">
        <f t="shared" ref="P255:P257" si="360">M255+O255</f>
        <v>644640.85199999996</v>
      </c>
      <c r="Q255" s="173"/>
      <c r="R255" s="175">
        <v>174873.3</v>
      </c>
      <c r="S255" s="175">
        <f t="shared" si="345"/>
        <v>0</v>
      </c>
      <c r="T255" s="175">
        <v>469767.55200000003</v>
      </c>
      <c r="U255" s="175">
        <f t="shared" si="346"/>
        <v>0</v>
      </c>
      <c r="V255" s="176">
        <f t="shared" ref="V255:V257" si="361">S255+U255</f>
        <v>0</v>
      </c>
      <c r="W255" s="220"/>
      <c r="X255" s="222">
        <v>174873.3</v>
      </c>
      <c r="Y255" s="222">
        <f t="shared" si="348"/>
        <v>0</v>
      </c>
      <c r="Z255" s="222">
        <v>469767.55200000003</v>
      </c>
      <c r="AA255" s="222">
        <f t="shared" si="349"/>
        <v>0</v>
      </c>
      <c r="AB255" s="223">
        <f t="shared" ref="AB255:AB257" si="362">Y255+AA255</f>
        <v>0</v>
      </c>
      <c r="AC255" s="267"/>
      <c r="AD255" s="269">
        <v>174873.3</v>
      </c>
      <c r="AE255" s="269">
        <f t="shared" si="351"/>
        <v>0</v>
      </c>
      <c r="AF255" s="269">
        <v>469767.55200000003</v>
      </c>
      <c r="AG255" s="269">
        <f t="shared" si="352"/>
        <v>0</v>
      </c>
      <c r="AH255" s="270">
        <f t="shared" ref="AH255:AH257" si="363">AE255+AG255</f>
        <v>0</v>
      </c>
      <c r="AI255" s="314"/>
      <c r="AJ255" s="316">
        <v>174873.3</v>
      </c>
      <c r="AK255" s="316">
        <f t="shared" si="354"/>
        <v>0</v>
      </c>
      <c r="AL255" s="316">
        <v>469767.55200000003</v>
      </c>
      <c r="AM255" s="316">
        <f t="shared" si="355"/>
        <v>0</v>
      </c>
      <c r="AN255" s="317">
        <f t="shared" ref="AN255:AN257" si="364">AK255+AM255</f>
        <v>0</v>
      </c>
      <c r="AO255" s="361">
        <f t="shared" si="234"/>
        <v>0</v>
      </c>
      <c r="AP255" s="363">
        <v>174873.3</v>
      </c>
      <c r="AQ255" s="363">
        <f t="shared" si="357"/>
        <v>0</v>
      </c>
      <c r="AR255" s="363">
        <v>469767.55200000003</v>
      </c>
      <c r="AS255" s="363">
        <f t="shared" si="358"/>
        <v>0</v>
      </c>
      <c r="AT255" s="364">
        <f t="shared" ref="AT255:AT257" si="365">AQ255+AS255</f>
        <v>0</v>
      </c>
    </row>
    <row r="256" spans="1:46" ht="38.25" x14ac:dyDescent="0.2">
      <c r="A256" s="1">
        <v>247</v>
      </c>
      <c r="B256" s="9" t="s">
        <v>110</v>
      </c>
      <c r="C256" s="2" t="s">
        <v>351</v>
      </c>
      <c r="D256" s="2" t="s">
        <v>14</v>
      </c>
      <c r="E256" s="2">
        <v>1</v>
      </c>
      <c r="F256" s="36">
        <v>77780.28</v>
      </c>
      <c r="G256" s="36">
        <f t="shared" si="265"/>
        <v>77780.28</v>
      </c>
      <c r="H256" s="36">
        <v>160846.10400000002</v>
      </c>
      <c r="I256" s="36">
        <f t="shared" si="266"/>
        <v>160846.10400000002</v>
      </c>
      <c r="J256" s="53">
        <f t="shared" si="341"/>
        <v>238626.38400000002</v>
      </c>
      <c r="K256" s="130"/>
      <c r="L256" s="93">
        <v>77780.28</v>
      </c>
      <c r="M256" s="93">
        <f t="shared" si="342"/>
        <v>0</v>
      </c>
      <c r="N256" s="93">
        <v>160846.10400000002</v>
      </c>
      <c r="O256" s="93">
        <f t="shared" si="343"/>
        <v>0</v>
      </c>
      <c r="P256" s="94">
        <f t="shared" si="360"/>
        <v>0</v>
      </c>
      <c r="Q256" s="173"/>
      <c r="R256" s="175">
        <v>77780.28</v>
      </c>
      <c r="S256" s="175">
        <f t="shared" si="345"/>
        <v>0</v>
      </c>
      <c r="T256" s="175">
        <v>160846.10400000002</v>
      </c>
      <c r="U256" s="175">
        <f t="shared" si="346"/>
        <v>0</v>
      </c>
      <c r="V256" s="176">
        <f t="shared" si="361"/>
        <v>0</v>
      </c>
      <c r="W256" s="220">
        <v>1</v>
      </c>
      <c r="X256" s="222">
        <v>77780.28</v>
      </c>
      <c r="Y256" s="222">
        <f t="shared" si="348"/>
        <v>77780.28</v>
      </c>
      <c r="Z256" s="222">
        <v>160846.10400000002</v>
      </c>
      <c r="AA256" s="222">
        <f t="shared" si="349"/>
        <v>160846.10400000002</v>
      </c>
      <c r="AB256" s="223">
        <f t="shared" si="362"/>
        <v>238626.38400000002</v>
      </c>
      <c r="AC256" s="267"/>
      <c r="AD256" s="269">
        <v>77780.28</v>
      </c>
      <c r="AE256" s="269">
        <f t="shared" si="351"/>
        <v>0</v>
      </c>
      <c r="AF256" s="269">
        <v>160846.10400000002</v>
      </c>
      <c r="AG256" s="269">
        <f t="shared" si="352"/>
        <v>0</v>
      </c>
      <c r="AH256" s="270">
        <f t="shared" si="363"/>
        <v>0</v>
      </c>
      <c r="AI256" s="314"/>
      <c r="AJ256" s="316">
        <v>77780.28</v>
      </c>
      <c r="AK256" s="316">
        <f t="shared" si="354"/>
        <v>0</v>
      </c>
      <c r="AL256" s="316">
        <v>160846.10400000002</v>
      </c>
      <c r="AM256" s="316">
        <f t="shared" si="355"/>
        <v>0</v>
      </c>
      <c r="AN256" s="317">
        <f t="shared" si="364"/>
        <v>0</v>
      </c>
      <c r="AO256" s="361">
        <f t="shared" si="234"/>
        <v>0</v>
      </c>
      <c r="AP256" s="363">
        <v>77780.28</v>
      </c>
      <c r="AQ256" s="363">
        <f t="shared" si="357"/>
        <v>0</v>
      </c>
      <c r="AR256" s="363">
        <v>160846.10400000002</v>
      </c>
      <c r="AS256" s="363">
        <f t="shared" si="358"/>
        <v>0</v>
      </c>
      <c r="AT256" s="364">
        <f t="shared" si="365"/>
        <v>0</v>
      </c>
    </row>
    <row r="257" spans="1:46" x14ac:dyDescent="0.2">
      <c r="A257" s="1">
        <v>248</v>
      </c>
      <c r="B257" s="9" t="s">
        <v>111</v>
      </c>
      <c r="C257" s="2" t="s">
        <v>356</v>
      </c>
      <c r="D257" s="2" t="s">
        <v>14</v>
      </c>
      <c r="E257" s="2">
        <v>1</v>
      </c>
      <c r="F257" s="36">
        <v>22827</v>
      </c>
      <c r="G257" s="36">
        <f t="shared" si="265"/>
        <v>22827</v>
      </c>
      <c r="H257" s="36">
        <v>62594.207999999991</v>
      </c>
      <c r="I257" s="36">
        <f t="shared" si="266"/>
        <v>62594.207999999991</v>
      </c>
      <c r="J257" s="53">
        <f t="shared" si="341"/>
        <v>85421.207999999984</v>
      </c>
      <c r="K257" s="130"/>
      <c r="L257" s="93">
        <v>22827</v>
      </c>
      <c r="M257" s="93">
        <f t="shared" si="342"/>
        <v>0</v>
      </c>
      <c r="N257" s="93">
        <v>62594.207999999991</v>
      </c>
      <c r="O257" s="93">
        <f t="shared" si="343"/>
        <v>0</v>
      </c>
      <c r="P257" s="94">
        <f t="shared" si="360"/>
        <v>0</v>
      </c>
      <c r="Q257" s="173"/>
      <c r="R257" s="175">
        <v>22827</v>
      </c>
      <c r="S257" s="175">
        <f t="shared" si="345"/>
        <v>0</v>
      </c>
      <c r="T257" s="175">
        <v>62594.207999999991</v>
      </c>
      <c r="U257" s="175">
        <f t="shared" si="346"/>
        <v>0</v>
      </c>
      <c r="V257" s="176">
        <f t="shared" si="361"/>
        <v>0</v>
      </c>
      <c r="W257" s="220">
        <v>1</v>
      </c>
      <c r="X257" s="222">
        <v>22827</v>
      </c>
      <c r="Y257" s="222">
        <f t="shared" si="348"/>
        <v>22827</v>
      </c>
      <c r="Z257" s="222">
        <v>62594.207999999991</v>
      </c>
      <c r="AA257" s="222">
        <f t="shared" si="349"/>
        <v>62594.207999999991</v>
      </c>
      <c r="AB257" s="223">
        <f t="shared" si="362"/>
        <v>85421.207999999984</v>
      </c>
      <c r="AC257" s="267"/>
      <c r="AD257" s="269">
        <v>22827</v>
      </c>
      <c r="AE257" s="269">
        <f t="shared" si="351"/>
        <v>0</v>
      </c>
      <c r="AF257" s="269">
        <v>62594.207999999991</v>
      </c>
      <c r="AG257" s="269">
        <f t="shared" si="352"/>
        <v>0</v>
      </c>
      <c r="AH257" s="270">
        <f t="shared" si="363"/>
        <v>0</v>
      </c>
      <c r="AI257" s="314"/>
      <c r="AJ257" s="316">
        <v>22827</v>
      </c>
      <c r="AK257" s="316">
        <f t="shared" si="354"/>
        <v>0</v>
      </c>
      <c r="AL257" s="316">
        <v>62594.207999999991</v>
      </c>
      <c r="AM257" s="316">
        <f t="shared" si="355"/>
        <v>0</v>
      </c>
      <c r="AN257" s="317">
        <f t="shared" si="364"/>
        <v>0</v>
      </c>
      <c r="AO257" s="361">
        <f t="shared" si="234"/>
        <v>0</v>
      </c>
      <c r="AP257" s="363">
        <v>22827</v>
      </c>
      <c r="AQ257" s="363">
        <f t="shared" si="357"/>
        <v>0</v>
      </c>
      <c r="AR257" s="363">
        <v>62594.207999999991</v>
      </c>
      <c r="AS257" s="363">
        <f t="shared" si="358"/>
        <v>0</v>
      </c>
      <c r="AT257" s="364">
        <f t="shared" si="365"/>
        <v>0</v>
      </c>
    </row>
    <row r="258" spans="1:46" x14ac:dyDescent="0.2">
      <c r="A258" s="1">
        <v>249</v>
      </c>
      <c r="B258" s="66" t="s">
        <v>122</v>
      </c>
      <c r="C258" s="10"/>
      <c r="D258" s="2"/>
      <c r="E258" s="2"/>
      <c r="F258" s="2"/>
      <c r="G258" s="36"/>
      <c r="H258" s="37"/>
      <c r="I258" s="36"/>
      <c r="J258" s="119"/>
      <c r="K258" s="130"/>
      <c r="L258" s="92"/>
      <c r="M258" s="93"/>
      <c r="N258" s="91"/>
      <c r="O258" s="93"/>
      <c r="P258" s="129"/>
      <c r="Q258" s="173"/>
      <c r="R258" s="174"/>
      <c r="S258" s="175"/>
      <c r="T258" s="171"/>
      <c r="U258" s="175"/>
      <c r="V258" s="172"/>
      <c r="W258" s="220"/>
      <c r="X258" s="221"/>
      <c r="Y258" s="222"/>
      <c r="Z258" s="218"/>
      <c r="AA258" s="222"/>
      <c r="AB258" s="219"/>
      <c r="AC258" s="267"/>
      <c r="AD258" s="268"/>
      <c r="AE258" s="269"/>
      <c r="AF258" s="265"/>
      <c r="AG258" s="269"/>
      <c r="AH258" s="266"/>
      <c r="AI258" s="314"/>
      <c r="AJ258" s="315"/>
      <c r="AK258" s="316"/>
      <c r="AL258" s="312"/>
      <c r="AM258" s="316"/>
      <c r="AN258" s="313"/>
      <c r="AO258" s="361">
        <f t="shared" si="234"/>
        <v>0</v>
      </c>
      <c r="AP258" s="362"/>
      <c r="AQ258" s="363"/>
      <c r="AR258" s="359"/>
      <c r="AS258" s="363"/>
      <c r="AT258" s="360"/>
    </row>
    <row r="259" spans="1:46" ht="25.5" x14ac:dyDescent="0.2">
      <c r="A259" s="1">
        <v>250</v>
      </c>
      <c r="B259" s="9" t="s">
        <v>123</v>
      </c>
      <c r="C259" s="2" t="s">
        <v>359</v>
      </c>
      <c r="D259" s="2" t="s">
        <v>14</v>
      </c>
      <c r="E259" s="2">
        <v>1</v>
      </c>
      <c r="F259" s="36">
        <v>134605.79999999999</v>
      </c>
      <c r="G259" s="36">
        <f t="shared" si="265"/>
        <v>134605.79999999999</v>
      </c>
      <c r="H259" s="36">
        <v>281150.90399999998</v>
      </c>
      <c r="I259" s="36">
        <f t="shared" si="266"/>
        <v>281150.90399999998</v>
      </c>
      <c r="J259" s="53">
        <f t="shared" ref="J259:J262" si="366">G259+I259</f>
        <v>415756.70399999997</v>
      </c>
      <c r="K259" s="130"/>
      <c r="L259" s="93">
        <v>134605.79999999999</v>
      </c>
      <c r="M259" s="93">
        <f t="shared" ref="M259:M262" si="367">K259*L259</f>
        <v>0</v>
      </c>
      <c r="N259" s="93">
        <v>281150.90399999998</v>
      </c>
      <c r="O259" s="93">
        <f t="shared" ref="O259:O262" si="368">K259*N259</f>
        <v>0</v>
      </c>
      <c r="P259" s="94">
        <f t="shared" ref="P259:P262" si="369">M259+O259</f>
        <v>0</v>
      </c>
      <c r="Q259" s="173"/>
      <c r="R259" s="175">
        <v>134605.79999999999</v>
      </c>
      <c r="S259" s="175">
        <f t="shared" ref="S259:S262" si="370">Q259*R259</f>
        <v>0</v>
      </c>
      <c r="T259" s="175">
        <v>281150.90399999998</v>
      </c>
      <c r="U259" s="175">
        <f t="shared" ref="U259:U262" si="371">Q259*T259</f>
        <v>0</v>
      </c>
      <c r="V259" s="176">
        <f t="shared" ref="V259:V262" si="372">S259+U259</f>
        <v>0</v>
      </c>
      <c r="W259" s="220">
        <v>1</v>
      </c>
      <c r="X259" s="222">
        <v>134605.79999999999</v>
      </c>
      <c r="Y259" s="222">
        <f t="shared" ref="Y259:Y262" si="373">W259*X259</f>
        <v>134605.79999999999</v>
      </c>
      <c r="Z259" s="222">
        <v>281150.90399999998</v>
      </c>
      <c r="AA259" s="222">
        <f t="shared" ref="AA259:AA262" si="374">W259*Z259</f>
        <v>281150.90399999998</v>
      </c>
      <c r="AB259" s="223">
        <f t="shared" ref="AB259:AB262" si="375">Y259+AA259</f>
        <v>415756.70399999997</v>
      </c>
      <c r="AC259" s="267"/>
      <c r="AD259" s="269">
        <v>134605.79999999999</v>
      </c>
      <c r="AE259" s="269">
        <f t="shared" ref="AE259:AE262" si="376">AC259*AD259</f>
        <v>0</v>
      </c>
      <c r="AF259" s="269">
        <v>281150.90399999998</v>
      </c>
      <c r="AG259" s="269">
        <f t="shared" ref="AG259:AG262" si="377">AC259*AF259</f>
        <v>0</v>
      </c>
      <c r="AH259" s="270">
        <f t="shared" ref="AH259:AH262" si="378">AE259+AG259</f>
        <v>0</v>
      </c>
      <c r="AI259" s="314"/>
      <c r="AJ259" s="316">
        <v>134605.79999999999</v>
      </c>
      <c r="AK259" s="316">
        <f t="shared" ref="AK259:AK262" si="379">AI259*AJ259</f>
        <v>0</v>
      </c>
      <c r="AL259" s="316">
        <v>281150.90399999998</v>
      </c>
      <c r="AM259" s="316">
        <f t="shared" ref="AM259:AM262" si="380">AI259*AL259</f>
        <v>0</v>
      </c>
      <c r="AN259" s="317">
        <f t="shared" ref="AN259:AN262" si="381">AK259+AM259</f>
        <v>0</v>
      </c>
      <c r="AO259" s="361">
        <f t="shared" si="234"/>
        <v>0</v>
      </c>
      <c r="AP259" s="363">
        <v>134605.79999999999</v>
      </c>
      <c r="AQ259" s="363">
        <f t="shared" ref="AQ259:AQ262" si="382">AO259*AP259</f>
        <v>0</v>
      </c>
      <c r="AR259" s="363">
        <v>281150.90399999998</v>
      </c>
      <c r="AS259" s="363">
        <f t="shared" ref="AS259:AS262" si="383">AO259*AR259</f>
        <v>0</v>
      </c>
      <c r="AT259" s="364">
        <f t="shared" ref="AT259:AT262" si="384">AQ259+AS259</f>
        <v>0</v>
      </c>
    </row>
    <row r="260" spans="1:46" x14ac:dyDescent="0.2">
      <c r="A260" s="1">
        <v>251</v>
      </c>
      <c r="B260" s="9" t="s">
        <v>110</v>
      </c>
      <c r="C260" s="2" t="s">
        <v>360</v>
      </c>
      <c r="D260" s="2" t="s">
        <v>14</v>
      </c>
      <c r="E260" s="2">
        <v>1</v>
      </c>
      <c r="F260" s="36">
        <v>49482.079999999994</v>
      </c>
      <c r="G260" s="36">
        <f t="shared" si="265"/>
        <v>49482.079999999994</v>
      </c>
      <c r="H260" s="36">
        <v>30335.111999999997</v>
      </c>
      <c r="I260" s="36">
        <f t="shared" si="266"/>
        <v>30335.111999999997</v>
      </c>
      <c r="J260" s="53">
        <f t="shared" si="366"/>
        <v>79817.191999999995</v>
      </c>
      <c r="K260" s="130"/>
      <c r="L260" s="93">
        <v>49482.079999999994</v>
      </c>
      <c r="M260" s="93">
        <f t="shared" si="367"/>
        <v>0</v>
      </c>
      <c r="N260" s="93">
        <v>30335.111999999997</v>
      </c>
      <c r="O260" s="93">
        <f t="shared" si="368"/>
        <v>0</v>
      </c>
      <c r="P260" s="94">
        <f t="shared" si="369"/>
        <v>0</v>
      </c>
      <c r="Q260" s="173"/>
      <c r="R260" s="175">
        <v>49482.079999999994</v>
      </c>
      <c r="S260" s="175">
        <f t="shared" si="370"/>
        <v>0</v>
      </c>
      <c r="T260" s="175">
        <v>30335.111999999997</v>
      </c>
      <c r="U260" s="175">
        <f t="shared" si="371"/>
        <v>0</v>
      </c>
      <c r="V260" s="176">
        <f t="shared" si="372"/>
        <v>0</v>
      </c>
      <c r="W260" s="220"/>
      <c r="X260" s="222">
        <v>49482.079999999994</v>
      </c>
      <c r="Y260" s="222">
        <f t="shared" si="373"/>
        <v>0</v>
      </c>
      <c r="Z260" s="222">
        <v>30335.111999999997</v>
      </c>
      <c r="AA260" s="222">
        <f t="shared" si="374"/>
        <v>0</v>
      </c>
      <c r="AB260" s="223">
        <f t="shared" si="375"/>
        <v>0</v>
      </c>
      <c r="AC260" s="267"/>
      <c r="AD260" s="269">
        <v>49482.079999999994</v>
      </c>
      <c r="AE260" s="269">
        <f t="shared" si="376"/>
        <v>0</v>
      </c>
      <c r="AF260" s="269">
        <v>30335.111999999997</v>
      </c>
      <c r="AG260" s="269">
        <f t="shared" si="377"/>
        <v>0</v>
      </c>
      <c r="AH260" s="270">
        <f t="shared" si="378"/>
        <v>0</v>
      </c>
      <c r="AI260" s="314"/>
      <c r="AJ260" s="316">
        <v>49482.079999999994</v>
      </c>
      <c r="AK260" s="316">
        <f t="shared" si="379"/>
        <v>0</v>
      </c>
      <c r="AL260" s="316">
        <v>30335.111999999997</v>
      </c>
      <c r="AM260" s="316">
        <f t="shared" si="380"/>
        <v>0</v>
      </c>
      <c r="AN260" s="317">
        <f t="shared" si="381"/>
        <v>0</v>
      </c>
      <c r="AO260" s="361">
        <f t="shared" si="234"/>
        <v>1</v>
      </c>
      <c r="AP260" s="363">
        <v>49482.079999999994</v>
      </c>
      <c r="AQ260" s="363">
        <f t="shared" si="382"/>
        <v>49482.079999999994</v>
      </c>
      <c r="AR260" s="363">
        <v>30335.111999999997</v>
      </c>
      <c r="AS260" s="363">
        <f t="shared" si="383"/>
        <v>30335.111999999997</v>
      </c>
      <c r="AT260" s="364">
        <f t="shared" si="384"/>
        <v>79817.191999999995</v>
      </c>
    </row>
    <row r="261" spans="1:46" x14ac:dyDescent="0.2">
      <c r="A261" s="1">
        <v>252</v>
      </c>
      <c r="B261" s="9" t="s">
        <v>111</v>
      </c>
      <c r="C261" s="2" t="s">
        <v>361</v>
      </c>
      <c r="D261" s="2" t="s">
        <v>14</v>
      </c>
      <c r="E261" s="2">
        <v>1</v>
      </c>
      <c r="F261" s="36">
        <v>12559</v>
      </c>
      <c r="G261" s="36">
        <f t="shared" si="265"/>
        <v>12559</v>
      </c>
      <c r="H261" s="36">
        <v>42774.791999999994</v>
      </c>
      <c r="I261" s="36">
        <f t="shared" si="266"/>
        <v>42774.791999999994</v>
      </c>
      <c r="J261" s="53">
        <f t="shared" si="366"/>
        <v>55333.791999999994</v>
      </c>
      <c r="K261" s="130"/>
      <c r="L261" s="93">
        <v>12559</v>
      </c>
      <c r="M261" s="93">
        <f t="shared" si="367"/>
        <v>0</v>
      </c>
      <c r="N261" s="93">
        <v>42774.791999999994</v>
      </c>
      <c r="O261" s="93">
        <f t="shared" si="368"/>
        <v>0</v>
      </c>
      <c r="P261" s="94">
        <f t="shared" si="369"/>
        <v>0</v>
      </c>
      <c r="Q261" s="173"/>
      <c r="R261" s="175">
        <v>12559</v>
      </c>
      <c r="S261" s="175">
        <f t="shared" si="370"/>
        <v>0</v>
      </c>
      <c r="T261" s="175">
        <v>42774.791999999994</v>
      </c>
      <c r="U261" s="175">
        <f t="shared" si="371"/>
        <v>0</v>
      </c>
      <c r="V261" s="176">
        <f t="shared" si="372"/>
        <v>0</v>
      </c>
      <c r="W261" s="220"/>
      <c r="X261" s="222">
        <v>12559</v>
      </c>
      <c r="Y261" s="222">
        <f t="shared" si="373"/>
        <v>0</v>
      </c>
      <c r="Z261" s="222">
        <v>42774.791999999994</v>
      </c>
      <c r="AA261" s="222">
        <f t="shared" si="374"/>
        <v>0</v>
      </c>
      <c r="AB261" s="223">
        <f t="shared" si="375"/>
        <v>0</v>
      </c>
      <c r="AC261" s="267"/>
      <c r="AD261" s="269">
        <v>12559</v>
      </c>
      <c r="AE261" s="269">
        <f t="shared" si="376"/>
        <v>0</v>
      </c>
      <c r="AF261" s="269">
        <v>42774.791999999994</v>
      </c>
      <c r="AG261" s="269">
        <f t="shared" si="377"/>
        <v>0</v>
      </c>
      <c r="AH261" s="270">
        <f t="shared" si="378"/>
        <v>0</v>
      </c>
      <c r="AI261" s="314"/>
      <c r="AJ261" s="316">
        <v>12559</v>
      </c>
      <c r="AK261" s="316">
        <f t="shared" si="379"/>
        <v>0</v>
      </c>
      <c r="AL261" s="316">
        <v>42774.791999999994</v>
      </c>
      <c r="AM261" s="316">
        <f t="shared" si="380"/>
        <v>0</v>
      </c>
      <c r="AN261" s="317">
        <f t="shared" si="381"/>
        <v>0</v>
      </c>
      <c r="AO261" s="361">
        <f t="shared" si="234"/>
        <v>1</v>
      </c>
      <c r="AP261" s="363">
        <v>12559</v>
      </c>
      <c r="AQ261" s="363">
        <f t="shared" si="382"/>
        <v>12559</v>
      </c>
      <c r="AR261" s="363">
        <v>42774.791999999994</v>
      </c>
      <c r="AS261" s="363">
        <f t="shared" si="383"/>
        <v>42774.791999999994</v>
      </c>
      <c r="AT261" s="364">
        <f t="shared" si="384"/>
        <v>55333.791999999994</v>
      </c>
    </row>
    <row r="262" spans="1:46" x14ac:dyDescent="0.2">
      <c r="A262" s="1">
        <v>253</v>
      </c>
      <c r="B262" s="9" t="s">
        <v>111</v>
      </c>
      <c r="C262" s="2" t="s">
        <v>361</v>
      </c>
      <c r="D262" s="2" t="s">
        <v>14</v>
      </c>
      <c r="E262" s="2">
        <v>1</v>
      </c>
      <c r="F262" s="36">
        <v>10969</v>
      </c>
      <c r="G262" s="36">
        <f t="shared" si="265"/>
        <v>10969</v>
      </c>
      <c r="H262" s="36">
        <v>42774.791999999994</v>
      </c>
      <c r="I262" s="36">
        <f t="shared" si="266"/>
        <v>42774.791999999994</v>
      </c>
      <c r="J262" s="53">
        <f t="shared" si="366"/>
        <v>53743.791999999994</v>
      </c>
      <c r="K262" s="130"/>
      <c r="L262" s="93">
        <v>10969</v>
      </c>
      <c r="M262" s="93">
        <f t="shared" si="367"/>
        <v>0</v>
      </c>
      <c r="N262" s="93">
        <v>42774.791999999994</v>
      </c>
      <c r="O262" s="93">
        <f t="shared" si="368"/>
        <v>0</v>
      </c>
      <c r="P262" s="94">
        <f t="shared" si="369"/>
        <v>0</v>
      </c>
      <c r="Q262" s="173"/>
      <c r="R262" s="175">
        <v>10969</v>
      </c>
      <c r="S262" s="175">
        <f t="shared" si="370"/>
        <v>0</v>
      </c>
      <c r="T262" s="175">
        <v>42774.791999999994</v>
      </c>
      <c r="U262" s="175">
        <f t="shared" si="371"/>
        <v>0</v>
      </c>
      <c r="V262" s="176">
        <f t="shared" si="372"/>
        <v>0</v>
      </c>
      <c r="W262" s="220"/>
      <c r="X262" s="222">
        <v>10969</v>
      </c>
      <c r="Y262" s="222">
        <f t="shared" si="373"/>
        <v>0</v>
      </c>
      <c r="Z262" s="222">
        <v>42774.791999999994</v>
      </c>
      <c r="AA262" s="222">
        <f t="shared" si="374"/>
        <v>0</v>
      </c>
      <c r="AB262" s="223">
        <f t="shared" si="375"/>
        <v>0</v>
      </c>
      <c r="AC262" s="267"/>
      <c r="AD262" s="269">
        <v>10969</v>
      </c>
      <c r="AE262" s="269">
        <f t="shared" si="376"/>
        <v>0</v>
      </c>
      <c r="AF262" s="269">
        <v>42774.791999999994</v>
      </c>
      <c r="AG262" s="269">
        <f t="shared" si="377"/>
        <v>0</v>
      </c>
      <c r="AH262" s="270">
        <f t="shared" si="378"/>
        <v>0</v>
      </c>
      <c r="AI262" s="314"/>
      <c r="AJ262" s="316">
        <v>10969</v>
      </c>
      <c r="AK262" s="316">
        <f t="shared" si="379"/>
        <v>0</v>
      </c>
      <c r="AL262" s="316">
        <v>42774.791999999994</v>
      </c>
      <c r="AM262" s="316">
        <f t="shared" si="380"/>
        <v>0</v>
      </c>
      <c r="AN262" s="317">
        <f t="shared" si="381"/>
        <v>0</v>
      </c>
      <c r="AO262" s="361">
        <f t="shared" si="234"/>
        <v>1</v>
      </c>
      <c r="AP262" s="363">
        <v>10969</v>
      </c>
      <c r="AQ262" s="363">
        <f t="shared" si="382"/>
        <v>10969</v>
      </c>
      <c r="AR262" s="363">
        <v>42774.791999999994</v>
      </c>
      <c r="AS262" s="363">
        <f t="shared" si="383"/>
        <v>42774.791999999994</v>
      </c>
      <c r="AT262" s="364">
        <f t="shared" si="384"/>
        <v>53743.791999999994</v>
      </c>
    </row>
    <row r="263" spans="1:46" x14ac:dyDescent="0.2">
      <c r="A263" s="1">
        <v>254</v>
      </c>
      <c r="B263" s="66" t="s">
        <v>124</v>
      </c>
      <c r="C263" s="10"/>
      <c r="D263" s="2"/>
      <c r="E263" s="2"/>
      <c r="F263" s="2"/>
      <c r="G263" s="36"/>
      <c r="H263" s="37"/>
      <c r="I263" s="36"/>
      <c r="J263" s="119"/>
      <c r="K263" s="130"/>
      <c r="L263" s="92"/>
      <c r="M263" s="93"/>
      <c r="N263" s="91"/>
      <c r="O263" s="93"/>
      <c r="P263" s="129"/>
      <c r="Q263" s="173"/>
      <c r="R263" s="174"/>
      <c r="S263" s="175"/>
      <c r="T263" s="171"/>
      <c r="U263" s="175"/>
      <c r="V263" s="172"/>
      <c r="W263" s="220"/>
      <c r="X263" s="221"/>
      <c r="Y263" s="222"/>
      <c r="Z263" s="218"/>
      <c r="AA263" s="222"/>
      <c r="AB263" s="219"/>
      <c r="AC263" s="267"/>
      <c r="AD263" s="268"/>
      <c r="AE263" s="269"/>
      <c r="AF263" s="265"/>
      <c r="AG263" s="269"/>
      <c r="AH263" s="266"/>
      <c r="AI263" s="314"/>
      <c r="AJ263" s="315"/>
      <c r="AK263" s="316"/>
      <c r="AL263" s="312"/>
      <c r="AM263" s="316"/>
      <c r="AN263" s="313"/>
      <c r="AO263" s="361">
        <f t="shared" si="234"/>
        <v>0</v>
      </c>
      <c r="AP263" s="362"/>
      <c r="AQ263" s="363"/>
      <c r="AR263" s="359"/>
      <c r="AS263" s="363"/>
      <c r="AT263" s="360"/>
    </row>
    <row r="264" spans="1:46" ht="38.25" x14ac:dyDescent="0.2">
      <c r="A264" s="1">
        <v>255</v>
      </c>
      <c r="B264" s="9" t="s">
        <v>125</v>
      </c>
      <c r="C264" s="2" t="s">
        <v>461</v>
      </c>
      <c r="D264" s="2" t="s">
        <v>14</v>
      </c>
      <c r="E264" s="2">
        <v>2</v>
      </c>
      <c r="F264" s="36">
        <v>69989.22</v>
      </c>
      <c r="G264" s="36">
        <f t="shared" si="265"/>
        <v>139978.44</v>
      </c>
      <c r="H264" s="36">
        <v>236992</v>
      </c>
      <c r="I264" s="36">
        <f t="shared" si="266"/>
        <v>473984</v>
      </c>
      <c r="J264" s="53">
        <f t="shared" ref="J264:J267" si="385">G264+I264</f>
        <v>613962.43999999994</v>
      </c>
      <c r="K264" s="130"/>
      <c r="L264" s="93">
        <v>69989.22</v>
      </c>
      <c r="M264" s="93">
        <f t="shared" ref="M264:M267" si="386">K264*L264</f>
        <v>0</v>
      </c>
      <c r="N264" s="93">
        <v>236992</v>
      </c>
      <c r="O264" s="93">
        <f t="shared" ref="O264:O267" si="387">K264*N264</f>
        <v>0</v>
      </c>
      <c r="P264" s="94">
        <f t="shared" ref="P264:P267" si="388">M264+O264</f>
        <v>0</v>
      </c>
      <c r="Q264" s="173"/>
      <c r="R264" s="175">
        <v>69989.22</v>
      </c>
      <c r="S264" s="175">
        <f t="shared" ref="S264:S267" si="389">Q264*R264</f>
        <v>0</v>
      </c>
      <c r="T264" s="175">
        <v>236992</v>
      </c>
      <c r="U264" s="175">
        <f t="shared" ref="U264:U267" si="390">Q264*T264</f>
        <v>0</v>
      </c>
      <c r="V264" s="176">
        <f t="shared" ref="V264:V267" si="391">S264+U264</f>
        <v>0</v>
      </c>
      <c r="W264" s="220">
        <v>2</v>
      </c>
      <c r="X264" s="222">
        <v>69989.22</v>
      </c>
      <c r="Y264" s="222">
        <f t="shared" ref="Y264:Y267" si="392">W264*X264</f>
        <v>139978.44</v>
      </c>
      <c r="Z264" s="222">
        <v>236992</v>
      </c>
      <c r="AA264" s="222">
        <f t="shared" ref="AA264:AA267" si="393">W264*Z264</f>
        <v>473984</v>
      </c>
      <c r="AB264" s="223">
        <f t="shared" ref="AB264:AB267" si="394">Y264+AA264</f>
        <v>613962.43999999994</v>
      </c>
      <c r="AC264" s="267"/>
      <c r="AD264" s="269">
        <v>69989.22</v>
      </c>
      <c r="AE264" s="269">
        <f t="shared" ref="AE264:AE267" si="395">AC264*AD264</f>
        <v>0</v>
      </c>
      <c r="AF264" s="269">
        <v>236992</v>
      </c>
      <c r="AG264" s="269">
        <f t="shared" ref="AG264:AG267" si="396">AC264*AF264</f>
        <v>0</v>
      </c>
      <c r="AH264" s="270">
        <f t="shared" ref="AH264:AH267" si="397">AE264+AG264</f>
        <v>0</v>
      </c>
      <c r="AI264" s="314"/>
      <c r="AJ264" s="316">
        <v>69989.22</v>
      </c>
      <c r="AK264" s="316">
        <f t="shared" ref="AK264:AK267" si="398">AI264*AJ264</f>
        <v>0</v>
      </c>
      <c r="AL264" s="316">
        <v>236992</v>
      </c>
      <c r="AM264" s="316">
        <f t="shared" ref="AM264:AM267" si="399">AI264*AL264</f>
        <v>0</v>
      </c>
      <c r="AN264" s="317">
        <f t="shared" ref="AN264:AN267" si="400">AK264+AM264</f>
        <v>0</v>
      </c>
      <c r="AO264" s="361">
        <f t="shared" si="234"/>
        <v>0</v>
      </c>
      <c r="AP264" s="363">
        <v>69989.22</v>
      </c>
      <c r="AQ264" s="363">
        <f t="shared" ref="AQ264:AQ267" si="401">AO264*AP264</f>
        <v>0</v>
      </c>
      <c r="AR264" s="363">
        <v>236992</v>
      </c>
      <c r="AS264" s="363">
        <f t="shared" ref="AS264:AS267" si="402">AO264*AR264</f>
        <v>0</v>
      </c>
      <c r="AT264" s="364">
        <f t="shared" ref="AT264:AT267" si="403">AQ264+AS264</f>
        <v>0</v>
      </c>
    </row>
    <row r="265" spans="1:46" ht="25.5" x14ac:dyDescent="0.2">
      <c r="A265" s="1">
        <v>256</v>
      </c>
      <c r="B265" s="9" t="s">
        <v>126</v>
      </c>
      <c r="C265" s="2" t="s">
        <v>462</v>
      </c>
      <c r="D265" s="2" t="s">
        <v>14</v>
      </c>
      <c r="E265" s="2">
        <v>2</v>
      </c>
      <c r="F265" s="36">
        <v>18412.38</v>
      </c>
      <c r="G265" s="36">
        <f t="shared" si="265"/>
        <v>36824.76</v>
      </c>
      <c r="H265" s="36">
        <v>47103</v>
      </c>
      <c r="I265" s="36">
        <f t="shared" si="266"/>
        <v>94206</v>
      </c>
      <c r="J265" s="53">
        <f t="shared" si="385"/>
        <v>131030.76000000001</v>
      </c>
      <c r="K265" s="130"/>
      <c r="L265" s="93">
        <v>18412.38</v>
      </c>
      <c r="M265" s="93">
        <f t="shared" si="386"/>
        <v>0</v>
      </c>
      <c r="N265" s="93">
        <v>47103</v>
      </c>
      <c r="O265" s="93">
        <f t="shared" si="387"/>
        <v>0</v>
      </c>
      <c r="P265" s="94">
        <f t="shared" si="388"/>
        <v>0</v>
      </c>
      <c r="Q265" s="173"/>
      <c r="R265" s="175">
        <v>18412.38</v>
      </c>
      <c r="S265" s="175">
        <f t="shared" si="389"/>
        <v>0</v>
      </c>
      <c r="T265" s="175">
        <v>47103</v>
      </c>
      <c r="U265" s="175">
        <f t="shared" si="390"/>
        <v>0</v>
      </c>
      <c r="V265" s="176">
        <f t="shared" si="391"/>
        <v>0</v>
      </c>
      <c r="W265" s="220">
        <v>2</v>
      </c>
      <c r="X265" s="222">
        <v>18412.38</v>
      </c>
      <c r="Y265" s="222">
        <f t="shared" si="392"/>
        <v>36824.76</v>
      </c>
      <c r="Z265" s="222">
        <v>47103</v>
      </c>
      <c r="AA265" s="222">
        <f t="shared" si="393"/>
        <v>94206</v>
      </c>
      <c r="AB265" s="223">
        <f t="shared" si="394"/>
        <v>131030.76000000001</v>
      </c>
      <c r="AC265" s="267"/>
      <c r="AD265" s="269">
        <v>18412.38</v>
      </c>
      <c r="AE265" s="269">
        <f t="shared" si="395"/>
        <v>0</v>
      </c>
      <c r="AF265" s="269">
        <v>47103</v>
      </c>
      <c r="AG265" s="269">
        <f t="shared" si="396"/>
        <v>0</v>
      </c>
      <c r="AH265" s="270">
        <f t="shared" si="397"/>
        <v>0</v>
      </c>
      <c r="AI265" s="314"/>
      <c r="AJ265" s="316">
        <v>18412.38</v>
      </c>
      <c r="AK265" s="316">
        <f t="shared" si="398"/>
        <v>0</v>
      </c>
      <c r="AL265" s="316">
        <v>47103</v>
      </c>
      <c r="AM265" s="316">
        <f t="shared" si="399"/>
        <v>0</v>
      </c>
      <c r="AN265" s="317">
        <f t="shared" si="400"/>
        <v>0</v>
      </c>
      <c r="AO265" s="361">
        <f t="shared" si="234"/>
        <v>0</v>
      </c>
      <c r="AP265" s="363">
        <v>18412.38</v>
      </c>
      <c r="AQ265" s="363">
        <f t="shared" si="401"/>
        <v>0</v>
      </c>
      <c r="AR265" s="363">
        <v>47103</v>
      </c>
      <c r="AS265" s="363">
        <f t="shared" si="402"/>
        <v>0</v>
      </c>
      <c r="AT265" s="364">
        <f t="shared" si="403"/>
        <v>0</v>
      </c>
    </row>
    <row r="266" spans="1:46" ht="25.5" x14ac:dyDescent="0.2">
      <c r="A266" s="1">
        <v>257</v>
      </c>
      <c r="B266" s="9" t="s">
        <v>110</v>
      </c>
      <c r="C266" s="2" t="s">
        <v>463</v>
      </c>
      <c r="D266" s="2" t="s">
        <v>14</v>
      </c>
      <c r="E266" s="2">
        <v>2</v>
      </c>
      <c r="F266" s="36">
        <v>21322.87</v>
      </c>
      <c r="G266" s="36">
        <f t="shared" si="265"/>
        <v>42645.74</v>
      </c>
      <c r="H266" s="36">
        <v>39580</v>
      </c>
      <c r="I266" s="36">
        <f t="shared" si="266"/>
        <v>79160</v>
      </c>
      <c r="J266" s="53">
        <f t="shared" si="385"/>
        <v>121805.73999999999</v>
      </c>
      <c r="K266" s="130"/>
      <c r="L266" s="93">
        <v>21322.87</v>
      </c>
      <c r="M266" s="93">
        <f t="shared" si="386"/>
        <v>0</v>
      </c>
      <c r="N266" s="93">
        <v>39580</v>
      </c>
      <c r="O266" s="93">
        <f t="shared" si="387"/>
        <v>0</v>
      </c>
      <c r="P266" s="94">
        <f t="shared" si="388"/>
        <v>0</v>
      </c>
      <c r="Q266" s="173"/>
      <c r="R266" s="175">
        <v>21322.87</v>
      </c>
      <c r="S266" s="175">
        <f t="shared" si="389"/>
        <v>0</v>
      </c>
      <c r="T266" s="175">
        <v>39580</v>
      </c>
      <c r="U266" s="175">
        <f t="shared" si="390"/>
        <v>0</v>
      </c>
      <c r="V266" s="176">
        <f t="shared" si="391"/>
        <v>0</v>
      </c>
      <c r="W266" s="220">
        <v>2</v>
      </c>
      <c r="X266" s="222">
        <v>21322.87</v>
      </c>
      <c r="Y266" s="222">
        <f t="shared" si="392"/>
        <v>42645.74</v>
      </c>
      <c r="Z266" s="222">
        <v>39580</v>
      </c>
      <c r="AA266" s="222">
        <f t="shared" si="393"/>
        <v>79160</v>
      </c>
      <c r="AB266" s="223">
        <f t="shared" si="394"/>
        <v>121805.73999999999</v>
      </c>
      <c r="AC266" s="267"/>
      <c r="AD266" s="269">
        <v>21322.87</v>
      </c>
      <c r="AE266" s="269">
        <f t="shared" si="395"/>
        <v>0</v>
      </c>
      <c r="AF266" s="269">
        <v>39580</v>
      </c>
      <c r="AG266" s="269">
        <f t="shared" si="396"/>
        <v>0</v>
      </c>
      <c r="AH266" s="270">
        <f t="shared" si="397"/>
        <v>0</v>
      </c>
      <c r="AI266" s="314"/>
      <c r="AJ266" s="316">
        <v>21322.87</v>
      </c>
      <c r="AK266" s="316">
        <f t="shared" si="398"/>
        <v>0</v>
      </c>
      <c r="AL266" s="316">
        <v>39580</v>
      </c>
      <c r="AM266" s="316">
        <f t="shared" si="399"/>
        <v>0</v>
      </c>
      <c r="AN266" s="317">
        <f t="shared" si="400"/>
        <v>0</v>
      </c>
      <c r="AO266" s="361">
        <f t="shared" si="234"/>
        <v>0</v>
      </c>
      <c r="AP266" s="363">
        <v>21322.87</v>
      </c>
      <c r="AQ266" s="363">
        <f t="shared" si="401"/>
        <v>0</v>
      </c>
      <c r="AR266" s="363">
        <v>39580</v>
      </c>
      <c r="AS266" s="363">
        <f t="shared" si="402"/>
        <v>0</v>
      </c>
      <c r="AT266" s="364">
        <f t="shared" si="403"/>
        <v>0</v>
      </c>
    </row>
    <row r="267" spans="1:46" x14ac:dyDescent="0.2">
      <c r="A267" s="1">
        <v>258</v>
      </c>
      <c r="B267" s="9" t="s">
        <v>111</v>
      </c>
      <c r="C267" s="2" t="s">
        <v>464</v>
      </c>
      <c r="D267" s="2" t="s">
        <v>14</v>
      </c>
      <c r="E267" s="2">
        <v>2</v>
      </c>
      <c r="F267" s="36">
        <v>19916</v>
      </c>
      <c r="G267" s="36">
        <f t="shared" si="265"/>
        <v>39832</v>
      </c>
      <c r="H267" s="36">
        <v>168216</v>
      </c>
      <c r="I267" s="36">
        <f t="shared" si="266"/>
        <v>336432</v>
      </c>
      <c r="J267" s="53">
        <f t="shared" si="385"/>
        <v>376264</v>
      </c>
      <c r="K267" s="130"/>
      <c r="L267" s="93">
        <v>19916</v>
      </c>
      <c r="M267" s="93">
        <f t="shared" si="386"/>
        <v>0</v>
      </c>
      <c r="N267" s="93">
        <v>168216</v>
      </c>
      <c r="O267" s="93">
        <f t="shared" si="387"/>
        <v>0</v>
      </c>
      <c r="P267" s="94">
        <f t="shared" si="388"/>
        <v>0</v>
      </c>
      <c r="Q267" s="173"/>
      <c r="R267" s="175">
        <v>19916</v>
      </c>
      <c r="S267" s="175">
        <f t="shared" si="389"/>
        <v>0</v>
      </c>
      <c r="T267" s="175">
        <v>168216</v>
      </c>
      <c r="U267" s="175">
        <f t="shared" si="390"/>
        <v>0</v>
      </c>
      <c r="V267" s="176">
        <f t="shared" si="391"/>
        <v>0</v>
      </c>
      <c r="W267" s="220">
        <v>2</v>
      </c>
      <c r="X267" s="222">
        <v>19916</v>
      </c>
      <c r="Y267" s="222">
        <f t="shared" si="392"/>
        <v>39832</v>
      </c>
      <c r="Z267" s="222">
        <v>168216</v>
      </c>
      <c r="AA267" s="222">
        <f t="shared" si="393"/>
        <v>336432</v>
      </c>
      <c r="AB267" s="223">
        <f t="shared" si="394"/>
        <v>376264</v>
      </c>
      <c r="AC267" s="267"/>
      <c r="AD267" s="269">
        <v>19916</v>
      </c>
      <c r="AE267" s="269">
        <f t="shared" si="395"/>
        <v>0</v>
      </c>
      <c r="AF267" s="269">
        <v>168216</v>
      </c>
      <c r="AG267" s="269">
        <f t="shared" si="396"/>
        <v>0</v>
      </c>
      <c r="AH267" s="270">
        <f t="shared" si="397"/>
        <v>0</v>
      </c>
      <c r="AI267" s="314"/>
      <c r="AJ267" s="316">
        <v>19916</v>
      </c>
      <c r="AK267" s="316">
        <f t="shared" si="398"/>
        <v>0</v>
      </c>
      <c r="AL267" s="316">
        <v>168216</v>
      </c>
      <c r="AM267" s="316">
        <f t="shared" si="399"/>
        <v>0</v>
      </c>
      <c r="AN267" s="317">
        <f t="shared" si="400"/>
        <v>0</v>
      </c>
      <c r="AO267" s="361">
        <f t="shared" ref="AO267:AO330" si="404">E267-K267-Q267-W267-AC267-AI267</f>
        <v>0</v>
      </c>
      <c r="AP267" s="363">
        <v>19916</v>
      </c>
      <c r="AQ267" s="363">
        <f t="shared" si="401"/>
        <v>0</v>
      </c>
      <c r="AR267" s="363">
        <v>168216</v>
      </c>
      <c r="AS267" s="363">
        <f t="shared" si="402"/>
        <v>0</v>
      </c>
      <c r="AT267" s="364">
        <f t="shared" si="403"/>
        <v>0</v>
      </c>
    </row>
    <row r="268" spans="1:46" x14ac:dyDescent="0.2">
      <c r="A268" s="1">
        <v>259</v>
      </c>
      <c r="B268" s="66" t="s">
        <v>127</v>
      </c>
      <c r="C268" s="10"/>
      <c r="D268" s="2"/>
      <c r="E268" s="2"/>
      <c r="F268" s="2"/>
      <c r="G268" s="36"/>
      <c r="H268" s="37"/>
      <c r="I268" s="36"/>
      <c r="J268" s="119"/>
      <c r="K268" s="130"/>
      <c r="L268" s="92"/>
      <c r="M268" s="93"/>
      <c r="N268" s="91"/>
      <c r="O268" s="93"/>
      <c r="P268" s="129"/>
      <c r="Q268" s="173"/>
      <c r="R268" s="174"/>
      <c r="S268" s="175"/>
      <c r="T268" s="171"/>
      <c r="U268" s="175"/>
      <c r="V268" s="172"/>
      <c r="W268" s="220"/>
      <c r="X268" s="221"/>
      <c r="Y268" s="222"/>
      <c r="Z268" s="218"/>
      <c r="AA268" s="222"/>
      <c r="AB268" s="219"/>
      <c r="AC268" s="267"/>
      <c r="AD268" s="268"/>
      <c r="AE268" s="269"/>
      <c r="AF268" s="265"/>
      <c r="AG268" s="269"/>
      <c r="AH268" s="266"/>
      <c r="AI268" s="314"/>
      <c r="AJ268" s="315"/>
      <c r="AK268" s="316"/>
      <c r="AL268" s="312"/>
      <c r="AM268" s="316"/>
      <c r="AN268" s="313"/>
      <c r="AO268" s="361">
        <f t="shared" si="404"/>
        <v>0</v>
      </c>
      <c r="AP268" s="362"/>
      <c r="AQ268" s="363"/>
      <c r="AR268" s="359"/>
      <c r="AS268" s="363"/>
      <c r="AT268" s="360"/>
    </row>
    <row r="269" spans="1:46" ht="38.25" x14ac:dyDescent="0.2">
      <c r="A269" s="1">
        <v>260</v>
      </c>
      <c r="B269" s="9" t="s">
        <v>125</v>
      </c>
      <c r="C269" s="2" t="s">
        <v>362</v>
      </c>
      <c r="D269" s="2" t="s">
        <v>14</v>
      </c>
      <c r="E269" s="2">
        <v>2</v>
      </c>
      <c r="F269" s="36">
        <v>69989.22</v>
      </c>
      <c r="G269" s="36">
        <f t="shared" si="265"/>
        <v>139978.44</v>
      </c>
      <c r="H269" s="36">
        <v>159975.62399999998</v>
      </c>
      <c r="I269" s="36">
        <f t="shared" si="266"/>
        <v>319951.24799999996</v>
      </c>
      <c r="J269" s="53">
        <f t="shared" ref="J269:J272" si="405">G269+I269</f>
        <v>459929.68799999997</v>
      </c>
      <c r="K269" s="130"/>
      <c r="L269" s="93">
        <v>69989.22</v>
      </c>
      <c r="M269" s="93">
        <f t="shared" ref="M269:M272" si="406">K269*L269</f>
        <v>0</v>
      </c>
      <c r="N269" s="93">
        <v>159975.62399999998</v>
      </c>
      <c r="O269" s="93">
        <f t="shared" ref="O269:O272" si="407">K269*N269</f>
        <v>0</v>
      </c>
      <c r="P269" s="94">
        <f t="shared" ref="P269:P272" si="408">M269+O269</f>
        <v>0</v>
      </c>
      <c r="Q269" s="173">
        <v>2</v>
      </c>
      <c r="R269" s="175">
        <v>69989.22</v>
      </c>
      <c r="S269" s="175">
        <f t="shared" ref="S269:S272" si="409">Q269*R269</f>
        <v>139978.44</v>
      </c>
      <c r="T269" s="175">
        <v>159975.62399999998</v>
      </c>
      <c r="U269" s="175">
        <f t="shared" ref="U269:U272" si="410">Q269*T269</f>
        <v>319951.24799999996</v>
      </c>
      <c r="V269" s="176">
        <f t="shared" ref="V269:V272" si="411">S269+U269</f>
        <v>459929.68799999997</v>
      </c>
      <c r="W269" s="220"/>
      <c r="X269" s="222">
        <v>69989.22</v>
      </c>
      <c r="Y269" s="222">
        <f t="shared" ref="Y269:Y272" si="412">W269*X269</f>
        <v>0</v>
      </c>
      <c r="Z269" s="222">
        <v>159975.62399999998</v>
      </c>
      <c r="AA269" s="222">
        <f t="shared" ref="AA269:AA272" si="413">W269*Z269</f>
        <v>0</v>
      </c>
      <c r="AB269" s="223">
        <f t="shared" ref="AB269:AB272" si="414">Y269+AA269</f>
        <v>0</v>
      </c>
      <c r="AC269" s="267"/>
      <c r="AD269" s="269">
        <v>69989.22</v>
      </c>
      <c r="AE269" s="269">
        <f t="shared" ref="AE269:AE272" si="415">AC269*AD269</f>
        <v>0</v>
      </c>
      <c r="AF269" s="269">
        <v>159975.62399999998</v>
      </c>
      <c r="AG269" s="269">
        <f t="shared" ref="AG269:AG272" si="416">AC269*AF269</f>
        <v>0</v>
      </c>
      <c r="AH269" s="270">
        <f t="shared" ref="AH269:AH272" si="417">AE269+AG269</f>
        <v>0</v>
      </c>
      <c r="AI269" s="314"/>
      <c r="AJ269" s="316">
        <v>69989.22</v>
      </c>
      <c r="AK269" s="316">
        <f t="shared" ref="AK269:AK272" si="418">AI269*AJ269</f>
        <v>0</v>
      </c>
      <c r="AL269" s="316">
        <v>159975.62399999998</v>
      </c>
      <c r="AM269" s="316">
        <f t="shared" ref="AM269:AM272" si="419">AI269*AL269</f>
        <v>0</v>
      </c>
      <c r="AN269" s="317">
        <f t="shared" ref="AN269:AN272" si="420">AK269+AM269</f>
        <v>0</v>
      </c>
      <c r="AO269" s="361">
        <f t="shared" si="404"/>
        <v>0</v>
      </c>
      <c r="AP269" s="363">
        <v>69989.22</v>
      </c>
      <c r="AQ269" s="363">
        <f t="shared" ref="AQ269:AQ272" si="421">AO269*AP269</f>
        <v>0</v>
      </c>
      <c r="AR269" s="363">
        <v>159975.62399999998</v>
      </c>
      <c r="AS269" s="363">
        <f t="shared" ref="AS269:AS272" si="422">AO269*AR269</f>
        <v>0</v>
      </c>
      <c r="AT269" s="364">
        <f t="shared" ref="AT269:AT272" si="423">AQ269+AS269</f>
        <v>0</v>
      </c>
    </row>
    <row r="270" spans="1:46" ht="25.5" x14ac:dyDescent="0.2">
      <c r="A270" s="1">
        <v>261</v>
      </c>
      <c r="B270" s="9" t="s">
        <v>126</v>
      </c>
      <c r="C270" s="2" t="s">
        <v>363</v>
      </c>
      <c r="D270" s="2" t="s">
        <v>14</v>
      </c>
      <c r="E270" s="2">
        <v>2</v>
      </c>
      <c r="F270" s="36">
        <v>18412.38</v>
      </c>
      <c r="G270" s="36">
        <f t="shared" si="265"/>
        <v>36824.76</v>
      </c>
      <c r="H270" s="36">
        <v>38478.191999999995</v>
      </c>
      <c r="I270" s="36">
        <f t="shared" si="266"/>
        <v>76956.383999999991</v>
      </c>
      <c r="J270" s="53">
        <f t="shared" si="405"/>
        <v>113781.144</v>
      </c>
      <c r="K270" s="130"/>
      <c r="L270" s="93">
        <v>18412.38</v>
      </c>
      <c r="M270" s="93">
        <f t="shared" si="406"/>
        <v>0</v>
      </c>
      <c r="N270" s="93">
        <v>38478.191999999995</v>
      </c>
      <c r="O270" s="93">
        <f t="shared" si="407"/>
        <v>0</v>
      </c>
      <c r="P270" s="94">
        <f t="shared" si="408"/>
        <v>0</v>
      </c>
      <c r="Q270" s="173">
        <v>2</v>
      </c>
      <c r="R270" s="175">
        <v>18412.38</v>
      </c>
      <c r="S270" s="175">
        <f t="shared" si="409"/>
        <v>36824.76</v>
      </c>
      <c r="T270" s="175">
        <v>38478.191999999995</v>
      </c>
      <c r="U270" s="175">
        <f t="shared" si="410"/>
        <v>76956.383999999991</v>
      </c>
      <c r="V270" s="176">
        <f t="shared" si="411"/>
        <v>113781.144</v>
      </c>
      <c r="W270" s="220"/>
      <c r="X270" s="222">
        <v>18412.38</v>
      </c>
      <c r="Y270" s="222">
        <f t="shared" si="412"/>
        <v>0</v>
      </c>
      <c r="Z270" s="222">
        <v>38478.191999999995</v>
      </c>
      <c r="AA270" s="222">
        <f t="shared" si="413"/>
        <v>0</v>
      </c>
      <c r="AB270" s="223">
        <f t="shared" si="414"/>
        <v>0</v>
      </c>
      <c r="AC270" s="267"/>
      <c r="AD270" s="269">
        <v>18412.38</v>
      </c>
      <c r="AE270" s="269">
        <f t="shared" si="415"/>
        <v>0</v>
      </c>
      <c r="AF270" s="269">
        <v>38478.191999999995</v>
      </c>
      <c r="AG270" s="269">
        <f t="shared" si="416"/>
        <v>0</v>
      </c>
      <c r="AH270" s="270">
        <f t="shared" si="417"/>
        <v>0</v>
      </c>
      <c r="AI270" s="314"/>
      <c r="AJ270" s="316">
        <v>18412.38</v>
      </c>
      <c r="AK270" s="316">
        <f t="shared" si="418"/>
        <v>0</v>
      </c>
      <c r="AL270" s="316">
        <v>38478.191999999995</v>
      </c>
      <c r="AM270" s="316">
        <f t="shared" si="419"/>
        <v>0</v>
      </c>
      <c r="AN270" s="317">
        <f t="shared" si="420"/>
        <v>0</v>
      </c>
      <c r="AO270" s="361">
        <f t="shared" si="404"/>
        <v>0</v>
      </c>
      <c r="AP270" s="363">
        <v>18412.38</v>
      </c>
      <c r="AQ270" s="363">
        <f t="shared" si="421"/>
        <v>0</v>
      </c>
      <c r="AR270" s="363">
        <v>38478.191999999995</v>
      </c>
      <c r="AS270" s="363">
        <f t="shared" si="422"/>
        <v>0</v>
      </c>
      <c r="AT270" s="364">
        <f t="shared" si="423"/>
        <v>0</v>
      </c>
    </row>
    <row r="271" spans="1:46" ht="25.5" x14ac:dyDescent="0.2">
      <c r="A271" s="1">
        <v>262</v>
      </c>
      <c r="B271" s="9" t="s">
        <v>128</v>
      </c>
      <c r="C271" s="2" t="s">
        <v>365</v>
      </c>
      <c r="D271" s="2" t="s">
        <v>14</v>
      </c>
      <c r="E271" s="2">
        <v>2</v>
      </c>
      <c r="F271" s="36">
        <v>21322.87</v>
      </c>
      <c r="G271" s="36">
        <f t="shared" si="265"/>
        <v>42645.74</v>
      </c>
      <c r="H271" s="36">
        <v>33285.072</v>
      </c>
      <c r="I271" s="36">
        <f t="shared" si="266"/>
        <v>66570.144</v>
      </c>
      <c r="J271" s="53">
        <f t="shared" si="405"/>
        <v>109215.88399999999</v>
      </c>
      <c r="K271" s="130"/>
      <c r="L271" s="93">
        <v>21322.87</v>
      </c>
      <c r="M271" s="93">
        <f t="shared" si="406"/>
        <v>0</v>
      </c>
      <c r="N271" s="93">
        <v>33285.072</v>
      </c>
      <c r="O271" s="93">
        <f t="shared" si="407"/>
        <v>0</v>
      </c>
      <c r="P271" s="94">
        <f t="shared" si="408"/>
        <v>0</v>
      </c>
      <c r="Q271" s="173"/>
      <c r="R271" s="175">
        <v>21322.87</v>
      </c>
      <c r="S271" s="175">
        <f t="shared" si="409"/>
        <v>0</v>
      </c>
      <c r="T271" s="175">
        <v>33285.072</v>
      </c>
      <c r="U271" s="175">
        <f t="shared" si="410"/>
        <v>0</v>
      </c>
      <c r="V271" s="176">
        <f t="shared" si="411"/>
        <v>0</v>
      </c>
      <c r="W271" s="220">
        <v>2</v>
      </c>
      <c r="X271" s="222">
        <v>21322.87</v>
      </c>
      <c r="Y271" s="222">
        <f t="shared" si="412"/>
        <v>42645.74</v>
      </c>
      <c r="Z271" s="222">
        <v>33285.072</v>
      </c>
      <c r="AA271" s="222">
        <f t="shared" si="413"/>
        <v>66570.144</v>
      </c>
      <c r="AB271" s="223">
        <f t="shared" si="414"/>
        <v>109215.88399999999</v>
      </c>
      <c r="AC271" s="267"/>
      <c r="AD271" s="269">
        <v>21322.87</v>
      </c>
      <c r="AE271" s="269">
        <f t="shared" si="415"/>
        <v>0</v>
      </c>
      <c r="AF271" s="269">
        <v>33285.072</v>
      </c>
      <c r="AG271" s="269">
        <f t="shared" si="416"/>
        <v>0</v>
      </c>
      <c r="AH271" s="270">
        <f t="shared" si="417"/>
        <v>0</v>
      </c>
      <c r="AI271" s="314"/>
      <c r="AJ271" s="316">
        <v>21322.87</v>
      </c>
      <c r="AK271" s="316">
        <f t="shared" si="418"/>
        <v>0</v>
      </c>
      <c r="AL271" s="316">
        <v>33285.072</v>
      </c>
      <c r="AM271" s="316">
        <f t="shared" si="419"/>
        <v>0</v>
      </c>
      <c r="AN271" s="317">
        <f t="shared" si="420"/>
        <v>0</v>
      </c>
      <c r="AO271" s="361">
        <f t="shared" si="404"/>
        <v>0</v>
      </c>
      <c r="AP271" s="363">
        <v>21322.87</v>
      </c>
      <c r="AQ271" s="363">
        <f t="shared" si="421"/>
        <v>0</v>
      </c>
      <c r="AR271" s="363">
        <v>33285.072</v>
      </c>
      <c r="AS271" s="363">
        <f t="shared" si="422"/>
        <v>0</v>
      </c>
      <c r="AT271" s="364">
        <f t="shared" si="423"/>
        <v>0</v>
      </c>
    </row>
    <row r="272" spans="1:46" x14ac:dyDescent="0.2">
      <c r="A272" s="1">
        <v>263</v>
      </c>
      <c r="B272" s="9" t="s">
        <v>111</v>
      </c>
      <c r="C272" s="2" t="s">
        <v>364</v>
      </c>
      <c r="D272" s="2" t="s">
        <v>14</v>
      </c>
      <c r="E272" s="2">
        <v>2</v>
      </c>
      <c r="F272" s="36">
        <v>19916</v>
      </c>
      <c r="G272" s="36">
        <f t="shared" si="265"/>
        <v>39832</v>
      </c>
      <c r="H272" s="36">
        <v>62594.207999999991</v>
      </c>
      <c r="I272" s="36">
        <f t="shared" si="266"/>
        <v>125188.41599999998</v>
      </c>
      <c r="J272" s="53">
        <f t="shared" si="405"/>
        <v>165020.41599999997</v>
      </c>
      <c r="K272" s="130"/>
      <c r="L272" s="93">
        <v>19916</v>
      </c>
      <c r="M272" s="93">
        <f t="shared" si="406"/>
        <v>0</v>
      </c>
      <c r="N272" s="93">
        <v>62594.207999999991</v>
      </c>
      <c r="O272" s="93">
        <f t="shared" si="407"/>
        <v>0</v>
      </c>
      <c r="P272" s="94">
        <f t="shared" si="408"/>
        <v>0</v>
      </c>
      <c r="Q272" s="173"/>
      <c r="R272" s="175">
        <v>19916</v>
      </c>
      <c r="S272" s="175">
        <f t="shared" si="409"/>
        <v>0</v>
      </c>
      <c r="T272" s="175">
        <v>62594.207999999991</v>
      </c>
      <c r="U272" s="175">
        <f t="shared" si="410"/>
        <v>0</v>
      </c>
      <c r="V272" s="176">
        <f t="shared" si="411"/>
        <v>0</v>
      </c>
      <c r="W272" s="220">
        <v>2</v>
      </c>
      <c r="X272" s="222">
        <v>19916</v>
      </c>
      <c r="Y272" s="222">
        <f t="shared" si="412"/>
        <v>39832</v>
      </c>
      <c r="Z272" s="222">
        <v>62594.207999999991</v>
      </c>
      <c r="AA272" s="222">
        <f t="shared" si="413"/>
        <v>125188.41599999998</v>
      </c>
      <c r="AB272" s="223">
        <f t="shared" si="414"/>
        <v>165020.41599999997</v>
      </c>
      <c r="AC272" s="267"/>
      <c r="AD272" s="269">
        <v>19916</v>
      </c>
      <c r="AE272" s="269">
        <f t="shared" si="415"/>
        <v>0</v>
      </c>
      <c r="AF272" s="269">
        <v>62594.207999999991</v>
      </c>
      <c r="AG272" s="269">
        <f t="shared" si="416"/>
        <v>0</v>
      </c>
      <c r="AH272" s="270">
        <f t="shared" si="417"/>
        <v>0</v>
      </c>
      <c r="AI272" s="314"/>
      <c r="AJ272" s="316">
        <v>19916</v>
      </c>
      <c r="AK272" s="316">
        <f t="shared" si="418"/>
        <v>0</v>
      </c>
      <c r="AL272" s="316">
        <v>62594.207999999991</v>
      </c>
      <c r="AM272" s="316">
        <f t="shared" si="419"/>
        <v>0</v>
      </c>
      <c r="AN272" s="317">
        <f t="shared" si="420"/>
        <v>0</v>
      </c>
      <c r="AO272" s="361">
        <f t="shared" si="404"/>
        <v>0</v>
      </c>
      <c r="AP272" s="363">
        <v>19916</v>
      </c>
      <c r="AQ272" s="363">
        <f t="shared" si="421"/>
        <v>0</v>
      </c>
      <c r="AR272" s="363">
        <v>62594.207999999991</v>
      </c>
      <c r="AS272" s="363">
        <f t="shared" si="422"/>
        <v>0</v>
      </c>
      <c r="AT272" s="364">
        <f t="shared" si="423"/>
        <v>0</v>
      </c>
    </row>
    <row r="273" spans="1:46" x14ac:dyDescent="0.2">
      <c r="A273" s="1">
        <v>264</v>
      </c>
      <c r="B273" s="66" t="s">
        <v>409</v>
      </c>
      <c r="C273" s="10"/>
      <c r="D273" s="2"/>
      <c r="E273" s="2"/>
      <c r="F273" s="2"/>
      <c r="G273" s="36"/>
      <c r="H273" s="37"/>
      <c r="I273" s="36"/>
      <c r="J273" s="119"/>
      <c r="K273" s="130"/>
      <c r="L273" s="92"/>
      <c r="M273" s="93"/>
      <c r="N273" s="91"/>
      <c r="O273" s="93"/>
      <c r="P273" s="129"/>
      <c r="Q273" s="173"/>
      <c r="R273" s="174"/>
      <c r="S273" s="175"/>
      <c r="T273" s="171"/>
      <c r="U273" s="175"/>
      <c r="V273" s="172"/>
      <c r="W273" s="220"/>
      <c r="X273" s="221"/>
      <c r="Y273" s="222"/>
      <c r="Z273" s="218"/>
      <c r="AA273" s="222"/>
      <c r="AB273" s="219"/>
      <c r="AC273" s="267"/>
      <c r="AD273" s="268"/>
      <c r="AE273" s="269"/>
      <c r="AF273" s="265"/>
      <c r="AG273" s="269"/>
      <c r="AH273" s="266"/>
      <c r="AI273" s="314"/>
      <c r="AJ273" s="315"/>
      <c r="AK273" s="316"/>
      <c r="AL273" s="312"/>
      <c r="AM273" s="316"/>
      <c r="AN273" s="313"/>
      <c r="AO273" s="361">
        <f t="shared" si="404"/>
        <v>0</v>
      </c>
      <c r="AP273" s="362"/>
      <c r="AQ273" s="363"/>
      <c r="AR273" s="359"/>
      <c r="AS273" s="363"/>
      <c r="AT273" s="360"/>
    </row>
    <row r="274" spans="1:46" ht="38.25" x14ac:dyDescent="0.2">
      <c r="A274" s="1">
        <v>265</v>
      </c>
      <c r="B274" s="9" t="s">
        <v>125</v>
      </c>
      <c r="C274" s="2" t="s">
        <v>362</v>
      </c>
      <c r="D274" s="2" t="s">
        <v>14</v>
      </c>
      <c r="E274" s="2">
        <v>2</v>
      </c>
      <c r="F274" s="78">
        <v>69989.22</v>
      </c>
      <c r="G274" s="36">
        <f t="shared" si="265"/>
        <v>139978.44</v>
      </c>
      <c r="H274" s="78">
        <v>159975.62399999998</v>
      </c>
      <c r="I274" s="36">
        <f t="shared" si="266"/>
        <v>319951.24799999996</v>
      </c>
      <c r="J274" s="123">
        <f t="shared" ref="J274:J277" si="424">G274+I274</f>
        <v>459929.68799999997</v>
      </c>
      <c r="K274" s="130"/>
      <c r="L274" s="106">
        <v>69989.22</v>
      </c>
      <c r="M274" s="93">
        <f t="shared" ref="M274:M277" si="425">K274*L274</f>
        <v>0</v>
      </c>
      <c r="N274" s="106">
        <v>159975.62399999998</v>
      </c>
      <c r="O274" s="93">
        <f t="shared" ref="O274:O277" si="426">K274*N274</f>
        <v>0</v>
      </c>
      <c r="P274" s="107">
        <f t="shared" ref="P274:P277" si="427">M274+O274</f>
        <v>0</v>
      </c>
      <c r="Q274" s="173">
        <v>2</v>
      </c>
      <c r="R274" s="195">
        <v>69989.22</v>
      </c>
      <c r="S274" s="175">
        <f t="shared" ref="S274:S277" si="428">Q274*R274</f>
        <v>139978.44</v>
      </c>
      <c r="T274" s="195">
        <v>159975.62399999998</v>
      </c>
      <c r="U274" s="175">
        <f t="shared" ref="U274:U277" si="429">Q274*T274</f>
        <v>319951.24799999996</v>
      </c>
      <c r="V274" s="196">
        <f t="shared" ref="V274:V277" si="430">S274+U274</f>
        <v>459929.68799999997</v>
      </c>
      <c r="W274" s="220"/>
      <c r="X274" s="242">
        <v>69989.22</v>
      </c>
      <c r="Y274" s="222">
        <f t="shared" ref="Y274:Y277" si="431">W274*X274</f>
        <v>0</v>
      </c>
      <c r="Z274" s="242">
        <v>159975.62399999998</v>
      </c>
      <c r="AA274" s="222">
        <f t="shared" ref="AA274:AA277" si="432">W274*Z274</f>
        <v>0</v>
      </c>
      <c r="AB274" s="243">
        <f t="shared" ref="AB274:AB277" si="433">Y274+AA274</f>
        <v>0</v>
      </c>
      <c r="AC274" s="267"/>
      <c r="AD274" s="289">
        <v>69989.22</v>
      </c>
      <c r="AE274" s="269">
        <f t="shared" ref="AE274:AE277" si="434">AC274*AD274</f>
        <v>0</v>
      </c>
      <c r="AF274" s="289">
        <v>159975.62399999998</v>
      </c>
      <c r="AG274" s="269">
        <f t="shared" ref="AG274:AG277" si="435">AC274*AF274</f>
        <v>0</v>
      </c>
      <c r="AH274" s="290">
        <f t="shared" ref="AH274:AH277" si="436">AE274+AG274</f>
        <v>0</v>
      </c>
      <c r="AI274" s="314"/>
      <c r="AJ274" s="336">
        <v>69989.22</v>
      </c>
      <c r="AK274" s="316">
        <f t="shared" ref="AK274:AK277" si="437">AI274*AJ274</f>
        <v>0</v>
      </c>
      <c r="AL274" s="336">
        <v>159975.62399999998</v>
      </c>
      <c r="AM274" s="316">
        <f t="shared" ref="AM274:AM277" si="438">AI274*AL274</f>
        <v>0</v>
      </c>
      <c r="AN274" s="337">
        <f t="shared" ref="AN274:AN277" si="439">AK274+AM274</f>
        <v>0</v>
      </c>
      <c r="AO274" s="361">
        <f t="shared" si="404"/>
        <v>0</v>
      </c>
      <c r="AP274" s="377">
        <v>69989.22</v>
      </c>
      <c r="AQ274" s="363">
        <f t="shared" ref="AQ274:AQ277" si="440">AO274*AP274</f>
        <v>0</v>
      </c>
      <c r="AR274" s="377">
        <v>159975.62399999998</v>
      </c>
      <c r="AS274" s="363">
        <f t="shared" ref="AS274:AS277" si="441">AO274*AR274</f>
        <v>0</v>
      </c>
      <c r="AT274" s="378">
        <f t="shared" ref="AT274:AT277" si="442">AQ274+AS274</f>
        <v>0</v>
      </c>
    </row>
    <row r="275" spans="1:46" ht="25.5" x14ac:dyDescent="0.2">
      <c r="A275" s="1">
        <v>266</v>
      </c>
      <c r="B275" s="9" t="s">
        <v>126</v>
      </c>
      <c r="C275" s="2" t="s">
        <v>363</v>
      </c>
      <c r="D275" s="2" t="s">
        <v>14</v>
      </c>
      <c r="E275" s="2">
        <v>2</v>
      </c>
      <c r="F275" s="78">
        <v>18412.38</v>
      </c>
      <c r="G275" s="36">
        <f t="shared" si="265"/>
        <v>36824.76</v>
      </c>
      <c r="H275" s="78">
        <v>38478.191999999995</v>
      </c>
      <c r="I275" s="36">
        <f t="shared" si="266"/>
        <v>76956.383999999991</v>
      </c>
      <c r="J275" s="123">
        <f t="shared" si="424"/>
        <v>113781.144</v>
      </c>
      <c r="K275" s="130"/>
      <c r="L275" s="106">
        <v>18412.38</v>
      </c>
      <c r="M275" s="93">
        <f t="shared" si="425"/>
        <v>0</v>
      </c>
      <c r="N275" s="106">
        <v>38478.191999999995</v>
      </c>
      <c r="O275" s="93">
        <f t="shared" si="426"/>
        <v>0</v>
      </c>
      <c r="P275" s="107">
        <f t="shared" si="427"/>
        <v>0</v>
      </c>
      <c r="Q275" s="173">
        <v>2</v>
      </c>
      <c r="R275" s="195">
        <v>18412.38</v>
      </c>
      <c r="S275" s="175">
        <f t="shared" si="428"/>
        <v>36824.76</v>
      </c>
      <c r="T275" s="195">
        <v>38478.191999999995</v>
      </c>
      <c r="U275" s="175">
        <f t="shared" si="429"/>
        <v>76956.383999999991</v>
      </c>
      <c r="V275" s="196">
        <f t="shared" si="430"/>
        <v>113781.144</v>
      </c>
      <c r="W275" s="220"/>
      <c r="X275" s="242">
        <v>18412.38</v>
      </c>
      <c r="Y275" s="222">
        <f t="shared" si="431"/>
        <v>0</v>
      </c>
      <c r="Z275" s="242">
        <v>38478.191999999995</v>
      </c>
      <c r="AA275" s="222">
        <f t="shared" si="432"/>
        <v>0</v>
      </c>
      <c r="AB275" s="243">
        <f t="shared" si="433"/>
        <v>0</v>
      </c>
      <c r="AC275" s="267"/>
      <c r="AD275" s="289">
        <v>18412.38</v>
      </c>
      <c r="AE275" s="269">
        <f t="shared" si="434"/>
        <v>0</v>
      </c>
      <c r="AF275" s="289">
        <v>38478.191999999995</v>
      </c>
      <c r="AG275" s="269">
        <f t="shared" si="435"/>
        <v>0</v>
      </c>
      <c r="AH275" s="290">
        <f t="shared" si="436"/>
        <v>0</v>
      </c>
      <c r="AI275" s="314"/>
      <c r="AJ275" s="336">
        <v>18412.38</v>
      </c>
      <c r="AK275" s="316">
        <f t="shared" si="437"/>
        <v>0</v>
      </c>
      <c r="AL275" s="336">
        <v>38478.191999999995</v>
      </c>
      <c r="AM275" s="316">
        <f t="shared" si="438"/>
        <v>0</v>
      </c>
      <c r="AN275" s="337">
        <f t="shared" si="439"/>
        <v>0</v>
      </c>
      <c r="AO275" s="361">
        <f t="shared" si="404"/>
        <v>0</v>
      </c>
      <c r="AP275" s="377">
        <v>18412.38</v>
      </c>
      <c r="AQ275" s="363">
        <f t="shared" si="440"/>
        <v>0</v>
      </c>
      <c r="AR275" s="377">
        <v>38478.191999999995</v>
      </c>
      <c r="AS275" s="363">
        <f t="shared" si="441"/>
        <v>0</v>
      </c>
      <c r="AT275" s="378">
        <f t="shared" si="442"/>
        <v>0</v>
      </c>
    </row>
    <row r="276" spans="1:46" ht="25.5" x14ac:dyDescent="0.2">
      <c r="A276" s="1">
        <v>267</v>
      </c>
      <c r="B276" s="9" t="s">
        <v>128</v>
      </c>
      <c r="C276" s="2" t="s">
        <v>365</v>
      </c>
      <c r="D276" s="2" t="s">
        <v>14</v>
      </c>
      <c r="E276" s="2">
        <v>2</v>
      </c>
      <c r="F276" s="78">
        <v>21322.87</v>
      </c>
      <c r="G276" s="36">
        <f t="shared" si="265"/>
        <v>42645.74</v>
      </c>
      <c r="H276" s="78">
        <v>33285.072</v>
      </c>
      <c r="I276" s="36">
        <f t="shared" si="266"/>
        <v>66570.144</v>
      </c>
      <c r="J276" s="123">
        <f t="shared" si="424"/>
        <v>109215.88399999999</v>
      </c>
      <c r="K276" s="130"/>
      <c r="L276" s="106">
        <v>21322.87</v>
      </c>
      <c r="M276" s="93">
        <f t="shared" si="425"/>
        <v>0</v>
      </c>
      <c r="N276" s="106">
        <v>33285.072</v>
      </c>
      <c r="O276" s="93">
        <f t="shared" si="426"/>
        <v>0</v>
      </c>
      <c r="P276" s="107">
        <f t="shared" si="427"/>
        <v>0</v>
      </c>
      <c r="Q276" s="173"/>
      <c r="R276" s="195">
        <v>21322.87</v>
      </c>
      <c r="S276" s="175">
        <f t="shared" si="428"/>
        <v>0</v>
      </c>
      <c r="T276" s="195">
        <v>33285.072</v>
      </c>
      <c r="U276" s="175">
        <f t="shared" si="429"/>
        <v>0</v>
      </c>
      <c r="V276" s="196">
        <f t="shared" si="430"/>
        <v>0</v>
      </c>
      <c r="W276" s="220">
        <v>2</v>
      </c>
      <c r="X276" s="242">
        <v>21322.87</v>
      </c>
      <c r="Y276" s="222">
        <f t="shared" si="431"/>
        <v>42645.74</v>
      </c>
      <c r="Z276" s="242">
        <v>33285.072</v>
      </c>
      <c r="AA276" s="222">
        <f t="shared" si="432"/>
        <v>66570.144</v>
      </c>
      <c r="AB276" s="243">
        <f t="shared" si="433"/>
        <v>109215.88399999999</v>
      </c>
      <c r="AC276" s="267"/>
      <c r="AD276" s="289">
        <v>21322.87</v>
      </c>
      <c r="AE276" s="269">
        <f t="shared" si="434"/>
        <v>0</v>
      </c>
      <c r="AF276" s="289">
        <v>33285.072</v>
      </c>
      <c r="AG276" s="269">
        <f t="shared" si="435"/>
        <v>0</v>
      </c>
      <c r="AH276" s="290">
        <f t="shared" si="436"/>
        <v>0</v>
      </c>
      <c r="AI276" s="314"/>
      <c r="AJ276" s="336">
        <v>21322.87</v>
      </c>
      <c r="AK276" s="316">
        <f t="shared" si="437"/>
        <v>0</v>
      </c>
      <c r="AL276" s="336">
        <v>33285.072</v>
      </c>
      <c r="AM276" s="316">
        <f t="shared" si="438"/>
        <v>0</v>
      </c>
      <c r="AN276" s="337">
        <f t="shared" si="439"/>
        <v>0</v>
      </c>
      <c r="AO276" s="361">
        <f t="shared" si="404"/>
        <v>0</v>
      </c>
      <c r="AP276" s="377">
        <v>21322.87</v>
      </c>
      <c r="AQ276" s="363">
        <f t="shared" si="440"/>
        <v>0</v>
      </c>
      <c r="AR276" s="377">
        <v>33285.072</v>
      </c>
      <c r="AS276" s="363">
        <f t="shared" si="441"/>
        <v>0</v>
      </c>
      <c r="AT276" s="378">
        <f t="shared" si="442"/>
        <v>0</v>
      </c>
    </row>
    <row r="277" spans="1:46" x14ac:dyDescent="0.2">
      <c r="A277" s="1">
        <v>268</v>
      </c>
      <c r="B277" s="9" t="s">
        <v>111</v>
      </c>
      <c r="C277" s="2" t="s">
        <v>364</v>
      </c>
      <c r="D277" s="2" t="s">
        <v>14</v>
      </c>
      <c r="E277" s="2">
        <v>2</v>
      </c>
      <c r="F277" s="78">
        <v>19916</v>
      </c>
      <c r="G277" s="36">
        <f t="shared" si="265"/>
        <v>39832</v>
      </c>
      <c r="H277" s="78">
        <v>62594.207999999991</v>
      </c>
      <c r="I277" s="36">
        <f t="shared" si="266"/>
        <v>125188.41599999998</v>
      </c>
      <c r="J277" s="123">
        <f t="shared" si="424"/>
        <v>165020.41599999997</v>
      </c>
      <c r="K277" s="130"/>
      <c r="L277" s="106">
        <v>19916</v>
      </c>
      <c r="M277" s="93">
        <f t="shared" si="425"/>
        <v>0</v>
      </c>
      <c r="N277" s="106">
        <v>62594.207999999991</v>
      </c>
      <c r="O277" s="93">
        <f t="shared" si="426"/>
        <v>0</v>
      </c>
      <c r="P277" s="107">
        <f t="shared" si="427"/>
        <v>0</v>
      </c>
      <c r="Q277" s="173"/>
      <c r="R277" s="195">
        <v>19916</v>
      </c>
      <c r="S277" s="175">
        <f t="shared" si="428"/>
        <v>0</v>
      </c>
      <c r="T277" s="195">
        <v>62594.207999999991</v>
      </c>
      <c r="U277" s="175">
        <f t="shared" si="429"/>
        <v>0</v>
      </c>
      <c r="V277" s="196">
        <f t="shared" si="430"/>
        <v>0</v>
      </c>
      <c r="W277" s="220">
        <v>2</v>
      </c>
      <c r="X277" s="242">
        <v>19916</v>
      </c>
      <c r="Y277" s="222">
        <f t="shared" si="431"/>
        <v>39832</v>
      </c>
      <c r="Z277" s="242">
        <v>62594.207999999991</v>
      </c>
      <c r="AA277" s="222">
        <f t="shared" si="432"/>
        <v>125188.41599999998</v>
      </c>
      <c r="AB277" s="243">
        <f t="shared" si="433"/>
        <v>165020.41599999997</v>
      </c>
      <c r="AC277" s="267"/>
      <c r="AD277" s="289">
        <v>19916</v>
      </c>
      <c r="AE277" s="269">
        <f t="shared" si="434"/>
        <v>0</v>
      </c>
      <c r="AF277" s="289">
        <v>62594.207999999991</v>
      </c>
      <c r="AG277" s="269">
        <f t="shared" si="435"/>
        <v>0</v>
      </c>
      <c r="AH277" s="290">
        <f t="shared" si="436"/>
        <v>0</v>
      </c>
      <c r="AI277" s="314"/>
      <c r="AJ277" s="336">
        <v>19916</v>
      </c>
      <c r="AK277" s="316">
        <f t="shared" si="437"/>
        <v>0</v>
      </c>
      <c r="AL277" s="336">
        <v>62594.207999999991</v>
      </c>
      <c r="AM277" s="316">
        <f t="shared" si="438"/>
        <v>0</v>
      </c>
      <c r="AN277" s="337">
        <f t="shared" si="439"/>
        <v>0</v>
      </c>
      <c r="AO277" s="361">
        <f t="shared" si="404"/>
        <v>0</v>
      </c>
      <c r="AP277" s="377">
        <v>19916</v>
      </c>
      <c r="AQ277" s="363">
        <f t="shared" si="440"/>
        <v>0</v>
      </c>
      <c r="AR277" s="377">
        <v>62594.207999999991</v>
      </c>
      <c r="AS277" s="363">
        <f t="shared" si="441"/>
        <v>0</v>
      </c>
      <c r="AT277" s="378">
        <f t="shared" si="442"/>
        <v>0</v>
      </c>
    </row>
    <row r="278" spans="1:46" x14ac:dyDescent="0.2">
      <c r="A278" s="1">
        <v>269</v>
      </c>
      <c r="B278" s="66"/>
      <c r="C278" s="10"/>
      <c r="D278" s="2"/>
      <c r="E278" s="2"/>
      <c r="F278" s="2"/>
      <c r="G278" s="36"/>
      <c r="H278" s="37"/>
      <c r="I278" s="36"/>
      <c r="J278" s="119"/>
      <c r="K278" s="130"/>
      <c r="L278" s="92"/>
      <c r="M278" s="93"/>
      <c r="N278" s="91"/>
      <c r="O278" s="93"/>
      <c r="P278" s="129"/>
      <c r="Q278" s="173"/>
      <c r="R278" s="174"/>
      <c r="S278" s="175"/>
      <c r="T278" s="171"/>
      <c r="U278" s="175"/>
      <c r="V278" s="172"/>
      <c r="W278" s="220"/>
      <c r="X278" s="221"/>
      <c r="Y278" s="222"/>
      <c r="Z278" s="218"/>
      <c r="AA278" s="222"/>
      <c r="AB278" s="219"/>
      <c r="AC278" s="267"/>
      <c r="AD278" s="268"/>
      <c r="AE278" s="269"/>
      <c r="AF278" s="265"/>
      <c r="AG278" s="269"/>
      <c r="AH278" s="266"/>
      <c r="AI278" s="314"/>
      <c r="AJ278" s="315"/>
      <c r="AK278" s="316"/>
      <c r="AL278" s="312"/>
      <c r="AM278" s="316"/>
      <c r="AN278" s="313"/>
      <c r="AO278" s="361">
        <f t="shared" si="404"/>
        <v>0</v>
      </c>
      <c r="AP278" s="362"/>
      <c r="AQ278" s="363"/>
      <c r="AR278" s="359"/>
      <c r="AS278" s="363"/>
      <c r="AT278" s="360"/>
    </row>
    <row r="279" spans="1:46" x14ac:dyDescent="0.2">
      <c r="A279" s="490">
        <v>270</v>
      </c>
      <c r="B279" s="507" t="s">
        <v>129</v>
      </c>
      <c r="C279" s="495"/>
      <c r="D279" s="492"/>
      <c r="E279" s="492"/>
      <c r="F279" s="492"/>
      <c r="G279" s="493"/>
      <c r="H279" s="505"/>
      <c r="I279" s="493"/>
      <c r="J279" s="506"/>
      <c r="K279" s="130"/>
      <c r="L279" s="92"/>
      <c r="M279" s="93"/>
      <c r="N279" s="91"/>
      <c r="O279" s="93"/>
      <c r="P279" s="129"/>
      <c r="Q279" s="173"/>
      <c r="R279" s="174"/>
      <c r="S279" s="175"/>
      <c r="T279" s="171"/>
      <c r="U279" s="175"/>
      <c r="V279" s="172"/>
      <c r="W279" s="220"/>
      <c r="X279" s="221"/>
      <c r="Y279" s="222"/>
      <c r="Z279" s="218"/>
      <c r="AA279" s="222"/>
      <c r="AB279" s="219"/>
      <c r="AC279" s="267"/>
      <c r="AD279" s="268"/>
      <c r="AE279" s="269"/>
      <c r="AF279" s="265"/>
      <c r="AG279" s="269"/>
      <c r="AH279" s="266"/>
      <c r="AI279" s="314"/>
      <c r="AJ279" s="315"/>
      <c r="AK279" s="316"/>
      <c r="AL279" s="312"/>
      <c r="AM279" s="316"/>
      <c r="AN279" s="313"/>
      <c r="AO279" s="361">
        <f t="shared" si="404"/>
        <v>0</v>
      </c>
      <c r="AP279" s="362"/>
      <c r="AQ279" s="363"/>
      <c r="AR279" s="359"/>
      <c r="AS279" s="363"/>
      <c r="AT279" s="360"/>
    </row>
    <row r="280" spans="1:46" x14ac:dyDescent="0.2">
      <c r="A280" s="490">
        <v>271</v>
      </c>
      <c r="B280" s="507" t="s">
        <v>108</v>
      </c>
      <c r="C280" s="495"/>
      <c r="D280" s="492"/>
      <c r="E280" s="492"/>
      <c r="F280" s="492"/>
      <c r="G280" s="493"/>
      <c r="H280" s="505"/>
      <c r="I280" s="493"/>
      <c r="J280" s="506"/>
      <c r="K280" s="130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361">
        <f t="shared" si="404"/>
        <v>0</v>
      </c>
      <c r="AP280" s="362"/>
      <c r="AQ280" s="363"/>
      <c r="AR280" s="359"/>
      <c r="AS280" s="363"/>
      <c r="AT280" s="360"/>
    </row>
    <row r="281" spans="1:46" ht="38.25" x14ac:dyDescent="0.2">
      <c r="A281" s="1">
        <v>272</v>
      </c>
      <c r="B281" s="9" t="s">
        <v>288</v>
      </c>
      <c r="C281" s="2" t="s">
        <v>376</v>
      </c>
      <c r="D281" s="2" t="s">
        <v>14</v>
      </c>
      <c r="E281" s="2">
        <v>1</v>
      </c>
      <c r="F281" s="36">
        <v>13504.75</v>
      </c>
      <c r="G281" s="36">
        <f t="shared" ref="G281:G344" si="443">E281*F281</f>
        <v>13504.75</v>
      </c>
      <c r="H281" s="36">
        <v>36380.111999999994</v>
      </c>
      <c r="I281" s="36">
        <f t="shared" ref="I281:I344" si="444">E281*H281</f>
        <v>36380.111999999994</v>
      </c>
      <c r="J281" s="53">
        <f t="shared" ref="J281:J286" si="445">G281+I281</f>
        <v>49884.861999999994</v>
      </c>
      <c r="K281" s="130"/>
      <c r="L281" s="93">
        <v>13504.75</v>
      </c>
      <c r="M281" s="93">
        <f t="shared" ref="M281:M303" si="446">K281*L281</f>
        <v>0</v>
      </c>
      <c r="N281" s="93">
        <v>36380.111999999994</v>
      </c>
      <c r="O281" s="93">
        <f t="shared" ref="O281:O303" si="447">K281*N281</f>
        <v>0</v>
      </c>
      <c r="P281" s="94">
        <f t="shared" ref="P281:P286" si="448">M281+O281</f>
        <v>0</v>
      </c>
      <c r="Q281" s="173"/>
      <c r="R281" s="175">
        <v>13504.75</v>
      </c>
      <c r="S281" s="175">
        <f t="shared" ref="S281:S303" si="449">Q281*R281</f>
        <v>0</v>
      </c>
      <c r="T281" s="175">
        <v>36380.111999999994</v>
      </c>
      <c r="U281" s="175">
        <f t="shared" ref="U281:U303" si="450">Q281*T281</f>
        <v>0</v>
      </c>
      <c r="V281" s="176">
        <f t="shared" ref="V281:V286" si="451">S281+U281</f>
        <v>0</v>
      </c>
      <c r="W281" s="220">
        <v>1</v>
      </c>
      <c r="X281" s="222">
        <v>13504.75</v>
      </c>
      <c r="Y281" s="222">
        <f t="shared" ref="Y281:Y303" si="452">W281*X281</f>
        <v>13504.75</v>
      </c>
      <c r="Z281" s="222">
        <v>36380.111999999994</v>
      </c>
      <c r="AA281" s="222">
        <f t="shared" ref="AA281:AA303" si="453">W281*Z281</f>
        <v>36380.111999999994</v>
      </c>
      <c r="AB281" s="223">
        <f t="shared" ref="AB281:AB286" si="454">Y281+AA281</f>
        <v>49884.861999999994</v>
      </c>
      <c r="AC281" s="267"/>
      <c r="AD281" s="269">
        <v>13504.75</v>
      </c>
      <c r="AE281" s="269">
        <f t="shared" ref="AE281:AE303" si="455">AC281*AD281</f>
        <v>0</v>
      </c>
      <c r="AF281" s="269">
        <v>36380.111999999994</v>
      </c>
      <c r="AG281" s="269">
        <f t="shared" ref="AG281:AG303" si="456">AC281*AF281</f>
        <v>0</v>
      </c>
      <c r="AH281" s="270">
        <f t="shared" ref="AH281:AH286" si="457">AE281+AG281</f>
        <v>0</v>
      </c>
      <c r="AI281" s="314"/>
      <c r="AJ281" s="316">
        <v>13504.75</v>
      </c>
      <c r="AK281" s="316">
        <f t="shared" ref="AK281:AK303" si="458">AI281*AJ281</f>
        <v>0</v>
      </c>
      <c r="AL281" s="316">
        <v>36380.111999999994</v>
      </c>
      <c r="AM281" s="316">
        <f t="shared" ref="AM281:AM303" si="459">AI281*AL281</f>
        <v>0</v>
      </c>
      <c r="AN281" s="317">
        <f t="shared" ref="AN281:AN286" si="460">AK281+AM281</f>
        <v>0</v>
      </c>
      <c r="AO281" s="361">
        <f t="shared" si="404"/>
        <v>0</v>
      </c>
      <c r="AP281" s="363">
        <v>13504.75</v>
      </c>
      <c r="AQ281" s="363">
        <f t="shared" ref="AQ281:AQ303" si="461">AO281*AP281</f>
        <v>0</v>
      </c>
      <c r="AR281" s="363">
        <v>36380.111999999994</v>
      </c>
      <c r="AS281" s="363">
        <f t="shared" ref="AS281:AS303" si="462">AO281*AR281</f>
        <v>0</v>
      </c>
      <c r="AT281" s="364">
        <f t="shared" ref="AT281:AT286" si="463">AQ281+AS281</f>
        <v>0</v>
      </c>
    </row>
    <row r="282" spans="1:46" ht="25.5" x14ac:dyDescent="0.2">
      <c r="A282" s="1">
        <v>273</v>
      </c>
      <c r="B282" s="9" t="s">
        <v>237</v>
      </c>
      <c r="C282" s="2" t="s">
        <v>366</v>
      </c>
      <c r="D282" s="2" t="s">
        <v>14</v>
      </c>
      <c r="E282" s="2">
        <v>1</v>
      </c>
      <c r="F282" s="36">
        <v>6467</v>
      </c>
      <c r="G282" s="36">
        <f t="shared" si="443"/>
        <v>6467</v>
      </c>
      <c r="H282" s="36">
        <v>17422.248</v>
      </c>
      <c r="I282" s="36">
        <f t="shared" si="444"/>
        <v>17422.248</v>
      </c>
      <c r="J282" s="53">
        <f t="shared" si="445"/>
        <v>23889.248</v>
      </c>
      <c r="K282" s="130"/>
      <c r="L282" s="93">
        <v>6467</v>
      </c>
      <c r="M282" s="93">
        <f t="shared" si="446"/>
        <v>0</v>
      </c>
      <c r="N282" s="93">
        <v>17422.248</v>
      </c>
      <c r="O282" s="93">
        <f t="shared" si="447"/>
        <v>0</v>
      </c>
      <c r="P282" s="94">
        <f t="shared" si="448"/>
        <v>0</v>
      </c>
      <c r="Q282" s="173"/>
      <c r="R282" s="175">
        <v>6467</v>
      </c>
      <c r="S282" s="175">
        <f t="shared" si="449"/>
        <v>0</v>
      </c>
      <c r="T282" s="175">
        <v>17422.248</v>
      </c>
      <c r="U282" s="175">
        <f t="shared" si="450"/>
        <v>0</v>
      </c>
      <c r="V282" s="176">
        <f t="shared" si="451"/>
        <v>0</v>
      </c>
      <c r="W282" s="220">
        <v>1</v>
      </c>
      <c r="X282" s="222">
        <v>6467</v>
      </c>
      <c r="Y282" s="222">
        <f t="shared" si="452"/>
        <v>6467</v>
      </c>
      <c r="Z282" s="222">
        <v>17422.248</v>
      </c>
      <c r="AA282" s="222">
        <f t="shared" si="453"/>
        <v>17422.248</v>
      </c>
      <c r="AB282" s="223">
        <f t="shared" si="454"/>
        <v>23889.248</v>
      </c>
      <c r="AC282" s="267"/>
      <c r="AD282" s="269">
        <v>6467</v>
      </c>
      <c r="AE282" s="269">
        <f t="shared" si="455"/>
        <v>0</v>
      </c>
      <c r="AF282" s="269">
        <v>17422.248</v>
      </c>
      <c r="AG282" s="269">
        <f t="shared" si="456"/>
        <v>0</v>
      </c>
      <c r="AH282" s="270">
        <f t="shared" si="457"/>
        <v>0</v>
      </c>
      <c r="AI282" s="314"/>
      <c r="AJ282" s="316">
        <v>6467</v>
      </c>
      <c r="AK282" s="316">
        <f t="shared" si="458"/>
        <v>0</v>
      </c>
      <c r="AL282" s="316">
        <v>17422.248</v>
      </c>
      <c r="AM282" s="316">
        <f t="shared" si="459"/>
        <v>0</v>
      </c>
      <c r="AN282" s="317">
        <f t="shared" si="460"/>
        <v>0</v>
      </c>
      <c r="AO282" s="361">
        <f t="shared" si="404"/>
        <v>0</v>
      </c>
      <c r="AP282" s="363">
        <v>6467</v>
      </c>
      <c r="AQ282" s="363">
        <f t="shared" si="461"/>
        <v>0</v>
      </c>
      <c r="AR282" s="363">
        <v>17422.248</v>
      </c>
      <c r="AS282" s="363">
        <f t="shared" si="462"/>
        <v>0</v>
      </c>
      <c r="AT282" s="364">
        <f t="shared" si="463"/>
        <v>0</v>
      </c>
    </row>
    <row r="283" spans="1:46" x14ac:dyDescent="0.2">
      <c r="A283" s="1">
        <v>274</v>
      </c>
      <c r="B283" s="9" t="s">
        <v>130</v>
      </c>
      <c r="C283" s="10" t="s">
        <v>131</v>
      </c>
      <c r="D283" s="2" t="s">
        <v>14</v>
      </c>
      <c r="E283" s="2">
        <v>1</v>
      </c>
      <c r="F283" s="36">
        <v>3004.89</v>
      </c>
      <c r="G283" s="36">
        <f t="shared" si="443"/>
        <v>3004.89</v>
      </c>
      <c r="H283" s="36">
        <v>7329</v>
      </c>
      <c r="I283" s="36">
        <f t="shared" si="444"/>
        <v>7329</v>
      </c>
      <c r="J283" s="53">
        <f t="shared" si="445"/>
        <v>10333.89</v>
      </c>
      <c r="K283" s="130"/>
      <c r="L283" s="93">
        <v>3004.89</v>
      </c>
      <c r="M283" s="93">
        <f t="shared" si="446"/>
        <v>0</v>
      </c>
      <c r="N283" s="93">
        <v>7329</v>
      </c>
      <c r="O283" s="93">
        <f t="shared" si="447"/>
        <v>0</v>
      </c>
      <c r="P283" s="94">
        <f t="shared" si="448"/>
        <v>0</v>
      </c>
      <c r="Q283" s="173"/>
      <c r="R283" s="175">
        <v>3004.89</v>
      </c>
      <c r="S283" s="175">
        <f t="shared" si="449"/>
        <v>0</v>
      </c>
      <c r="T283" s="175">
        <v>7329</v>
      </c>
      <c r="U283" s="175">
        <f t="shared" si="450"/>
        <v>0</v>
      </c>
      <c r="V283" s="176">
        <f t="shared" si="451"/>
        <v>0</v>
      </c>
      <c r="W283" s="220">
        <v>1</v>
      </c>
      <c r="X283" s="222">
        <v>3004.89</v>
      </c>
      <c r="Y283" s="222">
        <f t="shared" si="452"/>
        <v>3004.89</v>
      </c>
      <c r="Z283" s="222">
        <v>7329</v>
      </c>
      <c r="AA283" s="222">
        <f t="shared" si="453"/>
        <v>7329</v>
      </c>
      <c r="AB283" s="223">
        <f t="shared" si="454"/>
        <v>10333.89</v>
      </c>
      <c r="AC283" s="267"/>
      <c r="AD283" s="269">
        <v>3004.89</v>
      </c>
      <c r="AE283" s="269">
        <f t="shared" si="455"/>
        <v>0</v>
      </c>
      <c r="AF283" s="269">
        <v>7329</v>
      </c>
      <c r="AG283" s="269">
        <f t="shared" si="456"/>
        <v>0</v>
      </c>
      <c r="AH283" s="270">
        <f t="shared" si="457"/>
        <v>0</v>
      </c>
      <c r="AI283" s="314"/>
      <c r="AJ283" s="316">
        <v>3004.89</v>
      </c>
      <c r="AK283" s="316">
        <f t="shared" si="458"/>
        <v>0</v>
      </c>
      <c r="AL283" s="316">
        <v>7329</v>
      </c>
      <c r="AM283" s="316">
        <f t="shared" si="459"/>
        <v>0</v>
      </c>
      <c r="AN283" s="317">
        <f t="shared" si="460"/>
        <v>0</v>
      </c>
      <c r="AO283" s="361">
        <f t="shared" si="404"/>
        <v>0</v>
      </c>
      <c r="AP283" s="363">
        <v>3004.89</v>
      </c>
      <c r="AQ283" s="363">
        <f t="shared" si="461"/>
        <v>0</v>
      </c>
      <c r="AR283" s="363">
        <v>7329</v>
      </c>
      <c r="AS283" s="363">
        <f t="shared" si="462"/>
        <v>0</v>
      </c>
      <c r="AT283" s="364">
        <f t="shared" si="463"/>
        <v>0</v>
      </c>
    </row>
    <row r="284" spans="1:46" x14ac:dyDescent="0.2">
      <c r="A284" s="490">
        <v>275</v>
      </c>
      <c r="B284" s="491" t="s">
        <v>132</v>
      </c>
      <c r="C284" s="495" t="s">
        <v>133</v>
      </c>
      <c r="D284" s="492" t="s">
        <v>14</v>
      </c>
      <c r="E284" s="492">
        <v>12</v>
      </c>
      <c r="F284" s="493">
        <v>4003.24</v>
      </c>
      <c r="G284" s="493">
        <f t="shared" si="443"/>
        <v>48038.879999999997</v>
      </c>
      <c r="H284" s="493">
        <v>9764</v>
      </c>
      <c r="I284" s="493">
        <f t="shared" si="444"/>
        <v>117168</v>
      </c>
      <c r="J284" s="494">
        <f t="shared" si="445"/>
        <v>165206.88</v>
      </c>
      <c r="K284" s="130">
        <v>2</v>
      </c>
      <c r="L284" s="93">
        <v>4003.24</v>
      </c>
      <c r="M284" s="93">
        <f t="shared" si="446"/>
        <v>8006.48</v>
      </c>
      <c r="N284" s="93">
        <v>9764</v>
      </c>
      <c r="O284" s="93">
        <f t="shared" si="447"/>
        <v>19528</v>
      </c>
      <c r="P284" s="94">
        <f t="shared" si="448"/>
        <v>27534.48</v>
      </c>
      <c r="Q284" s="173"/>
      <c r="R284" s="175">
        <v>4003.24</v>
      </c>
      <c r="S284" s="175">
        <f t="shared" si="449"/>
        <v>0</v>
      </c>
      <c r="T284" s="175">
        <v>9764</v>
      </c>
      <c r="U284" s="175">
        <f t="shared" si="450"/>
        <v>0</v>
      </c>
      <c r="V284" s="176">
        <f t="shared" si="451"/>
        <v>0</v>
      </c>
      <c r="W284" s="220">
        <v>10</v>
      </c>
      <c r="X284" s="222">
        <v>4003.24</v>
      </c>
      <c r="Y284" s="222">
        <f t="shared" si="452"/>
        <v>40032.399999999994</v>
      </c>
      <c r="Z284" s="222">
        <v>9764</v>
      </c>
      <c r="AA284" s="222">
        <f t="shared" si="453"/>
        <v>97640</v>
      </c>
      <c r="AB284" s="223">
        <f t="shared" si="454"/>
        <v>137672.4</v>
      </c>
      <c r="AC284" s="267"/>
      <c r="AD284" s="269">
        <v>4003.24</v>
      </c>
      <c r="AE284" s="269">
        <f t="shared" si="455"/>
        <v>0</v>
      </c>
      <c r="AF284" s="269">
        <v>9764</v>
      </c>
      <c r="AG284" s="269">
        <f t="shared" si="456"/>
        <v>0</v>
      </c>
      <c r="AH284" s="270">
        <f t="shared" si="457"/>
        <v>0</v>
      </c>
      <c r="AI284" s="314"/>
      <c r="AJ284" s="316">
        <v>4003.24</v>
      </c>
      <c r="AK284" s="316">
        <f t="shared" si="458"/>
        <v>0</v>
      </c>
      <c r="AL284" s="316">
        <v>9764</v>
      </c>
      <c r="AM284" s="316">
        <f t="shared" si="459"/>
        <v>0</v>
      </c>
      <c r="AN284" s="317">
        <f t="shared" si="460"/>
        <v>0</v>
      </c>
      <c r="AO284" s="361">
        <f t="shared" si="404"/>
        <v>0</v>
      </c>
      <c r="AP284" s="363">
        <v>4003.24</v>
      </c>
      <c r="AQ284" s="363">
        <f t="shared" si="461"/>
        <v>0</v>
      </c>
      <c r="AR284" s="363">
        <v>9764</v>
      </c>
      <c r="AS284" s="363">
        <f t="shared" si="462"/>
        <v>0</v>
      </c>
      <c r="AT284" s="364">
        <f t="shared" si="463"/>
        <v>0</v>
      </c>
    </row>
    <row r="285" spans="1:46" x14ac:dyDescent="0.2">
      <c r="A285" s="490">
        <v>276</v>
      </c>
      <c r="B285" s="491" t="s">
        <v>134</v>
      </c>
      <c r="C285" s="495"/>
      <c r="D285" s="492" t="s">
        <v>14</v>
      </c>
      <c r="E285" s="492">
        <v>12</v>
      </c>
      <c r="F285" s="493">
        <v>800</v>
      </c>
      <c r="G285" s="493">
        <f t="shared" si="443"/>
        <v>9600</v>
      </c>
      <c r="H285" s="493">
        <v>2142</v>
      </c>
      <c r="I285" s="493">
        <f t="shared" si="444"/>
        <v>25704</v>
      </c>
      <c r="J285" s="494">
        <f t="shared" si="445"/>
        <v>35304</v>
      </c>
      <c r="K285" s="130">
        <v>10</v>
      </c>
      <c r="L285" s="93">
        <v>800</v>
      </c>
      <c r="M285" s="93">
        <f t="shared" si="446"/>
        <v>8000</v>
      </c>
      <c r="N285" s="93">
        <v>2142</v>
      </c>
      <c r="O285" s="93">
        <f t="shared" si="447"/>
        <v>21420</v>
      </c>
      <c r="P285" s="94">
        <f t="shared" si="448"/>
        <v>29420</v>
      </c>
      <c r="Q285" s="173"/>
      <c r="R285" s="175">
        <v>800</v>
      </c>
      <c r="S285" s="175">
        <f t="shared" si="449"/>
        <v>0</v>
      </c>
      <c r="T285" s="175">
        <v>2142</v>
      </c>
      <c r="U285" s="175">
        <f t="shared" si="450"/>
        <v>0</v>
      </c>
      <c r="V285" s="176">
        <f t="shared" si="451"/>
        <v>0</v>
      </c>
      <c r="W285" s="220"/>
      <c r="X285" s="222">
        <v>800</v>
      </c>
      <c r="Y285" s="222">
        <f t="shared" si="452"/>
        <v>0</v>
      </c>
      <c r="Z285" s="222">
        <v>2142</v>
      </c>
      <c r="AA285" s="222">
        <f t="shared" si="453"/>
        <v>0</v>
      </c>
      <c r="AB285" s="223">
        <f t="shared" si="454"/>
        <v>0</v>
      </c>
      <c r="AC285" s="267"/>
      <c r="AD285" s="269">
        <v>800</v>
      </c>
      <c r="AE285" s="269">
        <f t="shared" si="455"/>
        <v>0</v>
      </c>
      <c r="AF285" s="269">
        <v>2142</v>
      </c>
      <c r="AG285" s="269">
        <f t="shared" si="456"/>
        <v>0</v>
      </c>
      <c r="AH285" s="270">
        <f t="shared" si="457"/>
        <v>0</v>
      </c>
      <c r="AI285" s="314"/>
      <c r="AJ285" s="316">
        <v>800</v>
      </c>
      <c r="AK285" s="316">
        <f t="shared" si="458"/>
        <v>0</v>
      </c>
      <c r="AL285" s="316">
        <v>2142</v>
      </c>
      <c r="AM285" s="316">
        <f t="shared" si="459"/>
        <v>0</v>
      </c>
      <c r="AN285" s="317">
        <f t="shared" si="460"/>
        <v>0</v>
      </c>
      <c r="AO285" s="361">
        <f t="shared" si="404"/>
        <v>2</v>
      </c>
      <c r="AP285" s="363">
        <v>800</v>
      </c>
      <c r="AQ285" s="363">
        <f t="shared" si="461"/>
        <v>1600</v>
      </c>
      <c r="AR285" s="363">
        <v>2142</v>
      </c>
      <c r="AS285" s="363">
        <f t="shared" si="462"/>
        <v>4284</v>
      </c>
      <c r="AT285" s="364">
        <f t="shared" si="463"/>
        <v>5884</v>
      </c>
    </row>
    <row r="286" spans="1:46" x14ac:dyDescent="0.2">
      <c r="A286" s="490">
        <v>277</v>
      </c>
      <c r="B286" s="491" t="s">
        <v>135</v>
      </c>
      <c r="C286" s="495"/>
      <c r="D286" s="492" t="s">
        <v>56</v>
      </c>
      <c r="E286" s="492">
        <v>117</v>
      </c>
      <c r="F286" s="493">
        <v>1875</v>
      </c>
      <c r="G286" s="493">
        <f t="shared" si="443"/>
        <v>219375</v>
      </c>
      <c r="H286" s="493">
        <v>869</v>
      </c>
      <c r="I286" s="493">
        <f t="shared" si="444"/>
        <v>101673</v>
      </c>
      <c r="J286" s="494">
        <f t="shared" si="445"/>
        <v>321048</v>
      </c>
      <c r="K286" s="130">
        <v>117</v>
      </c>
      <c r="L286" s="93">
        <v>1875</v>
      </c>
      <c r="M286" s="93">
        <f t="shared" si="446"/>
        <v>219375</v>
      </c>
      <c r="N286" s="93">
        <v>869</v>
      </c>
      <c r="O286" s="93">
        <f t="shared" si="447"/>
        <v>101673</v>
      </c>
      <c r="P286" s="94">
        <f t="shared" si="448"/>
        <v>321048</v>
      </c>
      <c r="Q286" s="173"/>
      <c r="R286" s="175">
        <v>1875</v>
      </c>
      <c r="S286" s="175">
        <f t="shared" si="449"/>
        <v>0</v>
      </c>
      <c r="T286" s="175">
        <v>869</v>
      </c>
      <c r="U286" s="175">
        <f t="shared" si="450"/>
        <v>0</v>
      </c>
      <c r="V286" s="176">
        <f t="shared" si="451"/>
        <v>0</v>
      </c>
      <c r="W286" s="220"/>
      <c r="X286" s="222">
        <v>1875</v>
      </c>
      <c r="Y286" s="222">
        <f t="shared" si="452"/>
        <v>0</v>
      </c>
      <c r="Z286" s="222">
        <v>869</v>
      </c>
      <c r="AA286" s="222">
        <f t="shared" si="453"/>
        <v>0</v>
      </c>
      <c r="AB286" s="223">
        <f t="shared" si="454"/>
        <v>0</v>
      </c>
      <c r="AC286" s="267"/>
      <c r="AD286" s="269">
        <v>1875</v>
      </c>
      <c r="AE286" s="269">
        <f t="shared" si="455"/>
        <v>0</v>
      </c>
      <c r="AF286" s="269">
        <v>869</v>
      </c>
      <c r="AG286" s="269">
        <f t="shared" si="456"/>
        <v>0</v>
      </c>
      <c r="AH286" s="270">
        <f t="shared" si="457"/>
        <v>0</v>
      </c>
      <c r="AI286" s="314"/>
      <c r="AJ286" s="316">
        <v>1875</v>
      </c>
      <c r="AK286" s="316">
        <f t="shared" si="458"/>
        <v>0</v>
      </c>
      <c r="AL286" s="316">
        <v>869</v>
      </c>
      <c r="AM286" s="316">
        <f t="shared" si="459"/>
        <v>0</v>
      </c>
      <c r="AN286" s="317">
        <f t="shared" si="460"/>
        <v>0</v>
      </c>
      <c r="AO286" s="361">
        <f t="shared" si="404"/>
        <v>0</v>
      </c>
      <c r="AP286" s="363">
        <v>1875</v>
      </c>
      <c r="AQ286" s="363">
        <f t="shared" si="461"/>
        <v>0</v>
      </c>
      <c r="AR286" s="363">
        <v>869</v>
      </c>
      <c r="AS286" s="363">
        <f t="shared" si="462"/>
        <v>0</v>
      </c>
      <c r="AT286" s="364">
        <f t="shared" si="463"/>
        <v>0</v>
      </c>
    </row>
    <row r="287" spans="1:46" x14ac:dyDescent="0.2">
      <c r="A287" s="1">
        <v>278</v>
      </c>
      <c r="B287" s="9" t="s">
        <v>136</v>
      </c>
      <c r="C287" s="10"/>
      <c r="D287" s="2" t="s">
        <v>137</v>
      </c>
      <c r="E287" s="2">
        <v>55</v>
      </c>
      <c r="F287" s="36"/>
      <c r="G287" s="36">
        <f t="shared" si="443"/>
        <v>0</v>
      </c>
      <c r="H287" s="36"/>
      <c r="I287" s="36">
        <f t="shared" si="444"/>
        <v>0</v>
      </c>
      <c r="J287" s="53"/>
      <c r="K287" s="130"/>
      <c r="L287" s="93"/>
      <c r="M287" s="93">
        <f t="shared" si="446"/>
        <v>0</v>
      </c>
      <c r="N287" s="93"/>
      <c r="O287" s="93">
        <f t="shared" si="447"/>
        <v>0</v>
      </c>
      <c r="P287" s="94"/>
      <c r="Q287" s="173"/>
      <c r="R287" s="175"/>
      <c r="S287" s="175">
        <f t="shared" si="449"/>
        <v>0</v>
      </c>
      <c r="T287" s="175"/>
      <c r="U287" s="175">
        <f t="shared" si="450"/>
        <v>0</v>
      </c>
      <c r="V287" s="176"/>
      <c r="W287" s="220"/>
      <c r="X287" s="222"/>
      <c r="Y287" s="222">
        <f t="shared" si="452"/>
        <v>0</v>
      </c>
      <c r="Z287" s="222"/>
      <c r="AA287" s="222">
        <f t="shared" si="453"/>
        <v>0</v>
      </c>
      <c r="AB287" s="223"/>
      <c r="AC287" s="267"/>
      <c r="AD287" s="269"/>
      <c r="AE287" s="269">
        <f t="shared" si="455"/>
        <v>0</v>
      </c>
      <c r="AF287" s="269"/>
      <c r="AG287" s="269">
        <f t="shared" si="456"/>
        <v>0</v>
      </c>
      <c r="AH287" s="270"/>
      <c r="AI287" s="314"/>
      <c r="AJ287" s="316"/>
      <c r="AK287" s="316">
        <f t="shared" si="458"/>
        <v>0</v>
      </c>
      <c r="AL287" s="316"/>
      <c r="AM287" s="316">
        <f t="shared" si="459"/>
        <v>0</v>
      </c>
      <c r="AN287" s="317"/>
      <c r="AO287" s="361">
        <f t="shared" si="404"/>
        <v>55</v>
      </c>
      <c r="AP287" s="363"/>
      <c r="AQ287" s="363">
        <f t="shared" si="461"/>
        <v>0</v>
      </c>
      <c r="AR287" s="363"/>
      <c r="AS287" s="363">
        <f t="shared" si="462"/>
        <v>0</v>
      </c>
      <c r="AT287" s="364"/>
    </row>
    <row r="288" spans="1:46" x14ac:dyDescent="0.2">
      <c r="A288" s="1">
        <v>279</v>
      </c>
      <c r="B288" s="9" t="s">
        <v>138</v>
      </c>
      <c r="C288" s="10"/>
      <c r="D288" s="2" t="s">
        <v>137</v>
      </c>
      <c r="E288" s="2">
        <v>13.3</v>
      </c>
      <c r="F288" s="36"/>
      <c r="G288" s="36">
        <f t="shared" si="443"/>
        <v>0</v>
      </c>
      <c r="H288" s="36"/>
      <c r="I288" s="36">
        <f t="shared" si="444"/>
        <v>0</v>
      </c>
      <c r="J288" s="53"/>
      <c r="K288" s="130"/>
      <c r="L288" s="93"/>
      <c r="M288" s="93">
        <f t="shared" si="446"/>
        <v>0</v>
      </c>
      <c r="N288" s="93"/>
      <c r="O288" s="93">
        <f t="shared" si="447"/>
        <v>0</v>
      </c>
      <c r="P288" s="94"/>
      <c r="Q288" s="173"/>
      <c r="R288" s="175"/>
      <c r="S288" s="175">
        <f t="shared" si="449"/>
        <v>0</v>
      </c>
      <c r="T288" s="175"/>
      <c r="U288" s="175">
        <f t="shared" si="450"/>
        <v>0</v>
      </c>
      <c r="V288" s="176"/>
      <c r="W288" s="220"/>
      <c r="X288" s="222"/>
      <c r="Y288" s="222">
        <f t="shared" si="452"/>
        <v>0</v>
      </c>
      <c r="Z288" s="222"/>
      <c r="AA288" s="222">
        <f t="shared" si="453"/>
        <v>0</v>
      </c>
      <c r="AB288" s="223"/>
      <c r="AC288" s="267"/>
      <c r="AD288" s="269"/>
      <c r="AE288" s="269">
        <f t="shared" si="455"/>
        <v>0</v>
      </c>
      <c r="AF288" s="269"/>
      <c r="AG288" s="269">
        <f t="shared" si="456"/>
        <v>0</v>
      </c>
      <c r="AH288" s="270"/>
      <c r="AI288" s="314"/>
      <c r="AJ288" s="316"/>
      <c r="AK288" s="316">
        <f t="shared" si="458"/>
        <v>0</v>
      </c>
      <c r="AL288" s="316"/>
      <c r="AM288" s="316">
        <f t="shared" si="459"/>
        <v>0</v>
      </c>
      <c r="AN288" s="317"/>
      <c r="AO288" s="361">
        <f t="shared" si="404"/>
        <v>13.3</v>
      </c>
      <c r="AP288" s="363"/>
      <c r="AQ288" s="363">
        <f t="shared" si="461"/>
        <v>0</v>
      </c>
      <c r="AR288" s="363"/>
      <c r="AS288" s="363">
        <f t="shared" si="462"/>
        <v>0</v>
      </c>
      <c r="AT288" s="364"/>
    </row>
    <row r="289" spans="1:46" x14ac:dyDescent="0.2">
      <c r="A289" s="490">
        <v>280</v>
      </c>
      <c r="B289" s="491" t="s">
        <v>139</v>
      </c>
      <c r="C289" s="495"/>
      <c r="D289" s="492" t="s">
        <v>56</v>
      </c>
      <c r="E289" s="496">
        <v>39.299999999999997</v>
      </c>
      <c r="F289" s="493">
        <v>1875</v>
      </c>
      <c r="G289" s="493">
        <f t="shared" si="443"/>
        <v>73687.5</v>
      </c>
      <c r="H289" s="493">
        <v>1617</v>
      </c>
      <c r="I289" s="493">
        <f t="shared" si="444"/>
        <v>63548.1</v>
      </c>
      <c r="J289" s="494">
        <f t="shared" ref="J289:J290" si="464">G289+I289</f>
        <v>137235.6</v>
      </c>
      <c r="K289" s="140">
        <v>18.545000000000002</v>
      </c>
      <c r="L289" s="93">
        <v>1875</v>
      </c>
      <c r="M289" s="93">
        <f t="shared" si="446"/>
        <v>34771.875</v>
      </c>
      <c r="N289" s="93">
        <v>1617</v>
      </c>
      <c r="O289" s="93">
        <f t="shared" si="447"/>
        <v>29987.265000000003</v>
      </c>
      <c r="P289" s="94">
        <f t="shared" ref="P289:P290" si="465">M289+O289</f>
        <v>64759.14</v>
      </c>
      <c r="Q289" s="197"/>
      <c r="R289" s="175">
        <v>1875</v>
      </c>
      <c r="S289" s="175">
        <f t="shared" si="449"/>
        <v>0</v>
      </c>
      <c r="T289" s="175">
        <v>1617</v>
      </c>
      <c r="U289" s="175">
        <f t="shared" si="450"/>
        <v>0</v>
      </c>
      <c r="V289" s="176">
        <f t="shared" ref="V289:V290" si="466">S289+U289</f>
        <v>0</v>
      </c>
      <c r="W289" s="244"/>
      <c r="X289" s="222">
        <v>1875</v>
      </c>
      <c r="Y289" s="222">
        <f t="shared" si="452"/>
        <v>0</v>
      </c>
      <c r="Z289" s="222">
        <v>1617</v>
      </c>
      <c r="AA289" s="222">
        <f t="shared" si="453"/>
        <v>0</v>
      </c>
      <c r="AB289" s="223">
        <f t="shared" ref="AB289:AB290" si="467">Y289+AA289</f>
        <v>0</v>
      </c>
      <c r="AC289" s="291">
        <f>E289-K289</f>
        <v>20.754999999999995</v>
      </c>
      <c r="AD289" s="269">
        <v>1875</v>
      </c>
      <c r="AE289" s="269">
        <f t="shared" si="455"/>
        <v>38915.624999999993</v>
      </c>
      <c r="AF289" s="269">
        <v>1617</v>
      </c>
      <c r="AG289" s="269">
        <f t="shared" si="456"/>
        <v>33560.834999999992</v>
      </c>
      <c r="AH289" s="270">
        <f t="shared" ref="AH289:AH290" si="468">AE289+AG289</f>
        <v>72476.459999999992</v>
      </c>
      <c r="AI289" s="338"/>
      <c r="AJ289" s="316">
        <v>1875</v>
      </c>
      <c r="AK289" s="316">
        <f t="shared" si="458"/>
        <v>0</v>
      </c>
      <c r="AL289" s="316">
        <v>1617</v>
      </c>
      <c r="AM289" s="316">
        <f t="shared" si="459"/>
        <v>0</v>
      </c>
      <c r="AN289" s="317">
        <f t="shared" ref="AN289:AN290" si="469">AK289+AM289</f>
        <v>0</v>
      </c>
      <c r="AO289" s="361">
        <f t="shared" si="404"/>
        <v>0</v>
      </c>
      <c r="AP289" s="363">
        <v>1875</v>
      </c>
      <c r="AQ289" s="363">
        <f t="shared" si="461"/>
        <v>0</v>
      </c>
      <c r="AR289" s="363">
        <v>1617</v>
      </c>
      <c r="AS289" s="363">
        <f t="shared" si="462"/>
        <v>0</v>
      </c>
      <c r="AT289" s="364">
        <f t="shared" ref="AT289:AT290" si="470">AQ289+AS289</f>
        <v>0</v>
      </c>
    </row>
    <row r="290" spans="1:46" x14ac:dyDescent="0.2">
      <c r="A290" s="490">
        <v>281</v>
      </c>
      <c r="B290" s="491" t="s">
        <v>140</v>
      </c>
      <c r="C290" s="495"/>
      <c r="D290" s="492" t="s">
        <v>56</v>
      </c>
      <c r="E290" s="492">
        <v>139</v>
      </c>
      <c r="F290" s="493">
        <v>1875</v>
      </c>
      <c r="G290" s="493">
        <f t="shared" si="443"/>
        <v>260625</v>
      </c>
      <c r="H290" s="493">
        <v>1226</v>
      </c>
      <c r="I290" s="493">
        <f t="shared" si="444"/>
        <v>170414</v>
      </c>
      <c r="J290" s="494">
        <f t="shared" si="464"/>
        <v>431039</v>
      </c>
      <c r="K290" s="130">
        <v>139</v>
      </c>
      <c r="L290" s="93">
        <v>1875</v>
      </c>
      <c r="M290" s="93">
        <f t="shared" si="446"/>
        <v>260625</v>
      </c>
      <c r="N290" s="93">
        <v>1226</v>
      </c>
      <c r="O290" s="93">
        <f t="shared" si="447"/>
        <v>170414</v>
      </c>
      <c r="P290" s="94">
        <f t="shared" si="465"/>
        <v>431039</v>
      </c>
      <c r="Q290" s="173"/>
      <c r="R290" s="175">
        <v>1875</v>
      </c>
      <c r="S290" s="175">
        <f t="shared" si="449"/>
        <v>0</v>
      </c>
      <c r="T290" s="175">
        <v>1226</v>
      </c>
      <c r="U290" s="175">
        <f t="shared" si="450"/>
        <v>0</v>
      </c>
      <c r="V290" s="176">
        <f t="shared" si="466"/>
        <v>0</v>
      </c>
      <c r="W290" s="220"/>
      <c r="X290" s="222">
        <v>1875</v>
      </c>
      <c r="Y290" s="222">
        <f t="shared" si="452"/>
        <v>0</v>
      </c>
      <c r="Z290" s="222">
        <v>1226</v>
      </c>
      <c r="AA290" s="222">
        <f t="shared" si="453"/>
        <v>0</v>
      </c>
      <c r="AB290" s="223">
        <f t="shared" si="467"/>
        <v>0</v>
      </c>
      <c r="AC290" s="267"/>
      <c r="AD290" s="269">
        <v>1875</v>
      </c>
      <c r="AE290" s="269">
        <f t="shared" si="455"/>
        <v>0</v>
      </c>
      <c r="AF290" s="269">
        <v>1226</v>
      </c>
      <c r="AG290" s="269">
        <f t="shared" si="456"/>
        <v>0</v>
      </c>
      <c r="AH290" s="270">
        <f t="shared" si="468"/>
        <v>0</v>
      </c>
      <c r="AI290" s="314"/>
      <c r="AJ290" s="316">
        <v>1875</v>
      </c>
      <c r="AK290" s="316">
        <f t="shared" si="458"/>
        <v>0</v>
      </c>
      <c r="AL290" s="316">
        <v>1226</v>
      </c>
      <c r="AM290" s="316">
        <f t="shared" si="459"/>
        <v>0</v>
      </c>
      <c r="AN290" s="317">
        <f t="shared" si="469"/>
        <v>0</v>
      </c>
      <c r="AO290" s="361">
        <f t="shared" si="404"/>
        <v>0</v>
      </c>
      <c r="AP290" s="363">
        <v>1875</v>
      </c>
      <c r="AQ290" s="363">
        <f t="shared" si="461"/>
        <v>0</v>
      </c>
      <c r="AR290" s="363">
        <v>1226</v>
      </c>
      <c r="AS290" s="363">
        <f t="shared" si="462"/>
        <v>0</v>
      </c>
      <c r="AT290" s="364">
        <f t="shared" si="470"/>
        <v>0</v>
      </c>
    </row>
    <row r="291" spans="1:46" x14ac:dyDescent="0.2">
      <c r="A291" s="1">
        <v>282</v>
      </c>
      <c r="B291" s="9" t="s">
        <v>141</v>
      </c>
      <c r="C291" s="10"/>
      <c r="D291" s="2" t="s">
        <v>137</v>
      </c>
      <c r="E291" s="2">
        <v>14</v>
      </c>
      <c r="F291" s="36"/>
      <c r="G291" s="36">
        <f t="shared" si="443"/>
        <v>0</v>
      </c>
      <c r="H291" s="36"/>
      <c r="I291" s="36">
        <f t="shared" si="444"/>
        <v>0</v>
      </c>
      <c r="J291" s="53"/>
      <c r="K291" s="130"/>
      <c r="L291" s="93"/>
      <c r="M291" s="93">
        <f t="shared" si="446"/>
        <v>0</v>
      </c>
      <c r="N291" s="93"/>
      <c r="O291" s="93">
        <f t="shared" si="447"/>
        <v>0</v>
      </c>
      <c r="P291" s="94"/>
      <c r="Q291" s="173"/>
      <c r="R291" s="175"/>
      <c r="S291" s="175">
        <f t="shared" si="449"/>
        <v>0</v>
      </c>
      <c r="T291" s="175"/>
      <c r="U291" s="175">
        <f t="shared" si="450"/>
        <v>0</v>
      </c>
      <c r="V291" s="176"/>
      <c r="W291" s="220"/>
      <c r="X291" s="222"/>
      <c r="Y291" s="222">
        <f t="shared" si="452"/>
        <v>0</v>
      </c>
      <c r="Z291" s="222"/>
      <c r="AA291" s="222">
        <f t="shared" si="453"/>
        <v>0</v>
      </c>
      <c r="AB291" s="223"/>
      <c r="AC291" s="267"/>
      <c r="AD291" s="269"/>
      <c r="AE291" s="269">
        <f t="shared" si="455"/>
        <v>0</v>
      </c>
      <c r="AF291" s="269"/>
      <c r="AG291" s="269">
        <f t="shared" si="456"/>
        <v>0</v>
      </c>
      <c r="AH291" s="270"/>
      <c r="AI291" s="314"/>
      <c r="AJ291" s="316"/>
      <c r="AK291" s="316">
        <f t="shared" si="458"/>
        <v>0</v>
      </c>
      <c r="AL291" s="316"/>
      <c r="AM291" s="316">
        <f t="shared" si="459"/>
        <v>0</v>
      </c>
      <c r="AN291" s="317"/>
      <c r="AO291" s="361">
        <f t="shared" si="404"/>
        <v>14</v>
      </c>
      <c r="AP291" s="363"/>
      <c r="AQ291" s="363">
        <f t="shared" si="461"/>
        <v>0</v>
      </c>
      <c r="AR291" s="363"/>
      <c r="AS291" s="363">
        <f t="shared" si="462"/>
        <v>0</v>
      </c>
      <c r="AT291" s="364"/>
    </row>
    <row r="292" spans="1:46" x14ac:dyDescent="0.2">
      <c r="A292" s="1">
        <v>283</v>
      </c>
      <c r="B292" s="9" t="s">
        <v>142</v>
      </c>
      <c r="C292" s="10"/>
      <c r="D292" s="2" t="s">
        <v>137</v>
      </c>
      <c r="E292" s="2">
        <v>12.3</v>
      </c>
      <c r="F292" s="36"/>
      <c r="G292" s="36">
        <f t="shared" si="443"/>
        <v>0</v>
      </c>
      <c r="H292" s="36"/>
      <c r="I292" s="36">
        <f t="shared" si="444"/>
        <v>0</v>
      </c>
      <c r="J292" s="53"/>
      <c r="K292" s="130"/>
      <c r="L292" s="93"/>
      <c r="M292" s="93">
        <f t="shared" si="446"/>
        <v>0</v>
      </c>
      <c r="N292" s="93"/>
      <c r="O292" s="93">
        <f t="shared" si="447"/>
        <v>0</v>
      </c>
      <c r="P292" s="94"/>
      <c r="Q292" s="173"/>
      <c r="R292" s="175"/>
      <c r="S292" s="175">
        <f t="shared" si="449"/>
        <v>0</v>
      </c>
      <c r="T292" s="175"/>
      <c r="U292" s="175">
        <f t="shared" si="450"/>
        <v>0</v>
      </c>
      <c r="V292" s="176"/>
      <c r="W292" s="220"/>
      <c r="X292" s="222"/>
      <c r="Y292" s="222">
        <f t="shared" si="452"/>
        <v>0</v>
      </c>
      <c r="Z292" s="222"/>
      <c r="AA292" s="222">
        <f t="shared" si="453"/>
        <v>0</v>
      </c>
      <c r="AB292" s="223"/>
      <c r="AC292" s="267"/>
      <c r="AD292" s="269"/>
      <c r="AE292" s="269">
        <f t="shared" si="455"/>
        <v>0</v>
      </c>
      <c r="AF292" s="269"/>
      <c r="AG292" s="269">
        <f t="shared" si="456"/>
        <v>0</v>
      </c>
      <c r="AH292" s="270"/>
      <c r="AI292" s="314"/>
      <c r="AJ292" s="316"/>
      <c r="AK292" s="316">
        <f t="shared" si="458"/>
        <v>0</v>
      </c>
      <c r="AL292" s="316"/>
      <c r="AM292" s="316">
        <f t="shared" si="459"/>
        <v>0</v>
      </c>
      <c r="AN292" s="317"/>
      <c r="AO292" s="361">
        <f t="shared" si="404"/>
        <v>12.3</v>
      </c>
      <c r="AP292" s="363"/>
      <c r="AQ292" s="363">
        <f t="shared" si="461"/>
        <v>0</v>
      </c>
      <c r="AR292" s="363"/>
      <c r="AS292" s="363">
        <f t="shared" si="462"/>
        <v>0</v>
      </c>
      <c r="AT292" s="364"/>
    </row>
    <row r="293" spans="1:46" x14ac:dyDescent="0.2">
      <c r="A293" s="1">
        <v>284</v>
      </c>
      <c r="B293" s="9" t="s">
        <v>143</v>
      </c>
      <c r="C293" s="10"/>
      <c r="D293" s="2" t="s">
        <v>137</v>
      </c>
      <c r="E293" s="2">
        <v>14.3</v>
      </c>
      <c r="F293" s="36"/>
      <c r="G293" s="36">
        <f t="shared" si="443"/>
        <v>0</v>
      </c>
      <c r="H293" s="36"/>
      <c r="I293" s="36">
        <f t="shared" si="444"/>
        <v>0</v>
      </c>
      <c r="J293" s="53"/>
      <c r="K293" s="130"/>
      <c r="L293" s="93"/>
      <c r="M293" s="93">
        <f t="shared" si="446"/>
        <v>0</v>
      </c>
      <c r="N293" s="93"/>
      <c r="O293" s="93">
        <f t="shared" si="447"/>
        <v>0</v>
      </c>
      <c r="P293" s="94"/>
      <c r="Q293" s="173"/>
      <c r="R293" s="175"/>
      <c r="S293" s="175">
        <f t="shared" si="449"/>
        <v>0</v>
      </c>
      <c r="T293" s="175"/>
      <c r="U293" s="175">
        <f t="shared" si="450"/>
        <v>0</v>
      </c>
      <c r="V293" s="176"/>
      <c r="W293" s="220"/>
      <c r="X293" s="222"/>
      <c r="Y293" s="222">
        <f t="shared" si="452"/>
        <v>0</v>
      </c>
      <c r="Z293" s="222"/>
      <c r="AA293" s="222">
        <f t="shared" si="453"/>
        <v>0</v>
      </c>
      <c r="AB293" s="223"/>
      <c r="AC293" s="267"/>
      <c r="AD293" s="269"/>
      <c r="AE293" s="269">
        <f t="shared" si="455"/>
        <v>0</v>
      </c>
      <c r="AF293" s="269"/>
      <c r="AG293" s="269">
        <f t="shared" si="456"/>
        <v>0</v>
      </c>
      <c r="AH293" s="270"/>
      <c r="AI293" s="314"/>
      <c r="AJ293" s="316"/>
      <c r="AK293" s="316">
        <f t="shared" si="458"/>
        <v>0</v>
      </c>
      <c r="AL293" s="316"/>
      <c r="AM293" s="316">
        <f t="shared" si="459"/>
        <v>0</v>
      </c>
      <c r="AN293" s="317"/>
      <c r="AO293" s="361">
        <f t="shared" si="404"/>
        <v>14.3</v>
      </c>
      <c r="AP293" s="363"/>
      <c r="AQ293" s="363">
        <f t="shared" si="461"/>
        <v>0</v>
      </c>
      <c r="AR293" s="363"/>
      <c r="AS293" s="363">
        <f t="shared" si="462"/>
        <v>0</v>
      </c>
      <c r="AT293" s="364"/>
    </row>
    <row r="294" spans="1:46" x14ac:dyDescent="0.2">
      <c r="A294" s="490">
        <v>285</v>
      </c>
      <c r="B294" s="491" t="s">
        <v>144</v>
      </c>
      <c r="C294" s="495"/>
      <c r="D294" s="492" t="s">
        <v>56</v>
      </c>
      <c r="E294" s="496">
        <v>46.7</v>
      </c>
      <c r="F294" s="493">
        <v>1875</v>
      </c>
      <c r="G294" s="493">
        <f t="shared" si="443"/>
        <v>87562.5</v>
      </c>
      <c r="H294" s="493">
        <v>2132</v>
      </c>
      <c r="I294" s="493">
        <f t="shared" si="444"/>
        <v>99564.400000000009</v>
      </c>
      <c r="J294" s="494">
        <f t="shared" ref="J294:J295" si="471">G294+I294</f>
        <v>187126.90000000002</v>
      </c>
      <c r="K294" s="140">
        <v>46.699999999999996</v>
      </c>
      <c r="L294" s="93">
        <v>1875</v>
      </c>
      <c r="M294" s="93">
        <f t="shared" si="446"/>
        <v>87562.499999999985</v>
      </c>
      <c r="N294" s="93">
        <v>2132</v>
      </c>
      <c r="O294" s="93">
        <f t="shared" si="447"/>
        <v>99564.4</v>
      </c>
      <c r="P294" s="94">
        <f t="shared" ref="P294:P295" si="472">M294+O294</f>
        <v>187126.89999999997</v>
      </c>
      <c r="Q294" s="197"/>
      <c r="R294" s="175">
        <v>1875</v>
      </c>
      <c r="S294" s="175">
        <f t="shared" si="449"/>
        <v>0</v>
      </c>
      <c r="T294" s="175">
        <v>2132</v>
      </c>
      <c r="U294" s="175">
        <f t="shared" si="450"/>
        <v>0</v>
      </c>
      <c r="V294" s="176">
        <f t="shared" ref="V294:V295" si="473">S294+U294</f>
        <v>0</v>
      </c>
      <c r="W294" s="244"/>
      <c r="X294" s="222">
        <v>1875</v>
      </c>
      <c r="Y294" s="222">
        <f t="shared" si="452"/>
        <v>0</v>
      </c>
      <c r="Z294" s="222">
        <v>2132</v>
      </c>
      <c r="AA294" s="222">
        <f t="shared" si="453"/>
        <v>0</v>
      </c>
      <c r="AB294" s="223">
        <f t="shared" ref="AB294:AB295" si="474">Y294+AA294</f>
        <v>0</v>
      </c>
      <c r="AC294" s="291"/>
      <c r="AD294" s="269">
        <v>1875</v>
      </c>
      <c r="AE294" s="269">
        <f t="shared" si="455"/>
        <v>0</v>
      </c>
      <c r="AF294" s="269">
        <v>2132</v>
      </c>
      <c r="AG294" s="269">
        <f t="shared" si="456"/>
        <v>0</v>
      </c>
      <c r="AH294" s="270">
        <f t="shared" ref="AH294:AH295" si="475">AE294+AG294</f>
        <v>0</v>
      </c>
      <c r="AI294" s="338"/>
      <c r="AJ294" s="316">
        <v>1875</v>
      </c>
      <c r="AK294" s="316">
        <f t="shared" si="458"/>
        <v>0</v>
      </c>
      <c r="AL294" s="316">
        <v>2132</v>
      </c>
      <c r="AM294" s="316">
        <f t="shared" si="459"/>
        <v>0</v>
      </c>
      <c r="AN294" s="317">
        <f t="shared" ref="AN294:AN295" si="476">AK294+AM294</f>
        <v>0</v>
      </c>
      <c r="AO294" s="361">
        <f t="shared" si="404"/>
        <v>7.1054273576010019E-15</v>
      </c>
      <c r="AP294" s="363">
        <v>1875</v>
      </c>
      <c r="AQ294" s="363">
        <f t="shared" si="461"/>
        <v>1.3322676295501878E-11</v>
      </c>
      <c r="AR294" s="363">
        <v>2132</v>
      </c>
      <c r="AS294" s="363">
        <f t="shared" si="462"/>
        <v>1.5148771126405336E-11</v>
      </c>
      <c r="AT294" s="364">
        <f t="shared" ref="AT294:AT295" si="477">AQ294+AS294</f>
        <v>2.8471447421907214E-11</v>
      </c>
    </row>
    <row r="295" spans="1:46" x14ac:dyDescent="0.2">
      <c r="A295" s="1">
        <v>286</v>
      </c>
      <c r="B295" s="9" t="s">
        <v>145</v>
      </c>
      <c r="C295" s="10"/>
      <c r="D295" s="2" t="s">
        <v>56</v>
      </c>
      <c r="E295" s="2">
        <v>28</v>
      </c>
      <c r="F295" s="36">
        <v>1875</v>
      </c>
      <c r="G295" s="36">
        <f t="shared" si="443"/>
        <v>52500</v>
      </c>
      <c r="H295" s="36">
        <v>1190</v>
      </c>
      <c r="I295" s="36">
        <f t="shared" si="444"/>
        <v>33320</v>
      </c>
      <c r="J295" s="53">
        <f t="shared" si="471"/>
        <v>85820</v>
      </c>
      <c r="K295" s="130"/>
      <c r="L295" s="93">
        <v>1875</v>
      </c>
      <c r="M295" s="93">
        <f t="shared" si="446"/>
        <v>0</v>
      </c>
      <c r="N295" s="93">
        <v>1190</v>
      </c>
      <c r="O295" s="93">
        <f t="shared" si="447"/>
        <v>0</v>
      </c>
      <c r="P295" s="94">
        <f t="shared" si="472"/>
        <v>0</v>
      </c>
      <c r="Q295" s="173">
        <v>15.2</v>
      </c>
      <c r="R295" s="175">
        <v>1875</v>
      </c>
      <c r="S295" s="175">
        <f t="shared" si="449"/>
        <v>28500</v>
      </c>
      <c r="T295" s="175">
        <v>1190</v>
      </c>
      <c r="U295" s="175">
        <f t="shared" si="450"/>
        <v>18088</v>
      </c>
      <c r="V295" s="176">
        <f t="shared" si="473"/>
        <v>46588</v>
      </c>
      <c r="W295" s="220"/>
      <c r="X295" s="222">
        <v>1875</v>
      </c>
      <c r="Y295" s="222">
        <f t="shared" si="452"/>
        <v>0</v>
      </c>
      <c r="Z295" s="222">
        <v>1190</v>
      </c>
      <c r="AA295" s="222">
        <f t="shared" si="453"/>
        <v>0</v>
      </c>
      <c r="AB295" s="223">
        <f t="shared" si="474"/>
        <v>0</v>
      </c>
      <c r="AC295" s="291">
        <f>E295-Q295</f>
        <v>12.8</v>
      </c>
      <c r="AD295" s="269">
        <v>1875</v>
      </c>
      <c r="AE295" s="269">
        <f t="shared" si="455"/>
        <v>24000</v>
      </c>
      <c r="AF295" s="269">
        <v>1190</v>
      </c>
      <c r="AG295" s="269">
        <f t="shared" si="456"/>
        <v>15232</v>
      </c>
      <c r="AH295" s="270">
        <f t="shared" si="475"/>
        <v>39232</v>
      </c>
      <c r="AI295" s="314"/>
      <c r="AJ295" s="316">
        <v>1875</v>
      </c>
      <c r="AK295" s="316">
        <f t="shared" si="458"/>
        <v>0</v>
      </c>
      <c r="AL295" s="316">
        <v>1190</v>
      </c>
      <c r="AM295" s="316">
        <f t="shared" si="459"/>
        <v>0</v>
      </c>
      <c r="AN295" s="317">
        <f t="shared" si="476"/>
        <v>0</v>
      </c>
      <c r="AO295" s="361">
        <f t="shared" si="404"/>
        <v>0</v>
      </c>
      <c r="AP295" s="363">
        <v>1875</v>
      </c>
      <c r="AQ295" s="363">
        <f t="shared" si="461"/>
        <v>0</v>
      </c>
      <c r="AR295" s="363">
        <v>1190</v>
      </c>
      <c r="AS295" s="363">
        <f t="shared" si="462"/>
        <v>0</v>
      </c>
      <c r="AT295" s="364">
        <f t="shared" si="477"/>
        <v>0</v>
      </c>
    </row>
    <row r="296" spans="1:46" x14ac:dyDescent="0.2">
      <c r="A296" s="1">
        <v>287</v>
      </c>
      <c r="B296" s="9" t="s">
        <v>146</v>
      </c>
      <c r="C296" s="10"/>
      <c r="D296" s="2" t="s">
        <v>137</v>
      </c>
      <c r="E296" s="2">
        <v>8.6999999999999993</v>
      </c>
      <c r="F296" s="36"/>
      <c r="G296" s="36">
        <f t="shared" si="443"/>
        <v>0</v>
      </c>
      <c r="H296" s="36"/>
      <c r="I296" s="36">
        <f t="shared" si="444"/>
        <v>0</v>
      </c>
      <c r="J296" s="53"/>
      <c r="K296" s="130"/>
      <c r="L296" s="93"/>
      <c r="M296" s="93">
        <f t="shared" si="446"/>
        <v>0</v>
      </c>
      <c r="N296" s="93"/>
      <c r="O296" s="93">
        <f t="shared" si="447"/>
        <v>0</v>
      </c>
      <c r="P296" s="94"/>
      <c r="Q296" s="173"/>
      <c r="R296" s="175"/>
      <c r="S296" s="175">
        <f t="shared" si="449"/>
        <v>0</v>
      </c>
      <c r="T296" s="175"/>
      <c r="U296" s="175">
        <f t="shared" si="450"/>
        <v>0</v>
      </c>
      <c r="V296" s="176"/>
      <c r="W296" s="220"/>
      <c r="X296" s="222"/>
      <c r="Y296" s="222">
        <f t="shared" si="452"/>
        <v>0</v>
      </c>
      <c r="Z296" s="222"/>
      <c r="AA296" s="222">
        <f t="shared" si="453"/>
        <v>0</v>
      </c>
      <c r="AB296" s="223"/>
      <c r="AC296" s="267"/>
      <c r="AD296" s="269"/>
      <c r="AE296" s="269">
        <f t="shared" si="455"/>
        <v>0</v>
      </c>
      <c r="AF296" s="269"/>
      <c r="AG296" s="269">
        <f t="shared" si="456"/>
        <v>0</v>
      </c>
      <c r="AH296" s="270"/>
      <c r="AI296" s="314"/>
      <c r="AJ296" s="316"/>
      <c r="AK296" s="316">
        <f t="shared" si="458"/>
        <v>0</v>
      </c>
      <c r="AL296" s="316"/>
      <c r="AM296" s="316">
        <f t="shared" si="459"/>
        <v>0</v>
      </c>
      <c r="AN296" s="317"/>
      <c r="AO296" s="361">
        <f t="shared" si="404"/>
        <v>8.6999999999999993</v>
      </c>
      <c r="AP296" s="363"/>
      <c r="AQ296" s="363">
        <f t="shared" si="461"/>
        <v>0</v>
      </c>
      <c r="AR296" s="363"/>
      <c r="AS296" s="363">
        <f t="shared" si="462"/>
        <v>0</v>
      </c>
      <c r="AT296" s="364"/>
    </row>
    <row r="297" spans="1:46" ht="25.5" x14ac:dyDescent="0.2">
      <c r="A297" s="1">
        <v>288</v>
      </c>
      <c r="B297" s="9" t="s">
        <v>147</v>
      </c>
      <c r="C297" s="10"/>
      <c r="D297" s="2" t="s">
        <v>56</v>
      </c>
      <c r="E297" s="67">
        <v>9.5</v>
      </c>
      <c r="F297" s="36">
        <v>1875</v>
      </c>
      <c r="G297" s="36">
        <f t="shared" si="443"/>
        <v>17812.5</v>
      </c>
      <c r="H297" s="36">
        <v>1764</v>
      </c>
      <c r="I297" s="36">
        <f t="shared" si="444"/>
        <v>16758</v>
      </c>
      <c r="J297" s="53">
        <f t="shared" ref="J297:J298" si="478">G297+I297</f>
        <v>34570.5</v>
      </c>
      <c r="K297" s="140"/>
      <c r="L297" s="93">
        <v>1875</v>
      </c>
      <c r="M297" s="93">
        <f t="shared" si="446"/>
        <v>0</v>
      </c>
      <c r="N297" s="93">
        <v>1764</v>
      </c>
      <c r="O297" s="93">
        <f t="shared" si="447"/>
        <v>0</v>
      </c>
      <c r="P297" s="94">
        <f t="shared" ref="P297:P298" si="479">M297+O297</f>
        <v>0</v>
      </c>
      <c r="Q297" s="197">
        <v>5.92</v>
      </c>
      <c r="R297" s="175">
        <v>1875</v>
      </c>
      <c r="S297" s="175">
        <f t="shared" si="449"/>
        <v>11100</v>
      </c>
      <c r="T297" s="175">
        <v>1764</v>
      </c>
      <c r="U297" s="175">
        <f t="shared" si="450"/>
        <v>10442.879999999999</v>
      </c>
      <c r="V297" s="176">
        <f t="shared" ref="V297:V298" si="480">S297+U297</f>
        <v>21542.879999999997</v>
      </c>
      <c r="W297" s="244"/>
      <c r="X297" s="222">
        <v>1875</v>
      </c>
      <c r="Y297" s="222">
        <f t="shared" si="452"/>
        <v>0</v>
      </c>
      <c r="Z297" s="222">
        <v>1764</v>
      </c>
      <c r="AA297" s="222">
        <f t="shared" si="453"/>
        <v>0</v>
      </c>
      <c r="AB297" s="223">
        <f t="shared" ref="AB297:AB298" si="481">Y297+AA297</f>
        <v>0</v>
      </c>
      <c r="AC297" s="291">
        <v>3.3</v>
      </c>
      <c r="AD297" s="269">
        <v>1875</v>
      </c>
      <c r="AE297" s="269">
        <f t="shared" si="455"/>
        <v>6187.5</v>
      </c>
      <c r="AF297" s="269">
        <v>1764</v>
      </c>
      <c r="AG297" s="269">
        <f t="shared" si="456"/>
        <v>5821.2</v>
      </c>
      <c r="AH297" s="270">
        <f t="shared" ref="AH297:AH298" si="482">AE297+AG297</f>
        <v>12008.7</v>
      </c>
      <c r="AI297" s="338"/>
      <c r="AJ297" s="316">
        <v>1875</v>
      </c>
      <c r="AK297" s="316">
        <f t="shared" si="458"/>
        <v>0</v>
      </c>
      <c r="AL297" s="316">
        <v>1764</v>
      </c>
      <c r="AM297" s="316">
        <f t="shared" si="459"/>
        <v>0</v>
      </c>
      <c r="AN297" s="317">
        <f t="shared" ref="AN297:AN298" si="483">AK297+AM297</f>
        <v>0</v>
      </c>
      <c r="AO297" s="361">
        <f t="shared" si="404"/>
        <v>0.28000000000000025</v>
      </c>
      <c r="AP297" s="363">
        <v>1875</v>
      </c>
      <c r="AQ297" s="363">
        <f t="shared" si="461"/>
        <v>525.00000000000045</v>
      </c>
      <c r="AR297" s="363">
        <v>1764</v>
      </c>
      <c r="AS297" s="363">
        <f t="shared" si="462"/>
        <v>493.92000000000041</v>
      </c>
      <c r="AT297" s="364">
        <f t="shared" ref="AT297:AT298" si="484">AQ297+AS297</f>
        <v>1018.9200000000009</v>
      </c>
    </row>
    <row r="298" spans="1:46" x14ac:dyDescent="0.2">
      <c r="A298" s="1">
        <v>289</v>
      </c>
      <c r="B298" s="9" t="s">
        <v>148</v>
      </c>
      <c r="C298" s="10"/>
      <c r="D298" s="2" t="s">
        <v>56</v>
      </c>
      <c r="E298" s="2">
        <v>21</v>
      </c>
      <c r="F298" s="36">
        <v>1875</v>
      </c>
      <c r="G298" s="36">
        <f t="shared" si="443"/>
        <v>39375</v>
      </c>
      <c r="H298" s="36">
        <v>1428</v>
      </c>
      <c r="I298" s="36">
        <f t="shared" si="444"/>
        <v>29988</v>
      </c>
      <c r="J298" s="53">
        <f t="shared" si="478"/>
        <v>69363</v>
      </c>
      <c r="K298" s="130"/>
      <c r="L298" s="93">
        <v>1875</v>
      </c>
      <c r="M298" s="93">
        <f t="shared" si="446"/>
        <v>0</v>
      </c>
      <c r="N298" s="93">
        <v>1428</v>
      </c>
      <c r="O298" s="93">
        <f t="shared" si="447"/>
        <v>0</v>
      </c>
      <c r="P298" s="94">
        <f t="shared" si="479"/>
        <v>0</v>
      </c>
      <c r="Q298" s="173">
        <v>2.5</v>
      </c>
      <c r="R298" s="175">
        <v>1875</v>
      </c>
      <c r="S298" s="175">
        <f t="shared" si="449"/>
        <v>4687.5</v>
      </c>
      <c r="T298" s="175">
        <v>1428</v>
      </c>
      <c r="U298" s="175">
        <f t="shared" si="450"/>
        <v>3570</v>
      </c>
      <c r="V298" s="176">
        <f t="shared" si="480"/>
        <v>8257.5</v>
      </c>
      <c r="W298" s="220"/>
      <c r="X298" s="222">
        <v>1875</v>
      </c>
      <c r="Y298" s="222">
        <f t="shared" si="452"/>
        <v>0</v>
      </c>
      <c r="Z298" s="222">
        <v>1428</v>
      </c>
      <c r="AA298" s="222">
        <f t="shared" si="453"/>
        <v>0</v>
      </c>
      <c r="AB298" s="223">
        <f t="shared" si="481"/>
        <v>0</v>
      </c>
      <c r="AC298" s="267"/>
      <c r="AD298" s="269">
        <v>1875</v>
      </c>
      <c r="AE298" s="269">
        <f t="shared" si="455"/>
        <v>0</v>
      </c>
      <c r="AF298" s="269">
        <v>1428</v>
      </c>
      <c r="AG298" s="269">
        <f t="shared" si="456"/>
        <v>0</v>
      </c>
      <c r="AH298" s="270">
        <f t="shared" si="482"/>
        <v>0</v>
      </c>
      <c r="AI298" s="314"/>
      <c r="AJ298" s="316">
        <v>1875</v>
      </c>
      <c r="AK298" s="316">
        <f t="shared" si="458"/>
        <v>0</v>
      </c>
      <c r="AL298" s="316">
        <v>1428</v>
      </c>
      <c r="AM298" s="316">
        <f t="shared" si="459"/>
        <v>0</v>
      </c>
      <c r="AN298" s="317">
        <f t="shared" si="483"/>
        <v>0</v>
      </c>
      <c r="AO298" s="361">
        <f t="shared" si="404"/>
        <v>18.5</v>
      </c>
      <c r="AP298" s="363">
        <v>1875</v>
      </c>
      <c r="AQ298" s="363">
        <f t="shared" si="461"/>
        <v>34687.5</v>
      </c>
      <c r="AR298" s="363">
        <v>1428</v>
      </c>
      <c r="AS298" s="363">
        <f t="shared" si="462"/>
        <v>26418</v>
      </c>
      <c r="AT298" s="364">
        <f t="shared" si="484"/>
        <v>61105.5</v>
      </c>
    </row>
    <row r="299" spans="1:46" x14ac:dyDescent="0.2">
      <c r="A299" s="1">
        <v>290</v>
      </c>
      <c r="B299" s="9" t="s">
        <v>149</v>
      </c>
      <c r="C299" s="10"/>
      <c r="D299" s="2" t="s">
        <v>137</v>
      </c>
      <c r="E299" s="2">
        <v>4.0999999999999996</v>
      </c>
      <c r="F299" s="36"/>
      <c r="G299" s="36">
        <f t="shared" si="443"/>
        <v>0</v>
      </c>
      <c r="H299" s="36"/>
      <c r="I299" s="36">
        <f t="shared" si="444"/>
        <v>0</v>
      </c>
      <c r="J299" s="53"/>
      <c r="K299" s="130"/>
      <c r="L299" s="93"/>
      <c r="M299" s="93">
        <f t="shared" si="446"/>
        <v>0</v>
      </c>
      <c r="N299" s="93"/>
      <c r="O299" s="93">
        <f t="shared" si="447"/>
        <v>0</v>
      </c>
      <c r="P299" s="94"/>
      <c r="Q299" s="173"/>
      <c r="R299" s="175"/>
      <c r="S299" s="175">
        <f t="shared" si="449"/>
        <v>0</v>
      </c>
      <c r="T299" s="175"/>
      <c r="U299" s="175">
        <f t="shared" si="450"/>
        <v>0</v>
      </c>
      <c r="V299" s="176"/>
      <c r="W299" s="220"/>
      <c r="X299" s="222"/>
      <c r="Y299" s="222">
        <f t="shared" si="452"/>
        <v>0</v>
      </c>
      <c r="Z299" s="222"/>
      <c r="AA299" s="222">
        <f t="shared" si="453"/>
        <v>0</v>
      </c>
      <c r="AB299" s="223"/>
      <c r="AC299" s="267"/>
      <c r="AD299" s="269"/>
      <c r="AE299" s="269">
        <f t="shared" si="455"/>
        <v>0</v>
      </c>
      <c r="AF299" s="269"/>
      <c r="AG299" s="269">
        <f t="shared" si="456"/>
        <v>0</v>
      </c>
      <c r="AH299" s="270"/>
      <c r="AI299" s="314"/>
      <c r="AJ299" s="316"/>
      <c r="AK299" s="316">
        <f t="shared" si="458"/>
        <v>0</v>
      </c>
      <c r="AL299" s="316"/>
      <c r="AM299" s="316">
        <f t="shared" si="459"/>
        <v>0</v>
      </c>
      <c r="AN299" s="317"/>
      <c r="AO299" s="361">
        <f t="shared" si="404"/>
        <v>4.0999999999999996</v>
      </c>
      <c r="AP299" s="363"/>
      <c r="AQ299" s="363">
        <f t="shared" si="461"/>
        <v>0</v>
      </c>
      <c r="AR299" s="363"/>
      <c r="AS299" s="363">
        <f t="shared" si="462"/>
        <v>0</v>
      </c>
      <c r="AT299" s="364"/>
    </row>
    <row r="300" spans="1:46" x14ac:dyDescent="0.2">
      <c r="A300" s="1">
        <v>291</v>
      </c>
      <c r="B300" s="9" t="s">
        <v>150</v>
      </c>
      <c r="C300" s="10"/>
      <c r="D300" s="2" t="s">
        <v>56</v>
      </c>
      <c r="E300" s="67">
        <v>7.1999999999999993</v>
      </c>
      <c r="F300" s="36">
        <v>1875</v>
      </c>
      <c r="G300" s="36">
        <f t="shared" si="443"/>
        <v>13499.999999999998</v>
      </c>
      <c r="H300" s="36">
        <v>2646</v>
      </c>
      <c r="I300" s="36">
        <f t="shared" si="444"/>
        <v>19051.199999999997</v>
      </c>
      <c r="J300" s="53">
        <f t="shared" ref="J300:J303" si="485">G300+I300</f>
        <v>32551.199999999997</v>
      </c>
      <c r="K300" s="140"/>
      <c r="L300" s="93">
        <v>1875</v>
      </c>
      <c r="M300" s="93">
        <f t="shared" si="446"/>
        <v>0</v>
      </c>
      <c r="N300" s="93">
        <v>2646</v>
      </c>
      <c r="O300" s="93">
        <f t="shared" si="447"/>
        <v>0</v>
      </c>
      <c r="P300" s="94">
        <f t="shared" ref="P300:P303" si="486">M300+O300</f>
        <v>0</v>
      </c>
      <c r="Q300" s="197">
        <v>6.5600000000000005</v>
      </c>
      <c r="R300" s="175">
        <v>1875</v>
      </c>
      <c r="S300" s="175">
        <f t="shared" si="449"/>
        <v>12300.000000000002</v>
      </c>
      <c r="T300" s="175">
        <v>2646</v>
      </c>
      <c r="U300" s="175">
        <f t="shared" si="450"/>
        <v>17357.760000000002</v>
      </c>
      <c r="V300" s="176">
        <f t="shared" ref="V300:V303" si="487">S300+U300</f>
        <v>29657.760000000002</v>
      </c>
      <c r="W300" s="244"/>
      <c r="X300" s="222">
        <v>1875</v>
      </c>
      <c r="Y300" s="222">
        <f t="shared" si="452"/>
        <v>0</v>
      </c>
      <c r="Z300" s="222">
        <v>2646</v>
      </c>
      <c r="AA300" s="222">
        <f t="shared" si="453"/>
        <v>0</v>
      </c>
      <c r="AB300" s="223">
        <f t="shared" ref="AB300:AB303" si="488">Y300+AA300</f>
        <v>0</v>
      </c>
      <c r="AC300" s="291"/>
      <c r="AD300" s="269">
        <v>1875</v>
      </c>
      <c r="AE300" s="269">
        <f t="shared" si="455"/>
        <v>0</v>
      </c>
      <c r="AF300" s="269">
        <v>2646</v>
      </c>
      <c r="AG300" s="269">
        <f t="shared" si="456"/>
        <v>0</v>
      </c>
      <c r="AH300" s="270">
        <f t="shared" ref="AH300:AH303" si="489">AE300+AG300</f>
        <v>0</v>
      </c>
      <c r="AI300" s="338"/>
      <c r="AJ300" s="316">
        <v>1875</v>
      </c>
      <c r="AK300" s="316">
        <f t="shared" si="458"/>
        <v>0</v>
      </c>
      <c r="AL300" s="316">
        <v>2646</v>
      </c>
      <c r="AM300" s="316">
        <f t="shared" si="459"/>
        <v>0</v>
      </c>
      <c r="AN300" s="317">
        <f t="shared" ref="AN300:AN303" si="490">AK300+AM300</f>
        <v>0</v>
      </c>
      <c r="AO300" s="361">
        <f t="shared" si="404"/>
        <v>0.63999999999999879</v>
      </c>
      <c r="AP300" s="363">
        <v>1875</v>
      </c>
      <c r="AQ300" s="363">
        <f t="shared" si="461"/>
        <v>1199.9999999999977</v>
      </c>
      <c r="AR300" s="363">
        <v>2646</v>
      </c>
      <c r="AS300" s="363">
        <f t="shared" si="462"/>
        <v>1693.4399999999969</v>
      </c>
      <c r="AT300" s="364">
        <f t="shared" ref="AT300:AT303" si="491">AQ300+AS300</f>
        <v>2893.4399999999946</v>
      </c>
    </row>
    <row r="301" spans="1:46" ht="25.5" x14ac:dyDescent="0.2">
      <c r="A301" s="1">
        <v>292</v>
      </c>
      <c r="B301" s="9" t="s">
        <v>151</v>
      </c>
      <c r="C301" s="2" t="s">
        <v>152</v>
      </c>
      <c r="D301" s="2" t="s">
        <v>56</v>
      </c>
      <c r="E301" s="2">
        <v>46</v>
      </c>
      <c r="F301" s="36">
        <v>600</v>
      </c>
      <c r="G301" s="36">
        <f t="shared" si="443"/>
        <v>27600</v>
      </c>
      <c r="H301" s="36">
        <v>381</v>
      </c>
      <c r="I301" s="36">
        <f t="shared" si="444"/>
        <v>17526</v>
      </c>
      <c r="J301" s="53">
        <f t="shared" si="485"/>
        <v>45126</v>
      </c>
      <c r="K301" s="130"/>
      <c r="L301" s="93">
        <v>600</v>
      </c>
      <c r="M301" s="93">
        <f t="shared" si="446"/>
        <v>0</v>
      </c>
      <c r="N301" s="93">
        <v>381</v>
      </c>
      <c r="O301" s="93">
        <f t="shared" si="447"/>
        <v>0</v>
      </c>
      <c r="P301" s="94">
        <f t="shared" si="486"/>
        <v>0</v>
      </c>
      <c r="Q301" s="173"/>
      <c r="R301" s="175">
        <v>600</v>
      </c>
      <c r="S301" s="175">
        <f t="shared" si="449"/>
        <v>0</v>
      </c>
      <c r="T301" s="175">
        <v>381</v>
      </c>
      <c r="U301" s="175">
        <f t="shared" si="450"/>
        <v>0</v>
      </c>
      <c r="V301" s="176">
        <f t="shared" si="487"/>
        <v>0</v>
      </c>
      <c r="W301" s="220"/>
      <c r="X301" s="222">
        <v>600</v>
      </c>
      <c r="Y301" s="222">
        <f t="shared" si="452"/>
        <v>0</v>
      </c>
      <c r="Z301" s="222">
        <v>381</v>
      </c>
      <c r="AA301" s="222">
        <f t="shared" si="453"/>
        <v>0</v>
      </c>
      <c r="AB301" s="223">
        <f t="shared" si="488"/>
        <v>0</v>
      </c>
      <c r="AC301" s="267"/>
      <c r="AD301" s="269">
        <v>600</v>
      </c>
      <c r="AE301" s="269">
        <f t="shared" si="455"/>
        <v>0</v>
      </c>
      <c r="AF301" s="269">
        <v>381</v>
      </c>
      <c r="AG301" s="269">
        <f t="shared" si="456"/>
        <v>0</v>
      </c>
      <c r="AH301" s="270">
        <f t="shared" si="489"/>
        <v>0</v>
      </c>
      <c r="AI301" s="314"/>
      <c r="AJ301" s="316">
        <v>600</v>
      </c>
      <c r="AK301" s="316">
        <f t="shared" si="458"/>
        <v>0</v>
      </c>
      <c r="AL301" s="316">
        <v>381</v>
      </c>
      <c r="AM301" s="316">
        <f t="shared" si="459"/>
        <v>0</v>
      </c>
      <c r="AN301" s="317">
        <f t="shared" si="490"/>
        <v>0</v>
      </c>
      <c r="AO301" s="361">
        <f t="shared" si="404"/>
        <v>46</v>
      </c>
      <c r="AP301" s="363">
        <v>600</v>
      </c>
      <c r="AQ301" s="363">
        <f t="shared" si="461"/>
        <v>27600</v>
      </c>
      <c r="AR301" s="363">
        <v>381</v>
      </c>
      <c r="AS301" s="363">
        <f t="shared" si="462"/>
        <v>17526</v>
      </c>
      <c r="AT301" s="364">
        <f t="shared" si="491"/>
        <v>45126</v>
      </c>
    </row>
    <row r="302" spans="1:46" x14ac:dyDescent="0.2">
      <c r="A302" s="1">
        <v>293</v>
      </c>
      <c r="B302" s="9" t="s">
        <v>153</v>
      </c>
      <c r="C302" s="10"/>
      <c r="D302" s="2" t="s">
        <v>56</v>
      </c>
      <c r="E302" s="2">
        <v>1.5</v>
      </c>
      <c r="F302" s="36">
        <v>1000</v>
      </c>
      <c r="G302" s="36">
        <f t="shared" si="443"/>
        <v>1500</v>
      </c>
      <c r="H302" s="36">
        <v>123</v>
      </c>
      <c r="I302" s="36">
        <f t="shared" si="444"/>
        <v>184.5</v>
      </c>
      <c r="J302" s="53">
        <f t="shared" si="485"/>
        <v>1684.5</v>
      </c>
      <c r="K302" s="130"/>
      <c r="L302" s="93">
        <v>1000</v>
      </c>
      <c r="M302" s="93">
        <f t="shared" si="446"/>
        <v>0</v>
      </c>
      <c r="N302" s="93">
        <v>123</v>
      </c>
      <c r="O302" s="93">
        <f t="shared" si="447"/>
        <v>0</v>
      </c>
      <c r="P302" s="94">
        <f t="shared" si="486"/>
        <v>0</v>
      </c>
      <c r="Q302" s="173">
        <v>1.26</v>
      </c>
      <c r="R302" s="175">
        <v>1000</v>
      </c>
      <c r="S302" s="175">
        <f t="shared" si="449"/>
        <v>1260</v>
      </c>
      <c r="T302" s="175">
        <v>123</v>
      </c>
      <c r="U302" s="175">
        <f t="shared" si="450"/>
        <v>154.97999999999999</v>
      </c>
      <c r="V302" s="176">
        <f t="shared" si="487"/>
        <v>1414.98</v>
      </c>
      <c r="W302" s="220"/>
      <c r="X302" s="222">
        <v>1000</v>
      </c>
      <c r="Y302" s="222">
        <f t="shared" si="452"/>
        <v>0</v>
      </c>
      <c r="Z302" s="222">
        <v>123</v>
      </c>
      <c r="AA302" s="222">
        <f t="shared" si="453"/>
        <v>0</v>
      </c>
      <c r="AB302" s="223">
        <f t="shared" si="488"/>
        <v>0</v>
      </c>
      <c r="AC302" s="267"/>
      <c r="AD302" s="269">
        <v>1000</v>
      </c>
      <c r="AE302" s="269">
        <f t="shared" si="455"/>
        <v>0</v>
      </c>
      <c r="AF302" s="269">
        <v>123</v>
      </c>
      <c r="AG302" s="269">
        <f t="shared" si="456"/>
        <v>0</v>
      </c>
      <c r="AH302" s="270">
        <f t="shared" si="489"/>
        <v>0</v>
      </c>
      <c r="AI302" s="314"/>
      <c r="AJ302" s="316">
        <v>1000</v>
      </c>
      <c r="AK302" s="316">
        <f t="shared" si="458"/>
        <v>0</v>
      </c>
      <c r="AL302" s="316">
        <v>123</v>
      </c>
      <c r="AM302" s="316">
        <f t="shared" si="459"/>
        <v>0</v>
      </c>
      <c r="AN302" s="317">
        <f t="shared" si="490"/>
        <v>0</v>
      </c>
      <c r="AO302" s="361">
        <f t="shared" si="404"/>
        <v>0.24</v>
      </c>
      <c r="AP302" s="363">
        <v>1000</v>
      </c>
      <c r="AQ302" s="363">
        <f t="shared" si="461"/>
        <v>240</v>
      </c>
      <c r="AR302" s="363">
        <v>123</v>
      </c>
      <c r="AS302" s="363">
        <f t="shared" si="462"/>
        <v>29.52</v>
      </c>
      <c r="AT302" s="364">
        <f t="shared" si="491"/>
        <v>269.52</v>
      </c>
    </row>
    <row r="303" spans="1:46" x14ac:dyDescent="0.2">
      <c r="A303" s="490">
        <v>294</v>
      </c>
      <c r="B303" s="491" t="s">
        <v>60</v>
      </c>
      <c r="C303" s="495"/>
      <c r="D303" s="492" t="s">
        <v>5</v>
      </c>
      <c r="E303" s="492">
        <v>1</v>
      </c>
      <c r="F303" s="493">
        <v>0</v>
      </c>
      <c r="G303" s="493">
        <f t="shared" si="443"/>
        <v>0</v>
      </c>
      <c r="H303" s="493">
        <v>137961</v>
      </c>
      <c r="I303" s="493">
        <f t="shared" si="444"/>
        <v>137961</v>
      </c>
      <c r="J303" s="494">
        <f t="shared" si="485"/>
        <v>137961</v>
      </c>
      <c r="K303" s="130">
        <v>0.78794456708363991</v>
      </c>
      <c r="L303" s="93">
        <v>0</v>
      </c>
      <c r="M303" s="93">
        <f t="shared" si="446"/>
        <v>0</v>
      </c>
      <c r="N303" s="93">
        <v>137961</v>
      </c>
      <c r="O303" s="93">
        <f t="shared" si="447"/>
        <v>108705.62041942605</v>
      </c>
      <c r="P303" s="94">
        <f t="shared" si="486"/>
        <v>108705.62041942605</v>
      </c>
      <c r="Q303" s="173">
        <v>0.21199999999999999</v>
      </c>
      <c r="R303" s="175">
        <v>0</v>
      </c>
      <c r="S303" s="175">
        <f t="shared" si="449"/>
        <v>0</v>
      </c>
      <c r="T303" s="175">
        <v>137961</v>
      </c>
      <c r="U303" s="175">
        <f t="shared" si="450"/>
        <v>29247.732</v>
      </c>
      <c r="V303" s="176">
        <f t="shared" si="487"/>
        <v>29247.732</v>
      </c>
      <c r="W303" s="220"/>
      <c r="X303" s="222">
        <v>0</v>
      </c>
      <c r="Y303" s="222">
        <f t="shared" si="452"/>
        <v>0</v>
      </c>
      <c r="Z303" s="222">
        <v>137961</v>
      </c>
      <c r="AA303" s="222">
        <f t="shared" si="453"/>
        <v>0</v>
      </c>
      <c r="AB303" s="223">
        <f t="shared" si="488"/>
        <v>0</v>
      </c>
      <c r="AC303" s="267"/>
      <c r="AD303" s="269">
        <v>0</v>
      </c>
      <c r="AE303" s="269">
        <f t="shared" si="455"/>
        <v>0</v>
      </c>
      <c r="AF303" s="269">
        <v>137961</v>
      </c>
      <c r="AG303" s="269">
        <f t="shared" si="456"/>
        <v>0</v>
      </c>
      <c r="AH303" s="270">
        <f t="shared" si="489"/>
        <v>0</v>
      </c>
      <c r="AI303" s="314"/>
      <c r="AJ303" s="316">
        <v>0</v>
      </c>
      <c r="AK303" s="316">
        <f t="shared" si="458"/>
        <v>0</v>
      </c>
      <c r="AL303" s="316">
        <v>137961</v>
      </c>
      <c r="AM303" s="316">
        <f t="shared" si="459"/>
        <v>0</v>
      </c>
      <c r="AN303" s="317">
        <f t="shared" si="490"/>
        <v>0</v>
      </c>
      <c r="AO303" s="361">
        <f t="shared" si="404"/>
        <v>5.5432916360093065E-5</v>
      </c>
      <c r="AP303" s="363">
        <v>0</v>
      </c>
      <c r="AQ303" s="363">
        <f t="shared" si="461"/>
        <v>0</v>
      </c>
      <c r="AR303" s="363">
        <v>137961</v>
      </c>
      <c r="AS303" s="363">
        <f t="shared" si="462"/>
        <v>7.6475805739547997</v>
      </c>
      <c r="AT303" s="364">
        <f t="shared" si="491"/>
        <v>7.6475805739547997</v>
      </c>
    </row>
    <row r="304" spans="1:46" x14ac:dyDescent="0.2">
      <c r="A304" s="1">
        <v>295</v>
      </c>
      <c r="B304" s="68" t="s">
        <v>112</v>
      </c>
      <c r="C304" s="10"/>
      <c r="D304" s="2"/>
      <c r="E304" s="2"/>
      <c r="F304" s="2"/>
      <c r="G304" s="36"/>
      <c r="H304" s="37"/>
      <c r="I304" s="36"/>
      <c r="J304" s="119"/>
      <c r="K304" s="130"/>
      <c r="L304" s="92"/>
      <c r="M304" s="93"/>
      <c r="N304" s="91"/>
      <c r="O304" s="93"/>
      <c r="P304" s="129"/>
      <c r="Q304" s="173"/>
      <c r="R304" s="174"/>
      <c r="S304" s="175"/>
      <c r="T304" s="171"/>
      <c r="U304" s="175"/>
      <c r="V304" s="172"/>
      <c r="W304" s="220"/>
      <c r="X304" s="221"/>
      <c r="Y304" s="222"/>
      <c r="Z304" s="218"/>
      <c r="AA304" s="222"/>
      <c r="AB304" s="219"/>
      <c r="AC304" s="267"/>
      <c r="AD304" s="268"/>
      <c r="AE304" s="269"/>
      <c r="AF304" s="265"/>
      <c r="AG304" s="269"/>
      <c r="AH304" s="266"/>
      <c r="AI304" s="314"/>
      <c r="AJ304" s="315"/>
      <c r="AK304" s="316"/>
      <c r="AL304" s="312"/>
      <c r="AM304" s="316"/>
      <c r="AN304" s="313"/>
      <c r="AO304" s="361">
        <f t="shared" si="404"/>
        <v>0</v>
      </c>
      <c r="AP304" s="362"/>
      <c r="AQ304" s="363"/>
      <c r="AR304" s="359"/>
      <c r="AS304" s="363"/>
      <c r="AT304" s="360"/>
    </row>
    <row r="305" spans="1:46" ht="38.25" x14ac:dyDescent="0.2">
      <c r="A305" s="1">
        <v>296</v>
      </c>
      <c r="B305" s="9" t="s">
        <v>288</v>
      </c>
      <c r="C305" s="2" t="s">
        <v>376</v>
      </c>
      <c r="D305" s="2" t="s">
        <v>14</v>
      </c>
      <c r="E305" s="2">
        <v>1</v>
      </c>
      <c r="F305" s="36">
        <v>13504.75</v>
      </c>
      <c r="G305" s="36">
        <f t="shared" si="443"/>
        <v>13504.75</v>
      </c>
      <c r="H305" s="36">
        <v>36380.111999999994</v>
      </c>
      <c r="I305" s="36">
        <f t="shared" si="444"/>
        <v>36380.111999999994</v>
      </c>
      <c r="J305" s="53">
        <f t="shared" ref="J305:J310" si="492">G305+I305</f>
        <v>49884.861999999994</v>
      </c>
      <c r="K305" s="130"/>
      <c r="L305" s="93">
        <v>13504.75</v>
      </c>
      <c r="M305" s="93">
        <f t="shared" ref="M305:M327" si="493">K305*L305</f>
        <v>0</v>
      </c>
      <c r="N305" s="93">
        <v>36380.111999999994</v>
      </c>
      <c r="O305" s="93">
        <f t="shared" ref="O305:O327" si="494">K305*N305</f>
        <v>0</v>
      </c>
      <c r="P305" s="94">
        <f t="shared" ref="P305:P310" si="495">M305+O305</f>
        <v>0</v>
      </c>
      <c r="Q305" s="173"/>
      <c r="R305" s="175">
        <v>13504.75</v>
      </c>
      <c r="S305" s="175">
        <f t="shared" ref="S305:S327" si="496">Q305*R305</f>
        <v>0</v>
      </c>
      <c r="T305" s="175">
        <v>36380.111999999994</v>
      </c>
      <c r="U305" s="175">
        <f t="shared" ref="U305:U327" si="497">Q305*T305</f>
        <v>0</v>
      </c>
      <c r="V305" s="176">
        <f t="shared" ref="V305:V310" si="498">S305+U305</f>
        <v>0</v>
      </c>
      <c r="W305" s="220">
        <v>1</v>
      </c>
      <c r="X305" s="222">
        <v>13504.75</v>
      </c>
      <c r="Y305" s="222">
        <f t="shared" ref="Y305:Y327" si="499">W305*X305</f>
        <v>13504.75</v>
      </c>
      <c r="Z305" s="222">
        <v>36380.111999999994</v>
      </c>
      <c r="AA305" s="222">
        <f t="shared" ref="AA305:AA327" si="500">W305*Z305</f>
        <v>36380.111999999994</v>
      </c>
      <c r="AB305" s="223">
        <f t="shared" ref="AB305:AB310" si="501">Y305+AA305</f>
        <v>49884.861999999994</v>
      </c>
      <c r="AC305" s="267"/>
      <c r="AD305" s="269">
        <v>13504.75</v>
      </c>
      <c r="AE305" s="269">
        <f t="shared" ref="AE305:AE327" si="502">AC305*AD305</f>
        <v>0</v>
      </c>
      <c r="AF305" s="269">
        <v>36380.111999999994</v>
      </c>
      <c r="AG305" s="269">
        <f t="shared" ref="AG305:AG327" si="503">AC305*AF305</f>
        <v>0</v>
      </c>
      <c r="AH305" s="270">
        <f t="shared" ref="AH305:AH310" si="504">AE305+AG305</f>
        <v>0</v>
      </c>
      <c r="AI305" s="314"/>
      <c r="AJ305" s="316">
        <v>13504.75</v>
      </c>
      <c r="AK305" s="316">
        <f t="shared" ref="AK305:AK327" si="505">AI305*AJ305</f>
        <v>0</v>
      </c>
      <c r="AL305" s="316">
        <v>36380.111999999994</v>
      </c>
      <c r="AM305" s="316">
        <f t="shared" ref="AM305:AM327" si="506">AI305*AL305</f>
        <v>0</v>
      </c>
      <c r="AN305" s="317">
        <f t="shared" ref="AN305:AN310" si="507">AK305+AM305</f>
        <v>0</v>
      </c>
      <c r="AO305" s="361">
        <f t="shared" si="404"/>
        <v>0</v>
      </c>
      <c r="AP305" s="363">
        <v>13504.75</v>
      </c>
      <c r="AQ305" s="363">
        <f t="shared" ref="AQ305:AQ327" si="508">AO305*AP305</f>
        <v>0</v>
      </c>
      <c r="AR305" s="363">
        <v>36380.111999999994</v>
      </c>
      <c r="AS305" s="363">
        <f t="shared" ref="AS305:AS327" si="509">AO305*AR305</f>
        <v>0</v>
      </c>
      <c r="AT305" s="364">
        <f t="shared" ref="AT305:AT310" si="510">AQ305+AS305</f>
        <v>0</v>
      </c>
    </row>
    <row r="306" spans="1:46" ht="25.5" x14ac:dyDescent="0.2">
      <c r="A306" s="1">
        <v>297</v>
      </c>
      <c r="B306" s="9" t="s">
        <v>237</v>
      </c>
      <c r="C306" s="2" t="s">
        <v>366</v>
      </c>
      <c r="D306" s="2" t="s">
        <v>14</v>
      </c>
      <c r="E306" s="2">
        <v>1</v>
      </c>
      <c r="F306" s="36">
        <v>6467</v>
      </c>
      <c r="G306" s="36">
        <f t="shared" si="443"/>
        <v>6467</v>
      </c>
      <c r="H306" s="36">
        <v>17422.248</v>
      </c>
      <c r="I306" s="36">
        <f t="shared" si="444"/>
        <v>17422.248</v>
      </c>
      <c r="J306" s="53">
        <f t="shared" si="492"/>
        <v>23889.248</v>
      </c>
      <c r="K306" s="130"/>
      <c r="L306" s="93">
        <v>6467</v>
      </c>
      <c r="M306" s="93">
        <f t="shared" si="493"/>
        <v>0</v>
      </c>
      <c r="N306" s="93">
        <v>17422.248</v>
      </c>
      <c r="O306" s="93">
        <f t="shared" si="494"/>
        <v>0</v>
      </c>
      <c r="P306" s="94">
        <f t="shared" si="495"/>
        <v>0</v>
      </c>
      <c r="Q306" s="173"/>
      <c r="R306" s="175">
        <v>6467</v>
      </c>
      <c r="S306" s="175">
        <f t="shared" si="496"/>
        <v>0</v>
      </c>
      <c r="T306" s="175">
        <v>17422.248</v>
      </c>
      <c r="U306" s="175">
        <f t="shared" si="497"/>
        <v>0</v>
      </c>
      <c r="V306" s="176">
        <f t="shared" si="498"/>
        <v>0</v>
      </c>
      <c r="W306" s="220">
        <v>1</v>
      </c>
      <c r="X306" s="222">
        <v>6467</v>
      </c>
      <c r="Y306" s="222">
        <f t="shared" si="499"/>
        <v>6467</v>
      </c>
      <c r="Z306" s="222">
        <v>17422.248</v>
      </c>
      <c r="AA306" s="222">
        <f t="shared" si="500"/>
        <v>17422.248</v>
      </c>
      <c r="AB306" s="223">
        <f t="shared" si="501"/>
        <v>23889.248</v>
      </c>
      <c r="AC306" s="267"/>
      <c r="AD306" s="269">
        <v>6467</v>
      </c>
      <c r="AE306" s="269">
        <f t="shared" si="502"/>
        <v>0</v>
      </c>
      <c r="AF306" s="269">
        <v>17422.248</v>
      </c>
      <c r="AG306" s="269">
        <f t="shared" si="503"/>
        <v>0</v>
      </c>
      <c r="AH306" s="270">
        <f t="shared" si="504"/>
        <v>0</v>
      </c>
      <c r="AI306" s="314"/>
      <c r="AJ306" s="316">
        <v>6467</v>
      </c>
      <c r="AK306" s="316">
        <f t="shared" si="505"/>
        <v>0</v>
      </c>
      <c r="AL306" s="316">
        <v>17422.248</v>
      </c>
      <c r="AM306" s="316">
        <f t="shared" si="506"/>
        <v>0</v>
      </c>
      <c r="AN306" s="317">
        <f t="shared" si="507"/>
        <v>0</v>
      </c>
      <c r="AO306" s="361">
        <f t="shared" si="404"/>
        <v>0</v>
      </c>
      <c r="AP306" s="363">
        <v>6467</v>
      </c>
      <c r="AQ306" s="363">
        <f t="shared" si="508"/>
        <v>0</v>
      </c>
      <c r="AR306" s="363">
        <v>17422.248</v>
      </c>
      <c r="AS306" s="363">
        <f t="shared" si="509"/>
        <v>0</v>
      </c>
      <c r="AT306" s="364">
        <f t="shared" si="510"/>
        <v>0</v>
      </c>
    </row>
    <row r="307" spans="1:46" x14ac:dyDescent="0.2">
      <c r="A307" s="1">
        <v>298</v>
      </c>
      <c r="B307" s="9" t="s">
        <v>130</v>
      </c>
      <c r="C307" s="10" t="s">
        <v>131</v>
      </c>
      <c r="D307" s="2" t="s">
        <v>14</v>
      </c>
      <c r="E307" s="2">
        <v>1</v>
      </c>
      <c r="F307" s="36">
        <v>3004.89</v>
      </c>
      <c r="G307" s="36">
        <f t="shared" si="443"/>
        <v>3004.89</v>
      </c>
      <c r="H307" s="36">
        <v>7329</v>
      </c>
      <c r="I307" s="36">
        <f t="shared" si="444"/>
        <v>7329</v>
      </c>
      <c r="J307" s="53">
        <f t="shared" si="492"/>
        <v>10333.89</v>
      </c>
      <c r="K307" s="130"/>
      <c r="L307" s="93">
        <v>3004.89</v>
      </c>
      <c r="M307" s="93">
        <f t="shared" si="493"/>
        <v>0</v>
      </c>
      <c r="N307" s="93">
        <v>7329</v>
      </c>
      <c r="O307" s="93">
        <f t="shared" si="494"/>
        <v>0</v>
      </c>
      <c r="P307" s="94">
        <f t="shared" si="495"/>
        <v>0</v>
      </c>
      <c r="Q307" s="173"/>
      <c r="R307" s="175">
        <v>3004.89</v>
      </c>
      <c r="S307" s="175">
        <f t="shared" si="496"/>
        <v>0</v>
      </c>
      <c r="T307" s="175">
        <v>7329</v>
      </c>
      <c r="U307" s="175">
        <f t="shared" si="497"/>
        <v>0</v>
      </c>
      <c r="V307" s="176">
        <f t="shared" si="498"/>
        <v>0</v>
      </c>
      <c r="W307" s="220">
        <v>1</v>
      </c>
      <c r="X307" s="222">
        <v>3004.89</v>
      </c>
      <c r="Y307" s="222">
        <f t="shared" si="499"/>
        <v>3004.89</v>
      </c>
      <c r="Z307" s="222">
        <v>7329</v>
      </c>
      <c r="AA307" s="222">
        <f t="shared" si="500"/>
        <v>7329</v>
      </c>
      <c r="AB307" s="223">
        <f t="shared" si="501"/>
        <v>10333.89</v>
      </c>
      <c r="AC307" s="267"/>
      <c r="AD307" s="269">
        <v>3004.89</v>
      </c>
      <c r="AE307" s="269">
        <f t="shared" si="502"/>
        <v>0</v>
      </c>
      <c r="AF307" s="269">
        <v>7329</v>
      </c>
      <c r="AG307" s="269">
        <f t="shared" si="503"/>
        <v>0</v>
      </c>
      <c r="AH307" s="270">
        <f t="shared" si="504"/>
        <v>0</v>
      </c>
      <c r="AI307" s="314"/>
      <c r="AJ307" s="316">
        <v>3004.89</v>
      </c>
      <c r="AK307" s="316">
        <f t="shared" si="505"/>
        <v>0</v>
      </c>
      <c r="AL307" s="316">
        <v>7329</v>
      </c>
      <c r="AM307" s="316">
        <f t="shared" si="506"/>
        <v>0</v>
      </c>
      <c r="AN307" s="317">
        <f t="shared" si="507"/>
        <v>0</v>
      </c>
      <c r="AO307" s="361">
        <f t="shared" si="404"/>
        <v>0</v>
      </c>
      <c r="AP307" s="363">
        <v>3004.89</v>
      </c>
      <c r="AQ307" s="363">
        <f t="shared" si="508"/>
        <v>0</v>
      </c>
      <c r="AR307" s="363">
        <v>7329</v>
      </c>
      <c r="AS307" s="363">
        <f t="shared" si="509"/>
        <v>0</v>
      </c>
      <c r="AT307" s="364">
        <f t="shared" si="510"/>
        <v>0</v>
      </c>
    </row>
    <row r="308" spans="1:46" x14ac:dyDescent="0.2">
      <c r="A308" s="1">
        <v>299</v>
      </c>
      <c r="B308" s="9" t="s">
        <v>132</v>
      </c>
      <c r="C308" s="10" t="s">
        <v>133</v>
      </c>
      <c r="D308" s="2" t="s">
        <v>14</v>
      </c>
      <c r="E308" s="2">
        <v>12</v>
      </c>
      <c r="F308" s="36">
        <v>4003.24</v>
      </c>
      <c r="G308" s="36">
        <f t="shared" si="443"/>
        <v>48038.879999999997</v>
      </c>
      <c r="H308" s="36">
        <v>9764</v>
      </c>
      <c r="I308" s="36">
        <f t="shared" si="444"/>
        <v>117168</v>
      </c>
      <c r="J308" s="53">
        <f t="shared" si="492"/>
        <v>165206.88</v>
      </c>
      <c r="K308" s="130"/>
      <c r="L308" s="93">
        <v>4003.24</v>
      </c>
      <c r="M308" s="93">
        <f t="shared" si="493"/>
        <v>0</v>
      </c>
      <c r="N308" s="93">
        <v>9764</v>
      </c>
      <c r="O308" s="93">
        <f t="shared" si="494"/>
        <v>0</v>
      </c>
      <c r="P308" s="94">
        <f t="shared" si="495"/>
        <v>0</v>
      </c>
      <c r="Q308" s="173"/>
      <c r="R308" s="175">
        <v>4003.24</v>
      </c>
      <c r="S308" s="175">
        <f t="shared" si="496"/>
        <v>0</v>
      </c>
      <c r="T308" s="175">
        <v>9764</v>
      </c>
      <c r="U308" s="175">
        <f t="shared" si="497"/>
        <v>0</v>
      </c>
      <c r="V308" s="176">
        <f t="shared" si="498"/>
        <v>0</v>
      </c>
      <c r="W308" s="220">
        <v>12</v>
      </c>
      <c r="X308" s="222">
        <v>4003.24</v>
      </c>
      <c r="Y308" s="222">
        <f t="shared" si="499"/>
        <v>48038.879999999997</v>
      </c>
      <c r="Z308" s="222">
        <v>9764</v>
      </c>
      <c r="AA308" s="222">
        <f t="shared" si="500"/>
        <v>117168</v>
      </c>
      <c r="AB308" s="223">
        <f t="shared" si="501"/>
        <v>165206.88</v>
      </c>
      <c r="AC308" s="267"/>
      <c r="AD308" s="269">
        <v>4003.24</v>
      </c>
      <c r="AE308" s="269">
        <f t="shared" si="502"/>
        <v>0</v>
      </c>
      <c r="AF308" s="269">
        <v>9764</v>
      </c>
      <c r="AG308" s="269">
        <f t="shared" si="503"/>
        <v>0</v>
      </c>
      <c r="AH308" s="270">
        <f t="shared" si="504"/>
        <v>0</v>
      </c>
      <c r="AI308" s="314"/>
      <c r="AJ308" s="316">
        <v>4003.24</v>
      </c>
      <c r="AK308" s="316">
        <f t="shared" si="505"/>
        <v>0</v>
      </c>
      <c r="AL308" s="316">
        <v>9764</v>
      </c>
      <c r="AM308" s="316">
        <f t="shared" si="506"/>
        <v>0</v>
      </c>
      <c r="AN308" s="317">
        <f t="shared" si="507"/>
        <v>0</v>
      </c>
      <c r="AO308" s="361">
        <f t="shared" si="404"/>
        <v>0</v>
      </c>
      <c r="AP308" s="363">
        <v>4003.24</v>
      </c>
      <c r="AQ308" s="363">
        <f t="shared" si="508"/>
        <v>0</v>
      </c>
      <c r="AR308" s="363">
        <v>9764</v>
      </c>
      <c r="AS308" s="363">
        <f t="shared" si="509"/>
        <v>0</v>
      </c>
      <c r="AT308" s="364">
        <f t="shared" si="510"/>
        <v>0</v>
      </c>
    </row>
    <row r="309" spans="1:46" x14ac:dyDescent="0.2">
      <c r="A309" s="1">
        <v>300</v>
      </c>
      <c r="B309" s="9" t="s">
        <v>134</v>
      </c>
      <c r="C309" s="10"/>
      <c r="D309" s="2" t="s">
        <v>14</v>
      </c>
      <c r="E309" s="2">
        <v>12</v>
      </c>
      <c r="F309" s="36">
        <v>800</v>
      </c>
      <c r="G309" s="36">
        <f t="shared" si="443"/>
        <v>9600</v>
      </c>
      <c r="H309" s="36">
        <v>2142</v>
      </c>
      <c r="I309" s="36">
        <f t="shared" si="444"/>
        <v>25704</v>
      </c>
      <c r="J309" s="53">
        <f t="shared" si="492"/>
        <v>35304</v>
      </c>
      <c r="K309" s="130"/>
      <c r="L309" s="93">
        <v>800</v>
      </c>
      <c r="M309" s="93">
        <f t="shared" si="493"/>
        <v>0</v>
      </c>
      <c r="N309" s="93">
        <v>2142</v>
      </c>
      <c r="O309" s="93">
        <f t="shared" si="494"/>
        <v>0</v>
      </c>
      <c r="P309" s="94">
        <f t="shared" si="495"/>
        <v>0</v>
      </c>
      <c r="Q309" s="173">
        <v>12</v>
      </c>
      <c r="R309" s="175">
        <v>800</v>
      </c>
      <c r="S309" s="175">
        <f t="shared" si="496"/>
        <v>9600</v>
      </c>
      <c r="T309" s="175">
        <v>2142</v>
      </c>
      <c r="U309" s="175">
        <f t="shared" si="497"/>
        <v>25704</v>
      </c>
      <c r="V309" s="176">
        <f t="shared" si="498"/>
        <v>35304</v>
      </c>
      <c r="W309" s="220"/>
      <c r="X309" s="222">
        <v>800</v>
      </c>
      <c r="Y309" s="222">
        <f t="shared" si="499"/>
        <v>0</v>
      </c>
      <c r="Z309" s="222">
        <v>2142</v>
      </c>
      <c r="AA309" s="222">
        <f t="shared" si="500"/>
        <v>0</v>
      </c>
      <c r="AB309" s="223">
        <f t="shared" si="501"/>
        <v>0</v>
      </c>
      <c r="AC309" s="267"/>
      <c r="AD309" s="269">
        <v>800</v>
      </c>
      <c r="AE309" s="269">
        <f t="shared" si="502"/>
        <v>0</v>
      </c>
      <c r="AF309" s="269">
        <v>2142</v>
      </c>
      <c r="AG309" s="269">
        <f t="shared" si="503"/>
        <v>0</v>
      </c>
      <c r="AH309" s="270">
        <f t="shared" si="504"/>
        <v>0</v>
      </c>
      <c r="AI309" s="314"/>
      <c r="AJ309" s="316">
        <v>800</v>
      </c>
      <c r="AK309" s="316">
        <f t="shared" si="505"/>
        <v>0</v>
      </c>
      <c r="AL309" s="316">
        <v>2142</v>
      </c>
      <c r="AM309" s="316">
        <f t="shared" si="506"/>
        <v>0</v>
      </c>
      <c r="AN309" s="317">
        <f t="shared" si="507"/>
        <v>0</v>
      </c>
      <c r="AO309" s="361">
        <f t="shared" si="404"/>
        <v>0</v>
      </c>
      <c r="AP309" s="363">
        <v>800</v>
      </c>
      <c r="AQ309" s="363">
        <f t="shared" si="508"/>
        <v>0</v>
      </c>
      <c r="AR309" s="363">
        <v>2142</v>
      </c>
      <c r="AS309" s="363">
        <f t="shared" si="509"/>
        <v>0</v>
      </c>
      <c r="AT309" s="364">
        <f t="shared" si="510"/>
        <v>0</v>
      </c>
    </row>
    <row r="310" spans="1:46" x14ac:dyDescent="0.2">
      <c r="A310" s="1">
        <v>301</v>
      </c>
      <c r="B310" s="9" t="s">
        <v>135</v>
      </c>
      <c r="C310" s="10"/>
      <c r="D310" s="2" t="s">
        <v>56</v>
      </c>
      <c r="E310" s="2">
        <v>117</v>
      </c>
      <c r="F310" s="36">
        <v>1875</v>
      </c>
      <c r="G310" s="36">
        <f t="shared" si="443"/>
        <v>219375</v>
      </c>
      <c r="H310" s="36">
        <v>869</v>
      </c>
      <c r="I310" s="36">
        <f t="shared" si="444"/>
        <v>101673</v>
      </c>
      <c r="J310" s="53">
        <f t="shared" si="492"/>
        <v>321048</v>
      </c>
      <c r="K310" s="130"/>
      <c r="L310" s="93">
        <v>1875</v>
      </c>
      <c r="M310" s="93">
        <f t="shared" si="493"/>
        <v>0</v>
      </c>
      <c r="N310" s="93">
        <v>869</v>
      </c>
      <c r="O310" s="93">
        <f t="shared" si="494"/>
        <v>0</v>
      </c>
      <c r="P310" s="94">
        <f t="shared" si="495"/>
        <v>0</v>
      </c>
      <c r="Q310" s="173">
        <v>117</v>
      </c>
      <c r="R310" s="175">
        <v>1875</v>
      </c>
      <c r="S310" s="175">
        <f t="shared" si="496"/>
        <v>219375</v>
      </c>
      <c r="T310" s="175">
        <v>869</v>
      </c>
      <c r="U310" s="175">
        <f t="shared" si="497"/>
        <v>101673</v>
      </c>
      <c r="V310" s="176">
        <f t="shared" si="498"/>
        <v>321048</v>
      </c>
      <c r="W310" s="220"/>
      <c r="X310" s="222">
        <v>1875</v>
      </c>
      <c r="Y310" s="222">
        <f t="shared" si="499"/>
        <v>0</v>
      </c>
      <c r="Z310" s="222">
        <v>869</v>
      </c>
      <c r="AA310" s="222">
        <f t="shared" si="500"/>
        <v>0</v>
      </c>
      <c r="AB310" s="223">
        <f t="shared" si="501"/>
        <v>0</v>
      </c>
      <c r="AC310" s="267"/>
      <c r="AD310" s="269">
        <v>1875</v>
      </c>
      <c r="AE310" s="269">
        <f t="shared" si="502"/>
        <v>0</v>
      </c>
      <c r="AF310" s="269">
        <v>869</v>
      </c>
      <c r="AG310" s="269">
        <f t="shared" si="503"/>
        <v>0</v>
      </c>
      <c r="AH310" s="270">
        <f t="shared" si="504"/>
        <v>0</v>
      </c>
      <c r="AI310" s="314"/>
      <c r="AJ310" s="316">
        <v>1875</v>
      </c>
      <c r="AK310" s="316">
        <f t="shared" si="505"/>
        <v>0</v>
      </c>
      <c r="AL310" s="316">
        <v>869</v>
      </c>
      <c r="AM310" s="316">
        <f t="shared" si="506"/>
        <v>0</v>
      </c>
      <c r="AN310" s="317">
        <f t="shared" si="507"/>
        <v>0</v>
      </c>
      <c r="AO310" s="361">
        <f t="shared" si="404"/>
        <v>0</v>
      </c>
      <c r="AP310" s="363">
        <v>1875</v>
      </c>
      <c r="AQ310" s="363">
        <f t="shared" si="508"/>
        <v>0</v>
      </c>
      <c r="AR310" s="363">
        <v>869</v>
      </c>
      <c r="AS310" s="363">
        <f t="shared" si="509"/>
        <v>0</v>
      </c>
      <c r="AT310" s="364">
        <f t="shared" si="510"/>
        <v>0</v>
      </c>
    </row>
    <row r="311" spans="1:46" x14ac:dyDescent="0.2">
      <c r="A311" s="1">
        <v>302</v>
      </c>
      <c r="B311" s="9" t="s">
        <v>136</v>
      </c>
      <c r="C311" s="10"/>
      <c r="D311" s="2" t="s">
        <v>137</v>
      </c>
      <c r="E311" s="2">
        <v>55</v>
      </c>
      <c r="F311" s="36"/>
      <c r="G311" s="36">
        <f t="shared" si="443"/>
        <v>0</v>
      </c>
      <c r="H311" s="36"/>
      <c r="I311" s="36">
        <f t="shared" si="444"/>
        <v>0</v>
      </c>
      <c r="J311" s="53"/>
      <c r="K311" s="130"/>
      <c r="L311" s="93"/>
      <c r="M311" s="93">
        <f t="shared" si="493"/>
        <v>0</v>
      </c>
      <c r="N311" s="93"/>
      <c r="O311" s="93">
        <f t="shared" si="494"/>
        <v>0</v>
      </c>
      <c r="P311" s="94"/>
      <c r="Q311" s="173"/>
      <c r="R311" s="175"/>
      <c r="S311" s="175">
        <f t="shared" si="496"/>
        <v>0</v>
      </c>
      <c r="T311" s="175"/>
      <c r="U311" s="175">
        <f t="shared" si="497"/>
        <v>0</v>
      </c>
      <c r="V311" s="176"/>
      <c r="W311" s="220"/>
      <c r="X311" s="222"/>
      <c r="Y311" s="222">
        <f t="shared" si="499"/>
        <v>0</v>
      </c>
      <c r="Z311" s="222"/>
      <c r="AA311" s="222">
        <f t="shared" si="500"/>
        <v>0</v>
      </c>
      <c r="AB311" s="223"/>
      <c r="AC311" s="267"/>
      <c r="AD311" s="269"/>
      <c r="AE311" s="269">
        <f t="shared" si="502"/>
        <v>0</v>
      </c>
      <c r="AF311" s="269"/>
      <c r="AG311" s="269">
        <f t="shared" si="503"/>
        <v>0</v>
      </c>
      <c r="AH311" s="270"/>
      <c r="AI311" s="314"/>
      <c r="AJ311" s="316"/>
      <c r="AK311" s="316">
        <f t="shared" si="505"/>
        <v>0</v>
      </c>
      <c r="AL311" s="316"/>
      <c r="AM311" s="316">
        <f t="shared" si="506"/>
        <v>0</v>
      </c>
      <c r="AN311" s="317"/>
      <c r="AO311" s="361">
        <f t="shared" si="404"/>
        <v>55</v>
      </c>
      <c r="AP311" s="363"/>
      <c r="AQ311" s="363">
        <f t="shared" si="508"/>
        <v>0</v>
      </c>
      <c r="AR311" s="363"/>
      <c r="AS311" s="363">
        <f t="shared" si="509"/>
        <v>0</v>
      </c>
      <c r="AT311" s="364"/>
    </row>
    <row r="312" spans="1:46" x14ac:dyDescent="0.2">
      <c r="A312" s="1">
        <v>303</v>
      </c>
      <c r="B312" s="9" t="s">
        <v>138</v>
      </c>
      <c r="C312" s="10"/>
      <c r="D312" s="2" t="s">
        <v>137</v>
      </c>
      <c r="E312" s="2">
        <v>13.3</v>
      </c>
      <c r="F312" s="36"/>
      <c r="G312" s="36">
        <f t="shared" si="443"/>
        <v>0</v>
      </c>
      <c r="H312" s="36"/>
      <c r="I312" s="36">
        <f t="shared" si="444"/>
        <v>0</v>
      </c>
      <c r="J312" s="53"/>
      <c r="K312" s="130"/>
      <c r="L312" s="93"/>
      <c r="M312" s="93">
        <f t="shared" si="493"/>
        <v>0</v>
      </c>
      <c r="N312" s="93"/>
      <c r="O312" s="93">
        <f t="shared" si="494"/>
        <v>0</v>
      </c>
      <c r="P312" s="94"/>
      <c r="Q312" s="173"/>
      <c r="R312" s="175"/>
      <c r="S312" s="175">
        <f t="shared" si="496"/>
        <v>0</v>
      </c>
      <c r="T312" s="175"/>
      <c r="U312" s="175">
        <f t="shared" si="497"/>
        <v>0</v>
      </c>
      <c r="V312" s="176"/>
      <c r="W312" s="220"/>
      <c r="X312" s="222"/>
      <c r="Y312" s="222">
        <f t="shared" si="499"/>
        <v>0</v>
      </c>
      <c r="Z312" s="222"/>
      <c r="AA312" s="222">
        <f t="shared" si="500"/>
        <v>0</v>
      </c>
      <c r="AB312" s="223"/>
      <c r="AC312" s="267"/>
      <c r="AD312" s="269"/>
      <c r="AE312" s="269">
        <f t="shared" si="502"/>
        <v>0</v>
      </c>
      <c r="AF312" s="269"/>
      <c r="AG312" s="269">
        <f t="shared" si="503"/>
        <v>0</v>
      </c>
      <c r="AH312" s="270"/>
      <c r="AI312" s="314"/>
      <c r="AJ312" s="316"/>
      <c r="AK312" s="316">
        <f t="shared" si="505"/>
        <v>0</v>
      </c>
      <c r="AL312" s="316"/>
      <c r="AM312" s="316">
        <f t="shared" si="506"/>
        <v>0</v>
      </c>
      <c r="AN312" s="317"/>
      <c r="AO312" s="361">
        <f t="shared" si="404"/>
        <v>13.3</v>
      </c>
      <c r="AP312" s="363"/>
      <c r="AQ312" s="363">
        <f t="shared" si="508"/>
        <v>0</v>
      </c>
      <c r="AR312" s="363"/>
      <c r="AS312" s="363">
        <f t="shared" si="509"/>
        <v>0</v>
      </c>
      <c r="AT312" s="364"/>
    </row>
    <row r="313" spans="1:46" x14ac:dyDescent="0.2">
      <c r="A313" s="1">
        <v>304</v>
      </c>
      <c r="B313" s="9" t="s">
        <v>139</v>
      </c>
      <c r="C313" s="10"/>
      <c r="D313" s="2" t="s">
        <v>56</v>
      </c>
      <c r="E313" s="67">
        <v>39.299999999999997</v>
      </c>
      <c r="F313" s="36">
        <v>1875</v>
      </c>
      <c r="G313" s="36">
        <f t="shared" si="443"/>
        <v>73687.5</v>
      </c>
      <c r="H313" s="36">
        <v>1617</v>
      </c>
      <c r="I313" s="36">
        <f t="shared" si="444"/>
        <v>63548.1</v>
      </c>
      <c r="J313" s="53">
        <f t="shared" ref="J313:J314" si="511">G313+I313</f>
        <v>137235.6</v>
      </c>
      <c r="K313" s="140"/>
      <c r="L313" s="93">
        <v>1875</v>
      </c>
      <c r="M313" s="93">
        <f t="shared" si="493"/>
        <v>0</v>
      </c>
      <c r="N313" s="93">
        <v>1617</v>
      </c>
      <c r="O313" s="93">
        <f t="shared" si="494"/>
        <v>0</v>
      </c>
      <c r="P313" s="94">
        <f t="shared" ref="P313:P314" si="512">M313+O313</f>
        <v>0</v>
      </c>
      <c r="Q313" s="197">
        <v>11.831000000000001</v>
      </c>
      <c r="R313" s="175">
        <v>1875</v>
      </c>
      <c r="S313" s="175">
        <f t="shared" si="496"/>
        <v>22183.125000000004</v>
      </c>
      <c r="T313" s="175">
        <v>1617</v>
      </c>
      <c r="U313" s="175">
        <f t="shared" si="497"/>
        <v>19130.727000000003</v>
      </c>
      <c r="V313" s="176">
        <f t="shared" ref="V313:V314" si="513">S313+U313</f>
        <v>41313.852000000006</v>
      </c>
      <c r="W313" s="244"/>
      <c r="X313" s="222">
        <v>1875</v>
      </c>
      <c r="Y313" s="222">
        <f t="shared" si="499"/>
        <v>0</v>
      </c>
      <c r="Z313" s="222">
        <v>1617</v>
      </c>
      <c r="AA313" s="222">
        <f t="shared" si="500"/>
        <v>0</v>
      </c>
      <c r="AB313" s="223">
        <f t="shared" ref="AB313:AB314" si="514">Y313+AA313</f>
        <v>0</v>
      </c>
      <c r="AC313" s="291"/>
      <c r="AD313" s="269">
        <v>1875</v>
      </c>
      <c r="AE313" s="269">
        <f t="shared" si="502"/>
        <v>0</v>
      </c>
      <c r="AF313" s="269">
        <v>1617</v>
      </c>
      <c r="AG313" s="269">
        <f t="shared" si="503"/>
        <v>0</v>
      </c>
      <c r="AH313" s="270">
        <f t="shared" ref="AH313:AH314" si="515">AE313+AG313</f>
        <v>0</v>
      </c>
      <c r="AI313" s="338"/>
      <c r="AJ313" s="316">
        <v>1875</v>
      </c>
      <c r="AK313" s="316">
        <f t="shared" si="505"/>
        <v>0</v>
      </c>
      <c r="AL313" s="316">
        <v>1617</v>
      </c>
      <c r="AM313" s="316">
        <f t="shared" si="506"/>
        <v>0</v>
      </c>
      <c r="AN313" s="317">
        <f t="shared" ref="AN313:AN314" si="516">AK313+AM313</f>
        <v>0</v>
      </c>
      <c r="AO313" s="361">
        <f t="shared" si="404"/>
        <v>27.468999999999994</v>
      </c>
      <c r="AP313" s="363">
        <v>1875</v>
      </c>
      <c r="AQ313" s="363">
        <f t="shared" si="508"/>
        <v>51504.374999999985</v>
      </c>
      <c r="AR313" s="363">
        <v>1617</v>
      </c>
      <c r="AS313" s="363">
        <f t="shared" si="509"/>
        <v>44417.372999999992</v>
      </c>
      <c r="AT313" s="364">
        <f t="shared" ref="AT313:AT314" si="517">AQ313+AS313</f>
        <v>95921.747999999978</v>
      </c>
    </row>
    <row r="314" spans="1:46" x14ac:dyDescent="0.2">
      <c r="A314" s="1">
        <v>305</v>
      </c>
      <c r="B314" s="9" t="s">
        <v>140</v>
      </c>
      <c r="C314" s="10"/>
      <c r="D314" s="2" t="s">
        <v>56</v>
      </c>
      <c r="E314" s="2">
        <v>139</v>
      </c>
      <c r="F314" s="36">
        <v>1875</v>
      </c>
      <c r="G314" s="36">
        <f t="shared" si="443"/>
        <v>260625</v>
      </c>
      <c r="H314" s="36">
        <v>1226</v>
      </c>
      <c r="I314" s="36">
        <f t="shared" si="444"/>
        <v>170414</v>
      </c>
      <c r="J314" s="53">
        <f t="shared" si="511"/>
        <v>431039</v>
      </c>
      <c r="K314" s="130"/>
      <c r="L314" s="93">
        <v>1875</v>
      </c>
      <c r="M314" s="93">
        <f t="shared" si="493"/>
        <v>0</v>
      </c>
      <c r="N314" s="93">
        <v>1226</v>
      </c>
      <c r="O314" s="93">
        <f t="shared" si="494"/>
        <v>0</v>
      </c>
      <c r="P314" s="94">
        <f t="shared" si="512"/>
        <v>0</v>
      </c>
      <c r="Q314" s="173">
        <v>139</v>
      </c>
      <c r="R314" s="175">
        <v>1875</v>
      </c>
      <c r="S314" s="175">
        <f t="shared" si="496"/>
        <v>260625</v>
      </c>
      <c r="T314" s="175">
        <v>1226</v>
      </c>
      <c r="U314" s="175">
        <f t="shared" si="497"/>
        <v>170414</v>
      </c>
      <c r="V314" s="176">
        <f t="shared" si="513"/>
        <v>431039</v>
      </c>
      <c r="W314" s="220"/>
      <c r="X314" s="222">
        <v>1875</v>
      </c>
      <c r="Y314" s="222">
        <f t="shared" si="499"/>
        <v>0</v>
      </c>
      <c r="Z314" s="222">
        <v>1226</v>
      </c>
      <c r="AA314" s="222">
        <f t="shared" si="500"/>
        <v>0</v>
      </c>
      <c r="AB314" s="223">
        <f t="shared" si="514"/>
        <v>0</v>
      </c>
      <c r="AC314" s="267"/>
      <c r="AD314" s="269">
        <v>1875</v>
      </c>
      <c r="AE314" s="269">
        <f t="shared" si="502"/>
        <v>0</v>
      </c>
      <c r="AF314" s="269">
        <v>1226</v>
      </c>
      <c r="AG314" s="269">
        <f t="shared" si="503"/>
        <v>0</v>
      </c>
      <c r="AH314" s="270">
        <f t="shared" si="515"/>
        <v>0</v>
      </c>
      <c r="AI314" s="314"/>
      <c r="AJ314" s="316">
        <v>1875</v>
      </c>
      <c r="AK314" s="316">
        <f t="shared" si="505"/>
        <v>0</v>
      </c>
      <c r="AL314" s="316">
        <v>1226</v>
      </c>
      <c r="AM314" s="316">
        <f t="shared" si="506"/>
        <v>0</v>
      </c>
      <c r="AN314" s="317">
        <f t="shared" si="516"/>
        <v>0</v>
      </c>
      <c r="AO314" s="361">
        <f t="shared" si="404"/>
        <v>0</v>
      </c>
      <c r="AP314" s="363">
        <v>1875</v>
      </c>
      <c r="AQ314" s="363">
        <f t="shared" si="508"/>
        <v>0</v>
      </c>
      <c r="AR314" s="363">
        <v>1226</v>
      </c>
      <c r="AS314" s="363">
        <f t="shared" si="509"/>
        <v>0</v>
      </c>
      <c r="AT314" s="364">
        <f t="shared" si="517"/>
        <v>0</v>
      </c>
    </row>
    <row r="315" spans="1:46" x14ac:dyDescent="0.2">
      <c r="A315" s="1">
        <v>306</v>
      </c>
      <c r="B315" s="9" t="s">
        <v>141</v>
      </c>
      <c r="C315" s="10"/>
      <c r="D315" s="2" t="s">
        <v>137</v>
      </c>
      <c r="E315" s="2">
        <v>14</v>
      </c>
      <c r="F315" s="36"/>
      <c r="G315" s="36">
        <f t="shared" si="443"/>
        <v>0</v>
      </c>
      <c r="H315" s="36"/>
      <c r="I315" s="36">
        <f t="shared" si="444"/>
        <v>0</v>
      </c>
      <c r="J315" s="53"/>
      <c r="K315" s="130"/>
      <c r="L315" s="93"/>
      <c r="M315" s="93">
        <f t="shared" si="493"/>
        <v>0</v>
      </c>
      <c r="N315" s="93"/>
      <c r="O315" s="93">
        <f t="shared" si="494"/>
        <v>0</v>
      </c>
      <c r="P315" s="94"/>
      <c r="Q315" s="173"/>
      <c r="R315" s="175"/>
      <c r="S315" s="175">
        <f t="shared" si="496"/>
        <v>0</v>
      </c>
      <c r="T315" s="175"/>
      <c r="U315" s="175">
        <f t="shared" si="497"/>
        <v>0</v>
      </c>
      <c r="V315" s="176"/>
      <c r="W315" s="220"/>
      <c r="X315" s="222"/>
      <c r="Y315" s="222">
        <f t="shared" si="499"/>
        <v>0</v>
      </c>
      <c r="Z315" s="222"/>
      <c r="AA315" s="222">
        <f t="shared" si="500"/>
        <v>0</v>
      </c>
      <c r="AB315" s="223"/>
      <c r="AC315" s="267"/>
      <c r="AD315" s="269"/>
      <c r="AE315" s="269">
        <f t="shared" si="502"/>
        <v>0</v>
      </c>
      <c r="AF315" s="269"/>
      <c r="AG315" s="269">
        <f t="shared" si="503"/>
        <v>0</v>
      </c>
      <c r="AH315" s="270"/>
      <c r="AI315" s="314"/>
      <c r="AJ315" s="316"/>
      <c r="AK315" s="316">
        <f t="shared" si="505"/>
        <v>0</v>
      </c>
      <c r="AL315" s="316"/>
      <c r="AM315" s="316">
        <f t="shared" si="506"/>
        <v>0</v>
      </c>
      <c r="AN315" s="317"/>
      <c r="AO315" s="361">
        <f t="shared" si="404"/>
        <v>14</v>
      </c>
      <c r="AP315" s="363"/>
      <c r="AQ315" s="363">
        <f t="shared" si="508"/>
        <v>0</v>
      </c>
      <c r="AR315" s="363"/>
      <c r="AS315" s="363">
        <f t="shared" si="509"/>
        <v>0</v>
      </c>
      <c r="AT315" s="364"/>
    </row>
    <row r="316" spans="1:46" x14ac:dyDescent="0.2">
      <c r="A316" s="1">
        <v>307</v>
      </c>
      <c r="B316" s="9" t="s">
        <v>142</v>
      </c>
      <c r="C316" s="10"/>
      <c r="D316" s="2" t="s">
        <v>137</v>
      </c>
      <c r="E316" s="2">
        <v>12.3</v>
      </c>
      <c r="F316" s="36"/>
      <c r="G316" s="36">
        <f t="shared" si="443"/>
        <v>0</v>
      </c>
      <c r="H316" s="36"/>
      <c r="I316" s="36">
        <f t="shared" si="444"/>
        <v>0</v>
      </c>
      <c r="J316" s="53"/>
      <c r="K316" s="130"/>
      <c r="L316" s="93"/>
      <c r="M316" s="93">
        <f t="shared" si="493"/>
        <v>0</v>
      </c>
      <c r="N316" s="93"/>
      <c r="O316" s="93">
        <f t="shared" si="494"/>
        <v>0</v>
      </c>
      <c r="P316" s="94"/>
      <c r="Q316" s="173"/>
      <c r="R316" s="175"/>
      <c r="S316" s="175">
        <f t="shared" si="496"/>
        <v>0</v>
      </c>
      <c r="T316" s="175"/>
      <c r="U316" s="175">
        <f t="shared" si="497"/>
        <v>0</v>
      </c>
      <c r="V316" s="176"/>
      <c r="W316" s="220"/>
      <c r="X316" s="222"/>
      <c r="Y316" s="222">
        <f t="shared" si="499"/>
        <v>0</v>
      </c>
      <c r="Z316" s="222"/>
      <c r="AA316" s="222">
        <f t="shared" si="500"/>
        <v>0</v>
      </c>
      <c r="AB316" s="223"/>
      <c r="AC316" s="267"/>
      <c r="AD316" s="269"/>
      <c r="AE316" s="269">
        <f t="shared" si="502"/>
        <v>0</v>
      </c>
      <c r="AF316" s="269"/>
      <c r="AG316" s="269">
        <f t="shared" si="503"/>
        <v>0</v>
      </c>
      <c r="AH316" s="270"/>
      <c r="AI316" s="314"/>
      <c r="AJ316" s="316"/>
      <c r="AK316" s="316">
        <f t="shared" si="505"/>
        <v>0</v>
      </c>
      <c r="AL316" s="316"/>
      <c r="AM316" s="316">
        <f t="shared" si="506"/>
        <v>0</v>
      </c>
      <c r="AN316" s="317"/>
      <c r="AO316" s="361">
        <f t="shared" si="404"/>
        <v>12.3</v>
      </c>
      <c r="AP316" s="363"/>
      <c r="AQ316" s="363">
        <f t="shared" si="508"/>
        <v>0</v>
      </c>
      <c r="AR316" s="363"/>
      <c r="AS316" s="363">
        <f t="shared" si="509"/>
        <v>0</v>
      </c>
      <c r="AT316" s="364"/>
    </row>
    <row r="317" spans="1:46" x14ac:dyDescent="0.2">
      <c r="A317" s="1">
        <v>308</v>
      </c>
      <c r="B317" s="9" t="s">
        <v>143</v>
      </c>
      <c r="C317" s="10"/>
      <c r="D317" s="2" t="s">
        <v>137</v>
      </c>
      <c r="E317" s="2">
        <v>14.3</v>
      </c>
      <c r="F317" s="36"/>
      <c r="G317" s="36">
        <f t="shared" si="443"/>
        <v>0</v>
      </c>
      <c r="H317" s="36"/>
      <c r="I317" s="36">
        <f t="shared" si="444"/>
        <v>0</v>
      </c>
      <c r="J317" s="53"/>
      <c r="K317" s="130"/>
      <c r="L317" s="93"/>
      <c r="M317" s="93">
        <f t="shared" si="493"/>
        <v>0</v>
      </c>
      <c r="N317" s="93"/>
      <c r="O317" s="93">
        <f t="shared" si="494"/>
        <v>0</v>
      </c>
      <c r="P317" s="94"/>
      <c r="Q317" s="173"/>
      <c r="R317" s="175"/>
      <c r="S317" s="175">
        <f t="shared" si="496"/>
        <v>0</v>
      </c>
      <c r="T317" s="175"/>
      <c r="U317" s="175">
        <f t="shared" si="497"/>
        <v>0</v>
      </c>
      <c r="V317" s="176"/>
      <c r="W317" s="220"/>
      <c r="X317" s="222"/>
      <c r="Y317" s="222">
        <f t="shared" si="499"/>
        <v>0</v>
      </c>
      <c r="Z317" s="222"/>
      <c r="AA317" s="222">
        <f t="shared" si="500"/>
        <v>0</v>
      </c>
      <c r="AB317" s="223"/>
      <c r="AC317" s="267"/>
      <c r="AD317" s="269"/>
      <c r="AE317" s="269">
        <f t="shared" si="502"/>
        <v>0</v>
      </c>
      <c r="AF317" s="269"/>
      <c r="AG317" s="269">
        <f t="shared" si="503"/>
        <v>0</v>
      </c>
      <c r="AH317" s="270"/>
      <c r="AI317" s="314"/>
      <c r="AJ317" s="316"/>
      <c r="AK317" s="316">
        <f t="shared" si="505"/>
        <v>0</v>
      </c>
      <c r="AL317" s="316"/>
      <c r="AM317" s="316">
        <f t="shared" si="506"/>
        <v>0</v>
      </c>
      <c r="AN317" s="317"/>
      <c r="AO317" s="361">
        <f t="shared" si="404"/>
        <v>14.3</v>
      </c>
      <c r="AP317" s="363"/>
      <c r="AQ317" s="363">
        <f t="shared" si="508"/>
        <v>0</v>
      </c>
      <c r="AR317" s="363"/>
      <c r="AS317" s="363">
        <f t="shared" si="509"/>
        <v>0</v>
      </c>
      <c r="AT317" s="364"/>
    </row>
    <row r="318" spans="1:46" x14ac:dyDescent="0.2">
      <c r="A318" s="1">
        <v>309</v>
      </c>
      <c r="B318" s="9" t="s">
        <v>144</v>
      </c>
      <c r="C318" s="10"/>
      <c r="D318" s="2" t="s">
        <v>56</v>
      </c>
      <c r="E318" s="67">
        <v>46.7</v>
      </c>
      <c r="F318" s="36">
        <v>1875</v>
      </c>
      <c r="G318" s="36">
        <f t="shared" si="443"/>
        <v>87562.5</v>
      </c>
      <c r="H318" s="36">
        <v>2132</v>
      </c>
      <c r="I318" s="36">
        <f t="shared" si="444"/>
        <v>99564.400000000009</v>
      </c>
      <c r="J318" s="53">
        <f t="shared" ref="J318:J319" si="518">G318+I318</f>
        <v>187126.90000000002</v>
      </c>
      <c r="K318" s="140"/>
      <c r="L318" s="93">
        <v>1875</v>
      </c>
      <c r="M318" s="93">
        <f t="shared" si="493"/>
        <v>0</v>
      </c>
      <c r="N318" s="93">
        <v>2132</v>
      </c>
      <c r="O318" s="93">
        <f t="shared" si="494"/>
        <v>0</v>
      </c>
      <c r="P318" s="94">
        <f t="shared" ref="P318:P319" si="519">M318+O318</f>
        <v>0</v>
      </c>
      <c r="Q318" s="197">
        <v>46.545999999999999</v>
      </c>
      <c r="R318" s="175">
        <v>1875</v>
      </c>
      <c r="S318" s="175">
        <f t="shared" si="496"/>
        <v>87273.75</v>
      </c>
      <c r="T318" s="175">
        <v>2132</v>
      </c>
      <c r="U318" s="175">
        <f t="shared" si="497"/>
        <v>99236.072</v>
      </c>
      <c r="V318" s="176">
        <f t="shared" ref="V318:V319" si="520">S318+U318</f>
        <v>186509.82199999999</v>
      </c>
      <c r="W318" s="244"/>
      <c r="X318" s="222">
        <v>1875</v>
      </c>
      <c r="Y318" s="222">
        <f t="shared" si="499"/>
        <v>0</v>
      </c>
      <c r="Z318" s="222">
        <v>2132</v>
      </c>
      <c r="AA318" s="222">
        <f t="shared" si="500"/>
        <v>0</v>
      </c>
      <c r="AB318" s="223">
        <f t="shared" ref="AB318:AB319" si="521">Y318+AA318</f>
        <v>0</v>
      </c>
      <c r="AC318" s="291"/>
      <c r="AD318" s="269">
        <v>1875</v>
      </c>
      <c r="AE318" s="269">
        <f t="shared" si="502"/>
        <v>0</v>
      </c>
      <c r="AF318" s="269">
        <v>2132</v>
      </c>
      <c r="AG318" s="269">
        <f t="shared" si="503"/>
        <v>0</v>
      </c>
      <c r="AH318" s="270">
        <f t="shared" ref="AH318:AH319" si="522">AE318+AG318</f>
        <v>0</v>
      </c>
      <c r="AI318" s="338"/>
      <c r="AJ318" s="316">
        <v>1875</v>
      </c>
      <c r="AK318" s="316">
        <f t="shared" si="505"/>
        <v>0</v>
      </c>
      <c r="AL318" s="316">
        <v>2132</v>
      </c>
      <c r="AM318" s="316">
        <f t="shared" si="506"/>
        <v>0</v>
      </c>
      <c r="AN318" s="317">
        <f t="shared" ref="AN318:AN319" si="523">AK318+AM318</f>
        <v>0</v>
      </c>
      <c r="AO318" s="361">
        <f t="shared" si="404"/>
        <v>0.15400000000000347</v>
      </c>
      <c r="AP318" s="363">
        <v>1875</v>
      </c>
      <c r="AQ318" s="363">
        <f t="shared" si="508"/>
        <v>288.75000000000648</v>
      </c>
      <c r="AR318" s="363">
        <v>2132</v>
      </c>
      <c r="AS318" s="363">
        <f t="shared" si="509"/>
        <v>328.32800000000736</v>
      </c>
      <c r="AT318" s="364">
        <f t="shared" ref="AT318:AT319" si="524">AQ318+AS318</f>
        <v>617.07800000001384</v>
      </c>
    </row>
    <row r="319" spans="1:46" x14ac:dyDescent="0.2">
      <c r="A319" s="1">
        <v>310</v>
      </c>
      <c r="B319" s="9" t="s">
        <v>145</v>
      </c>
      <c r="C319" s="10"/>
      <c r="D319" s="2" t="s">
        <v>56</v>
      </c>
      <c r="E319" s="2">
        <v>28</v>
      </c>
      <c r="F319" s="36">
        <v>1875</v>
      </c>
      <c r="G319" s="36">
        <f t="shared" si="443"/>
        <v>52500</v>
      </c>
      <c r="H319" s="36">
        <v>1190</v>
      </c>
      <c r="I319" s="36">
        <f t="shared" si="444"/>
        <v>33320</v>
      </c>
      <c r="J319" s="53">
        <f t="shared" si="518"/>
        <v>85820</v>
      </c>
      <c r="K319" s="130"/>
      <c r="L319" s="93">
        <v>1875</v>
      </c>
      <c r="M319" s="93">
        <f t="shared" si="493"/>
        <v>0</v>
      </c>
      <c r="N319" s="93">
        <v>1190</v>
      </c>
      <c r="O319" s="93">
        <f t="shared" si="494"/>
        <v>0</v>
      </c>
      <c r="P319" s="94">
        <f t="shared" si="519"/>
        <v>0</v>
      </c>
      <c r="Q319" s="173">
        <v>9.76</v>
      </c>
      <c r="R319" s="175">
        <v>1875</v>
      </c>
      <c r="S319" s="175">
        <f t="shared" si="496"/>
        <v>18300</v>
      </c>
      <c r="T319" s="175">
        <v>1190</v>
      </c>
      <c r="U319" s="175">
        <f t="shared" si="497"/>
        <v>11614.4</v>
      </c>
      <c r="V319" s="176">
        <f t="shared" si="520"/>
        <v>29914.400000000001</v>
      </c>
      <c r="W319" s="220"/>
      <c r="X319" s="222">
        <v>1875</v>
      </c>
      <c r="Y319" s="222">
        <f t="shared" si="499"/>
        <v>0</v>
      </c>
      <c r="Z319" s="222">
        <v>1190</v>
      </c>
      <c r="AA319" s="222">
        <f t="shared" si="500"/>
        <v>0</v>
      </c>
      <c r="AB319" s="223">
        <f t="shared" si="521"/>
        <v>0</v>
      </c>
      <c r="AC319" s="267"/>
      <c r="AD319" s="269">
        <v>1875</v>
      </c>
      <c r="AE319" s="269">
        <f t="shared" si="502"/>
        <v>0</v>
      </c>
      <c r="AF319" s="269">
        <v>1190</v>
      </c>
      <c r="AG319" s="269">
        <f t="shared" si="503"/>
        <v>0</v>
      </c>
      <c r="AH319" s="270">
        <f t="shared" si="522"/>
        <v>0</v>
      </c>
      <c r="AI319" s="314"/>
      <c r="AJ319" s="316">
        <v>1875</v>
      </c>
      <c r="AK319" s="316">
        <f t="shared" si="505"/>
        <v>0</v>
      </c>
      <c r="AL319" s="316">
        <v>1190</v>
      </c>
      <c r="AM319" s="316">
        <f t="shared" si="506"/>
        <v>0</v>
      </c>
      <c r="AN319" s="317">
        <f t="shared" si="523"/>
        <v>0</v>
      </c>
      <c r="AO319" s="361">
        <f t="shared" si="404"/>
        <v>18.240000000000002</v>
      </c>
      <c r="AP319" s="363">
        <v>1875</v>
      </c>
      <c r="AQ319" s="363">
        <f t="shared" si="508"/>
        <v>34200.000000000007</v>
      </c>
      <c r="AR319" s="363">
        <v>1190</v>
      </c>
      <c r="AS319" s="363">
        <f t="shared" si="509"/>
        <v>21705.600000000002</v>
      </c>
      <c r="AT319" s="364">
        <f t="shared" si="524"/>
        <v>55905.600000000006</v>
      </c>
    </row>
    <row r="320" spans="1:46" x14ac:dyDescent="0.2">
      <c r="A320" s="1">
        <v>311</v>
      </c>
      <c r="B320" s="9" t="s">
        <v>146</v>
      </c>
      <c r="C320" s="10"/>
      <c r="D320" s="2" t="s">
        <v>137</v>
      </c>
      <c r="E320" s="2">
        <v>8.6999999999999993</v>
      </c>
      <c r="F320" s="36"/>
      <c r="G320" s="36">
        <f t="shared" si="443"/>
        <v>0</v>
      </c>
      <c r="H320" s="36"/>
      <c r="I320" s="36">
        <f t="shared" si="444"/>
        <v>0</v>
      </c>
      <c r="J320" s="53"/>
      <c r="K320" s="130"/>
      <c r="L320" s="93"/>
      <c r="M320" s="93">
        <f t="shared" si="493"/>
        <v>0</v>
      </c>
      <c r="N320" s="93"/>
      <c r="O320" s="93">
        <f t="shared" si="494"/>
        <v>0</v>
      </c>
      <c r="P320" s="94"/>
      <c r="Q320" s="173"/>
      <c r="R320" s="175"/>
      <c r="S320" s="175">
        <f t="shared" si="496"/>
        <v>0</v>
      </c>
      <c r="T320" s="175"/>
      <c r="U320" s="175">
        <f t="shared" si="497"/>
        <v>0</v>
      </c>
      <c r="V320" s="176"/>
      <c r="W320" s="220"/>
      <c r="X320" s="222"/>
      <c r="Y320" s="222">
        <f t="shared" si="499"/>
        <v>0</v>
      </c>
      <c r="Z320" s="222"/>
      <c r="AA320" s="222">
        <f t="shared" si="500"/>
        <v>0</v>
      </c>
      <c r="AB320" s="223"/>
      <c r="AC320" s="267"/>
      <c r="AD320" s="269"/>
      <c r="AE320" s="269">
        <f t="shared" si="502"/>
        <v>0</v>
      </c>
      <c r="AF320" s="269"/>
      <c r="AG320" s="269">
        <f t="shared" si="503"/>
        <v>0</v>
      </c>
      <c r="AH320" s="270"/>
      <c r="AI320" s="314"/>
      <c r="AJ320" s="316"/>
      <c r="AK320" s="316">
        <f t="shared" si="505"/>
        <v>0</v>
      </c>
      <c r="AL320" s="316"/>
      <c r="AM320" s="316">
        <f t="shared" si="506"/>
        <v>0</v>
      </c>
      <c r="AN320" s="317"/>
      <c r="AO320" s="361">
        <f t="shared" si="404"/>
        <v>8.6999999999999993</v>
      </c>
      <c r="AP320" s="363"/>
      <c r="AQ320" s="363">
        <f t="shared" si="508"/>
        <v>0</v>
      </c>
      <c r="AR320" s="363"/>
      <c r="AS320" s="363">
        <f t="shared" si="509"/>
        <v>0</v>
      </c>
      <c r="AT320" s="364"/>
    </row>
    <row r="321" spans="1:46" ht="25.5" x14ac:dyDescent="0.2">
      <c r="A321" s="1">
        <v>312</v>
      </c>
      <c r="B321" s="9" t="s">
        <v>147</v>
      </c>
      <c r="C321" s="10"/>
      <c r="D321" s="2" t="s">
        <v>56</v>
      </c>
      <c r="E321" s="67">
        <v>9.5</v>
      </c>
      <c r="F321" s="36">
        <v>1875</v>
      </c>
      <c r="G321" s="36">
        <f t="shared" si="443"/>
        <v>17812.5</v>
      </c>
      <c r="H321" s="36">
        <v>1764</v>
      </c>
      <c r="I321" s="36">
        <f t="shared" si="444"/>
        <v>16758</v>
      </c>
      <c r="J321" s="53">
        <f t="shared" ref="J321:J322" si="525">G321+I321</f>
        <v>34570.5</v>
      </c>
      <c r="K321" s="140"/>
      <c r="L321" s="93">
        <v>1875</v>
      </c>
      <c r="M321" s="93">
        <f t="shared" si="493"/>
        <v>0</v>
      </c>
      <c r="N321" s="93">
        <v>1764</v>
      </c>
      <c r="O321" s="93">
        <f t="shared" si="494"/>
        <v>0</v>
      </c>
      <c r="P321" s="94">
        <f t="shared" ref="P321:P322" si="526">M321+O321</f>
        <v>0</v>
      </c>
      <c r="Q321" s="197">
        <v>5.92</v>
      </c>
      <c r="R321" s="175">
        <v>1875</v>
      </c>
      <c r="S321" s="175">
        <f t="shared" si="496"/>
        <v>11100</v>
      </c>
      <c r="T321" s="175">
        <v>1764</v>
      </c>
      <c r="U321" s="175">
        <f t="shared" si="497"/>
        <v>10442.879999999999</v>
      </c>
      <c r="V321" s="176">
        <f t="shared" ref="V321:V322" si="527">S321+U321</f>
        <v>21542.879999999997</v>
      </c>
      <c r="W321" s="244"/>
      <c r="X321" s="222">
        <v>1875</v>
      </c>
      <c r="Y321" s="222">
        <f t="shared" si="499"/>
        <v>0</v>
      </c>
      <c r="Z321" s="222">
        <v>1764</v>
      </c>
      <c r="AA321" s="222">
        <f t="shared" si="500"/>
        <v>0</v>
      </c>
      <c r="AB321" s="223">
        <f t="shared" ref="AB321:AB322" si="528">Y321+AA321</f>
        <v>0</v>
      </c>
      <c r="AC321" s="291"/>
      <c r="AD321" s="269">
        <v>1875</v>
      </c>
      <c r="AE321" s="269">
        <f t="shared" si="502"/>
        <v>0</v>
      </c>
      <c r="AF321" s="269">
        <v>1764</v>
      </c>
      <c r="AG321" s="269">
        <f t="shared" si="503"/>
        <v>0</v>
      </c>
      <c r="AH321" s="270">
        <f t="shared" ref="AH321:AH322" si="529">AE321+AG321</f>
        <v>0</v>
      </c>
      <c r="AI321" s="338"/>
      <c r="AJ321" s="316">
        <v>1875</v>
      </c>
      <c r="AK321" s="316">
        <f t="shared" si="505"/>
        <v>0</v>
      </c>
      <c r="AL321" s="316">
        <v>1764</v>
      </c>
      <c r="AM321" s="316">
        <f t="shared" si="506"/>
        <v>0</v>
      </c>
      <c r="AN321" s="317">
        <f t="shared" ref="AN321:AN322" si="530">AK321+AM321</f>
        <v>0</v>
      </c>
      <c r="AO321" s="361">
        <f t="shared" si="404"/>
        <v>3.58</v>
      </c>
      <c r="AP321" s="363">
        <v>1875</v>
      </c>
      <c r="AQ321" s="363">
        <f t="shared" si="508"/>
        <v>6712.5</v>
      </c>
      <c r="AR321" s="363">
        <v>1764</v>
      </c>
      <c r="AS321" s="363">
        <f t="shared" si="509"/>
        <v>6315.12</v>
      </c>
      <c r="AT321" s="364">
        <f t="shared" ref="AT321:AT322" si="531">AQ321+AS321</f>
        <v>13027.619999999999</v>
      </c>
    </row>
    <row r="322" spans="1:46" x14ac:dyDescent="0.2">
      <c r="A322" s="1">
        <v>313</v>
      </c>
      <c r="B322" s="9" t="s">
        <v>148</v>
      </c>
      <c r="C322" s="10"/>
      <c r="D322" s="2" t="s">
        <v>56</v>
      </c>
      <c r="E322" s="2">
        <v>21</v>
      </c>
      <c r="F322" s="36">
        <v>1875</v>
      </c>
      <c r="G322" s="36">
        <f t="shared" si="443"/>
        <v>39375</v>
      </c>
      <c r="H322" s="36">
        <v>1428</v>
      </c>
      <c r="I322" s="36">
        <f t="shared" si="444"/>
        <v>29988</v>
      </c>
      <c r="J322" s="53">
        <f t="shared" si="525"/>
        <v>69363</v>
      </c>
      <c r="K322" s="130"/>
      <c r="L322" s="93">
        <v>1875</v>
      </c>
      <c r="M322" s="93">
        <f t="shared" si="493"/>
        <v>0</v>
      </c>
      <c r="N322" s="93">
        <v>1428</v>
      </c>
      <c r="O322" s="93">
        <f t="shared" si="494"/>
        <v>0</v>
      </c>
      <c r="P322" s="94">
        <f t="shared" si="526"/>
        <v>0</v>
      </c>
      <c r="Q322" s="173">
        <v>2.5</v>
      </c>
      <c r="R322" s="175">
        <v>1875</v>
      </c>
      <c r="S322" s="175">
        <f t="shared" si="496"/>
        <v>4687.5</v>
      </c>
      <c r="T322" s="175">
        <v>1428</v>
      </c>
      <c r="U322" s="175">
        <f t="shared" si="497"/>
        <v>3570</v>
      </c>
      <c r="V322" s="176">
        <f t="shared" si="527"/>
        <v>8257.5</v>
      </c>
      <c r="W322" s="220"/>
      <c r="X322" s="222">
        <v>1875</v>
      </c>
      <c r="Y322" s="222">
        <f t="shared" si="499"/>
        <v>0</v>
      </c>
      <c r="Z322" s="222">
        <v>1428</v>
      </c>
      <c r="AA322" s="222">
        <f t="shared" si="500"/>
        <v>0</v>
      </c>
      <c r="AB322" s="223">
        <f t="shared" si="528"/>
        <v>0</v>
      </c>
      <c r="AC322" s="267"/>
      <c r="AD322" s="269">
        <v>1875</v>
      </c>
      <c r="AE322" s="269">
        <f t="shared" si="502"/>
        <v>0</v>
      </c>
      <c r="AF322" s="269">
        <v>1428</v>
      </c>
      <c r="AG322" s="269">
        <f t="shared" si="503"/>
        <v>0</v>
      </c>
      <c r="AH322" s="270">
        <f t="shared" si="529"/>
        <v>0</v>
      </c>
      <c r="AI322" s="314"/>
      <c r="AJ322" s="316">
        <v>1875</v>
      </c>
      <c r="AK322" s="316">
        <f t="shared" si="505"/>
        <v>0</v>
      </c>
      <c r="AL322" s="316">
        <v>1428</v>
      </c>
      <c r="AM322" s="316">
        <f t="shared" si="506"/>
        <v>0</v>
      </c>
      <c r="AN322" s="317">
        <f t="shared" si="530"/>
        <v>0</v>
      </c>
      <c r="AO322" s="361">
        <f t="shared" si="404"/>
        <v>18.5</v>
      </c>
      <c r="AP322" s="363">
        <v>1875</v>
      </c>
      <c r="AQ322" s="363">
        <f t="shared" si="508"/>
        <v>34687.5</v>
      </c>
      <c r="AR322" s="363">
        <v>1428</v>
      </c>
      <c r="AS322" s="363">
        <f t="shared" si="509"/>
        <v>26418</v>
      </c>
      <c r="AT322" s="364">
        <f t="shared" si="531"/>
        <v>61105.5</v>
      </c>
    </row>
    <row r="323" spans="1:46" x14ac:dyDescent="0.2">
      <c r="A323" s="1">
        <v>314</v>
      </c>
      <c r="B323" s="9" t="s">
        <v>149</v>
      </c>
      <c r="C323" s="10"/>
      <c r="D323" s="2" t="s">
        <v>137</v>
      </c>
      <c r="E323" s="2">
        <v>4.0999999999999996</v>
      </c>
      <c r="F323" s="36"/>
      <c r="G323" s="36">
        <f t="shared" si="443"/>
        <v>0</v>
      </c>
      <c r="H323" s="36"/>
      <c r="I323" s="36">
        <f t="shared" si="444"/>
        <v>0</v>
      </c>
      <c r="J323" s="53"/>
      <c r="K323" s="130"/>
      <c r="L323" s="93"/>
      <c r="M323" s="93">
        <f t="shared" si="493"/>
        <v>0</v>
      </c>
      <c r="N323" s="93"/>
      <c r="O323" s="93">
        <f t="shared" si="494"/>
        <v>0</v>
      </c>
      <c r="P323" s="94"/>
      <c r="Q323" s="173"/>
      <c r="R323" s="175"/>
      <c r="S323" s="175">
        <f t="shared" si="496"/>
        <v>0</v>
      </c>
      <c r="T323" s="175"/>
      <c r="U323" s="175">
        <f t="shared" si="497"/>
        <v>0</v>
      </c>
      <c r="V323" s="176"/>
      <c r="W323" s="220"/>
      <c r="X323" s="222"/>
      <c r="Y323" s="222">
        <f t="shared" si="499"/>
        <v>0</v>
      </c>
      <c r="Z323" s="222"/>
      <c r="AA323" s="222">
        <f t="shared" si="500"/>
        <v>0</v>
      </c>
      <c r="AB323" s="223"/>
      <c r="AC323" s="267"/>
      <c r="AD323" s="269"/>
      <c r="AE323" s="269">
        <f t="shared" si="502"/>
        <v>0</v>
      </c>
      <c r="AF323" s="269"/>
      <c r="AG323" s="269">
        <f t="shared" si="503"/>
        <v>0</v>
      </c>
      <c r="AH323" s="270"/>
      <c r="AI323" s="314"/>
      <c r="AJ323" s="316"/>
      <c r="AK323" s="316">
        <f t="shared" si="505"/>
        <v>0</v>
      </c>
      <c r="AL323" s="316"/>
      <c r="AM323" s="316">
        <f t="shared" si="506"/>
        <v>0</v>
      </c>
      <c r="AN323" s="317"/>
      <c r="AO323" s="361">
        <f t="shared" si="404"/>
        <v>4.0999999999999996</v>
      </c>
      <c r="AP323" s="363"/>
      <c r="AQ323" s="363">
        <f t="shared" si="508"/>
        <v>0</v>
      </c>
      <c r="AR323" s="363"/>
      <c r="AS323" s="363">
        <f t="shared" si="509"/>
        <v>0</v>
      </c>
      <c r="AT323" s="364"/>
    </row>
    <row r="324" spans="1:46" x14ac:dyDescent="0.2">
      <c r="A324" s="1">
        <v>315</v>
      </c>
      <c r="B324" s="9" t="s">
        <v>150</v>
      </c>
      <c r="C324" s="10"/>
      <c r="D324" s="2" t="s">
        <v>56</v>
      </c>
      <c r="E324" s="67">
        <v>7.1999999999999993</v>
      </c>
      <c r="F324" s="36">
        <v>1875</v>
      </c>
      <c r="G324" s="36">
        <f t="shared" si="443"/>
        <v>13499.999999999998</v>
      </c>
      <c r="H324" s="36">
        <v>2646</v>
      </c>
      <c r="I324" s="36">
        <f t="shared" si="444"/>
        <v>19051.199999999997</v>
      </c>
      <c r="J324" s="53">
        <f t="shared" ref="J324:J327" si="532">G324+I324</f>
        <v>32551.199999999997</v>
      </c>
      <c r="K324" s="140"/>
      <c r="L324" s="93">
        <v>1875</v>
      </c>
      <c r="M324" s="93">
        <f t="shared" si="493"/>
        <v>0</v>
      </c>
      <c r="N324" s="93">
        <v>2646</v>
      </c>
      <c r="O324" s="93">
        <f t="shared" si="494"/>
        <v>0</v>
      </c>
      <c r="P324" s="94">
        <f t="shared" ref="P324:P327" si="533">M324+O324</f>
        <v>0</v>
      </c>
      <c r="Q324" s="197">
        <v>7.1999999999999993</v>
      </c>
      <c r="R324" s="175">
        <v>1875</v>
      </c>
      <c r="S324" s="175">
        <f t="shared" si="496"/>
        <v>13499.999999999998</v>
      </c>
      <c r="T324" s="175">
        <v>2646</v>
      </c>
      <c r="U324" s="175">
        <f t="shared" si="497"/>
        <v>19051.199999999997</v>
      </c>
      <c r="V324" s="176">
        <f t="shared" ref="V324:V327" si="534">S324+U324</f>
        <v>32551.199999999997</v>
      </c>
      <c r="W324" s="244"/>
      <c r="X324" s="222">
        <v>1875</v>
      </c>
      <c r="Y324" s="222">
        <f t="shared" si="499"/>
        <v>0</v>
      </c>
      <c r="Z324" s="222">
        <v>2646</v>
      </c>
      <c r="AA324" s="222">
        <f t="shared" si="500"/>
        <v>0</v>
      </c>
      <c r="AB324" s="223">
        <f t="shared" ref="AB324:AB327" si="535">Y324+AA324</f>
        <v>0</v>
      </c>
      <c r="AC324" s="291"/>
      <c r="AD324" s="269">
        <v>1875</v>
      </c>
      <c r="AE324" s="269">
        <f t="shared" si="502"/>
        <v>0</v>
      </c>
      <c r="AF324" s="269">
        <v>2646</v>
      </c>
      <c r="AG324" s="269">
        <f t="shared" si="503"/>
        <v>0</v>
      </c>
      <c r="AH324" s="270">
        <f t="shared" ref="AH324:AH327" si="536">AE324+AG324</f>
        <v>0</v>
      </c>
      <c r="AI324" s="338"/>
      <c r="AJ324" s="316">
        <v>1875</v>
      </c>
      <c r="AK324" s="316">
        <f t="shared" si="505"/>
        <v>0</v>
      </c>
      <c r="AL324" s="316">
        <v>2646</v>
      </c>
      <c r="AM324" s="316">
        <f t="shared" si="506"/>
        <v>0</v>
      </c>
      <c r="AN324" s="317">
        <f t="shared" ref="AN324:AN327" si="537">AK324+AM324</f>
        <v>0</v>
      </c>
      <c r="AO324" s="361">
        <f t="shared" si="404"/>
        <v>0</v>
      </c>
      <c r="AP324" s="363">
        <v>1875</v>
      </c>
      <c r="AQ324" s="363">
        <f t="shared" si="508"/>
        <v>0</v>
      </c>
      <c r="AR324" s="363">
        <v>2646</v>
      </c>
      <c r="AS324" s="363">
        <f t="shared" si="509"/>
        <v>0</v>
      </c>
      <c r="AT324" s="364">
        <f t="shared" ref="AT324:AT327" si="538">AQ324+AS324</f>
        <v>0</v>
      </c>
    </row>
    <row r="325" spans="1:46" ht="25.5" x14ac:dyDescent="0.2">
      <c r="A325" s="1">
        <v>316</v>
      </c>
      <c r="B325" s="9" t="s">
        <v>151</v>
      </c>
      <c r="C325" s="2" t="s">
        <v>152</v>
      </c>
      <c r="D325" s="2" t="s">
        <v>56</v>
      </c>
      <c r="E325" s="2">
        <v>46</v>
      </c>
      <c r="F325" s="36">
        <v>600</v>
      </c>
      <c r="G325" s="36">
        <f t="shared" si="443"/>
        <v>27600</v>
      </c>
      <c r="H325" s="36">
        <v>381</v>
      </c>
      <c r="I325" s="36">
        <f t="shared" si="444"/>
        <v>17526</v>
      </c>
      <c r="J325" s="53">
        <f t="shared" si="532"/>
        <v>45126</v>
      </c>
      <c r="K325" s="130"/>
      <c r="L325" s="93">
        <v>600</v>
      </c>
      <c r="M325" s="93">
        <f t="shared" si="493"/>
        <v>0</v>
      </c>
      <c r="N325" s="93">
        <v>381</v>
      </c>
      <c r="O325" s="93">
        <f t="shared" si="494"/>
        <v>0</v>
      </c>
      <c r="P325" s="94">
        <f t="shared" si="533"/>
        <v>0</v>
      </c>
      <c r="Q325" s="173"/>
      <c r="R325" s="175">
        <v>600</v>
      </c>
      <c r="S325" s="175">
        <f t="shared" si="496"/>
        <v>0</v>
      </c>
      <c r="T325" s="175">
        <v>381</v>
      </c>
      <c r="U325" s="175">
        <f t="shared" si="497"/>
        <v>0</v>
      </c>
      <c r="V325" s="176">
        <f t="shared" si="534"/>
        <v>0</v>
      </c>
      <c r="W325" s="220"/>
      <c r="X325" s="222">
        <v>600</v>
      </c>
      <c r="Y325" s="222">
        <f t="shared" si="499"/>
        <v>0</v>
      </c>
      <c r="Z325" s="222">
        <v>381</v>
      </c>
      <c r="AA325" s="222">
        <f t="shared" si="500"/>
        <v>0</v>
      </c>
      <c r="AB325" s="223">
        <f t="shared" si="535"/>
        <v>0</v>
      </c>
      <c r="AC325" s="267"/>
      <c r="AD325" s="269">
        <v>600</v>
      </c>
      <c r="AE325" s="269">
        <f t="shared" si="502"/>
        <v>0</v>
      </c>
      <c r="AF325" s="269">
        <v>381</v>
      </c>
      <c r="AG325" s="269">
        <f t="shared" si="503"/>
        <v>0</v>
      </c>
      <c r="AH325" s="270">
        <f t="shared" si="536"/>
        <v>0</v>
      </c>
      <c r="AI325" s="314"/>
      <c r="AJ325" s="316">
        <v>600</v>
      </c>
      <c r="AK325" s="316">
        <f t="shared" si="505"/>
        <v>0</v>
      </c>
      <c r="AL325" s="316">
        <v>381</v>
      </c>
      <c r="AM325" s="316">
        <f t="shared" si="506"/>
        <v>0</v>
      </c>
      <c r="AN325" s="317">
        <f t="shared" si="537"/>
        <v>0</v>
      </c>
      <c r="AO325" s="361">
        <f t="shared" si="404"/>
        <v>46</v>
      </c>
      <c r="AP325" s="363">
        <v>600</v>
      </c>
      <c r="AQ325" s="363">
        <f t="shared" si="508"/>
        <v>27600</v>
      </c>
      <c r="AR325" s="363">
        <v>381</v>
      </c>
      <c r="AS325" s="363">
        <f t="shared" si="509"/>
        <v>17526</v>
      </c>
      <c r="AT325" s="364">
        <f t="shared" si="538"/>
        <v>45126</v>
      </c>
    </row>
    <row r="326" spans="1:46" x14ac:dyDescent="0.2">
      <c r="A326" s="1">
        <v>317</v>
      </c>
      <c r="B326" s="9" t="s">
        <v>153</v>
      </c>
      <c r="C326" s="10"/>
      <c r="D326" s="2" t="s">
        <v>56</v>
      </c>
      <c r="E326" s="2">
        <v>1.5</v>
      </c>
      <c r="F326" s="36">
        <v>1000</v>
      </c>
      <c r="G326" s="36">
        <f t="shared" si="443"/>
        <v>1500</v>
      </c>
      <c r="H326" s="36">
        <v>123</v>
      </c>
      <c r="I326" s="36">
        <f t="shared" si="444"/>
        <v>184.5</v>
      </c>
      <c r="J326" s="53">
        <f t="shared" si="532"/>
        <v>1684.5</v>
      </c>
      <c r="K326" s="130"/>
      <c r="L326" s="93">
        <v>1000</v>
      </c>
      <c r="M326" s="93">
        <f t="shared" si="493"/>
        <v>0</v>
      </c>
      <c r="N326" s="93">
        <v>123</v>
      </c>
      <c r="O326" s="93">
        <f t="shared" si="494"/>
        <v>0</v>
      </c>
      <c r="P326" s="94">
        <f t="shared" si="533"/>
        <v>0</v>
      </c>
      <c r="Q326" s="173">
        <v>1.26</v>
      </c>
      <c r="R326" s="175">
        <v>1000</v>
      </c>
      <c r="S326" s="175">
        <f t="shared" si="496"/>
        <v>1260</v>
      </c>
      <c r="T326" s="175">
        <v>123</v>
      </c>
      <c r="U326" s="175">
        <f t="shared" si="497"/>
        <v>154.97999999999999</v>
      </c>
      <c r="V326" s="176">
        <f t="shared" si="534"/>
        <v>1414.98</v>
      </c>
      <c r="W326" s="220"/>
      <c r="X326" s="222">
        <v>1000</v>
      </c>
      <c r="Y326" s="222">
        <f t="shared" si="499"/>
        <v>0</v>
      </c>
      <c r="Z326" s="222">
        <v>123</v>
      </c>
      <c r="AA326" s="222">
        <f t="shared" si="500"/>
        <v>0</v>
      </c>
      <c r="AB326" s="223">
        <f t="shared" si="535"/>
        <v>0</v>
      </c>
      <c r="AC326" s="267"/>
      <c r="AD326" s="269">
        <v>1000</v>
      </c>
      <c r="AE326" s="269">
        <f t="shared" si="502"/>
        <v>0</v>
      </c>
      <c r="AF326" s="269">
        <v>123</v>
      </c>
      <c r="AG326" s="269">
        <f t="shared" si="503"/>
        <v>0</v>
      </c>
      <c r="AH326" s="270">
        <f t="shared" si="536"/>
        <v>0</v>
      </c>
      <c r="AI326" s="314"/>
      <c r="AJ326" s="316">
        <v>1000</v>
      </c>
      <c r="AK326" s="316">
        <f t="shared" si="505"/>
        <v>0</v>
      </c>
      <c r="AL326" s="316">
        <v>123</v>
      </c>
      <c r="AM326" s="316">
        <f t="shared" si="506"/>
        <v>0</v>
      </c>
      <c r="AN326" s="317">
        <f t="shared" si="537"/>
        <v>0</v>
      </c>
      <c r="AO326" s="361">
        <f t="shared" si="404"/>
        <v>0.24</v>
      </c>
      <c r="AP326" s="363">
        <v>1000</v>
      </c>
      <c r="AQ326" s="363">
        <f t="shared" si="508"/>
        <v>240</v>
      </c>
      <c r="AR326" s="363">
        <v>123</v>
      </c>
      <c r="AS326" s="363">
        <f t="shared" si="509"/>
        <v>29.52</v>
      </c>
      <c r="AT326" s="364">
        <f t="shared" si="538"/>
        <v>269.52</v>
      </c>
    </row>
    <row r="327" spans="1:46" x14ac:dyDescent="0.2">
      <c r="A327" s="1">
        <v>318</v>
      </c>
      <c r="B327" s="9" t="s">
        <v>60</v>
      </c>
      <c r="C327" s="10"/>
      <c r="D327" s="2" t="s">
        <v>5</v>
      </c>
      <c r="E327" s="2">
        <v>1</v>
      </c>
      <c r="F327" s="36">
        <v>0</v>
      </c>
      <c r="G327" s="36">
        <f t="shared" si="443"/>
        <v>0</v>
      </c>
      <c r="H327" s="36">
        <v>137961</v>
      </c>
      <c r="I327" s="36">
        <f t="shared" si="444"/>
        <v>137961</v>
      </c>
      <c r="J327" s="53">
        <f t="shared" si="532"/>
        <v>137961</v>
      </c>
      <c r="K327" s="130"/>
      <c r="L327" s="93">
        <v>0</v>
      </c>
      <c r="M327" s="93">
        <f t="shared" si="493"/>
        <v>0</v>
      </c>
      <c r="N327" s="93">
        <v>137961</v>
      </c>
      <c r="O327" s="93">
        <f t="shared" si="494"/>
        <v>0</v>
      </c>
      <c r="P327" s="94">
        <f t="shared" si="533"/>
        <v>0</v>
      </c>
      <c r="Q327" s="173">
        <v>1</v>
      </c>
      <c r="R327" s="175">
        <v>0</v>
      </c>
      <c r="S327" s="175">
        <f t="shared" si="496"/>
        <v>0</v>
      </c>
      <c r="T327" s="175">
        <v>137961</v>
      </c>
      <c r="U327" s="175">
        <f t="shared" si="497"/>
        <v>137961</v>
      </c>
      <c r="V327" s="176">
        <f t="shared" si="534"/>
        <v>137961</v>
      </c>
      <c r="W327" s="220"/>
      <c r="X327" s="222">
        <v>0</v>
      </c>
      <c r="Y327" s="222">
        <f t="shared" si="499"/>
        <v>0</v>
      </c>
      <c r="Z327" s="222">
        <v>137961</v>
      </c>
      <c r="AA327" s="222">
        <f t="shared" si="500"/>
        <v>0</v>
      </c>
      <c r="AB327" s="223">
        <f t="shared" si="535"/>
        <v>0</v>
      </c>
      <c r="AC327" s="267"/>
      <c r="AD327" s="269">
        <v>0</v>
      </c>
      <c r="AE327" s="269">
        <f t="shared" si="502"/>
        <v>0</v>
      </c>
      <c r="AF327" s="269">
        <v>137961</v>
      </c>
      <c r="AG327" s="269">
        <f t="shared" si="503"/>
        <v>0</v>
      </c>
      <c r="AH327" s="270">
        <f t="shared" si="536"/>
        <v>0</v>
      </c>
      <c r="AI327" s="314"/>
      <c r="AJ327" s="316">
        <v>0</v>
      </c>
      <c r="AK327" s="316">
        <f t="shared" si="505"/>
        <v>0</v>
      </c>
      <c r="AL327" s="316">
        <v>137961</v>
      </c>
      <c r="AM327" s="316">
        <f t="shared" si="506"/>
        <v>0</v>
      </c>
      <c r="AN327" s="317">
        <f t="shared" si="537"/>
        <v>0</v>
      </c>
      <c r="AO327" s="361">
        <f t="shared" si="404"/>
        <v>0</v>
      </c>
      <c r="AP327" s="363">
        <v>0</v>
      </c>
      <c r="AQ327" s="363">
        <f t="shared" si="508"/>
        <v>0</v>
      </c>
      <c r="AR327" s="363">
        <v>137961</v>
      </c>
      <c r="AS327" s="363">
        <f t="shared" si="509"/>
        <v>0</v>
      </c>
      <c r="AT327" s="364">
        <f t="shared" si="538"/>
        <v>0</v>
      </c>
    </row>
    <row r="328" spans="1:46" x14ac:dyDescent="0.2">
      <c r="A328" s="490">
        <v>319</v>
      </c>
      <c r="B328" s="508" t="s">
        <v>114</v>
      </c>
      <c r="C328" s="495"/>
      <c r="D328" s="492"/>
      <c r="E328" s="492"/>
      <c r="F328" s="492"/>
      <c r="G328" s="493"/>
      <c r="H328" s="505"/>
      <c r="I328" s="493"/>
      <c r="J328" s="506"/>
      <c r="K328" s="130"/>
      <c r="L328" s="92"/>
      <c r="M328" s="93"/>
      <c r="N328" s="91"/>
      <c r="O328" s="93"/>
      <c r="P328" s="129"/>
      <c r="Q328" s="173"/>
      <c r="R328" s="174"/>
      <c r="S328" s="175"/>
      <c r="T328" s="171"/>
      <c r="U328" s="175"/>
      <c r="V328" s="172"/>
      <c r="W328" s="220"/>
      <c r="X328" s="221"/>
      <c r="Y328" s="222"/>
      <c r="Z328" s="218"/>
      <c r="AA328" s="222"/>
      <c r="AB328" s="219"/>
      <c r="AC328" s="267"/>
      <c r="AD328" s="268"/>
      <c r="AE328" s="269"/>
      <c r="AF328" s="265"/>
      <c r="AG328" s="269"/>
      <c r="AH328" s="266"/>
      <c r="AI328" s="314"/>
      <c r="AJ328" s="315"/>
      <c r="AK328" s="316"/>
      <c r="AL328" s="312"/>
      <c r="AM328" s="316"/>
      <c r="AN328" s="313"/>
      <c r="AO328" s="361">
        <f t="shared" si="404"/>
        <v>0</v>
      </c>
      <c r="AP328" s="362"/>
      <c r="AQ328" s="363"/>
      <c r="AR328" s="359"/>
      <c r="AS328" s="363"/>
      <c r="AT328" s="360"/>
    </row>
    <row r="329" spans="1:46" ht="25.5" x14ac:dyDescent="0.2">
      <c r="A329" s="1">
        <v>320</v>
      </c>
      <c r="B329" s="9" t="s">
        <v>289</v>
      </c>
      <c r="C329" s="2" t="s">
        <v>367</v>
      </c>
      <c r="D329" s="2" t="s">
        <v>14</v>
      </c>
      <c r="E329" s="2">
        <v>1</v>
      </c>
      <c r="F329" s="36">
        <v>8293.6</v>
      </c>
      <c r="G329" s="36">
        <f t="shared" si="443"/>
        <v>8293.6</v>
      </c>
      <c r="H329" s="36">
        <v>22342.319999999996</v>
      </c>
      <c r="I329" s="36">
        <f t="shared" si="444"/>
        <v>22342.319999999996</v>
      </c>
      <c r="J329" s="53">
        <f t="shared" ref="J329:J334" si="539">G329+I329</f>
        <v>30635.919999999998</v>
      </c>
      <c r="K329" s="130"/>
      <c r="L329" s="93">
        <v>8293.6</v>
      </c>
      <c r="M329" s="93">
        <f t="shared" ref="M329:M352" si="540">K329*L329</f>
        <v>0</v>
      </c>
      <c r="N329" s="93">
        <v>22342.319999999996</v>
      </c>
      <c r="O329" s="93">
        <f t="shared" ref="O329:O352" si="541">K329*N329</f>
        <v>0</v>
      </c>
      <c r="P329" s="94">
        <f t="shared" ref="P329:P334" si="542">M329+O329</f>
        <v>0</v>
      </c>
      <c r="Q329" s="173"/>
      <c r="R329" s="175">
        <v>8293.6</v>
      </c>
      <c r="S329" s="175">
        <f t="shared" ref="S329:S352" si="543">Q329*R329</f>
        <v>0</v>
      </c>
      <c r="T329" s="175">
        <v>22342.319999999996</v>
      </c>
      <c r="U329" s="175">
        <f t="shared" ref="U329:U352" si="544">Q329*T329</f>
        <v>0</v>
      </c>
      <c r="V329" s="176">
        <f t="shared" ref="V329:V334" si="545">S329+U329</f>
        <v>0</v>
      </c>
      <c r="W329" s="220">
        <v>1</v>
      </c>
      <c r="X329" s="222">
        <v>8293.6</v>
      </c>
      <c r="Y329" s="222">
        <f t="shared" ref="Y329:Y352" si="546">W329*X329</f>
        <v>8293.6</v>
      </c>
      <c r="Z329" s="222">
        <v>22342.319999999996</v>
      </c>
      <c r="AA329" s="222">
        <f t="shared" ref="AA329:AA352" si="547">W329*Z329</f>
        <v>22342.319999999996</v>
      </c>
      <c r="AB329" s="223">
        <f t="shared" ref="AB329:AB334" si="548">Y329+AA329</f>
        <v>30635.919999999998</v>
      </c>
      <c r="AC329" s="267"/>
      <c r="AD329" s="269">
        <v>8293.6</v>
      </c>
      <c r="AE329" s="269">
        <f t="shared" ref="AE329:AE352" si="549">AC329*AD329</f>
        <v>0</v>
      </c>
      <c r="AF329" s="269">
        <v>22342.319999999996</v>
      </c>
      <c r="AG329" s="269">
        <f t="shared" ref="AG329:AG352" si="550">AC329*AF329</f>
        <v>0</v>
      </c>
      <c r="AH329" s="270">
        <f t="shared" ref="AH329:AH334" si="551">AE329+AG329</f>
        <v>0</v>
      </c>
      <c r="AI329" s="314"/>
      <c r="AJ329" s="316">
        <v>8293.6</v>
      </c>
      <c r="AK329" s="316">
        <f t="shared" ref="AK329:AK352" si="552">AI329*AJ329</f>
        <v>0</v>
      </c>
      <c r="AL329" s="316">
        <v>22342.319999999996</v>
      </c>
      <c r="AM329" s="316">
        <f t="shared" ref="AM329:AM352" si="553">AI329*AL329</f>
        <v>0</v>
      </c>
      <c r="AN329" s="317">
        <f t="shared" ref="AN329:AN334" si="554">AK329+AM329</f>
        <v>0</v>
      </c>
      <c r="AO329" s="361">
        <f t="shared" si="404"/>
        <v>0</v>
      </c>
      <c r="AP329" s="363">
        <v>8293.6</v>
      </c>
      <c r="AQ329" s="363">
        <f t="shared" ref="AQ329:AQ352" si="555">AO329*AP329</f>
        <v>0</v>
      </c>
      <c r="AR329" s="363">
        <v>22342.319999999996</v>
      </c>
      <c r="AS329" s="363">
        <f t="shared" ref="AS329:AS352" si="556">AO329*AR329</f>
        <v>0</v>
      </c>
      <c r="AT329" s="364">
        <f t="shared" ref="AT329:AT334" si="557">AQ329+AS329</f>
        <v>0</v>
      </c>
    </row>
    <row r="330" spans="1:46" x14ac:dyDescent="0.2">
      <c r="A330" s="1">
        <v>321</v>
      </c>
      <c r="B330" s="9" t="s">
        <v>154</v>
      </c>
      <c r="C330" s="10" t="s">
        <v>155</v>
      </c>
      <c r="D330" s="2" t="s">
        <v>14</v>
      </c>
      <c r="E330" s="2">
        <v>2</v>
      </c>
      <c r="F330" s="36">
        <v>800</v>
      </c>
      <c r="G330" s="36">
        <f t="shared" si="443"/>
        <v>1600</v>
      </c>
      <c r="H330" s="36">
        <v>1021</v>
      </c>
      <c r="I330" s="36">
        <f t="shared" si="444"/>
        <v>2042</v>
      </c>
      <c r="J330" s="53">
        <f t="shared" si="539"/>
        <v>3642</v>
      </c>
      <c r="K330" s="130"/>
      <c r="L330" s="93">
        <v>800</v>
      </c>
      <c r="M330" s="93">
        <f t="shared" si="540"/>
        <v>0</v>
      </c>
      <c r="N330" s="93">
        <v>1021</v>
      </c>
      <c r="O330" s="93">
        <f t="shared" si="541"/>
        <v>0</v>
      </c>
      <c r="P330" s="94">
        <f t="shared" si="542"/>
        <v>0</v>
      </c>
      <c r="Q330" s="173"/>
      <c r="R330" s="175">
        <v>800</v>
      </c>
      <c r="S330" s="175">
        <f t="shared" si="543"/>
        <v>0</v>
      </c>
      <c r="T330" s="175">
        <v>1021</v>
      </c>
      <c r="U330" s="175">
        <f t="shared" si="544"/>
        <v>0</v>
      </c>
      <c r="V330" s="176">
        <f t="shared" si="545"/>
        <v>0</v>
      </c>
      <c r="W330" s="220"/>
      <c r="X330" s="222">
        <v>800</v>
      </c>
      <c r="Y330" s="222">
        <f t="shared" si="546"/>
        <v>0</v>
      </c>
      <c r="Z330" s="222">
        <v>1021</v>
      </c>
      <c r="AA330" s="222">
        <f t="shared" si="547"/>
        <v>0</v>
      </c>
      <c r="AB330" s="223">
        <f t="shared" si="548"/>
        <v>0</v>
      </c>
      <c r="AC330" s="267">
        <v>2</v>
      </c>
      <c r="AD330" s="269">
        <v>800</v>
      </c>
      <c r="AE330" s="269">
        <f t="shared" si="549"/>
        <v>1600</v>
      </c>
      <c r="AF330" s="269">
        <v>1021</v>
      </c>
      <c r="AG330" s="269">
        <f t="shared" si="550"/>
        <v>2042</v>
      </c>
      <c r="AH330" s="270">
        <f t="shared" si="551"/>
        <v>3642</v>
      </c>
      <c r="AI330" s="314"/>
      <c r="AJ330" s="316">
        <v>800</v>
      </c>
      <c r="AK330" s="316">
        <f t="shared" si="552"/>
        <v>0</v>
      </c>
      <c r="AL330" s="316">
        <v>1021</v>
      </c>
      <c r="AM330" s="316">
        <f t="shared" si="553"/>
        <v>0</v>
      </c>
      <c r="AN330" s="317">
        <f t="shared" si="554"/>
        <v>0</v>
      </c>
      <c r="AO330" s="361">
        <f t="shared" si="404"/>
        <v>0</v>
      </c>
      <c r="AP330" s="363">
        <v>800</v>
      </c>
      <c r="AQ330" s="363">
        <f t="shared" si="555"/>
        <v>0</v>
      </c>
      <c r="AR330" s="363">
        <v>1021</v>
      </c>
      <c r="AS330" s="363">
        <f t="shared" si="556"/>
        <v>0</v>
      </c>
      <c r="AT330" s="364">
        <f t="shared" si="557"/>
        <v>0</v>
      </c>
    </row>
    <row r="331" spans="1:46" x14ac:dyDescent="0.2">
      <c r="A331" s="490">
        <v>322</v>
      </c>
      <c r="B331" s="491" t="s">
        <v>132</v>
      </c>
      <c r="C331" s="495" t="s">
        <v>133</v>
      </c>
      <c r="D331" s="492" t="s">
        <v>14</v>
      </c>
      <c r="E331" s="492">
        <v>12</v>
      </c>
      <c r="F331" s="493">
        <v>4003.24</v>
      </c>
      <c r="G331" s="493">
        <f t="shared" si="443"/>
        <v>48038.879999999997</v>
      </c>
      <c r="H331" s="493">
        <v>9764</v>
      </c>
      <c r="I331" s="493">
        <f t="shared" si="444"/>
        <v>117168</v>
      </c>
      <c r="J331" s="494">
        <f t="shared" si="539"/>
        <v>165206.88</v>
      </c>
      <c r="K331" s="130">
        <v>7</v>
      </c>
      <c r="L331" s="93">
        <v>4003.24</v>
      </c>
      <c r="M331" s="93">
        <f t="shared" si="540"/>
        <v>28022.68</v>
      </c>
      <c r="N331" s="93">
        <v>9764</v>
      </c>
      <c r="O331" s="93">
        <f t="shared" si="541"/>
        <v>68348</v>
      </c>
      <c r="P331" s="94">
        <f t="shared" si="542"/>
        <v>96370.68</v>
      </c>
      <c r="Q331" s="173"/>
      <c r="R331" s="175">
        <v>4003.24</v>
      </c>
      <c r="S331" s="175">
        <f t="shared" si="543"/>
        <v>0</v>
      </c>
      <c r="T331" s="175">
        <v>9764</v>
      </c>
      <c r="U331" s="175">
        <f t="shared" si="544"/>
        <v>0</v>
      </c>
      <c r="V331" s="176">
        <f t="shared" si="545"/>
        <v>0</v>
      </c>
      <c r="W331" s="220">
        <v>5</v>
      </c>
      <c r="X331" s="222">
        <v>4003.24</v>
      </c>
      <c r="Y331" s="222">
        <f t="shared" si="546"/>
        <v>20016.199999999997</v>
      </c>
      <c r="Z331" s="222">
        <v>9764</v>
      </c>
      <c r="AA331" s="222">
        <f t="shared" si="547"/>
        <v>48820</v>
      </c>
      <c r="AB331" s="223">
        <f t="shared" si="548"/>
        <v>68836.2</v>
      </c>
      <c r="AC331" s="267"/>
      <c r="AD331" s="269">
        <v>4003.24</v>
      </c>
      <c r="AE331" s="269">
        <f t="shared" si="549"/>
        <v>0</v>
      </c>
      <c r="AF331" s="269">
        <v>9764</v>
      </c>
      <c r="AG331" s="269">
        <f t="shared" si="550"/>
        <v>0</v>
      </c>
      <c r="AH331" s="270">
        <f t="shared" si="551"/>
        <v>0</v>
      </c>
      <c r="AI331" s="314"/>
      <c r="AJ331" s="316">
        <v>4003.24</v>
      </c>
      <c r="AK331" s="316">
        <f t="shared" si="552"/>
        <v>0</v>
      </c>
      <c r="AL331" s="316">
        <v>9764</v>
      </c>
      <c r="AM331" s="316">
        <f t="shared" si="553"/>
        <v>0</v>
      </c>
      <c r="AN331" s="317">
        <f t="shared" si="554"/>
        <v>0</v>
      </c>
      <c r="AO331" s="361">
        <f t="shared" ref="AO331:AO394" si="558">E331-K331-Q331-W331-AC331-AI331</f>
        <v>0</v>
      </c>
      <c r="AP331" s="363">
        <v>4003.24</v>
      </c>
      <c r="AQ331" s="363">
        <f t="shared" si="555"/>
        <v>0</v>
      </c>
      <c r="AR331" s="363">
        <v>9764</v>
      </c>
      <c r="AS331" s="363">
        <f t="shared" si="556"/>
        <v>0</v>
      </c>
      <c r="AT331" s="364">
        <f t="shared" si="557"/>
        <v>0</v>
      </c>
    </row>
    <row r="332" spans="1:46" x14ac:dyDescent="0.2">
      <c r="A332" s="1">
        <v>323</v>
      </c>
      <c r="B332" s="9" t="s">
        <v>156</v>
      </c>
      <c r="C332" s="10"/>
      <c r="D332" s="2" t="s">
        <v>14</v>
      </c>
      <c r="E332" s="2">
        <v>2</v>
      </c>
      <c r="F332" s="36">
        <v>600</v>
      </c>
      <c r="G332" s="36">
        <f t="shared" si="443"/>
        <v>1200</v>
      </c>
      <c r="H332" s="36">
        <v>595</v>
      </c>
      <c r="I332" s="36">
        <f t="shared" si="444"/>
        <v>1190</v>
      </c>
      <c r="J332" s="53">
        <f t="shared" si="539"/>
        <v>2390</v>
      </c>
      <c r="K332" s="130"/>
      <c r="L332" s="93">
        <v>600</v>
      </c>
      <c r="M332" s="93">
        <f t="shared" si="540"/>
        <v>0</v>
      </c>
      <c r="N332" s="93">
        <v>595</v>
      </c>
      <c r="O332" s="93">
        <f t="shared" si="541"/>
        <v>0</v>
      </c>
      <c r="P332" s="94">
        <f t="shared" si="542"/>
        <v>0</v>
      </c>
      <c r="Q332" s="173"/>
      <c r="R332" s="175">
        <v>600</v>
      </c>
      <c r="S332" s="175">
        <f t="shared" si="543"/>
        <v>0</v>
      </c>
      <c r="T332" s="175">
        <v>595</v>
      </c>
      <c r="U332" s="175">
        <f t="shared" si="544"/>
        <v>0</v>
      </c>
      <c r="V332" s="176">
        <f t="shared" si="545"/>
        <v>0</v>
      </c>
      <c r="W332" s="220"/>
      <c r="X332" s="222">
        <v>600</v>
      </c>
      <c r="Y332" s="222">
        <f t="shared" si="546"/>
        <v>0</v>
      </c>
      <c r="Z332" s="222">
        <v>595</v>
      </c>
      <c r="AA332" s="222">
        <f t="shared" si="547"/>
        <v>0</v>
      </c>
      <c r="AB332" s="223">
        <f t="shared" si="548"/>
        <v>0</v>
      </c>
      <c r="AC332" s="267">
        <v>2</v>
      </c>
      <c r="AD332" s="269">
        <v>600</v>
      </c>
      <c r="AE332" s="269">
        <f t="shared" si="549"/>
        <v>1200</v>
      </c>
      <c r="AF332" s="269">
        <v>595</v>
      </c>
      <c r="AG332" s="269">
        <f t="shared" si="550"/>
        <v>1190</v>
      </c>
      <c r="AH332" s="270">
        <f t="shared" si="551"/>
        <v>2390</v>
      </c>
      <c r="AI332" s="314"/>
      <c r="AJ332" s="316">
        <v>600</v>
      </c>
      <c r="AK332" s="316">
        <f t="shared" si="552"/>
        <v>0</v>
      </c>
      <c r="AL332" s="316">
        <v>595</v>
      </c>
      <c r="AM332" s="316">
        <f t="shared" si="553"/>
        <v>0</v>
      </c>
      <c r="AN332" s="317">
        <f t="shared" si="554"/>
        <v>0</v>
      </c>
      <c r="AO332" s="361">
        <f t="shared" si="558"/>
        <v>0</v>
      </c>
      <c r="AP332" s="363">
        <v>600</v>
      </c>
      <c r="AQ332" s="363">
        <f t="shared" si="555"/>
        <v>0</v>
      </c>
      <c r="AR332" s="363">
        <v>595</v>
      </c>
      <c r="AS332" s="363">
        <f t="shared" si="556"/>
        <v>0</v>
      </c>
      <c r="AT332" s="364">
        <f t="shared" si="557"/>
        <v>0</v>
      </c>
    </row>
    <row r="333" spans="1:46" x14ac:dyDescent="0.2">
      <c r="A333" s="490">
        <v>324</v>
      </c>
      <c r="B333" s="491" t="s">
        <v>134</v>
      </c>
      <c r="C333" s="495"/>
      <c r="D333" s="492" t="s">
        <v>14</v>
      </c>
      <c r="E333" s="492">
        <v>12</v>
      </c>
      <c r="F333" s="493">
        <v>800</v>
      </c>
      <c r="G333" s="493">
        <f t="shared" si="443"/>
        <v>9600</v>
      </c>
      <c r="H333" s="493">
        <v>2142</v>
      </c>
      <c r="I333" s="493">
        <f t="shared" si="444"/>
        <v>25704</v>
      </c>
      <c r="J333" s="494">
        <f t="shared" si="539"/>
        <v>35304</v>
      </c>
      <c r="K333" s="130">
        <v>7</v>
      </c>
      <c r="L333" s="93">
        <v>800</v>
      </c>
      <c r="M333" s="93">
        <f t="shared" si="540"/>
        <v>5600</v>
      </c>
      <c r="N333" s="93">
        <v>2142</v>
      </c>
      <c r="O333" s="93">
        <f t="shared" si="541"/>
        <v>14994</v>
      </c>
      <c r="P333" s="94">
        <f t="shared" si="542"/>
        <v>20594</v>
      </c>
      <c r="Q333" s="173">
        <v>5</v>
      </c>
      <c r="R333" s="175">
        <v>800</v>
      </c>
      <c r="S333" s="175">
        <f t="shared" si="543"/>
        <v>4000</v>
      </c>
      <c r="T333" s="175">
        <v>2142</v>
      </c>
      <c r="U333" s="175">
        <f t="shared" si="544"/>
        <v>10710</v>
      </c>
      <c r="V333" s="176">
        <f t="shared" si="545"/>
        <v>14710</v>
      </c>
      <c r="W333" s="220"/>
      <c r="X333" s="222">
        <v>800</v>
      </c>
      <c r="Y333" s="222">
        <f t="shared" si="546"/>
        <v>0</v>
      </c>
      <c r="Z333" s="222">
        <v>2142</v>
      </c>
      <c r="AA333" s="222">
        <f t="shared" si="547"/>
        <v>0</v>
      </c>
      <c r="AB333" s="223">
        <f t="shared" si="548"/>
        <v>0</v>
      </c>
      <c r="AC333" s="267"/>
      <c r="AD333" s="269">
        <v>800</v>
      </c>
      <c r="AE333" s="269">
        <f t="shared" si="549"/>
        <v>0</v>
      </c>
      <c r="AF333" s="269">
        <v>2142</v>
      </c>
      <c r="AG333" s="269">
        <f t="shared" si="550"/>
        <v>0</v>
      </c>
      <c r="AH333" s="270">
        <f t="shared" si="551"/>
        <v>0</v>
      </c>
      <c r="AI333" s="314"/>
      <c r="AJ333" s="316">
        <v>800</v>
      </c>
      <c r="AK333" s="316">
        <f t="shared" si="552"/>
        <v>0</v>
      </c>
      <c r="AL333" s="316">
        <v>2142</v>
      </c>
      <c r="AM333" s="316">
        <f t="shared" si="553"/>
        <v>0</v>
      </c>
      <c r="AN333" s="317">
        <f t="shared" si="554"/>
        <v>0</v>
      </c>
      <c r="AO333" s="361">
        <f t="shared" si="558"/>
        <v>0</v>
      </c>
      <c r="AP333" s="363">
        <v>800</v>
      </c>
      <c r="AQ333" s="363">
        <f t="shared" si="555"/>
        <v>0</v>
      </c>
      <c r="AR333" s="363">
        <v>2142</v>
      </c>
      <c r="AS333" s="363">
        <f t="shared" si="556"/>
        <v>0</v>
      </c>
      <c r="AT333" s="364">
        <f t="shared" si="557"/>
        <v>0</v>
      </c>
    </row>
    <row r="334" spans="1:46" x14ac:dyDescent="0.2">
      <c r="A334" s="490">
        <v>325</v>
      </c>
      <c r="B334" s="491" t="s">
        <v>157</v>
      </c>
      <c r="C334" s="492"/>
      <c r="D334" s="492" t="s">
        <v>56</v>
      </c>
      <c r="E334" s="492">
        <v>9</v>
      </c>
      <c r="F334" s="493">
        <v>900</v>
      </c>
      <c r="G334" s="493">
        <f t="shared" si="443"/>
        <v>8100</v>
      </c>
      <c r="H334" s="493">
        <v>840</v>
      </c>
      <c r="I334" s="493">
        <f t="shared" si="444"/>
        <v>7560</v>
      </c>
      <c r="J334" s="494">
        <f t="shared" si="539"/>
        <v>15660</v>
      </c>
      <c r="K334" s="130">
        <v>5.2240000000000002</v>
      </c>
      <c r="L334" s="93">
        <v>900</v>
      </c>
      <c r="M334" s="93">
        <f t="shared" si="540"/>
        <v>4701.6000000000004</v>
      </c>
      <c r="N334" s="93">
        <v>840</v>
      </c>
      <c r="O334" s="93">
        <f t="shared" si="541"/>
        <v>4388.16</v>
      </c>
      <c r="P334" s="94">
        <f t="shared" si="542"/>
        <v>9089.76</v>
      </c>
      <c r="Q334" s="173"/>
      <c r="R334" s="175">
        <v>900</v>
      </c>
      <c r="S334" s="175">
        <f t="shared" si="543"/>
        <v>0</v>
      </c>
      <c r="T334" s="175">
        <v>840</v>
      </c>
      <c r="U334" s="175">
        <f t="shared" si="544"/>
        <v>0</v>
      </c>
      <c r="V334" s="176">
        <f t="shared" si="545"/>
        <v>0</v>
      </c>
      <c r="W334" s="220"/>
      <c r="X334" s="222">
        <v>900</v>
      </c>
      <c r="Y334" s="222">
        <f t="shared" si="546"/>
        <v>0</v>
      </c>
      <c r="Z334" s="222">
        <v>840</v>
      </c>
      <c r="AA334" s="222">
        <f t="shared" si="547"/>
        <v>0</v>
      </c>
      <c r="AB334" s="223">
        <f t="shared" si="548"/>
        <v>0</v>
      </c>
      <c r="AC334" s="267">
        <v>3.7759999999999998</v>
      </c>
      <c r="AD334" s="269">
        <v>900</v>
      </c>
      <c r="AE334" s="269">
        <f t="shared" si="549"/>
        <v>3398.3999999999996</v>
      </c>
      <c r="AF334" s="269">
        <v>840</v>
      </c>
      <c r="AG334" s="269">
        <f t="shared" si="550"/>
        <v>3171.8399999999997</v>
      </c>
      <c r="AH334" s="270">
        <f t="shared" si="551"/>
        <v>6570.24</v>
      </c>
      <c r="AI334" s="314"/>
      <c r="AJ334" s="316">
        <v>900</v>
      </c>
      <c r="AK334" s="316">
        <f t="shared" si="552"/>
        <v>0</v>
      </c>
      <c r="AL334" s="316">
        <v>840</v>
      </c>
      <c r="AM334" s="316">
        <f t="shared" si="553"/>
        <v>0</v>
      </c>
      <c r="AN334" s="317">
        <f t="shared" si="554"/>
        <v>0</v>
      </c>
      <c r="AO334" s="361">
        <f t="shared" si="558"/>
        <v>0</v>
      </c>
      <c r="AP334" s="363">
        <v>900</v>
      </c>
      <c r="AQ334" s="363">
        <f t="shared" si="555"/>
        <v>0</v>
      </c>
      <c r="AR334" s="363">
        <v>840</v>
      </c>
      <c r="AS334" s="363">
        <f t="shared" si="556"/>
        <v>0</v>
      </c>
      <c r="AT334" s="364">
        <f t="shared" si="557"/>
        <v>0</v>
      </c>
    </row>
    <row r="335" spans="1:46" x14ac:dyDescent="0.2">
      <c r="A335" s="1">
        <v>326</v>
      </c>
      <c r="B335" s="9" t="s">
        <v>158</v>
      </c>
      <c r="C335" s="10"/>
      <c r="D335" s="2" t="s">
        <v>137</v>
      </c>
      <c r="E335" s="2">
        <v>16.8</v>
      </c>
      <c r="F335" s="36"/>
      <c r="G335" s="36">
        <f t="shared" si="443"/>
        <v>0</v>
      </c>
      <c r="H335" s="36"/>
      <c r="I335" s="36">
        <f t="shared" si="444"/>
        <v>0</v>
      </c>
      <c r="J335" s="53"/>
      <c r="K335" s="130"/>
      <c r="L335" s="93"/>
      <c r="M335" s="93">
        <f t="shared" si="540"/>
        <v>0</v>
      </c>
      <c r="N335" s="93"/>
      <c r="O335" s="93">
        <f t="shared" si="541"/>
        <v>0</v>
      </c>
      <c r="P335" s="94"/>
      <c r="Q335" s="173"/>
      <c r="R335" s="175"/>
      <c r="S335" s="175">
        <f t="shared" si="543"/>
        <v>0</v>
      </c>
      <c r="T335" s="175"/>
      <c r="U335" s="175">
        <f t="shared" si="544"/>
        <v>0</v>
      </c>
      <c r="V335" s="176"/>
      <c r="W335" s="220"/>
      <c r="X335" s="222"/>
      <c r="Y335" s="222">
        <f t="shared" si="546"/>
        <v>0</v>
      </c>
      <c r="Z335" s="222"/>
      <c r="AA335" s="222">
        <f t="shared" si="547"/>
        <v>0</v>
      </c>
      <c r="AB335" s="223"/>
      <c r="AC335" s="267"/>
      <c r="AD335" s="269"/>
      <c r="AE335" s="269">
        <f t="shared" si="549"/>
        <v>0</v>
      </c>
      <c r="AF335" s="269"/>
      <c r="AG335" s="269">
        <f t="shared" si="550"/>
        <v>0</v>
      </c>
      <c r="AH335" s="270"/>
      <c r="AI335" s="314"/>
      <c r="AJ335" s="316"/>
      <c r="AK335" s="316">
        <f t="shared" si="552"/>
        <v>0</v>
      </c>
      <c r="AL335" s="316"/>
      <c r="AM335" s="316">
        <f t="shared" si="553"/>
        <v>0</v>
      </c>
      <c r="AN335" s="317"/>
      <c r="AO335" s="361">
        <f t="shared" si="558"/>
        <v>16.8</v>
      </c>
      <c r="AP335" s="363"/>
      <c r="AQ335" s="363">
        <f t="shared" si="555"/>
        <v>0</v>
      </c>
      <c r="AR335" s="363"/>
      <c r="AS335" s="363">
        <f t="shared" si="556"/>
        <v>0</v>
      </c>
      <c r="AT335" s="364"/>
    </row>
    <row r="336" spans="1:46" x14ac:dyDescent="0.2">
      <c r="A336" s="490">
        <v>327</v>
      </c>
      <c r="B336" s="491" t="s">
        <v>159</v>
      </c>
      <c r="C336" s="492"/>
      <c r="D336" s="492" t="s">
        <v>56</v>
      </c>
      <c r="E336" s="496">
        <v>1.3</v>
      </c>
      <c r="F336" s="493">
        <v>900</v>
      </c>
      <c r="G336" s="493">
        <f t="shared" si="443"/>
        <v>1170</v>
      </c>
      <c r="H336" s="493">
        <v>3080</v>
      </c>
      <c r="I336" s="493">
        <f t="shared" si="444"/>
        <v>4004</v>
      </c>
      <c r="J336" s="494">
        <f t="shared" ref="J336:J337" si="559">G336+I336</f>
        <v>5174</v>
      </c>
      <c r="K336" s="140">
        <v>0.504</v>
      </c>
      <c r="L336" s="93">
        <v>900</v>
      </c>
      <c r="M336" s="93">
        <f t="shared" si="540"/>
        <v>453.6</v>
      </c>
      <c r="N336" s="93">
        <v>3080</v>
      </c>
      <c r="O336" s="93">
        <f t="shared" si="541"/>
        <v>1552.32</v>
      </c>
      <c r="P336" s="94">
        <f t="shared" ref="P336:P337" si="560">M336+O336</f>
        <v>2005.92</v>
      </c>
      <c r="Q336" s="197"/>
      <c r="R336" s="175">
        <v>900</v>
      </c>
      <c r="S336" s="175">
        <f t="shared" si="543"/>
        <v>0</v>
      </c>
      <c r="T336" s="175">
        <v>3080</v>
      </c>
      <c r="U336" s="175">
        <f t="shared" si="544"/>
        <v>0</v>
      </c>
      <c r="V336" s="176">
        <f t="shared" ref="V336:V337" si="561">S336+U336</f>
        <v>0</v>
      </c>
      <c r="W336" s="244"/>
      <c r="X336" s="222">
        <v>900</v>
      </c>
      <c r="Y336" s="222">
        <f t="shared" si="546"/>
        <v>0</v>
      </c>
      <c r="Z336" s="222">
        <v>3080</v>
      </c>
      <c r="AA336" s="222">
        <f t="shared" si="547"/>
        <v>0</v>
      </c>
      <c r="AB336" s="223">
        <f t="shared" ref="AB336:AB337" si="562">Y336+AA336</f>
        <v>0</v>
      </c>
      <c r="AC336" s="291"/>
      <c r="AD336" s="269">
        <v>900</v>
      </c>
      <c r="AE336" s="269">
        <f t="shared" si="549"/>
        <v>0</v>
      </c>
      <c r="AF336" s="269">
        <v>3080</v>
      </c>
      <c r="AG336" s="269">
        <f t="shared" si="550"/>
        <v>0</v>
      </c>
      <c r="AH336" s="270">
        <f t="shared" ref="AH336:AH337" si="563">AE336+AG336</f>
        <v>0</v>
      </c>
      <c r="AI336" s="338"/>
      <c r="AJ336" s="316">
        <v>900</v>
      </c>
      <c r="AK336" s="316">
        <f t="shared" si="552"/>
        <v>0</v>
      </c>
      <c r="AL336" s="316">
        <v>3080</v>
      </c>
      <c r="AM336" s="316">
        <f t="shared" si="553"/>
        <v>0</v>
      </c>
      <c r="AN336" s="317">
        <f t="shared" ref="AN336:AN337" si="564">AK336+AM336</f>
        <v>0</v>
      </c>
      <c r="AO336" s="361">
        <f t="shared" si="558"/>
        <v>0.79600000000000004</v>
      </c>
      <c r="AP336" s="363">
        <v>900</v>
      </c>
      <c r="AQ336" s="363">
        <f t="shared" si="555"/>
        <v>716.40000000000009</v>
      </c>
      <c r="AR336" s="363">
        <v>3080</v>
      </c>
      <c r="AS336" s="363">
        <f t="shared" si="556"/>
        <v>2451.6800000000003</v>
      </c>
      <c r="AT336" s="364">
        <f t="shared" ref="AT336:AT337" si="565">AQ336+AS336</f>
        <v>3168.0800000000004</v>
      </c>
    </row>
    <row r="337" spans="1:46" x14ac:dyDescent="0.2">
      <c r="A337" s="490">
        <v>328</v>
      </c>
      <c r="B337" s="491" t="s">
        <v>135</v>
      </c>
      <c r="C337" s="495"/>
      <c r="D337" s="492" t="s">
        <v>56</v>
      </c>
      <c r="E337" s="492">
        <v>152</v>
      </c>
      <c r="F337" s="493">
        <v>1875</v>
      </c>
      <c r="G337" s="493">
        <f t="shared" si="443"/>
        <v>285000</v>
      </c>
      <c r="H337" s="493">
        <v>869</v>
      </c>
      <c r="I337" s="493">
        <f t="shared" si="444"/>
        <v>132088</v>
      </c>
      <c r="J337" s="494">
        <f t="shared" si="559"/>
        <v>417088</v>
      </c>
      <c r="K337" s="130">
        <v>82.23599999999999</v>
      </c>
      <c r="L337" s="93">
        <v>1875</v>
      </c>
      <c r="M337" s="93">
        <f t="shared" si="540"/>
        <v>154192.49999999997</v>
      </c>
      <c r="N337" s="93">
        <v>869</v>
      </c>
      <c r="O337" s="93">
        <f t="shared" si="541"/>
        <v>71463.083999999988</v>
      </c>
      <c r="P337" s="94">
        <f t="shared" si="560"/>
        <v>225655.58399999997</v>
      </c>
      <c r="Q337" s="173">
        <v>66.969000000000008</v>
      </c>
      <c r="R337" s="175">
        <v>1875</v>
      </c>
      <c r="S337" s="175">
        <f t="shared" si="543"/>
        <v>125566.87500000001</v>
      </c>
      <c r="T337" s="175">
        <v>869</v>
      </c>
      <c r="U337" s="175">
        <f t="shared" si="544"/>
        <v>58196.061000000009</v>
      </c>
      <c r="V337" s="176">
        <f t="shared" si="561"/>
        <v>183762.93600000002</v>
      </c>
      <c r="W337" s="220"/>
      <c r="X337" s="222">
        <v>1875</v>
      </c>
      <c r="Y337" s="222">
        <f t="shared" si="546"/>
        <v>0</v>
      </c>
      <c r="Z337" s="222">
        <v>869</v>
      </c>
      <c r="AA337" s="222">
        <f t="shared" si="547"/>
        <v>0</v>
      </c>
      <c r="AB337" s="223">
        <f t="shared" si="562"/>
        <v>0</v>
      </c>
      <c r="AC337" s="267"/>
      <c r="AD337" s="269">
        <v>1875</v>
      </c>
      <c r="AE337" s="269">
        <f t="shared" si="549"/>
        <v>0</v>
      </c>
      <c r="AF337" s="269">
        <v>869</v>
      </c>
      <c r="AG337" s="269">
        <f t="shared" si="550"/>
        <v>0</v>
      </c>
      <c r="AH337" s="270">
        <f t="shared" si="563"/>
        <v>0</v>
      </c>
      <c r="AI337" s="314"/>
      <c r="AJ337" s="316">
        <v>1875</v>
      </c>
      <c r="AK337" s="316">
        <f t="shared" si="552"/>
        <v>0</v>
      </c>
      <c r="AL337" s="316">
        <v>869</v>
      </c>
      <c r="AM337" s="316">
        <f t="shared" si="553"/>
        <v>0</v>
      </c>
      <c r="AN337" s="317">
        <f t="shared" si="564"/>
        <v>0</v>
      </c>
      <c r="AO337" s="361">
        <f t="shared" si="558"/>
        <v>2.7950000000000017</v>
      </c>
      <c r="AP337" s="363">
        <v>1875</v>
      </c>
      <c r="AQ337" s="363">
        <f t="shared" si="555"/>
        <v>5240.6250000000036</v>
      </c>
      <c r="AR337" s="363">
        <v>869</v>
      </c>
      <c r="AS337" s="363">
        <f t="shared" si="556"/>
        <v>2428.8550000000014</v>
      </c>
      <c r="AT337" s="364">
        <f t="shared" si="565"/>
        <v>7669.480000000005</v>
      </c>
    </row>
    <row r="338" spans="1:46" x14ac:dyDescent="0.2">
      <c r="A338" s="1">
        <v>329</v>
      </c>
      <c r="B338" s="9" t="s">
        <v>136</v>
      </c>
      <c r="C338" s="10"/>
      <c r="D338" s="2" t="s">
        <v>137</v>
      </c>
      <c r="E338" s="2">
        <v>33.1</v>
      </c>
      <c r="F338" s="36"/>
      <c r="G338" s="36">
        <f t="shared" si="443"/>
        <v>0</v>
      </c>
      <c r="H338" s="36"/>
      <c r="I338" s="36">
        <f t="shared" si="444"/>
        <v>0</v>
      </c>
      <c r="J338" s="53"/>
      <c r="K338" s="130"/>
      <c r="L338" s="93"/>
      <c r="M338" s="93">
        <f t="shared" si="540"/>
        <v>0</v>
      </c>
      <c r="N338" s="93"/>
      <c r="O338" s="93">
        <f t="shared" si="541"/>
        <v>0</v>
      </c>
      <c r="P338" s="94"/>
      <c r="Q338" s="173"/>
      <c r="R338" s="175"/>
      <c r="S338" s="175">
        <f t="shared" si="543"/>
        <v>0</v>
      </c>
      <c r="T338" s="175"/>
      <c r="U338" s="175">
        <f t="shared" si="544"/>
        <v>0</v>
      </c>
      <c r="V338" s="176"/>
      <c r="W338" s="220"/>
      <c r="X338" s="222"/>
      <c r="Y338" s="222">
        <f t="shared" si="546"/>
        <v>0</v>
      </c>
      <c r="Z338" s="222"/>
      <c r="AA338" s="222">
        <f t="shared" si="547"/>
        <v>0</v>
      </c>
      <c r="AB338" s="223"/>
      <c r="AC338" s="267"/>
      <c r="AD338" s="269"/>
      <c r="AE338" s="269">
        <f t="shared" si="549"/>
        <v>0</v>
      </c>
      <c r="AF338" s="269"/>
      <c r="AG338" s="269">
        <f t="shared" si="550"/>
        <v>0</v>
      </c>
      <c r="AH338" s="270"/>
      <c r="AI338" s="314"/>
      <c r="AJ338" s="316"/>
      <c r="AK338" s="316">
        <f t="shared" si="552"/>
        <v>0</v>
      </c>
      <c r="AL338" s="316"/>
      <c r="AM338" s="316">
        <f t="shared" si="553"/>
        <v>0</v>
      </c>
      <c r="AN338" s="317"/>
      <c r="AO338" s="361">
        <f t="shared" si="558"/>
        <v>33.1</v>
      </c>
      <c r="AP338" s="363"/>
      <c r="AQ338" s="363">
        <f t="shared" si="555"/>
        <v>0</v>
      </c>
      <c r="AR338" s="363"/>
      <c r="AS338" s="363">
        <f t="shared" si="556"/>
        <v>0</v>
      </c>
      <c r="AT338" s="364"/>
    </row>
    <row r="339" spans="1:46" x14ac:dyDescent="0.2">
      <c r="A339" s="1">
        <v>330</v>
      </c>
      <c r="B339" s="9" t="s">
        <v>160</v>
      </c>
      <c r="C339" s="10"/>
      <c r="D339" s="2" t="s">
        <v>137</v>
      </c>
      <c r="E339" s="2">
        <v>6.4</v>
      </c>
      <c r="F339" s="36"/>
      <c r="G339" s="36">
        <f t="shared" si="443"/>
        <v>0</v>
      </c>
      <c r="H339" s="36"/>
      <c r="I339" s="36">
        <f t="shared" si="444"/>
        <v>0</v>
      </c>
      <c r="J339" s="53"/>
      <c r="K339" s="130"/>
      <c r="L339" s="93"/>
      <c r="M339" s="93">
        <f t="shared" si="540"/>
        <v>0</v>
      </c>
      <c r="N339" s="93"/>
      <c r="O339" s="93">
        <f t="shared" si="541"/>
        <v>0</v>
      </c>
      <c r="P339" s="94"/>
      <c r="Q339" s="173"/>
      <c r="R339" s="175"/>
      <c r="S339" s="175">
        <f t="shared" si="543"/>
        <v>0</v>
      </c>
      <c r="T339" s="175"/>
      <c r="U339" s="175">
        <f t="shared" si="544"/>
        <v>0</v>
      </c>
      <c r="V339" s="176"/>
      <c r="W339" s="220"/>
      <c r="X339" s="222"/>
      <c r="Y339" s="222">
        <f t="shared" si="546"/>
        <v>0</v>
      </c>
      <c r="Z339" s="222"/>
      <c r="AA339" s="222">
        <f t="shared" si="547"/>
        <v>0</v>
      </c>
      <c r="AB339" s="223"/>
      <c r="AC339" s="267"/>
      <c r="AD339" s="269"/>
      <c r="AE339" s="269">
        <f t="shared" si="549"/>
        <v>0</v>
      </c>
      <c r="AF339" s="269"/>
      <c r="AG339" s="269">
        <f t="shared" si="550"/>
        <v>0</v>
      </c>
      <c r="AH339" s="270"/>
      <c r="AI339" s="314"/>
      <c r="AJ339" s="316"/>
      <c r="AK339" s="316">
        <f t="shared" si="552"/>
        <v>0</v>
      </c>
      <c r="AL339" s="316"/>
      <c r="AM339" s="316">
        <f t="shared" si="553"/>
        <v>0</v>
      </c>
      <c r="AN339" s="317"/>
      <c r="AO339" s="361">
        <f t="shared" si="558"/>
        <v>6.4</v>
      </c>
      <c r="AP339" s="363"/>
      <c r="AQ339" s="363">
        <f t="shared" si="555"/>
        <v>0</v>
      </c>
      <c r="AR339" s="363"/>
      <c r="AS339" s="363">
        <f t="shared" si="556"/>
        <v>0</v>
      </c>
      <c r="AT339" s="364"/>
    </row>
    <row r="340" spans="1:46" x14ac:dyDescent="0.2">
      <c r="A340" s="1">
        <v>331</v>
      </c>
      <c r="B340" s="9" t="s">
        <v>161</v>
      </c>
      <c r="C340" s="10"/>
      <c r="D340" s="2" t="s">
        <v>137</v>
      </c>
      <c r="E340" s="2">
        <v>6.5</v>
      </c>
      <c r="F340" s="36"/>
      <c r="G340" s="36">
        <f t="shared" si="443"/>
        <v>0</v>
      </c>
      <c r="H340" s="36"/>
      <c r="I340" s="36">
        <f t="shared" si="444"/>
        <v>0</v>
      </c>
      <c r="J340" s="53"/>
      <c r="K340" s="130"/>
      <c r="L340" s="93"/>
      <c r="M340" s="93">
        <f t="shared" si="540"/>
        <v>0</v>
      </c>
      <c r="N340" s="93"/>
      <c r="O340" s="93">
        <f t="shared" si="541"/>
        <v>0</v>
      </c>
      <c r="P340" s="94"/>
      <c r="Q340" s="173"/>
      <c r="R340" s="175"/>
      <c r="S340" s="175">
        <f t="shared" si="543"/>
        <v>0</v>
      </c>
      <c r="T340" s="175"/>
      <c r="U340" s="175">
        <f t="shared" si="544"/>
        <v>0</v>
      </c>
      <c r="V340" s="176"/>
      <c r="W340" s="220"/>
      <c r="X340" s="222"/>
      <c r="Y340" s="222">
        <f t="shared" si="546"/>
        <v>0</v>
      </c>
      <c r="Z340" s="222"/>
      <c r="AA340" s="222">
        <f t="shared" si="547"/>
        <v>0</v>
      </c>
      <c r="AB340" s="223"/>
      <c r="AC340" s="267"/>
      <c r="AD340" s="269"/>
      <c r="AE340" s="269">
        <f t="shared" si="549"/>
        <v>0</v>
      </c>
      <c r="AF340" s="269"/>
      <c r="AG340" s="269">
        <f t="shared" si="550"/>
        <v>0</v>
      </c>
      <c r="AH340" s="270"/>
      <c r="AI340" s="314"/>
      <c r="AJ340" s="316"/>
      <c r="AK340" s="316">
        <f t="shared" si="552"/>
        <v>0</v>
      </c>
      <c r="AL340" s="316"/>
      <c r="AM340" s="316">
        <f t="shared" si="553"/>
        <v>0</v>
      </c>
      <c r="AN340" s="317"/>
      <c r="AO340" s="361">
        <f t="shared" si="558"/>
        <v>6.5</v>
      </c>
      <c r="AP340" s="363"/>
      <c r="AQ340" s="363">
        <f t="shared" si="555"/>
        <v>0</v>
      </c>
      <c r="AR340" s="363"/>
      <c r="AS340" s="363">
        <f t="shared" si="556"/>
        <v>0</v>
      </c>
      <c r="AT340" s="364"/>
    </row>
    <row r="341" spans="1:46" x14ac:dyDescent="0.2">
      <c r="A341" s="1">
        <v>332</v>
      </c>
      <c r="B341" s="9" t="s">
        <v>138</v>
      </c>
      <c r="C341" s="10"/>
      <c r="D341" s="2" t="s">
        <v>137</v>
      </c>
      <c r="E341" s="2">
        <v>23.9</v>
      </c>
      <c r="F341" s="36"/>
      <c r="G341" s="36">
        <f t="shared" si="443"/>
        <v>0</v>
      </c>
      <c r="H341" s="36"/>
      <c r="I341" s="36">
        <f t="shared" si="444"/>
        <v>0</v>
      </c>
      <c r="J341" s="53"/>
      <c r="K341" s="130"/>
      <c r="L341" s="93"/>
      <c r="M341" s="93">
        <f t="shared" si="540"/>
        <v>0</v>
      </c>
      <c r="N341" s="93"/>
      <c r="O341" s="93">
        <f t="shared" si="541"/>
        <v>0</v>
      </c>
      <c r="P341" s="94"/>
      <c r="Q341" s="173"/>
      <c r="R341" s="175"/>
      <c r="S341" s="175">
        <f t="shared" si="543"/>
        <v>0</v>
      </c>
      <c r="T341" s="175"/>
      <c r="U341" s="175">
        <f t="shared" si="544"/>
        <v>0</v>
      </c>
      <c r="V341" s="176"/>
      <c r="W341" s="220"/>
      <c r="X341" s="222"/>
      <c r="Y341" s="222">
        <f t="shared" si="546"/>
        <v>0</v>
      </c>
      <c r="Z341" s="222"/>
      <c r="AA341" s="222">
        <f t="shared" si="547"/>
        <v>0</v>
      </c>
      <c r="AB341" s="223"/>
      <c r="AC341" s="267"/>
      <c r="AD341" s="269"/>
      <c r="AE341" s="269">
        <f t="shared" si="549"/>
        <v>0</v>
      </c>
      <c r="AF341" s="269"/>
      <c r="AG341" s="269">
        <f t="shared" si="550"/>
        <v>0</v>
      </c>
      <c r="AH341" s="270"/>
      <c r="AI341" s="314"/>
      <c r="AJ341" s="316"/>
      <c r="AK341" s="316">
        <f t="shared" si="552"/>
        <v>0</v>
      </c>
      <c r="AL341" s="316"/>
      <c r="AM341" s="316">
        <f t="shared" si="553"/>
        <v>0</v>
      </c>
      <c r="AN341" s="317"/>
      <c r="AO341" s="361">
        <f t="shared" si="558"/>
        <v>23.9</v>
      </c>
      <c r="AP341" s="363"/>
      <c r="AQ341" s="363">
        <f t="shared" si="555"/>
        <v>0</v>
      </c>
      <c r="AR341" s="363"/>
      <c r="AS341" s="363">
        <f t="shared" si="556"/>
        <v>0</v>
      </c>
      <c r="AT341" s="364"/>
    </row>
    <row r="342" spans="1:46" x14ac:dyDescent="0.2">
      <c r="A342" s="1">
        <v>333</v>
      </c>
      <c r="B342" s="9" t="s">
        <v>162</v>
      </c>
      <c r="C342" s="10"/>
      <c r="D342" s="2" t="s">
        <v>137</v>
      </c>
      <c r="E342" s="2">
        <v>8.6999999999999993</v>
      </c>
      <c r="F342" s="36"/>
      <c r="G342" s="36">
        <f t="shared" si="443"/>
        <v>0</v>
      </c>
      <c r="H342" s="36"/>
      <c r="I342" s="36">
        <f t="shared" si="444"/>
        <v>0</v>
      </c>
      <c r="J342" s="53"/>
      <c r="K342" s="130"/>
      <c r="L342" s="93"/>
      <c r="M342" s="93">
        <f t="shared" si="540"/>
        <v>0</v>
      </c>
      <c r="N342" s="93"/>
      <c r="O342" s="93">
        <f t="shared" si="541"/>
        <v>0</v>
      </c>
      <c r="P342" s="94"/>
      <c r="Q342" s="173"/>
      <c r="R342" s="175"/>
      <c r="S342" s="175">
        <f t="shared" si="543"/>
        <v>0</v>
      </c>
      <c r="T342" s="175"/>
      <c r="U342" s="175">
        <f t="shared" si="544"/>
        <v>0</v>
      </c>
      <c r="V342" s="176"/>
      <c r="W342" s="220"/>
      <c r="X342" s="222"/>
      <c r="Y342" s="222">
        <f t="shared" si="546"/>
        <v>0</v>
      </c>
      <c r="Z342" s="222"/>
      <c r="AA342" s="222">
        <f t="shared" si="547"/>
        <v>0</v>
      </c>
      <c r="AB342" s="223"/>
      <c r="AC342" s="267"/>
      <c r="AD342" s="269"/>
      <c r="AE342" s="269">
        <f t="shared" si="549"/>
        <v>0</v>
      </c>
      <c r="AF342" s="269"/>
      <c r="AG342" s="269">
        <f t="shared" si="550"/>
        <v>0</v>
      </c>
      <c r="AH342" s="270"/>
      <c r="AI342" s="314"/>
      <c r="AJ342" s="316"/>
      <c r="AK342" s="316">
        <f t="shared" si="552"/>
        <v>0</v>
      </c>
      <c r="AL342" s="316"/>
      <c r="AM342" s="316">
        <f t="shared" si="553"/>
        <v>0</v>
      </c>
      <c r="AN342" s="317"/>
      <c r="AO342" s="361">
        <f t="shared" si="558"/>
        <v>8.6999999999999993</v>
      </c>
      <c r="AP342" s="363"/>
      <c r="AQ342" s="363">
        <f t="shared" si="555"/>
        <v>0</v>
      </c>
      <c r="AR342" s="363"/>
      <c r="AS342" s="363">
        <f t="shared" si="556"/>
        <v>0</v>
      </c>
      <c r="AT342" s="364"/>
    </row>
    <row r="343" spans="1:46" x14ac:dyDescent="0.2">
      <c r="A343" s="490">
        <v>334</v>
      </c>
      <c r="B343" s="491" t="s">
        <v>139</v>
      </c>
      <c r="C343" s="495"/>
      <c r="D343" s="492" t="s">
        <v>56</v>
      </c>
      <c r="E343" s="496">
        <v>21.3</v>
      </c>
      <c r="F343" s="493">
        <v>1875</v>
      </c>
      <c r="G343" s="493">
        <f t="shared" si="443"/>
        <v>39937.5</v>
      </c>
      <c r="H343" s="493">
        <v>1617</v>
      </c>
      <c r="I343" s="493">
        <f t="shared" si="444"/>
        <v>34442.1</v>
      </c>
      <c r="J343" s="494">
        <f t="shared" ref="J343:J344" si="566">G343+I343</f>
        <v>74379.600000000006</v>
      </c>
      <c r="K343" s="140">
        <v>14.356000000000002</v>
      </c>
      <c r="L343" s="93">
        <v>1875</v>
      </c>
      <c r="M343" s="93">
        <f t="shared" si="540"/>
        <v>26917.500000000004</v>
      </c>
      <c r="N343" s="93">
        <v>1617</v>
      </c>
      <c r="O343" s="93">
        <f t="shared" si="541"/>
        <v>23213.652000000002</v>
      </c>
      <c r="P343" s="94">
        <f t="shared" ref="P343:P344" si="567">M343+O343</f>
        <v>50131.152000000002</v>
      </c>
      <c r="Q343" s="197">
        <v>6.944</v>
      </c>
      <c r="R343" s="175">
        <v>1875</v>
      </c>
      <c r="S343" s="175">
        <f t="shared" si="543"/>
        <v>13020</v>
      </c>
      <c r="T343" s="175">
        <v>1617</v>
      </c>
      <c r="U343" s="175">
        <f t="shared" si="544"/>
        <v>11228.448</v>
      </c>
      <c r="V343" s="176">
        <f t="shared" ref="V343:V344" si="568">S343+U343</f>
        <v>24248.448</v>
      </c>
      <c r="W343" s="244"/>
      <c r="X343" s="222">
        <v>1875</v>
      </c>
      <c r="Y343" s="222">
        <f t="shared" si="546"/>
        <v>0</v>
      </c>
      <c r="Z343" s="222">
        <v>1617</v>
      </c>
      <c r="AA343" s="222">
        <f t="shared" si="547"/>
        <v>0</v>
      </c>
      <c r="AB343" s="223">
        <f t="shared" ref="AB343:AB344" si="569">Y343+AA343</f>
        <v>0</v>
      </c>
      <c r="AC343" s="291"/>
      <c r="AD343" s="269">
        <v>1875</v>
      </c>
      <c r="AE343" s="269">
        <f t="shared" si="549"/>
        <v>0</v>
      </c>
      <c r="AF343" s="269">
        <v>1617</v>
      </c>
      <c r="AG343" s="269">
        <f t="shared" si="550"/>
        <v>0</v>
      </c>
      <c r="AH343" s="270">
        <f t="shared" ref="AH343:AH344" si="570">AE343+AG343</f>
        <v>0</v>
      </c>
      <c r="AI343" s="338"/>
      <c r="AJ343" s="316">
        <v>1875</v>
      </c>
      <c r="AK343" s="316">
        <f t="shared" si="552"/>
        <v>0</v>
      </c>
      <c r="AL343" s="316">
        <v>1617</v>
      </c>
      <c r="AM343" s="316">
        <f t="shared" si="553"/>
        <v>0</v>
      </c>
      <c r="AN343" s="317">
        <f t="shared" ref="AN343:AN344" si="571">AK343+AM343</f>
        <v>0</v>
      </c>
      <c r="AO343" s="361">
        <f t="shared" si="558"/>
        <v>-8.8817841970012523E-16</v>
      </c>
      <c r="AP343" s="363">
        <v>1875</v>
      </c>
      <c r="AQ343" s="363">
        <f t="shared" si="555"/>
        <v>-1.6653345369377348E-12</v>
      </c>
      <c r="AR343" s="363">
        <v>1617</v>
      </c>
      <c r="AS343" s="363">
        <f t="shared" si="556"/>
        <v>-1.4361845046551025E-12</v>
      </c>
      <c r="AT343" s="364">
        <f t="shared" ref="AT343:AT344" si="572">AQ343+AS343</f>
        <v>-3.1015190415928373E-12</v>
      </c>
    </row>
    <row r="344" spans="1:46" x14ac:dyDescent="0.2">
      <c r="A344" s="490">
        <v>335</v>
      </c>
      <c r="B344" s="491" t="s">
        <v>140</v>
      </c>
      <c r="C344" s="495"/>
      <c r="D344" s="492" t="s">
        <v>56</v>
      </c>
      <c r="E344" s="492">
        <v>139</v>
      </c>
      <c r="F344" s="493">
        <v>1875</v>
      </c>
      <c r="G344" s="493">
        <f t="shared" si="443"/>
        <v>260625</v>
      </c>
      <c r="H344" s="493">
        <v>1226</v>
      </c>
      <c r="I344" s="493">
        <f t="shared" si="444"/>
        <v>170414</v>
      </c>
      <c r="J344" s="494">
        <f t="shared" si="566"/>
        <v>431039</v>
      </c>
      <c r="K344" s="130">
        <v>75.831000000000003</v>
      </c>
      <c r="L344" s="93">
        <v>1875</v>
      </c>
      <c r="M344" s="93">
        <f t="shared" si="540"/>
        <v>142183.125</v>
      </c>
      <c r="N344" s="93">
        <v>1226</v>
      </c>
      <c r="O344" s="93">
        <f t="shared" si="541"/>
        <v>92968.805999999997</v>
      </c>
      <c r="P344" s="94">
        <f t="shared" si="567"/>
        <v>235151.93099999998</v>
      </c>
      <c r="Q344" s="173">
        <v>63.168999999999997</v>
      </c>
      <c r="R344" s="175">
        <v>1875</v>
      </c>
      <c r="S344" s="175">
        <f t="shared" si="543"/>
        <v>118441.875</v>
      </c>
      <c r="T344" s="175">
        <v>1226</v>
      </c>
      <c r="U344" s="175">
        <f t="shared" si="544"/>
        <v>77445.194000000003</v>
      </c>
      <c r="V344" s="176">
        <f t="shared" si="568"/>
        <v>195887.06900000002</v>
      </c>
      <c r="W344" s="220"/>
      <c r="X344" s="222">
        <v>1875</v>
      </c>
      <c r="Y344" s="222">
        <f t="shared" si="546"/>
        <v>0</v>
      </c>
      <c r="Z344" s="222">
        <v>1226</v>
      </c>
      <c r="AA344" s="222">
        <f t="shared" si="547"/>
        <v>0</v>
      </c>
      <c r="AB344" s="223">
        <f t="shared" si="569"/>
        <v>0</v>
      </c>
      <c r="AC344" s="267"/>
      <c r="AD344" s="269">
        <v>1875</v>
      </c>
      <c r="AE344" s="269">
        <f t="shared" si="549"/>
        <v>0</v>
      </c>
      <c r="AF344" s="269">
        <v>1226</v>
      </c>
      <c r="AG344" s="269">
        <f t="shared" si="550"/>
        <v>0</v>
      </c>
      <c r="AH344" s="270">
        <f t="shared" si="570"/>
        <v>0</v>
      </c>
      <c r="AI344" s="314"/>
      <c r="AJ344" s="316">
        <v>1875</v>
      </c>
      <c r="AK344" s="316">
        <f t="shared" si="552"/>
        <v>0</v>
      </c>
      <c r="AL344" s="316">
        <v>1226</v>
      </c>
      <c r="AM344" s="316">
        <f t="shared" si="553"/>
        <v>0</v>
      </c>
      <c r="AN344" s="317">
        <f t="shared" si="571"/>
        <v>0</v>
      </c>
      <c r="AO344" s="361">
        <f t="shared" si="558"/>
        <v>0</v>
      </c>
      <c r="AP344" s="363">
        <v>1875</v>
      </c>
      <c r="AQ344" s="363">
        <f t="shared" si="555"/>
        <v>0</v>
      </c>
      <c r="AR344" s="363">
        <v>1226</v>
      </c>
      <c r="AS344" s="363">
        <f t="shared" si="556"/>
        <v>0</v>
      </c>
      <c r="AT344" s="364">
        <f t="shared" si="572"/>
        <v>0</v>
      </c>
    </row>
    <row r="345" spans="1:46" x14ac:dyDescent="0.2">
      <c r="A345" s="1">
        <v>336</v>
      </c>
      <c r="B345" s="9" t="s">
        <v>163</v>
      </c>
      <c r="C345" s="10"/>
      <c r="D345" s="2" t="s">
        <v>137</v>
      </c>
      <c r="E345" s="2">
        <v>44</v>
      </c>
      <c r="F345" s="36"/>
      <c r="G345" s="36">
        <f t="shared" ref="G345:G408" si="573">E345*F345</f>
        <v>0</v>
      </c>
      <c r="H345" s="36"/>
      <c r="I345" s="36">
        <f t="shared" ref="I345:I408" si="574">E345*H345</f>
        <v>0</v>
      </c>
      <c r="J345" s="53"/>
      <c r="K345" s="130"/>
      <c r="L345" s="93"/>
      <c r="M345" s="93">
        <f t="shared" si="540"/>
        <v>0</v>
      </c>
      <c r="N345" s="93"/>
      <c r="O345" s="93">
        <f t="shared" si="541"/>
        <v>0</v>
      </c>
      <c r="P345" s="94"/>
      <c r="Q345" s="173"/>
      <c r="R345" s="175"/>
      <c r="S345" s="175">
        <f t="shared" si="543"/>
        <v>0</v>
      </c>
      <c r="T345" s="175"/>
      <c r="U345" s="175">
        <f t="shared" si="544"/>
        <v>0</v>
      </c>
      <c r="V345" s="176"/>
      <c r="W345" s="220"/>
      <c r="X345" s="222"/>
      <c r="Y345" s="222">
        <f t="shared" si="546"/>
        <v>0</v>
      </c>
      <c r="Z345" s="222"/>
      <c r="AA345" s="222">
        <f t="shared" si="547"/>
        <v>0</v>
      </c>
      <c r="AB345" s="223"/>
      <c r="AC345" s="267"/>
      <c r="AD345" s="269"/>
      <c r="AE345" s="269">
        <f t="shared" si="549"/>
        <v>0</v>
      </c>
      <c r="AF345" s="269"/>
      <c r="AG345" s="269">
        <f t="shared" si="550"/>
        <v>0</v>
      </c>
      <c r="AH345" s="270"/>
      <c r="AI345" s="314"/>
      <c r="AJ345" s="316"/>
      <c r="AK345" s="316">
        <f t="shared" si="552"/>
        <v>0</v>
      </c>
      <c r="AL345" s="316"/>
      <c r="AM345" s="316">
        <f t="shared" si="553"/>
        <v>0</v>
      </c>
      <c r="AN345" s="317"/>
      <c r="AO345" s="361">
        <f t="shared" si="558"/>
        <v>44</v>
      </c>
      <c r="AP345" s="363"/>
      <c r="AQ345" s="363">
        <f t="shared" si="555"/>
        <v>0</v>
      </c>
      <c r="AR345" s="363"/>
      <c r="AS345" s="363">
        <f t="shared" si="556"/>
        <v>0</v>
      </c>
      <c r="AT345" s="364"/>
    </row>
    <row r="346" spans="1:46" x14ac:dyDescent="0.2">
      <c r="A346" s="490">
        <v>337</v>
      </c>
      <c r="B346" s="491" t="s">
        <v>144</v>
      </c>
      <c r="C346" s="495"/>
      <c r="D346" s="492" t="s">
        <v>56</v>
      </c>
      <c r="E346" s="496">
        <v>19.5</v>
      </c>
      <c r="F346" s="493">
        <v>1875</v>
      </c>
      <c r="G346" s="493">
        <f t="shared" si="573"/>
        <v>36562.5</v>
      </c>
      <c r="H346" s="493">
        <v>2132</v>
      </c>
      <c r="I346" s="493">
        <f t="shared" si="574"/>
        <v>41574</v>
      </c>
      <c r="J346" s="494">
        <f t="shared" ref="J346:J347" si="575">G346+I346</f>
        <v>78136.5</v>
      </c>
      <c r="K346" s="140">
        <v>16.396999999999998</v>
      </c>
      <c r="L346" s="93">
        <v>1875</v>
      </c>
      <c r="M346" s="93">
        <f t="shared" si="540"/>
        <v>30744.374999999996</v>
      </c>
      <c r="N346" s="93">
        <v>2132</v>
      </c>
      <c r="O346" s="93">
        <f t="shared" si="541"/>
        <v>34958.403999999995</v>
      </c>
      <c r="P346" s="94">
        <f t="shared" ref="P346:P347" si="576">M346+O346</f>
        <v>65702.778999999995</v>
      </c>
      <c r="Q346" s="197">
        <v>3.1030000000000002</v>
      </c>
      <c r="R346" s="175">
        <v>1875</v>
      </c>
      <c r="S346" s="175">
        <f t="shared" si="543"/>
        <v>5818.125</v>
      </c>
      <c r="T346" s="175">
        <v>2132</v>
      </c>
      <c r="U346" s="175">
        <f t="shared" si="544"/>
        <v>6615.5960000000005</v>
      </c>
      <c r="V346" s="176">
        <f t="shared" ref="V346:V347" si="577">S346+U346</f>
        <v>12433.721000000001</v>
      </c>
      <c r="W346" s="244"/>
      <c r="X346" s="222">
        <v>1875</v>
      </c>
      <c r="Y346" s="222">
        <f t="shared" si="546"/>
        <v>0</v>
      </c>
      <c r="Z346" s="222">
        <v>2132</v>
      </c>
      <c r="AA346" s="222">
        <f t="shared" si="547"/>
        <v>0</v>
      </c>
      <c r="AB346" s="223">
        <f t="shared" ref="AB346:AB347" si="578">Y346+AA346</f>
        <v>0</v>
      </c>
      <c r="AC346" s="291"/>
      <c r="AD346" s="269">
        <v>1875</v>
      </c>
      <c r="AE346" s="269">
        <f t="shared" si="549"/>
        <v>0</v>
      </c>
      <c r="AF346" s="269">
        <v>2132</v>
      </c>
      <c r="AG346" s="269">
        <f t="shared" si="550"/>
        <v>0</v>
      </c>
      <c r="AH346" s="270">
        <f t="shared" ref="AH346:AH347" si="579">AE346+AG346</f>
        <v>0</v>
      </c>
      <c r="AI346" s="338"/>
      <c r="AJ346" s="316">
        <v>1875</v>
      </c>
      <c r="AK346" s="316">
        <f t="shared" si="552"/>
        <v>0</v>
      </c>
      <c r="AL346" s="316">
        <v>2132</v>
      </c>
      <c r="AM346" s="316">
        <f t="shared" si="553"/>
        <v>0</v>
      </c>
      <c r="AN346" s="317">
        <f t="shared" ref="AN346:AN347" si="580">AK346+AM346</f>
        <v>0</v>
      </c>
      <c r="AO346" s="361">
        <f t="shared" si="558"/>
        <v>1.3322676295501878E-15</v>
      </c>
      <c r="AP346" s="363">
        <v>1875</v>
      </c>
      <c r="AQ346" s="363">
        <f t="shared" si="555"/>
        <v>2.4980018054066022E-12</v>
      </c>
      <c r="AR346" s="363">
        <v>2132</v>
      </c>
      <c r="AS346" s="363">
        <f t="shared" si="556"/>
        <v>2.8403945862010005E-12</v>
      </c>
      <c r="AT346" s="364">
        <f t="shared" ref="AT346:AT347" si="581">AQ346+AS346</f>
        <v>5.3383963916076027E-12</v>
      </c>
    </row>
    <row r="347" spans="1:46" x14ac:dyDescent="0.2">
      <c r="A347" s="1">
        <v>338</v>
      </c>
      <c r="B347" s="9" t="s">
        <v>148</v>
      </c>
      <c r="C347" s="10"/>
      <c r="D347" s="2" t="s">
        <v>56</v>
      </c>
      <c r="E347" s="2">
        <v>7</v>
      </c>
      <c r="F347" s="36">
        <v>1875</v>
      </c>
      <c r="G347" s="36">
        <f t="shared" si="573"/>
        <v>13125</v>
      </c>
      <c r="H347" s="36">
        <v>1428</v>
      </c>
      <c r="I347" s="36">
        <f t="shared" si="574"/>
        <v>9996</v>
      </c>
      <c r="J347" s="53">
        <f t="shared" si="575"/>
        <v>23121</v>
      </c>
      <c r="K347" s="130"/>
      <c r="L347" s="93">
        <v>1875</v>
      </c>
      <c r="M347" s="93">
        <f t="shared" si="540"/>
        <v>0</v>
      </c>
      <c r="N347" s="93">
        <v>1428</v>
      </c>
      <c r="O347" s="93">
        <f t="shared" si="541"/>
        <v>0</v>
      </c>
      <c r="P347" s="94">
        <f t="shared" si="576"/>
        <v>0</v>
      </c>
      <c r="Q347" s="173">
        <v>2.52</v>
      </c>
      <c r="R347" s="175">
        <v>1875</v>
      </c>
      <c r="S347" s="175">
        <f t="shared" si="543"/>
        <v>4725</v>
      </c>
      <c r="T347" s="175">
        <v>1428</v>
      </c>
      <c r="U347" s="175">
        <f t="shared" si="544"/>
        <v>3598.56</v>
      </c>
      <c r="V347" s="176">
        <f t="shared" si="577"/>
        <v>8323.56</v>
      </c>
      <c r="W347" s="220"/>
      <c r="X347" s="222">
        <v>1875</v>
      </c>
      <c r="Y347" s="222">
        <f t="shared" si="546"/>
        <v>0</v>
      </c>
      <c r="Z347" s="222">
        <v>1428</v>
      </c>
      <c r="AA347" s="222">
        <f t="shared" si="547"/>
        <v>0</v>
      </c>
      <c r="AB347" s="223">
        <f t="shared" si="578"/>
        <v>0</v>
      </c>
      <c r="AC347" s="267"/>
      <c r="AD347" s="269">
        <v>1875</v>
      </c>
      <c r="AE347" s="269">
        <f t="shared" si="549"/>
        <v>0</v>
      </c>
      <c r="AF347" s="269">
        <v>1428</v>
      </c>
      <c r="AG347" s="269">
        <f t="shared" si="550"/>
        <v>0</v>
      </c>
      <c r="AH347" s="270">
        <f t="shared" si="579"/>
        <v>0</v>
      </c>
      <c r="AI347" s="314"/>
      <c r="AJ347" s="316">
        <v>1875</v>
      </c>
      <c r="AK347" s="316">
        <f t="shared" si="552"/>
        <v>0</v>
      </c>
      <c r="AL347" s="316">
        <v>1428</v>
      </c>
      <c r="AM347" s="316">
        <f t="shared" si="553"/>
        <v>0</v>
      </c>
      <c r="AN347" s="317">
        <f t="shared" si="580"/>
        <v>0</v>
      </c>
      <c r="AO347" s="361">
        <f t="shared" si="558"/>
        <v>4.4800000000000004</v>
      </c>
      <c r="AP347" s="363">
        <v>1875</v>
      </c>
      <c r="AQ347" s="363">
        <f t="shared" si="555"/>
        <v>8400</v>
      </c>
      <c r="AR347" s="363">
        <v>1428</v>
      </c>
      <c r="AS347" s="363">
        <f t="shared" si="556"/>
        <v>6397.4400000000005</v>
      </c>
      <c r="AT347" s="364">
        <f t="shared" si="581"/>
        <v>14797.44</v>
      </c>
    </row>
    <row r="348" spans="1:46" x14ac:dyDescent="0.2">
      <c r="A348" s="1">
        <v>339</v>
      </c>
      <c r="B348" s="9" t="s">
        <v>164</v>
      </c>
      <c r="C348" s="10"/>
      <c r="D348" s="2" t="s">
        <v>137</v>
      </c>
      <c r="E348" s="2">
        <v>1.5</v>
      </c>
      <c r="F348" s="36"/>
      <c r="G348" s="36">
        <f t="shared" si="573"/>
        <v>0</v>
      </c>
      <c r="H348" s="36"/>
      <c r="I348" s="36">
        <f t="shared" si="574"/>
        <v>0</v>
      </c>
      <c r="J348" s="53"/>
      <c r="K348" s="130"/>
      <c r="L348" s="93"/>
      <c r="M348" s="93">
        <f t="shared" si="540"/>
        <v>0</v>
      </c>
      <c r="N348" s="93"/>
      <c r="O348" s="93">
        <f t="shared" si="541"/>
        <v>0</v>
      </c>
      <c r="P348" s="94"/>
      <c r="Q348" s="173"/>
      <c r="R348" s="175"/>
      <c r="S348" s="175">
        <f t="shared" si="543"/>
        <v>0</v>
      </c>
      <c r="T348" s="175"/>
      <c r="U348" s="175">
        <f t="shared" si="544"/>
        <v>0</v>
      </c>
      <c r="V348" s="176"/>
      <c r="W348" s="220"/>
      <c r="X348" s="222"/>
      <c r="Y348" s="222">
        <f t="shared" si="546"/>
        <v>0</v>
      </c>
      <c r="Z348" s="222"/>
      <c r="AA348" s="222">
        <f t="shared" si="547"/>
        <v>0</v>
      </c>
      <c r="AB348" s="223"/>
      <c r="AC348" s="267"/>
      <c r="AD348" s="269"/>
      <c r="AE348" s="269">
        <f t="shared" si="549"/>
        <v>0</v>
      </c>
      <c r="AF348" s="269"/>
      <c r="AG348" s="269">
        <f t="shared" si="550"/>
        <v>0</v>
      </c>
      <c r="AH348" s="270"/>
      <c r="AI348" s="314"/>
      <c r="AJ348" s="316"/>
      <c r="AK348" s="316">
        <f t="shared" si="552"/>
        <v>0</v>
      </c>
      <c r="AL348" s="316"/>
      <c r="AM348" s="316">
        <f t="shared" si="553"/>
        <v>0</v>
      </c>
      <c r="AN348" s="317"/>
      <c r="AO348" s="361">
        <f t="shared" si="558"/>
        <v>1.5</v>
      </c>
      <c r="AP348" s="363"/>
      <c r="AQ348" s="363">
        <f t="shared" si="555"/>
        <v>0</v>
      </c>
      <c r="AR348" s="363"/>
      <c r="AS348" s="363">
        <f t="shared" si="556"/>
        <v>0</v>
      </c>
      <c r="AT348" s="364"/>
    </row>
    <row r="349" spans="1:46" x14ac:dyDescent="0.2">
      <c r="A349" s="1">
        <v>340</v>
      </c>
      <c r="B349" s="9" t="s">
        <v>150</v>
      </c>
      <c r="C349" s="10"/>
      <c r="D349" s="2" t="s">
        <v>56</v>
      </c>
      <c r="E349" s="67">
        <v>1.1000000000000001</v>
      </c>
      <c r="F349" s="36">
        <v>1875</v>
      </c>
      <c r="G349" s="36">
        <f t="shared" si="573"/>
        <v>2062.5</v>
      </c>
      <c r="H349" s="36">
        <v>2646</v>
      </c>
      <c r="I349" s="36">
        <f t="shared" si="574"/>
        <v>2910.6000000000004</v>
      </c>
      <c r="J349" s="53">
        <f t="shared" ref="J349:J352" si="582">G349+I349</f>
        <v>4973.1000000000004</v>
      </c>
      <c r="K349" s="140"/>
      <c r="L349" s="93">
        <v>1875</v>
      </c>
      <c r="M349" s="93">
        <f t="shared" si="540"/>
        <v>0</v>
      </c>
      <c r="N349" s="93">
        <v>2646</v>
      </c>
      <c r="O349" s="93">
        <f t="shared" si="541"/>
        <v>0</v>
      </c>
      <c r="P349" s="94">
        <f t="shared" ref="P349:P352" si="583">M349+O349</f>
        <v>0</v>
      </c>
      <c r="Q349" s="197">
        <v>1.1000000000000001</v>
      </c>
      <c r="R349" s="175">
        <v>1875</v>
      </c>
      <c r="S349" s="175">
        <f t="shared" si="543"/>
        <v>2062.5</v>
      </c>
      <c r="T349" s="175">
        <v>2646</v>
      </c>
      <c r="U349" s="175">
        <f t="shared" si="544"/>
        <v>2910.6000000000004</v>
      </c>
      <c r="V349" s="176">
        <f t="shared" ref="V349:V352" si="584">S349+U349</f>
        <v>4973.1000000000004</v>
      </c>
      <c r="W349" s="244"/>
      <c r="X349" s="222">
        <v>1875</v>
      </c>
      <c r="Y349" s="222">
        <f t="shared" si="546"/>
        <v>0</v>
      </c>
      <c r="Z349" s="222">
        <v>2646</v>
      </c>
      <c r="AA349" s="222">
        <f t="shared" si="547"/>
        <v>0</v>
      </c>
      <c r="AB349" s="223">
        <f t="shared" ref="AB349:AB352" si="585">Y349+AA349</f>
        <v>0</v>
      </c>
      <c r="AC349" s="291"/>
      <c r="AD349" s="269">
        <v>1875</v>
      </c>
      <c r="AE349" s="269">
        <f t="shared" si="549"/>
        <v>0</v>
      </c>
      <c r="AF349" s="269">
        <v>2646</v>
      </c>
      <c r="AG349" s="269">
        <f t="shared" si="550"/>
        <v>0</v>
      </c>
      <c r="AH349" s="270">
        <f t="shared" ref="AH349:AH352" si="586">AE349+AG349</f>
        <v>0</v>
      </c>
      <c r="AI349" s="338"/>
      <c r="AJ349" s="316">
        <v>1875</v>
      </c>
      <c r="AK349" s="316">
        <f t="shared" si="552"/>
        <v>0</v>
      </c>
      <c r="AL349" s="316">
        <v>2646</v>
      </c>
      <c r="AM349" s="316">
        <f t="shared" si="553"/>
        <v>0</v>
      </c>
      <c r="AN349" s="317">
        <f t="shared" ref="AN349:AN352" si="587">AK349+AM349</f>
        <v>0</v>
      </c>
      <c r="AO349" s="361">
        <f t="shared" si="558"/>
        <v>0</v>
      </c>
      <c r="AP349" s="363">
        <v>1875</v>
      </c>
      <c r="AQ349" s="363">
        <f t="shared" si="555"/>
        <v>0</v>
      </c>
      <c r="AR349" s="363">
        <v>2646</v>
      </c>
      <c r="AS349" s="363">
        <f t="shared" si="556"/>
        <v>0</v>
      </c>
      <c r="AT349" s="364">
        <f t="shared" ref="AT349:AT352" si="588">AQ349+AS349</f>
        <v>0</v>
      </c>
    </row>
    <row r="350" spans="1:46" ht="25.5" x14ac:dyDescent="0.2">
      <c r="A350" s="1">
        <v>341</v>
      </c>
      <c r="B350" s="9" t="s">
        <v>151</v>
      </c>
      <c r="C350" s="2" t="s">
        <v>152</v>
      </c>
      <c r="D350" s="2" t="s">
        <v>56</v>
      </c>
      <c r="E350" s="2">
        <v>7.3</v>
      </c>
      <c r="F350" s="36">
        <v>600</v>
      </c>
      <c r="G350" s="36">
        <f t="shared" si="573"/>
        <v>4380</v>
      </c>
      <c r="H350" s="36">
        <v>381</v>
      </c>
      <c r="I350" s="36">
        <f t="shared" si="574"/>
        <v>2781.2999999999997</v>
      </c>
      <c r="J350" s="53">
        <f t="shared" si="582"/>
        <v>7161.2999999999993</v>
      </c>
      <c r="K350" s="130"/>
      <c r="L350" s="93">
        <v>600</v>
      </c>
      <c r="M350" s="93">
        <f t="shared" si="540"/>
        <v>0</v>
      </c>
      <c r="N350" s="93">
        <v>381</v>
      </c>
      <c r="O350" s="93">
        <f t="shared" si="541"/>
        <v>0</v>
      </c>
      <c r="P350" s="94">
        <f t="shared" si="583"/>
        <v>0</v>
      </c>
      <c r="Q350" s="173"/>
      <c r="R350" s="175">
        <v>600</v>
      </c>
      <c r="S350" s="175">
        <f t="shared" si="543"/>
        <v>0</v>
      </c>
      <c r="T350" s="175">
        <v>381</v>
      </c>
      <c r="U350" s="175">
        <f t="shared" si="544"/>
        <v>0</v>
      </c>
      <c r="V350" s="176">
        <f t="shared" si="584"/>
        <v>0</v>
      </c>
      <c r="W350" s="220"/>
      <c r="X350" s="222">
        <v>600</v>
      </c>
      <c r="Y350" s="222">
        <f t="shared" si="546"/>
        <v>0</v>
      </c>
      <c r="Z350" s="222">
        <v>381</v>
      </c>
      <c r="AA350" s="222">
        <f t="shared" si="547"/>
        <v>0</v>
      </c>
      <c r="AB350" s="223">
        <f t="shared" si="585"/>
        <v>0</v>
      </c>
      <c r="AC350" s="267"/>
      <c r="AD350" s="269">
        <v>600</v>
      </c>
      <c r="AE350" s="269">
        <f t="shared" si="549"/>
        <v>0</v>
      </c>
      <c r="AF350" s="269">
        <v>381</v>
      </c>
      <c r="AG350" s="269">
        <f t="shared" si="550"/>
        <v>0</v>
      </c>
      <c r="AH350" s="270">
        <f t="shared" si="586"/>
        <v>0</v>
      </c>
      <c r="AI350" s="314"/>
      <c r="AJ350" s="316">
        <v>600</v>
      </c>
      <c r="AK350" s="316">
        <f t="shared" si="552"/>
        <v>0</v>
      </c>
      <c r="AL350" s="316">
        <v>381</v>
      </c>
      <c r="AM350" s="316">
        <f t="shared" si="553"/>
        <v>0</v>
      </c>
      <c r="AN350" s="317">
        <f t="shared" si="587"/>
        <v>0</v>
      </c>
      <c r="AO350" s="361">
        <f t="shared" si="558"/>
        <v>7.3</v>
      </c>
      <c r="AP350" s="363">
        <v>600</v>
      </c>
      <c r="AQ350" s="363">
        <f t="shared" si="555"/>
        <v>4380</v>
      </c>
      <c r="AR350" s="363">
        <v>381</v>
      </c>
      <c r="AS350" s="363">
        <f t="shared" si="556"/>
        <v>2781.2999999999997</v>
      </c>
      <c r="AT350" s="364">
        <f t="shared" si="588"/>
        <v>7161.2999999999993</v>
      </c>
    </row>
    <row r="351" spans="1:46" x14ac:dyDescent="0.2">
      <c r="A351" s="1">
        <v>342</v>
      </c>
      <c r="B351" s="9" t="s">
        <v>153</v>
      </c>
      <c r="C351" s="10"/>
      <c r="D351" s="2" t="s">
        <v>56</v>
      </c>
      <c r="E351" s="2">
        <v>1.2</v>
      </c>
      <c r="F351" s="36">
        <v>1000</v>
      </c>
      <c r="G351" s="36">
        <f t="shared" si="573"/>
        <v>1200</v>
      </c>
      <c r="H351" s="36">
        <v>123</v>
      </c>
      <c r="I351" s="36">
        <f t="shared" si="574"/>
        <v>147.6</v>
      </c>
      <c r="J351" s="53">
        <f t="shared" si="582"/>
        <v>1347.6</v>
      </c>
      <c r="K351" s="130"/>
      <c r="L351" s="93">
        <v>1000</v>
      </c>
      <c r="M351" s="93">
        <f t="shared" si="540"/>
        <v>0</v>
      </c>
      <c r="N351" s="93">
        <v>123</v>
      </c>
      <c r="O351" s="93">
        <f t="shared" si="541"/>
        <v>0</v>
      </c>
      <c r="P351" s="94">
        <f t="shared" si="583"/>
        <v>0</v>
      </c>
      <c r="Q351" s="173">
        <v>1.04</v>
      </c>
      <c r="R351" s="175">
        <v>1000</v>
      </c>
      <c r="S351" s="175">
        <f t="shared" si="543"/>
        <v>1040</v>
      </c>
      <c r="T351" s="175">
        <v>123</v>
      </c>
      <c r="U351" s="175">
        <f t="shared" si="544"/>
        <v>127.92</v>
      </c>
      <c r="V351" s="176">
        <f t="shared" si="584"/>
        <v>1167.92</v>
      </c>
      <c r="W351" s="220"/>
      <c r="X351" s="222">
        <v>1000</v>
      </c>
      <c r="Y351" s="222">
        <f t="shared" si="546"/>
        <v>0</v>
      </c>
      <c r="Z351" s="222">
        <v>123</v>
      </c>
      <c r="AA351" s="222">
        <f t="shared" si="547"/>
        <v>0</v>
      </c>
      <c r="AB351" s="223">
        <f t="shared" si="585"/>
        <v>0</v>
      </c>
      <c r="AC351" s="267"/>
      <c r="AD351" s="269">
        <v>1000</v>
      </c>
      <c r="AE351" s="269">
        <f t="shared" si="549"/>
        <v>0</v>
      </c>
      <c r="AF351" s="269">
        <v>123</v>
      </c>
      <c r="AG351" s="269">
        <f t="shared" si="550"/>
        <v>0</v>
      </c>
      <c r="AH351" s="270">
        <f t="shared" si="586"/>
        <v>0</v>
      </c>
      <c r="AI351" s="314"/>
      <c r="AJ351" s="316">
        <v>1000</v>
      </c>
      <c r="AK351" s="316">
        <f t="shared" si="552"/>
        <v>0</v>
      </c>
      <c r="AL351" s="316">
        <v>123</v>
      </c>
      <c r="AM351" s="316">
        <f t="shared" si="553"/>
        <v>0</v>
      </c>
      <c r="AN351" s="317">
        <f t="shared" si="587"/>
        <v>0</v>
      </c>
      <c r="AO351" s="361">
        <f t="shared" si="558"/>
        <v>0.15999999999999992</v>
      </c>
      <c r="AP351" s="363">
        <v>1000</v>
      </c>
      <c r="AQ351" s="363">
        <f t="shared" si="555"/>
        <v>159.99999999999991</v>
      </c>
      <c r="AR351" s="363">
        <v>123</v>
      </c>
      <c r="AS351" s="363">
        <f t="shared" si="556"/>
        <v>19.679999999999989</v>
      </c>
      <c r="AT351" s="364">
        <f t="shared" si="588"/>
        <v>179.67999999999989</v>
      </c>
    </row>
    <row r="352" spans="1:46" x14ac:dyDescent="0.2">
      <c r="A352" s="490">
        <v>343</v>
      </c>
      <c r="B352" s="491" t="s">
        <v>60</v>
      </c>
      <c r="C352" s="495"/>
      <c r="D352" s="492" t="s">
        <v>5</v>
      </c>
      <c r="E352" s="492">
        <v>1</v>
      </c>
      <c r="F352" s="493">
        <v>0</v>
      </c>
      <c r="G352" s="493">
        <f t="shared" si="573"/>
        <v>0</v>
      </c>
      <c r="H352" s="493">
        <v>101443</v>
      </c>
      <c r="I352" s="493">
        <f t="shared" si="574"/>
        <v>101443</v>
      </c>
      <c r="J352" s="494">
        <f t="shared" si="582"/>
        <v>101443</v>
      </c>
      <c r="K352" s="130">
        <v>0.55553398058252423</v>
      </c>
      <c r="L352" s="93">
        <v>0</v>
      </c>
      <c r="M352" s="93">
        <f t="shared" si="540"/>
        <v>0</v>
      </c>
      <c r="N352" s="93">
        <v>101443</v>
      </c>
      <c r="O352" s="93">
        <f t="shared" si="541"/>
        <v>56355.033592233005</v>
      </c>
      <c r="P352" s="94">
        <f t="shared" si="583"/>
        <v>56355.033592233005</v>
      </c>
      <c r="Q352" s="173">
        <v>0.44400000000000001</v>
      </c>
      <c r="R352" s="175">
        <v>0</v>
      </c>
      <c r="S352" s="175">
        <f t="shared" si="543"/>
        <v>0</v>
      </c>
      <c r="T352" s="175">
        <v>101443</v>
      </c>
      <c r="U352" s="175">
        <f t="shared" si="544"/>
        <v>45040.692000000003</v>
      </c>
      <c r="V352" s="176">
        <f t="shared" si="584"/>
        <v>45040.692000000003</v>
      </c>
      <c r="W352" s="220"/>
      <c r="X352" s="222">
        <v>0</v>
      </c>
      <c r="Y352" s="222">
        <f t="shared" si="546"/>
        <v>0</v>
      </c>
      <c r="Z352" s="222">
        <v>101443</v>
      </c>
      <c r="AA352" s="222">
        <f t="shared" si="547"/>
        <v>0</v>
      </c>
      <c r="AB352" s="223">
        <f t="shared" si="585"/>
        <v>0</v>
      </c>
      <c r="AC352" s="267"/>
      <c r="AD352" s="269">
        <v>0</v>
      </c>
      <c r="AE352" s="269">
        <f t="shared" si="549"/>
        <v>0</v>
      </c>
      <c r="AF352" s="269">
        <v>101443</v>
      </c>
      <c r="AG352" s="269">
        <f t="shared" si="550"/>
        <v>0</v>
      </c>
      <c r="AH352" s="270">
        <f t="shared" si="586"/>
        <v>0</v>
      </c>
      <c r="AI352" s="314"/>
      <c r="AJ352" s="316">
        <v>0</v>
      </c>
      <c r="AK352" s="316">
        <f t="shared" si="552"/>
        <v>0</v>
      </c>
      <c r="AL352" s="316">
        <v>101443</v>
      </c>
      <c r="AM352" s="316">
        <f t="shared" si="553"/>
        <v>0</v>
      </c>
      <c r="AN352" s="317">
        <f t="shared" si="587"/>
        <v>0</v>
      </c>
      <c r="AO352" s="361">
        <f t="shared" si="558"/>
        <v>4.6601941747576037E-4</v>
      </c>
      <c r="AP352" s="363">
        <v>0</v>
      </c>
      <c r="AQ352" s="363">
        <f t="shared" si="555"/>
        <v>0</v>
      </c>
      <c r="AR352" s="363">
        <v>101443</v>
      </c>
      <c r="AS352" s="363">
        <f t="shared" si="556"/>
        <v>47.274407766993562</v>
      </c>
      <c r="AT352" s="364">
        <f t="shared" si="588"/>
        <v>47.274407766993562</v>
      </c>
    </row>
    <row r="353" spans="1:46" x14ac:dyDescent="0.2">
      <c r="A353" s="490">
        <v>344</v>
      </c>
      <c r="B353" s="508" t="s">
        <v>116</v>
      </c>
      <c r="C353" s="495"/>
      <c r="D353" s="492"/>
      <c r="E353" s="492"/>
      <c r="F353" s="492"/>
      <c r="G353" s="493"/>
      <c r="H353" s="505"/>
      <c r="I353" s="493"/>
      <c r="J353" s="506"/>
      <c r="K353" s="130"/>
      <c r="L353" s="92"/>
      <c r="M353" s="93"/>
      <c r="N353" s="91"/>
      <c r="O353" s="93"/>
      <c r="P353" s="129"/>
      <c r="Q353" s="173"/>
      <c r="R353" s="174"/>
      <c r="S353" s="175"/>
      <c r="T353" s="171"/>
      <c r="U353" s="175"/>
      <c r="V353" s="172"/>
      <c r="W353" s="220"/>
      <c r="X353" s="221"/>
      <c r="Y353" s="222"/>
      <c r="Z353" s="218"/>
      <c r="AA353" s="222"/>
      <c r="AB353" s="219"/>
      <c r="AC353" s="267"/>
      <c r="AD353" s="268"/>
      <c r="AE353" s="269"/>
      <c r="AF353" s="265"/>
      <c r="AG353" s="269"/>
      <c r="AH353" s="266"/>
      <c r="AI353" s="314"/>
      <c r="AJ353" s="315"/>
      <c r="AK353" s="316"/>
      <c r="AL353" s="312"/>
      <c r="AM353" s="316"/>
      <c r="AN353" s="313"/>
      <c r="AO353" s="361">
        <f t="shared" si="558"/>
        <v>0</v>
      </c>
      <c r="AP353" s="362"/>
      <c r="AQ353" s="363"/>
      <c r="AR353" s="359"/>
      <c r="AS353" s="363"/>
      <c r="AT353" s="360"/>
    </row>
    <row r="354" spans="1:46" ht="25.5" x14ac:dyDescent="0.2">
      <c r="A354" s="1">
        <v>345</v>
      </c>
      <c r="B354" s="9" t="s">
        <v>289</v>
      </c>
      <c r="C354" s="2" t="s">
        <v>367</v>
      </c>
      <c r="D354" s="2" t="s">
        <v>14</v>
      </c>
      <c r="E354" s="2">
        <v>1</v>
      </c>
      <c r="F354" s="36">
        <v>8293.6</v>
      </c>
      <c r="G354" s="36">
        <f t="shared" si="573"/>
        <v>8293.6</v>
      </c>
      <c r="H354" s="36">
        <v>22342.319999999996</v>
      </c>
      <c r="I354" s="36">
        <f t="shared" si="574"/>
        <v>22342.319999999996</v>
      </c>
      <c r="J354" s="53">
        <f t="shared" ref="J354:J357" si="589">G354+I354</f>
        <v>30635.919999999998</v>
      </c>
      <c r="K354" s="130"/>
      <c r="L354" s="93">
        <v>8293.6</v>
      </c>
      <c r="M354" s="93">
        <f t="shared" ref="M354:M371" si="590">K354*L354</f>
        <v>0</v>
      </c>
      <c r="N354" s="93">
        <v>22342.319999999996</v>
      </c>
      <c r="O354" s="93">
        <f t="shared" ref="O354:O371" si="591">K354*N354</f>
        <v>0</v>
      </c>
      <c r="P354" s="94">
        <f t="shared" ref="P354:P357" si="592">M354+O354</f>
        <v>0</v>
      </c>
      <c r="Q354" s="173"/>
      <c r="R354" s="175">
        <v>8293.6</v>
      </c>
      <c r="S354" s="175">
        <f t="shared" ref="S354:S371" si="593">Q354*R354</f>
        <v>0</v>
      </c>
      <c r="T354" s="175">
        <v>22342.319999999996</v>
      </c>
      <c r="U354" s="175">
        <f t="shared" ref="U354:U371" si="594">Q354*T354</f>
        <v>0</v>
      </c>
      <c r="V354" s="176">
        <f t="shared" ref="V354:V357" si="595">S354+U354</f>
        <v>0</v>
      </c>
      <c r="W354" s="220">
        <v>1</v>
      </c>
      <c r="X354" s="222">
        <v>8293.6</v>
      </c>
      <c r="Y354" s="222">
        <f t="shared" ref="Y354:Y371" si="596">W354*X354</f>
        <v>8293.6</v>
      </c>
      <c r="Z354" s="222">
        <v>22342.319999999996</v>
      </c>
      <c r="AA354" s="222">
        <f t="shared" ref="AA354:AA371" si="597">W354*Z354</f>
        <v>22342.319999999996</v>
      </c>
      <c r="AB354" s="223">
        <f t="shared" ref="AB354:AB357" si="598">Y354+AA354</f>
        <v>30635.919999999998</v>
      </c>
      <c r="AC354" s="267"/>
      <c r="AD354" s="269">
        <v>8293.6</v>
      </c>
      <c r="AE354" s="269">
        <f t="shared" ref="AE354:AE371" si="599">AC354*AD354</f>
        <v>0</v>
      </c>
      <c r="AF354" s="269">
        <v>22342.319999999996</v>
      </c>
      <c r="AG354" s="269">
        <f t="shared" ref="AG354:AG371" si="600">AC354*AF354</f>
        <v>0</v>
      </c>
      <c r="AH354" s="270">
        <f t="shared" ref="AH354:AH357" si="601">AE354+AG354</f>
        <v>0</v>
      </c>
      <c r="AI354" s="314"/>
      <c r="AJ354" s="316">
        <v>8293.6</v>
      </c>
      <c r="AK354" s="316">
        <f t="shared" ref="AK354:AK371" si="602">AI354*AJ354</f>
        <v>0</v>
      </c>
      <c r="AL354" s="316">
        <v>22342.319999999996</v>
      </c>
      <c r="AM354" s="316">
        <f t="shared" ref="AM354:AM371" si="603">AI354*AL354</f>
        <v>0</v>
      </c>
      <c r="AN354" s="317">
        <f t="shared" ref="AN354:AN357" si="604">AK354+AM354</f>
        <v>0</v>
      </c>
      <c r="AO354" s="361">
        <f t="shared" si="558"/>
        <v>0</v>
      </c>
      <c r="AP354" s="363">
        <v>8293.6</v>
      </c>
      <c r="AQ354" s="363">
        <f t="shared" ref="AQ354:AQ371" si="605">AO354*AP354</f>
        <v>0</v>
      </c>
      <c r="AR354" s="363">
        <v>22342.319999999996</v>
      </c>
      <c r="AS354" s="363">
        <f t="shared" ref="AS354:AS371" si="606">AO354*AR354</f>
        <v>0</v>
      </c>
      <c r="AT354" s="364">
        <f t="shared" ref="AT354:AT357" si="607">AQ354+AS354</f>
        <v>0</v>
      </c>
    </row>
    <row r="355" spans="1:46" x14ac:dyDescent="0.2">
      <c r="A355" s="490">
        <v>346</v>
      </c>
      <c r="B355" s="491" t="s">
        <v>132</v>
      </c>
      <c r="C355" s="495" t="s">
        <v>133</v>
      </c>
      <c r="D355" s="492" t="s">
        <v>14</v>
      </c>
      <c r="E355" s="492">
        <v>10</v>
      </c>
      <c r="F355" s="493">
        <v>4003.24</v>
      </c>
      <c r="G355" s="493">
        <f t="shared" si="573"/>
        <v>40032.399999999994</v>
      </c>
      <c r="H355" s="493">
        <v>9764</v>
      </c>
      <c r="I355" s="493">
        <f t="shared" si="574"/>
        <v>97640</v>
      </c>
      <c r="J355" s="494">
        <f t="shared" si="589"/>
        <v>137672.4</v>
      </c>
      <c r="K355" s="130">
        <v>9</v>
      </c>
      <c r="L355" s="93">
        <v>4003.24</v>
      </c>
      <c r="M355" s="93">
        <f t="shared" si="590"/>
        <v>36029.159999999996</v>
      </c>
      <c r="N355" s="93">
        <v>9764</v>
      </c>
      <c r="O355" s="93">
        <f t="shared" si="591"/>
        <v>87876</v>
      </c>
      <c r="P355" s="94">
        <f t="shared" si="592"/>
        <v>123905.16</v>
      </c>
      <c r="Q355" s="173"/>
      <c r="R355" s="175">
        <v>4003.24</v>
      </c>
      <c r="S355" s="175">
        <f t="shared" si="593"/>
        <v>0</v>
      </c>
      <c r="T355" s="175">
        <v>9764</v>
      </c>
      <c r="U355" s="175">
        <f t="shared" si="594"/>
        <v>0</v>
      </c>
      <c r="V355" s="176">
        <f t="shared" si="595"/>
        <v>0</v>
      </c>
      <c r="W355" s="220">
        <v>1</v>
      </c>
      <c r="X355" s="222">
        <v>4003.24</v>
      </c>
      <c r="Y355" s="222">
        <f t="shared" si="596"/>
        <v>4003.24</v>
      </c>
      <c r="Z355" s="222">
        <v>9764</v>
      </c>
      <c r="AA355" s="222">
        <f t="shared" si="597"/>
        <v>9764</v>
      </c>
      <c r="AB355" s="223">
        <f t="shared" si="598"/>
        <v>13767.24</v>
      </c>
      <c r="AC355" s="267"/>
      <c r="AD355" s="269">
        <v>4003.24</v>
      </c>
      <c r="AE355" s="269">
        <f t="shared" si="599"/>
        <v>0</v>
      </c>
      <c r="AF355" s="269">
        <v>9764</v>
      </c>
      <c r="AG355" s="269">
        <f t="shared" si="600"/>
        <v>0</v>
      </c>
      <c r="AH355" s="270">
        <f t="shared" si="601"/>
        <v>0</v>
      </c>
      <c r="AI355" s="314"/>
      <c r="AJ355" s="316">
        <v>4003.24</v>
      </c>
      <c r="AK355" s="316">
        <f t="shared" si="602"/>
        <v>0</v>
      </c>
      <c r="AL355" s="316">
        <v>9764</v>
      </c>
      <c r="AM355" s="316">
        <f t="shared" si="603"/>
        <v>0</v>
      </c>
      <c r="AN355" s="317">
        <f t="shared" si="604"/>
        <v>0</v>
      </c>
      <c r="AO355" s="361">
        <f t="shared" si="558"/>
        <v>0</v>
      </c>
      <c r="AP355" s="363">
        <v>4003.24</v>
      </c>
      <c r="AQ355" s="363">
        <f t="shared" si="605"/>
        <v>0</v>
      </c>
      <c r="AR355" s="363">
        <v>9764</v>
      </c>
      <c r="AS355" s="363">
        <f t="shared" si="606"/>
        <v>0</v>
      </c>
      <c r="AT355" s="364">
        <f t="shared" si="607"/>
        <v>0</v>
      </c>
    </row>
    <row r="356" spans="1:46" x14ac:dyDescent="0.2">
      <c r="A356" s="490">
        <v>347</v>
      </c>
      <c r="B356" s="491" t="s">
        <v>134</v>
      </c>
      <c r="C356" s="495"/>
      <c r="D356" s="492" t="s">
        <v>14</v>
      </c>
      <c r="E356" s="492">
        <v>10</v>
      </c>
      <c r="F356" s="493">
        <v>800</v>
      </c>
      <c r="G356" s="493">
        <f t="shared" si="573"/>
        <v>8000</v>
      </c>
      <c r="H356" s="493">
        <v>2142</v>
      </c>
      <c r="I356" s="493">
        <f t="shared" si="574"/>
        <v>21420</v>
      </c>
      <c r="J356" s="494">
        <f t="shared" si="589"/>
        <v>29420</v>
      </c>
      <c r="K356" s="130">
        <v>9</v>
      </c>
      <c r="L356" s="93">
        <v>800</v>
      </c>
      <c r="M356" s="93">
        <f t="shared" si="590"/>
        <v>7200</v>
      </c>
      <c r="N356" s="93">
        <v>2142</v>
      </c>
      <c r="O356" s="93">
        <f t="shared" si="591"/>
        <v>19278</v>
      </c>
      <c r="P356" s="94">
        <f t="shared" si="592"/>
        <v>26478</v>
      </c>
      <c r="Q356" s="173"/>
      <c r="R356" s="175">
        <v>800</v>
      </c>
      <c r="S356" s="175">
        <f t="shared" si="593"/>
        <v>0</v>
      </c>
      <c r="T356" s="175">
        <v>2142</v>
      </c>
      <c r="U356" s="175">
        <f t="shared" si="594"/>
        <v>0</v>
      </c>
      <c r="V356" s="176">
        <f t="shared" si="595"/>
        <v>0</v>
      </c>
      <c r="W356" s="220"/>
      <c r="X356" s="222">
        <v>800</v>
      </c>
      <c r="Y356" s="222">
        <f t="shared" si="596"/>
        <v>0</v>
      </c>
      <c r="Z356" s="222">
        <v>2142</v>
      </c>
      <c r="AA356" s="222">
        <f t="shared" si="597"/>
        <v>0</v>
      </c>
      <c r="AB356" s="223">
        <f t="shared" si="598"/>
        <v>0</v>
      </c>
      <c r="AC356" s="267"/>
      <c r="AD356" s="269">
        <v>800</v>
      </c>
      <c r="AE356" s="269">
        <f t="shared" si="599"/>
        <v>0</v>
      </c>
      <c r="AF356" s="269">
        <v>2142</v>
      </c>
      <c r="AG356" s="269">
        <f t="shared" si="600"/>
        <v>0</v>
      </c>
      <c r="AH356" s="270">
        <f t="shared" si="601"/>
        <v>0</v>
      </c>
      <c r="AI356" s="314"/>
      <c r="AJ356" s="316">
        <v>800</v>
      </c>
      <c r="AK356" s="316">
        <f t="shared" si="602"/>
        <v>0</v>
      </c>
      <c r="AL356" s="316">
        <v>2142</v>
      </c>
      <c r="AM356" s="316">
        <f t="shared" si="603"/>
        <v>0</v>
      </c>
      <c r="AN356" s="317">
        <f t="shared" si="604"/>
        <v>0</v>
      </c>
      <c r="AO356" s="361">
        <f t="shared" si="558"/>
        <v>1</v>
      </c>
      <c r="AP356" s="363">
        <v>800</v>
      </c>
      <c r="AQ356" s="363">
        <f t="shared" si="605"/>
        <v>800</v>
      </c>
      <c r="AR356" s="363">
        <v>2142</v>
      </c>
      <c r="AS356" s="363">
        <f t="shared" si="606"/>
        <v>2142</v>
      </c>
      <c r="AT356" s="364">
        <f t="shared" si="607"/>
        <v>2942</v>
      </c>
    </row>
    <row r="357" spans="1:46" x14ac:dyDescent="0.2">
      <c r="A357" s="490">
        <v>348</v>
      </c>
      <c r="B357" s="491" t="s">
        <v>135</v>
      </c>
      <c r="C357" s="495"/>
      <c r="D357" s="492" t="s">
        <v>56</v>
      </c>
      <c r="E357" s="492">
        <v>195</v>
      </c>
      <c r="F357" s="493">
        <v>1875</v>
      </c>
      <c r="G357" s="493">
        <f t="shared" si="573"/>
        <v>365625</v>
      </c>
      <c r="H357" s="493">
        <v>869</v>
      </c>
      <c r="I357" s="493">
        <f t="shared" si="574"/>
        <v>169455</v>
      </c>
      <c r="J357" s="494">
        <f t="shared" si="589"/>
        <v>535080</v>
      </c>
      <c r="K357" s="130">
        <v>154.03899999999999</v>
      </c>
      <c r="L357" s="93">
        <v>1875</v>
      </c>
      <c r="M357" s="93">
        <f t="shared" si="590"/>
        <v>288823.125</v>
      </c>
      <c r="N357" s="93">
        <v>869</v>
      </c>
      <c r="O357" s="93">
        <f t="shared" si="591"/>
        <v>133859.891</v>
      </c>
      <c r="P357" s="94">
        <f t="shared" si="592"/>
        <v>422683.016</v>
      </c>
      <c r="Q357" s="173"/>
      <c r="R357" s="175">
        <v>1875</v>
      </c>
      <c r="S357" s="175">
        <f t="shared" si="593"/>
        <v>0</v>
      </c>
      <c r="T357" s="175">
        <v>869</v>
      </c>
      <c r="U357" s="175">
        <f t="shared" si="594"/>
        <v>0</v>
      </c>
      <c r="V357" s="176">
        <f t="shared" si="595"/>
        <v>0</v>
      </c>
      <c r="W357" s="220"/>
      <c r="X357" s="222">
        <v>1875</v>
      </c>
      <c r="Y357" s="222">
        <f t="shared" si="596"/>
        <v>0</v>
      </c>
      <c r="Z357" s="222">
        <v>869</v>
      </c>
      <c r="AA357" s="222">
        <f t="shared" si="597"/>
        <v>0</v>
      </c>
      <c r="AB357" s="223">
        <f t="shared" si="598"/>
        <v>0</v>
      </c>
      <c r="AC357" s="267"/>
      <c r="AD357" s="269">
        <v>1875</v>
      </c>
      <c r="AE357" s="269">
        <f t="shared" si="599"/>
        <v>0</v>
      </c>
      <c r="AF357" s="269">
        <v>869</v>
      </c>
      <c r="AG357" s="269">
        <f t="shared" si="600"/>
        <v>0</v>
      </c>
      <c r="AH357" s="270">
        <f t="shared" si="601"/>
        <v>0</v>
      </c>
      <c r="AI357" s="314"/>
      <c r="AJ357" s="316">
        <v>1875</v>
      </c>
      <c r="AK357" s="316">
        <f t="shared" si="602"/>
        <v>0</v>
      </c>
      <c r="AL357" s="316">
        <v>869</v>
      </c>
      <c r="AM357" s="316">
        <f t="shared" si="603"/>
        <v>0</v>
      </c>
      <c r="AN357" s="317">
        <f t="shared" si="604"/>
        <v>0</v>
      </c>
      <c r="AO357" s="361">
        <f t="shared" si="558"/>
        <v>40.961000000000013</v>
      </c>
      <c r="AP357" s="363">
        <v>1875</v>
      </c>
      <c r="AQ357" s="363">
        <f t="shared" si="605"/>
        <v>76801.875000000029</v>
      </c>
      <c r="AR357" s="363">
        <v>869</v>
      </c>
      <c r="AS357" s="363">
        <f t="shared" si="606"/>
        <v>35595.109000000011</v>
      </c>
      <c r="AT357" s="364">
        <f t="shared" si="607"/>
        <v>112396.98400000004</v>
      </c>
    </row>
    <row r="358" spans="1:46" x14ac:dyDescent="0.2">
      <c r="A358" s="1">
        <v>349</v>
      </c>
      <c r="B358" s="9" t="s">
        <v>136</v>
      </c>
      <c r="C358" s="10"/>
      <c r="D358" s="2" t="s">
        <v>137</v>
      </c>
      <c r="E358" s="2">
        <v>38.6</v>
      </c>
      <c r="F358" s="36"/>
      <c r="G358" s="36">
        <f t="shared" si="573"/>
        <v>0</v>
      </c>
      <c r="H358" s="36"/>
      <c r="I358" s="36">
        <f t="shared" si="574"/>
        <v>0</v>
      </c>
      <c r="J358" s="53"/>
      <c r="K358" s="130"/>
      <c r="L358" s="93"/>
      <c r="M358" s="93">
        <f t="shared" si="590"/>
        <v>0</v>
      </c>
      <c r="N358" s="93"/>
      <c r="O358" s="93">
        <f t="shared" si="591"/>
        <v>0</v>
      </c>
      <c r="P358" s="94"/>
      <c r="Q358" s="173"/>
      <c r="R358" s="175"/>
      <c r="S358" s="175">
        <f t="shared" si="593"/>
        <v>0</v>
      </c>
      <c r="T358" s="175"/>
      <c r="U358" s="175">
        <f t="shared" si="594"/>
        <v>0</v>
      </c>
      <c r="V358" s="176"/>
      <c r="W358" s="220"/>
      <c r="X358" s="222"/>
      <c r="Y358" s="222">
        <f t="shared" si="596"/>
        <v>0</v>
      </c>
      <c r="Z358" s="222"/>
      <c r="AA358" s="222">
        <f t="shared" si="597"/>
        <v>0</v>
      </c>
      <c r="AB358" s="223"/>
      <c r="AC358" s="267"/>
      <c r="AD358" s="269"/>
      <c r="AE358" s="269">
        <f t="shared" si="599"/>
        <v>0</v>
      </c>
      <c r="AF358" s="269"/>
      <c r="AG358" s="269">
        <f t="shared" si="600"/>
        <v>0</v>
      </c>
      <c r="AH358" s="270"/>
      <c r="AI358" s="314"/>
      <c r="AJ358" s="316"/>
      <c r="AK358" s="316">
        <f t="shared" si="602"/>
        <v>0</v>
      </c>
      <c r="AL358" s="316"/>
      <c r="AM358" s="316">
        <f t="shared" si="603"/>
        <v>0</v>
      </c>
      <c r="AN358" s="317"/>
      <c r="AO358" s="361">
        <f t="shared" si="558"/>
        <v>38.6</v>
      </c>
      <c r="AP358" s="363"/>
      <c r="AQ358" s="363">
        <f t="shared" si="605"/>
        <v>0</v>
      </c>
      <c r="AR358" s="363"/>
      <c r="AS358" s="363">
        <f t="shared" si="606"/>
        <v>0</v>
      </c>
      <c r="AT358" s="364"/>
    </row>
    <row r="359" spans="1:46" x14ac:dyDescent="0.2">
      <c r="A359" s="1">
        <v>350</v>
      </c>
      <c r="B359" s="9" t="s">
        <v>161</v>
      </c>
      <c r="C359" s="10"/>
      <c r="D359" s="2" t="s">
        <v>137</v>
      </c>
      <c r="E359" s="2">
        <v>11.1</v>
      </c>
      <c r="F359" s="36"/>
      <c r="G359" s="36">
        <f t="shared" si="573"/>
        <v>0</v>
      </c>
      <c r="H359" s="36"/>
      <c r="I359" s="36">
        <f t="shared" si="574"/>
        <v>0</v>
      </c>
      <c r="J359" s="53"/>
      <c r="K359" s="130"/>
      <c r="L359" s="93"/>
      <c r="M359" s="93">
        <f t="shared" si="590"/>
        <v>0</v>
      </c>
      <c r="N359" s="93"/>
      <c r="O359" s="93">
        <f t="shared" si="591"/>
        <v>0</v>
      </c>
      <c r="P359" s="94"/>
      <c r="Q359" s="173"/>
      <c r="R359" s="175"/>
      <c r="S359" s="175">
        <f t="shared" si="593"/>
        <v>0</v>
      </c>
      <c r="T359" s="175"/>
      <c r="U359" s="175">
        <f t="shared" si="594"/>
        <v>0</v>
      </c>
      <c r="V359" s="176"/>
      <c r="W359" s="220"/>
      <c r="X359" s="222"/>
      <c r="Y359" s="222">
        <f t="shared" si="596"/>
        <v>0</v>
      </c>
      <c r="Z359" s="222"/>
      <c r="AA359" s="222">
        <f t="shared" si="597"/>
        <v>0</v>
      </c>
      <c r="AB359" s="223"/>
      <c r="AC359" s="267"/>
      <c r="AD359" s="269"/>
      <c r="AE359" s="269">
        <f t="shared" si="599"/>
        <v>0</v>
      </c>
      <c r="AF359" s="269"/>
      <c r="AG359" s="269">
        <f t="shared" si="600"/>
        <v>0</v>
      </c>
      <c r="AH359" s="270"/>
      <c r="AI359" s="314"/>
      <c r="AJ359" s="316"/>
      <c r="AK359" s="316">
        <f t="shared" si="602"/>
        <v>0</v>
      </c>
      <c r="AL359" s="316"/>
      <c r="AM359" s="316">
        <f t="shared" si="603"/>
        <v>0</v>
      </c>
      <c r="AN359" s="317"/>
      <c r="AO359" s="361">
        <f t="shared" si="558"/>
        <v>11.1</v>
      </c>
      <c r="AP359" s="363"/>
      <c r="AQ359" s="363">
        <f t="shared" si="605"/>
        <v>0</v>
      </c>
      <c r="AR359" s="363"/>
      <c r="AS359" s="363">
        <f t="shared" si="606"/>
        <v>0</v>
      </c>
      <c r="AT359" s="364"/>
    </row>
    <row r="360" spans="1:46" x14ac:dyDescent="0.2">
      <c r="A360" s="1">
        <v>351</v>
      </c>
      <c r="B360" s="9" t="s">
        <v>138</v>
      </c>
      <c r="C360" s="10"/>
      <c r="D360" s="2" t="s">
        <v>137</v>
      </c>
      <c r="E360" s="2">
        <v>36.1</v>
      </c>
      <c r="F360" s="36"/>
      <c r="G360" s="36">
        <f t="shared" si="573"/>
        <v>0</v>
      </c>
      <c r="H360" s="36"/>
      <c r="I360" s="36">
        <f t="shared" si="574"/>
        <v>0</v>
      </c>
      <c r="J360" s="53"/>
      <c r="K360" s="130"/>
      <c r="L360" s="93"/>
      <c r="M360" s="93">
        <f t="shared" si="590"/>
        <v>0</v>
      </c>
      <c r="N360" s="93"/>
      <c r="O360" s="93">
        <f t="shared" si="591"/>
        <v>0</v>
      </c>
      <c r="P360" s="94"/>
      <c r="Q360" s="173"/>
      <c r="R360" s="175"/>
      <c r="S360" s="175">
        <f t="shared" si="593"/>
        <v>0</v>
      </c>
      <c r="T360" s="175"/>
      <c r="U360" s="175">
        <f t="shared" si="594"/>
        <v>0</v>
      </c>
      <c r="V360" s="176"/>
      <c r="W360" s="220"/>
      <c r="X360" s="222"/>
      <c r="Y360" s="222">
        <f t="shared" si="596"/>
        <v>0</v>
      </c>
      <c r="Z360" s="222"/>
      <c r="AA360" s="222">
        <f t="shared" si="597"/>
        <v>0</v>
      </c>
      <c r="AB360" s="223"/>
      <c r="AC360" s="267"/>
      <c r="AD360" s="269"/>
      <c r="AE360" s="269">
        <f t="shared" si="599"/>
        <v>0</v>
      </c>
      <c r="AF360" s="269"/>
      <c r="AG360" s="269">
        <f t="shared" si="600"/>
        <v>0</v>
      </c>
      <c r="AH360" s="270"/>
      <c r="AI360" s="314"/>
      <c r="AJ360" s="316"/>
      <c r="AK360" s="316">
        <f t="shared" si="602"/>
        <v>0</v>
      </c>
      <c r="AL360" s="316"/>
      <c r="AM360" s="316">
        <f t="shared" si="603"/>
        <v>0</v>
      </c>
      <c r="AN360" s="317"/>
      <c r="AO360" s="361">
        <f t="shared" si="558"/>
        <v>36.1</v>
      </c>
      <c r="AP360" s="363"/>
      <c r="AQ360" s="363">
        <f t="shared" si="605"/>
        <v>0</v>
      </c>
      <c r="AR360" s="363"/>
      <c r="AS360" s="363">
        <f t="shared" si="606"/>
        <v>0</v>
      </c>
      <c r="AT360" s="364"/>
    </row>
    <row r="361" spans="1:46" x14ac:dyDescent="0.2">
      <c r="A361" s="1">
        <v>352</v>
      </c>
      <c r="B361" s="9" t="s">
        <v>162</v>
      </c>
      <c r="C361" s="10"/>
      <c r="D361" s="2" t="s">
        <v>137</v>
      </c>
      <c r="E361" s="2">
        <v>12.5</v>
      </c>
      <c r="F361" s="36"/>
      <c r="G361" s="36">
        <f t="shared" si="573"/>
        <v>0</v>
      </c>
      <c r="H361" s="36"/>
      <c r="I361" s="36">
        <f t="shared" si="574"/>
        <v>0</v>
      </c>
      <c r="J361" s="53"/>
      <c r="K361" s="130"/>
      <c r="L361" s="93"/>
      <c r="M361" s="93">
        <f t="shared" si="590"/>
        <v>0</v>
      </c>
      <c r="N361" s="93"/>
      <c r="O361" s="93">
        <f t="shared" si="591"/>
        <v>0</v>
      </c>
      <c r="P361" s="94"/>
      <c r="Q361" s="173"/>
      <c r="R361" s="175"/>
      <c r="S361" s="175">
        <f t="shared" si="593"/>
        <v>0</v>
      </c>
      <c r="T361" s="175"/>
      <c r="U361" s="175">
        <f t="shared" si="594"/>
        <v>0</v>
      </c>
      <c r="V361" s="176"/>
      <c r="W361" s="220"/>
      <c r="X361" s="222"/>
      <c r="Y361" s="222">
        <f t="shared" si="596"/>
        <v>0</v>
      </c>
      <c r="Z361" s="222"/>
      <c r="AA361" s="222">
        <f t="shared" si="597"/>
        <v>0</v>
      </c>
      <c r="AB361" s="223"/>
      <c r="AC361" s="267"/>
      <c r="AD361" s="269"/>
      <c r="AE361" s="269">
        <f t="shared" si="599"/>
        <v>0</v>
      </c>
      <c r="AF361" s="269"/>
      <c r="AG361" s="269">
        <f t="shared" si="600"/>
        <v>0</v>
      </c>
      <c r="AH361" s="270"/>
      <c r="AI361" s="314"/>
      <c r="AJ361" s="316"/>
      <c r="AK361" s="316">
        <f t="shared" si="602"/>
        <v>0</v>
      </c>
      <c r="AL361" s="316"/>
      <c r="AM361" s="316">
        <f t="shared" si="603"/>
        <v>0</v>
      </c>
      <c r="AN361" s="317"/>
      <c r="AO361" s="361">
        <f t="shared" si="558"/>
        <v>12.5</v>
      </c>
      <c r="AP361" s="363"/>
      <c r="AQ361" s="363">
        <f t="shared" si="605"/>
        <v>0</v>
      </c>
      <c r="AR361" s="363"/>
      <c r="AS361" s="363">
        <f t="shared" si="606"/>
        <v>0</v>
      </c>
      <c r="AT361" s="364"/>
    </row>
    <row r="362" spans="1:46" x14ac:dyDescent="0.2">
      <c r="A362" s="490">
        <v>353</v>
      </c>
      <c r="B362" s="491" t="s">
        <v>139</v>
      </c>
      <c r="C362" s="495"/>
      <c r="D362" s="492" t="s">
        <v>56</v>
      </c>
      <c r="E362" s="496">
        <v>32.200000000000003</v>
      </c>
      <c r="F362" s="493">
        <v>1875</v>
      </c>
      <c r="G362" s="493">
        <f t="shared" si="573"/>
        <v>60375.000000000007</v>
      </c>
      <c r="H362" s="493">
        <v>1617</v>
      </c>
      <c r="I362" s="493">
        <f t="shared" si="574"/>
        <v>52067.4</v>
      </c>
      <c r="J362" s="494">
        <f t="shared" ref="J362:J363" si="608">G362+I362</f>
        <v>112442.40000000001</v>
      </c>
      <c r="K362" s="140">
        <v>18.700000000000003</v>
      </c>
      <c r="L362" s="93">
        <v>1875</v>
      </c>
      <c r="M362" s="93">
        <f t="shared" si="590"/>
        <v>35062.500000000007</v>
      </c>
      <c r="N362" s="93">
        <v>1617</v>
      </c>
      <c r="O362" s="93">
        <f t="shared" si="591"/>
        <v>30237.900000000005</v>
      </c>
      <c r="P362" s="94">
        <f t="shared" ref="P362:P363" si="609">M362+O362</f>
        <v>65300.400000000009</v>
      </c>
      <c r="Q362" s="197"/>
      <c r="R362" s="175">
        <v>1875</v>
      </c>
      <c r="S362" s="175">
        <f t="shared" si="593"/>
        <v>0</v>
      </c>
      <c r="T362" s="175">
        <v>1617</v>
      </c>
      <c r="U362" s="175">
        <f t="shared" si="594"/>
        <v>0</v>
      </c>
      <c r="V362" s="176">
        <f t="shared" ref="V362:V363" si="610">S362+U362</f>
        <v>0</v>
      </c>
      <c r="W362" s="244"/>
      <c r="X362" s="222">
        <v>1875</v>
      </c>
      <c r="Y362" s="222">
        <f t="shared" si="596"/>
        <v>0</v>
      </c>
      <c r="Z362" s="222">
        <v>1617</v>
      </c>
      <c r="AA362" s="222">
        <f t="shared" si="597"/>
        <v>0</v>
      </c>
      <c r="AB362" s="223">
        <f t="shared" ref="AB362:AB363" si="611">Y362+AA362</f>
        <v>0</v>
      </c>
      <c r="AC362" s="291"/>
      <c r="AD362" s="269">
        <v>1875</v>
      </c>
      <c r="AE362" s="269">
        <f t="shared" si="599"/>
        <v>0</v>
      </c>
      <c r="AF362" s="269">
        <v>1617</v>
      </c>
      <c r="AG362" s="269">
        <f t="shared" si="600"/>
        <v>0</v>
      </c>
      <c r="AH362" s="270">
        <f t="shared" ref="AH362:AH363" si="612">AE362+AG362</f>
        <v>0</v>
      </c>
      <c r="AI362" s="338"/>
      <c r="AJ362" s="316">
        <v>1875</v>
      </c>
      <c r="AK362" s="316">
        <f t="shared" si="602"/>
        <v>0</v>
      </c>
      <c r="AL362" s="316">
        <v>1617</v>
      </c>
      <c r="AM362" s="316">
        <f t="shared" si="603"/>
        <v>0</v>
      </c>
      <c r="AN362" s="317">
        <f t="shared" ref="AN362:AN363" si="613">AK362+AM362</f>
        <v>0</v>
      </c>
      <c r="AO362" s="361">
        <f t="shared" si="558"/>
        <v>13.5</v>
      </c>
      <c r="AP362" s="363">
        <v>1875</v>
      </c>
      <c r="AQ362" s="363">
        <f t="shared" si="605"/>
        <v>25312.5</v>
      </c>
      <c r="AR362" s="363">
        <v>1617</v>
      </c>
      <c r="AS362" s="363">
        <f t="shared" si="606"/>
        <v>21829.5</v>
      </c>
      <c r="AT362" s="364">
        <f t="shared" ref="AT362:AT363" si="614">AQ362+AS362</f>
        <v>47142</v>
      </c>
    </row>
    <row r="363" spans="1:46" x14ac:dyDescent="0.2">
      <c r="A363" s="490">
        <v>354</v>
      </c>
      <c r="B363" s="491" t="s">
        <v>140</v>
      </c>
      <c r="C363" s="495"/>
      <c r="D363" s="492" t="s">
        <v>56</v>
      </c>
      <c r="E363" s="492">
        <v>94</v>
      </c>
      <c r="F363" s="493">
        <v>1875</v>
      </c>
      <c r="G363" s="493">
        <f t="shared" si="573"/>
        <v>176250</v>
      </c>
      <c r="H363" s="493">
        <v>1226</v>
      </c>
      <c r="I363" s="493">
        <f t="shared" si="574"/>
        <v>115244</v>
      </c>
      <c r="J363" s="494">
        <f t="shared" si="608"/>
        <v>291494</v>
      </c>
      <c r="K363" s="130">
        <v>70.3</v>
      </c>
      <c r="L363" s="93">
        <v>1875</v>
      </c>
      <c r="M363" s="93">
        <f t="shared" si="590"/>
        <v>131812.5</v>
      </c>
      <c r="N363" s="93">
        <v>1226</v>
      </c>
      <c r="O363" s="93">
        <f t="shared" si="591"/>
        <v>86187.8</v>
      </c>
      <c r="P363" s="94">
        <f t="shared" si="609"/>
        <v>218000.3</v>
      </c>
      <c r="Q363" s="173">
        <v>23.757999999999999</v>
      </c>
      <c r="R363" s="175">
        <v>1875</v>
      </c>
      <c r="S363" s="175">
        <f t="shared" si="593"/>
        <v>44546.25</v>
      </c>
      <c r="T363" s="175">
        <v>1226</v>
      </c>
      <c r="U363" s="175">
        <f t="shared" si="594"/>
        <v>29127.307999999997</v>
      </c>
      <c r="V363" s="176">
        <f t="shared" si="610"/>
        <v>73673.55799999999</v>
      </c>
      <c r="W363" s="220"/>
      <c r="X363" s="222">
        <v>1875</v>
      </c>
      <c r="Y363" s="222">
        <f t="shared" si="596"/>
        <v>0</v>
      </c>
      <c r="Z363" s="222">
        <v>1226</v>
      </c>
      <c r="AA363" s="222">
        <f t="shared" si="597"/>
        <v>0</v>
      </c>
      <c r="AB363" s="223">
        <f t="shared" si="611"/>
        <v>0</v>
      </c>
      <c r="AC363" s="267"/>
      <c r="AD363" s="269">
        <v>1875</v>
      </c>
      <c r="AE363" s="269">
        <f t="shared" si="599"/>
        <v>0</v>
      </c>
      <c r="AF363" s="269">
        <v>1226</v>
      </c>
      <c r="AG363" s="269">
        <f t="shared" si="600"/>
        <v>0</v>
      </c>
      <c r="AH363" s="270">
        <f t="shared" si="612"/>
        <v>0</v>
      </c>
      <c r="AI363" s="314"/>
      <c r="AJ363" s="316">
        <v>1875</v>
      </c>
      <c r="AK363" s="316">
        <f t="shared" si="602"/>
        <v>0</v>
      </c>
      <c r="AL363" s="316">
        <v>1226</v>
      </c>
      <c r="AM363" s="316">
        <f t="shared" si="603"/>
        <v>0</v>
      </c>
      <c r="AN363" s="317">
        <f t="shared" si="613"/>
        <v>0</v>
      </c>
      <c r="AO363" s="361">
        <f t="shared" si="558"/>
        <v>-5.7999999999996277E-2</v>
      </c>
      <c r="AP363" s="363">
        <v>1875</v>
      </c>
      <c r="AQ363" s="363">
        <f t="shared" si="605"/>
        <v>-108.74999999999302</v>
      </c>
      <c r="AR363" s="363">
        <v>1226</v>
      </c>
      <c r="AS363" s="363">
        <f t="shared" si="606"/>
        <v>-71.107999999995428</v>
      </c>
      <c r="AT363" s="364">
        <f t="shared" si="614"/>
        <v>-179.85799999998846</v>
      </c>
    </row>
    <row r="364" spans="1:46" x14ac:dyDescent="0.2">
      <c r="A364" s="1">
        <v>355</v>
      </c>
      <c r="B364" s="9" t="s">
        <v>163</v>
      </c>
      <c r="C364" s="10"/>
      <c r="D364" s="2" t="s">
        <v>137</v>
      </c>
      <c r="E364" s="2">
        <v>29.9</v>
      </c>
      <c r="F364" s="36"/>
      <c r="G364" s="36">
        <f t="shared" si="573"/>
        <v>0</v>
      </c>
      <c r="H364" s="36"/>
      <c r="I364" s="36">
        <f t="shared" si="574"/>
        <v>0</v>
      </c>
      <c r="J364" s="53"/>
      <c r="K364" s="130"/>
      <c r="L364" s="93"/>
      <c r="M364" s="93">
        <f t="shared" si="590"/>
        <v>0</v>
      </c>
      <c r="N364" s="93"/>
      <c r="O364" s="93">
        <f t="shared" si="591"/>
        <v>0</v>
      </c>
      <c r="P364" s="94"/>
      <c r="Q364" s="173"/>
      <c r="R364" s="175"/>
      <c r="S364" s="175">
        <f t="shared" si="593"/>
        <v>0</v>
      </c>
      <c r="T364" s="175"/>
      <c r="U364" s="175">
        <f t="shared" si="594"/>
        <v>0</v>
      </c>
      <c r="V364" s="176"/>
      <c r="W364" s="220"/>
      <c r="X364" s="222"/>
      <c r="Y364" s="222">
        <f t="shared" si="596"/>
        <v>0</v>
      </c>
      <c r="Z364" s="222"/>
      <c r="AA364" s="222">
        <f t="shared" si="597"/>
        <v>0</v>
      </c>
      <c r="AB364" s="223"/>
      <c r="AC364" s="267"/>
      <c r="AD364" s="269"/>
      <c r="AE364" s="269">
        <f t="shared" si="599"/>
        <v>0</v>
      </c>
      <c r="AF364" s="269"/>
      <c r="AG364" s="269">
        <f t="shared" si="600"/>
        <v>0</v>
      </c>
      <c r="AH364" s="270"/>
      <c r="AI364" s="314"/>
      <c r="AJ364" s="316"/>
      <c r="AK364" s="316">
        <f t="shared" si="602"/>
        <v>0</v>
      </c>
      <c r="AL364" s="316"/>
      <c r="AM364" s="316">
        <f t="shared" si="603"/>
        <v>0</v>
      </c>
      <c r="AN364" s="317"/>
      <c r="AO364" s="361">
        <f t="shared" si="558"/>
        <v>29.9</v>
      </c>
      <c r="AP364" s="363"/>
      <c r="AQ364" s="363">
        <f t="shared" si="605"/>
        <v>0</v>
      </c>
      <c r="AR364" s="363"/>
      <c r="AS364" s="363">
        <f t="shared" si="606"/>
        <v>0</v>
      </c>
      <c r="AT364" s="364"/>
    </row>
    <row r="365" spans="1:46" x14ac:dyDescent="0.2">
      <c r="A365" s="490">
        <v>356</v>
      </c>
      <c r="B365" s="491" t="s">
        <v>144</v>
      </c>
      <c r="C365" s="495"/>
      <c r="D365" s="492" t="s">
        <v>56</v>
      </c>
      <c r="E365" s="496">
        <v>15.5</v>
      </c>
      <c r="F365" s="493">
        <v>1875</v>
      </c>
      <c r="G365" s="493">
        <f t="shared" si="573"/>
        <v>29062.5</v>
      </c>
      <c r="H365" s="493">
        <v>2132</v>
      </c>
      <c r="I365" s="493">
        <f t="shared" si="574"/>
        <v>33046</v>
      </c>
      <c r="J365" s="494">
        <f t="shared" ref="J365:J366" si="615">G365+I365</f>
        <v>62108.5</v>
      </c>
      <c r="K365" s="140">
        <v>15.5</v>
      </c>
      <c r="L365" s="93">
        <v>1875</v>
      </c>
      <c r="M365" s="93">
        <f t="shared" si="590"/>
        <v>29062.5</v>
      </c>
      <c r="N365" s="93">
        <v>2132</v>
      </c>
      <c r="O365" s="93">
        <f t="shared" si="591"/>
        <v>33046</v>
      </c>
      <c r="P365" s="94">
        <f t="shared" ref="P365:P366" si="616">M365+O365</f>
        <v>62108.5</v>
      </c>
      <c r="Q365" s="197"/>
      <c r="R365" s="175">
        <v>1875</v>
      </c>
      <c r="S365" s="175">
        <f t="shared" si="593"/>
        <v>0</v>
      </c>
      <c r="T365" s="175">
        <v>2132</v>
      </c>
      <c r="U365" s="175">
        <f t="shared" si="594"/>
        <v>0</v>
      </c>
      <c r="V365" s="176">
        <f t="shared" ref="V365:V366" si="617">S365+U365</f>
        <v>0</v>
      </c>
      <c r="W365" s="244"/>
      <c r="X365" s="222">
        <v>1875</v>
      </c>
      <c r="Y365" s="222">
        <f t="shared" si="596"/>
        <v>0</v>
      </c>
      <c r="Z365" s="222">
        <v>2132</v>
      </c>
      <c r="AA365" s="222">
        <f t="shared" si="597"/>
        <v>0</v>
      </c>
      <c r="AB365" s="223">
        <f t="shared" ref="AB365:AB366" si="618">Y365+AA365</f>
        <v>0</v>
      </c>
      <c r="AC365" s="291"/>
      <c r="AD365" s="269">
        <v>1875</v>
      </c>
      <c r="AE365" s="269">
        <f t="shared" si="599"/>
        <v>0</v>
      </c>
      <c r="AF365" s="269">
        <v>2132</v>
      </c>
      <c r="AG365" s="269">
        <f t="shared" si="600"/>
        <v>0</v>
      </c>
      <c r="AH365" s="270">
        <f t="shared" ref="AH365:AH366" si="619">AE365+AG365</f>
        <v>0</v>
      </c>
      <c r="AI365" s="338"/>
      <c r="AJ365" s="316">
        <v>1875</v>
      </c>
      <c r="AK365" s="316">
        <f t="shared" si="602"/>
        <v>0</v>
      </c>
      <c r="AL365" s="316">
        <v>2132</v>
      </c>
      <c r="AM365" s="316">
        <f t="shared" si="603"/>
        <v>0</v>
      </c>
      <c r="AN365" s="317">
        <f t="shared" ref="AN365:AN366" si="620">AK365+AM365</f>
        <v>0</v>
      </c>
      <c r="AO365" s="361">
        <f t="shared" si="558"/>
        <v>0</v>
      </c>
      <c r="AP365" s="363">
        <v>1875</v>
      </c>
      <c r="AQ365" s="363">
        <f t="shared" si="605"/>
        <v>0</v>
      </c>
      <c r="AR365" s="363">
        <v>2132</v>
      </c>
      <c r="AS365" s="363">
        <f t="shared" si="606"/>
        <v>0</v>
      </c>
      <c r="AT365" s="364">
        <f t="shared" ref="AT365:AT366" si="621">AQ365+AS365</f>
        <v>0</v>
      </c>
    </row>
    <row r="366" spans="1:46" x14ac:dyDescent="0.2">
      <c r="A366" s="1">
        <v>357</v>
      </c>
      <c r="B366" s="9" t="s">
        <v>148</v>
      </c>
      <c r="C366" s="10"/>
      <c r="D366" s="2" t="s">
        <v>56</v>
      </c>
      <c r="E366" s="2">
        <v>7</v>
      </c>
      <c r="F366" s="36">
        <v>1875</v>
      </c>
      <c r="G366" s="36">
        <f t="shared" si="573"/>
        <v>13125</v>
      </c>
      <c r="H366" s="36">
        <v>1428</v>
      </c>
      <c r="I366" s="36">
        <f t="shared" si="574"/>
        <v>9996</v>
      </c>
      <c r="J366" s="53">
        <f t="shared" si="615"/>
        <v>23121</v>
      </c>
      <c r="K366" s="130"/>
      <c r="L366" s="93">
        <v>1875</v>
      </c>
      <c r="M366" s="93">
        <f t="shared" si="590"/>
        <v>0</v>
      </c>
      <c r="N366" s="93">
        <v>1428</v>
      </c>
      <c r="O366" s="93">
        <f t="shared" si="591"/>
        <v>0</v>
      </c>
      <c r="P366" s="94">
        <f t="shared" si="616"/>
        <v>0</v>
      </c>
      <c r="Q366" s="173">
        <v>2.52</v>
      </c>
      <c r="R366" s="175">
        <v>1875</v>
      </c>
      <c r="S366" s="175">
        <f t="shared" si="593"/>
        <v>4725</v>
      </c>
      <c r="T366" s="175">
        <v>1428</v>
      </c>
      <c r="U366" s="175">
        <f t="shared" si="594"/>
        <v>3598.56</v>
      </c>
      <c r="V366" s="176">
        <f t="shared" si="617"/>
        <v>8323.56</v>
      </c>
      <c r="W366" s="220"/>
      <c r="X366" s="222">
        <v>1875</v>
      </c>
      <c r="Y366" s="222">
        <f t="shared" si="596"/>
        <v>0</v>
      </c>
      <c r="Z366" s="222">
        <v>1428</v>
      </c>
      <c r="AA366" s="222">
        <f t="shared" si="597"/>
        <v>0</v>
      </c>
      <c r="AB366" s="223">
        <f t="shared" si="618"/>
        <v>0</v>
      </c>
      <c r="AC366" s="267"/>
      <c r="AD366" s="269">
        <v>1875</v>
      </c>
      <c r="AE366" s="269">
        <f t="shared" si="599"/>
        <v>0</v>
      </c>
      <c r="AF366" s="269">
        <v>1428</v>
      </c>
      <c r="AG366" s="269">
        <f t="shared" si="600"/>
        <v>0</v>
      </c>
      <c r="AH366" s="270">
        <f t="shared" si="619"/>
        <v>0</v>
      </c>
      <c r="AI366" s="314"/>
      <c r="AJ366" s="316">
        <v>1875</v>
      </c>
      <c r="AK366" s="316">
        <f t="shared" si="602"/>
        <v>0</v>
      </c>
      <c r="AL366" s="316">
        <v>1428</v>
      </c>
      <c r="AM366" s="316">
        <f t="shared" si="603"/>
        <v>0</v>
      </c>
      <c r="AN366" s="317">
        <f t="shared" si="620"/>
        <v>0</v>
      </c>
      <c r="AO366" s="361">
        <f t="shared" si="558"/>
        <v>4.4800000000000004</v>
      </c>
      <c r="AP366" s="363">
        <v>1875</v>
      </c>
      <c r="AQ366" s="363">
        <f t="shared" si="605"/>
        <v>8400</v>
      </c>
      <c r="AR366" s="363">
        <v>1428</v>
      </c>
      <c r="AS366" s="363">
        <f t="shared" si="606"/>
        <v>6397.4400000000005</v>
      </c>
      <c r="AT366" s="364">
        <f t="shared" si="621"/>
        <v>14797.44</v>
      </c>
    </row>
    <row r="367" spans="1:46" x14ac:dyDescent="0.2">
      <c r="A367" s="1">
        <v>358</v>
      </c>
      <c r="B367" s="9" t="s">
        <v>164</v>
      </c>
      <c r="C367" s="10"/>
      <c r="D367" s="2" t="s">
        <v>137</v>
      </c>
      <c r="E367" s="2">
        <v>1.5</v>
      </c>
      <c r="F367" s="36"/>
      <c r="G367" s="36">
        <f t="shared" si="573"/>
        <v>0</v>
      </c>
      <c r="H367" s="36"/>
      <c r="I367" s="36">
        <f t="shared" si="574"/>
        <v>0</v>
      </c>
      <c r="J367" s="53"/>
      <c r="K367" s="130"/>
      <c r="L367" s="93"/>
      <c r="M367" s="93">
        <f t="shared" si="590"/>
        <v>0</v>
      </c>
      <c r="N367" s="93"/>
      <c r="O367" s="93">
        <f t="shared" si="591"/>
        <v>0</v>
      </c>
      <c r="P367" s="94"/>
      <c r="Q367" s="173"/>
      <c r="R367" s="175"/>
      <c r="S367" s="175">
        <f t="shared" si="593"/>
        <v>0</v>
      </c>
      <c r="T367" s="175"/>
      <c r="U367" s="175">
        <f t="shared" si="594"/>
        <v>0</v>
      </c>
      <c r="V367" s="176"/>
      <c r="W367" s="220"/>
      <c r="X367" s="222"/>
      <c r="Y367" s="222">
        <f t="shared" si="596"/>
        <v>0</v>
      </c>
      <c r="Z367" s="222"/>
      <c r="AA367" s="222">
        <f t="shared" si="597"/>
        <v>0</v>
      </c>
      <c r="AB367" s="223"/>
      <c r="AC367" s="267"/>
      <c r="AD367" s="269"/>
      <c r="AE367" s="269">
        <f t="shared" si="599"/>
        <v>0</v>
      </c>
      <c r="AF367" s="269"/>
      <c r="AG367" s="269">
        <f t="shared" si="600"/>
        <v>0</v>
      </c>
      <c r="AH367" s="270"/>
      <c r="AI367" s="314"/>
      <c r="AJ367" s="316"/>
      <c r="AK367" s="316">
        <f t="shared" si="602"/>
        <v>0</v>
      </c>
      <c r="AL367" s="316"/>
      <c r="AM367" s="316">
        <f t="shared" si="603"/>
        <v>0</v>
      </c>
      <c r="AN367" s="317"/>
      <c r="AO367" s="361">
        <f t="shared" si="558"/>
        <v>1.5</v>
      </c>
      <c r="AP367" s="363"/>
      <c r="AQ367" s="363">
        <f t="shared" si="605"/>
        <v>0</v>
      </c>
      <c r="AR367" s="363"/>
      <c r="AS367" s="363">
        <f t="shared" si="606"/>
        <v>0</v>
      </c>
      <c r="AT367" s="364"/>
    </row>
    <row r="368" spans="1:46" x14ac:dyDescent="0.2">
      <c r="A368" s="1">
        <v>359</v>
      </c>
      <c r="B368" s="9" t="s">
        <v>150</v>
      </c>
      <c r="C368" s="10"/>
      <c r="D368" s="2" t="s">
        <v>56</v>
      </c>
      <c r="E368" s="67">
        <v>1.3</v>
      </c>
      <c r="F368" s="36">
        <v>1875</v>
      </c>
      <c r="G368" s="36">
        <f t="shared" si="573"/>
        <v>2437.5</v>
      </c>
      <c r="H368" s="36">
        <v>2646</v>
      </c>
      <c r="I368" s="36">
        <f t="shared" si="574"/>
        <v>3439.8</v>
      </c>
      <c r="J368" s="53">
        <f t="shared" ref="J368:J371" si="622">G368+I368</f>
        <v>5877.3</v>
      </c>
      <c r="K368" s="140"/>
      <c r="L368" s="93">
        <v>1875</v>
      </c>
      <c r="M368" s="93">
        <f t="shared" si="590"/>
        <v>0</v>
      </c>
      <c r="N368" s="93">
        <v>2646</v>
      </c>
      <c r="O368" s="93">
        <f t="shared" si="591"/>
        <v>0</v>
      </c>
      <c r="P368" s="94">
        <f t="shared" ref="P368:P371" si="623">M368+O368</f>
        <v>0</v>
      </c>
      <c r="Q368" s="197">
        <v>1.3</v>
      </c>
      <c r="R368" s="175">
        <v>1875</v>
      </c>
      <c r="S368" s="175">
        <f t="shared" si="593"/>
        <v>2437.5</v>
      </c>
      <c r="T368" s="175">
        <v>2646</v>
      </c>
      <c r="U368" s="175">
        <f t="shared" si="594"/>
        <v>3439.8</v>
      </c>
      <c r="V368" s="176">
        <f t="shared" ref="V368:V371" si="624">S368+U368</f>
        <v>5877.3</v>
      </c>
      <c r="W368" s="244"/>
      <c r="X368" s="222">
        <v>1875</v>
      </c>
      <c r="Y368" s="222">
        <f t="shared" si="596"/>
        <v>0</v>
      </c>
      <c r="Z368" s="222">
        <v>2646</v>
      </c>
      <c r="AA368" s="222">
        <f t="shared" si="597"/>
        <v>0</v>
      </c>
      <c r="AB368" s="223">
        <f t="shared" ref="AB368:AB371" si="625">Y368+AA368</f>
        <v>0</v>
      </c>
      <c r="AC368" s="291"/>
      <c r="AD368" s="269">
        <v>1875</v>
      </c>
      <c r="AE368" s="269">
        <f t="shared" si="599"/>
        <v>0</v>
      </c>
      <c r="AF368" s="269">
        <v>2646</v>
      </c>
      <c r="AG368" s="269">
        <f t="shared" si="600"/>
        <v>0</v>
      </c>
      <c r="AH368" s="270">
        <f t="shared" ref="AH368:AH371" si="626">AE368+AG368</f>
        <v>0</v>
      </c>
      <c r="AI368" s="338"/>
      <c r="AJ368" s="316">
        <v>1875</v>
      </c>
      <c r="AK368" s="316">
        <f t="shared" si="602"/>
        <v>0</v>
      </c>
      <c r="AL368" s="316">
        <v>2646</v>
      </c>
      <c r="AM368" s="316">
        <f t="shared" si="603"/>
        <v>0</v>
      </c>
      <c r="AN368" s="317">
        <f t="shared" ref="AN368:AN371" si="627">AK368+AM368</f>
        <v>0</v>
      </c>
      <c r="AO368" s="361">
        <f t="shared" si="558"/>
        <v>0</v>
      </c>
      <c r="AP368" s="363">
        <v>1875</v>
      </c>
      <c r="AQ368" s="363">
        <f t="shared" si="605"/>
        <v>0</v>
      </c>
      <c r="AR368" s="363">
        <v>2646</v>
      </c>
      <c r="AS368" s="363">
        <f t="shared" si="606"/>
        <v>0</v>
      </c>
      <c r="AT368" s="364">
        <f t="shared" ref="AT368:AT371" si="628">AQ368+AS368</f>
        <v>0</v>
      </c>
    </row>
    <row r="369" spans="1:46" ht="25.5" x14ac:dyDescent="0.2">
      <c r="A369" s="1">
        <v>360</v>
      </c>
      <c r="B369" s="9" t="s">
        <v>151</v>
      </c>
      <c r="C369" s="2" t="s">
        <v>152</v>
      </c>
      <c r="D369" s="2" t="s">
        <v>56</v>
      </c>
      <c r="E369" s="2">
        <v>7.3</v>
      </c>
      <c r="F369" s="36">
        <v>600</v>
      </c>
      <c r="G369" s="36">
        <f t="shared" si="573"/>
        <v>4380</v>
      </c>
      <c r="H369" s="36">
        <v>381</v>
      </c>
      <c r="I369" s="36">
        <f t="shared" si="574"/>
        <v>2781.2999999999997</v>
      </c>
      <c r="J369" s="53">
        <f t="shared" si="622"/>
        <v>7161.2999999999993</v>
      </c>
      <c r="K369" s="130"/>
      <c r="L369" s="93">
        <v>600</v>
      </c>
      <c r="M369" s="93">
        <f t="shared" si="590"/>
        <v>0</v>
      </c>
      <c r="N369" s="93">
        <v>381</v>
      </c>
      <c r="O369" s="93">
        <f t="shared" si="591"/>
        <v>0</v>
      </c>
      <c r="P369" s="94">
        <f t="shared" si="623"/>
        <v>0</v>
      </c>
      <c r="Q369" s="173"/>
      <c r="R369" s="175">
        <v>600</v>
      </c>
      <c r="S369" s="175">
        <f t="shared" si="593"/>
        <v>0</v>
      </c>
      <c r="T369" s="175">
        <v>381</v>
      </c>
      <c r="U369" s="175">
        <f t="shared" si="594"/>
        <v>0</v>
      </c>
      <c r="V369" s="176">
        <f t="shared" si="624"/>
        <v>0</v>
      </c>
      <c r="W369" s="220"/>
      <c r="X369" s="222">
        <v>600</v>
      </c>
      <c r="Y369" s="222">
        <f t="shared" si="596"/>
        <v>0</v>
      </c>
      <c r="Z369" s="222">
        <v>381</v>
      </c>
      <c r="AA369" s="222">
        <f t="shared" si="597"/>
        <v>0</v>
      </c>
      <c r="AB369" s="223">
        <f t="shared" si="625"/>
        <v>0</v>
      </c>
      <c r="AC369" s="267"/>
      <c r="AD369" s="269">
        <v>600</v>
      </c>
      <c r="AE369" s="269">
        <f t="shared" si="599"/>
        <v>0</v>
      </c>
      <c r="AF369" s="269">
        <v>381</v>
      </c>
      <c r="AG369" s="269">
        <f t="shared" si="600"/>
        <v>0</v>
      </c>
      <c r="AH369" s="270">
        <f t="shared" si="626"/>
        <v>0</v>
      </c>
      <c r="AI369" s="314"/>
      <c r="AJ369" s="316">
        <v>600</v>
      </c>
      <c r="AK369" s="316">
        <f t="shared" si="602"/>
        <v>0</v>
      </c>
      <c r="AL369" s="316">
        <v>381</v>
      </c>
      <c r="AM369" s="316">
        <f t="shared" si="603"/>
        <v>0</v>
      </c>
      <c r="AN369" s="317">
        <f t="shared" si="627"/>
        <v>0</v>
      </c>
      <c r="AO369" s="361">
        <f t="shared" si="558"/>
        <v>7.3</v>
      </c>
      <c r="AP369" s="363">
        <v>600</v>
      </c>
      <c r="AQ369" s="363">
        <f t="shared" si="605"/>
        <v>4380</v>
      </c>
      <c r="AR369" s="363">
        <v>381</v>
      </c>
      <c r="AS369" s="363">
        <f t="shared" si="606"/>
        <v>2781.2999999999997</v>
      </c>
      <c r="AT369" s="364">
        <f t="shared" si="628"/>
        <v>7161.2999999999993</v>
      </c>
    </row>
    <row r="370" spans="1:46" x14ac:dyDescent="0.2">
      <c r="A370" s="1">
        <v>361</v>
      </c>
      <c r="B370" s="9" t="s">
        <v>153</v>
      </c>
      <c r="C370" s="10"/>
      <c r="D370" s="2" t="s">
        <v>56</v>
      </c>
      <c r="E370" s="2">
        <v>1.2</v>
      </c>
      <c r="F370" s="36">
        <v>1000</v>
      </c>
      <c r="G370" s="36">
        <f t="shared" si="573"/>
        <v>1200</v>
      </c>
      <c r="H370" s="36">
        <v>123</v>
      </c>
      <c r="I370" s="36">
        <f t="shared" si="574"/>
        <v>147.6</v>
      </c>
      <c r="J370" s="53">
        <f t="shared" si="622"/>
        <v>1347.6</v>
      </c>
      <c r="K370" s="130"/>
      <c r="L370" s="93">
        <v>1000</v>
      </c>
      <c r="M370" s="93">
        <f t="shared" si="590"/>
        <v>0</v>
      </c>
      <c r="N370" s="93">
        <v>123</v>
      </c>
      <c r="O370" s="93">
        <f t="shared" si="591"/>
        <v>0</v>
      </c>
      <c r="P370" s="94">
        <f t="shared" si="623"/>
        <v>0</v>
      </c>
      <c r="Q370" s="173">
        <v>1.2</v>
      </c>
      <c r="R370" s="175">
        <v>1000</v>
      </c>
      <c r="S370" s="175">
        <f t="shared" si="593"/>
        <v>1200</v>
      </c>
      <c r="T370" s="175">
        <v>123</v>
      </c>
      <c r="U370" s="175">
        <f t="shared" si="594"/>
        <v>147.6</v>
      </c>
      <c r="V370" s="176">
        <f t="shared" si="624"/>
        <v>1347.6</v>
      </c>
      <c r="W370" s="220"/>
      <c r="X370" s="222">
        <v>1000</v>
      </c>
      <c r="Y370" s="222">
        <f t="shared" si="596"/>
        <v>0</v>
      </c>
      <c r="Z370" s="222">
        <v>123</v>
      </c>
      <c r="AA370" s="222">
        <f t="shared" si="597"/>
        <v>0</v>
      </c>
      <c r="AB370" s="223">
        <f t="shared" si="625"/>
        <v>0</v>
      </c>
      <c r="AC370" s="267"/>
      <c r="AD370" s="269">
        <v>1000</v>
      </c>
      <c r="AE370" s="269">
        <f t="shared" si="599"/>
        <v>0</v>
      </c>
      <c r="AF370" s="269">
        <v>123</v>
      </c>
      <c r="AG370" s="269">
        <f t="shared" si="600"/>
        <v>0</v>
      </c>
      <c r="AH370" s="270">
        <f t="shared" si="626"/>
        <v>0</v>
      </c>
      <c r="AI370" s="314"/>
      <c r="AJ370" s="316">
        <v>1000</v>
      </c>
      <c r="AK370" s="316">
        <f t="shared" si="602"/>
        <v>0</v>
      </c>
      <c r="AL370" s="316">
        <v>123</v>
      </c>
      <c r="AM370" s="316">
        <f t="shared" si="603"/>
        <v>0</v>
      </c>
      <c r="AN370" s="317">
        <f t="shared" si="627"/>
        <v>0</v>
      </c>
      <c r="AO370" s="361">
        <f t="shared" si="558"/>
        <v>0</v>
      </c>
      <c r="AP370" s="363">
        <v>1000</v>
      </c>
      <c r="AQ370" s="363">
        <f t="shared" si="605"/>
        <v>0</v>
      </c>
      <c r="AR370" s="363">
        <v>123</v>
      </c>
      <c r="AS370" s="363">
        <f t="shared" si="606"/>
        <v>0</v>
      </c>
      <c r="AT370" s="364">
        <f t="shared" si="628"/>
        <v>0</v>
      </c>
    </row>
    <row r="371" spans="1:46" x14ac:dyDescent="0.2">
      <c r="A371" s="490">
        <v>362</v>
      </c>
      <c r="B371" s="491" t="s">
        <v>60</v>
      </c>
      <c r="C371" s="495"/>
      <c r="D371" s="492" t="s">
        <v>5</v>
      </c>
      <c r="E371" s="492">
        <v>1</v>
      </c>
      <c r="F371" s="493">
        <v>0</v>
      </c>
      <c r="G371" s="493">
        <f t="shared" si="573"/>
        <v>0</v>
      </c>
      <c r="H371" s="493">
        <v>96507</v>
      </c>
      <c r="I371" s="493">
        <f t="shared" si="574"/>
        <v>96507</v>
      </c>
      <c r="J371" s="494">
        <f t="shared" si="622"/>
        <v>96507</v>
      </c>
      <c r="K371" s="130">
        <v>0.74938840579710142</v>
      </c>
      <c r="L371" s="93">
        <v>0</v>
      </c>
      <c r="M371" s="93">
        <f t="shared" si="590"/>
        <v>0</v>
      </c>
      <c r="N371" s="93">
        <v>96507</v>
      </c>
      <c r="O371" s="93">
        <f t="shared" si="591"/>
        <v>72321.226878260873</v>
      </c>
      <c r="P371" s="94">
        <f t="shared" si="623"/>
        <v>72321.226878260873</v>
      </c>
      <c r="Q371" s="173">
        <v>0.251</v>
      </c>
      <c r="R371" s="175">
        <v>0</v>
      </c>
      <c r="S371" s="175">
        <f t="shared" si="593"/>
        <v>0</v>
      </c>
      <c r="T371" s="175">
        <v>96507</v>
      </c>
      <c r="U371" s="175">
        <f t="shared" si="594"/>
        <v>24223.257000000001</v>
      </c>
      <c r="V371" s="176">
        <f t="shared" si="624"/>
        <v>24223.257000000001</v>
      </c>
      <c r="W371" s="220"/>
      <c r="X371" s="222">
        <v>0</v>
      </c>
      <c r="Y371" s="222">
        <f t="shared" si="596"/>
        <v>0</v>
      </c>
      <c r="Z371" s="222">
        <v>96507</v>
      </c>
      <c r="AA371" s="222">
        <f t="shared" si="597"/>
        <v>0</v>
      </c>
      <c r="AB371" s="223">
        <f t="shared" si="625"/>
        <v>0</v>
      </c>
      <c r="AC371" s="267"/>
      <c r="AD371" s="269">
        <v>0</v>
      </c>
      <c r="AE371" s="269">
        <f t="shared" si="599"/>
        <v>0</v>
      </c>
      <c r="AF371" s="269">
        <v>96507</v>
      </c>
      <c r="AG371" s="269">
        <f t="shared" si="600"/>
        <v>0</v>
      </c>
      <c r="AH371" s="270">
        <f t="shared" si="626"/>
        <v>0</v>
      </c>
      <c r="AI371" s="314"/>
      <c r="AJ371" s="316">
        <v>0</v>
      </c>
      <c r="AK371" s="316">
        <f t="shared" si="602"/>
        <v>0</v>
      </c>
      <c r="AL371" s="316">
        <v>96507</v>
      </c>
      <c r="AM371" s="316">
        <f t="shared" si="603"/>
        <v>0</v>
      </c>
      <c r="AN371" s="317">
        <f t="shared" si="627"/>
        <v>0</v>
      </c>
      <c r="AO371" s="361">
        <f t="shared" si="558"/>
        <v>-3.8840579710142098E-4</v>
      </c>
      <c r="AP371" s="363">
        <v>0</v>
      </c>
      <c r="AQ371" s="363">
        <f t="shared" si="605"/>
        <v>0</v>
      </c>
      <c r="AR371" s="363">
        <v>96507</v>
      </c>
      <c r="AS371" s="363">
        <f t="shared" si="606"/>
        <v>-37.483878260866831</v>
      </c>
      <c r="AT371" s="364">
        <f t="shared" si="628"/>
        <v>-37.483878260866831</v>
      </c>
    </row>
    <row r="372" spans="1:46" x14ac:dyDescent="0.2">
      <c r="A372" s="490">
        <v>363</v>
      </c>
      <c r="B372" s="508" t="s">
        <v>118</v>
      </c>
      <c r="C372" s="495"/>
      <c r="D372" s="492"/>
      <c r="E372" s="492"/>
      <c r="F372" s="492"/>
      <c r="G372" s="493"/>
      <c r="H372" s="505"/>
      <c r="I372" s="493"/>
      <c r="J372" s="506"/>
      <c r="K372" s="130"/>
      <c r="L372" s="92"/>
      <c r="M372" s="93"/>
      <c r="N372" s="91"/>
      <c r="O372" s="93"/>
      <c r="P372" s="129"/>
      <c r="Q372" s="173"/>
      <c r="R372" s="174"/>
      <c r="S372" s="175"/>
      <c r="T372" s="171"/>
      <c r="U372" s="175"/>
      <c r="V372" s="172"/>
      <c r="W372" s="220"/>
      <c r="X372" s="221"/>
      <c r="Y372" s="222"/>
      <c r="Z372" s="218"/>
      <c r="AA372" s="222"/>
      <c r="AB372" s="219"/>
      <c r="AC372" s="267"/>
      <c r="AD372" s="268"/>
      <c r="AE372" s="269"/>
      <c r="AF372" s="265"/>
      <c r="AG372" s="269"/>
      <c r="AH372" s="266"/>
      <c r="AI372" s="314"/>
      <c r="AJ372" s="315"/>
      <c r="AK372" s="316"/>
      <c r="AL372" s="312"/>
      <c r="AM372" s="316"/>
      <c r="AN372" s="313"/>
      <c r="AO372" s="361">
        <f t="shared" si="558"/>
        <v>0</v>
      </c>
      <c r="AP372" s="362"/>
      <c r="AQ372" s="363"/>
      <c r="AR372" s="359"/>
      <c r="AS372" s="363"/>
      <c r="AT372" s="360"/>
    </row>
    <row r="373" spans="1:46" ht="25.5" x14ac:dyDescent="0.2">
      <c r="A373" s="1">
        <v>364</v>
      </c>
      <c r="B373" s="9" t="s">
        <v>289</v>
      </c>
      <c r="C373" s="2" t="s">
        <v>367</v>
      </c>
      <c r="D373" s="2" t="s">
        <v>14</v>
      </c>
      <c r="E373" s="2">
        <v>1</v>
      </c>
      <c r="F373" s="36">
        <v>8293.6</v>
      </c>
      <c r="G373" s="36">
        <f t="shared" si="573"/>
        <v>8293.6</v>
      </c>
      <c r="H373" s="36">
        <v>22342.319999999996</v>
      </c>
      <c r="I373" s="36">
        <f t="shared" si="574"/>
        <v>22342.319999999996</v>
      </c>
      <c r="J373" s="53">
        <f t="shared" ref="J373:J376" si="629">G373+I373</f>
        <v>30635.919999999998</v>
      </c>
      <c r="K373" s="130"/>
      <c r="L373" s="93">
        <v>8293.6</v>
      </c>
      <c r="M373" s="93">
        <f t="shared" ref="M373:M389" si="630">K373*L373</f>
        <v>0</v>
      </c>
      <c r="N373" s="93">
        <v>22342.319999999996</v>
      </c>
      <c r="O373" s="93">
        <f t="shared" ref="O373:O389" si="631">K373*N373</f>
        <v>0</v>
      </c>
      <c r="P373" s="94">
        <f t="shared" ref="P373:P376" si="632">M373+O373</f>
        <v>0</v>
      </c>
      <c r="Q373" s="173"/>
      <c r="R373" s="175">
        <v>8293.6</v>
      </c>
      <c r="S373" s="175">
        <f t="shared" ref="S373:S389" si="633">Q373*R373</f>
        <v>0</v>
      </c>
      <c r="T373" s="175">
        <v>22342.319999999996</v>
      </c>
      <c r="U373" s="175">
        <f t="shared" ref="U373:U389" si="634">Q373*T373</f>
        <v>0</v>
      </c>
      <c r="V373" s="176">
        <f t="shared" ref="V373:V376" si="635">S373+U373</f>
        <v>0</v>
      </c>
      <c r="W373" s="220">
        <v>1</v>
      </c>
      <c r="X373" s="222">
        <v>8293.6</v>
      </c>
      <c r="Y373" s="222">
        <f t="shared" ref="Y373:Y389" si="636">W373*X373</f>
        <v>8293.6</v>
      </c>
      <c r="Z373" s="222">
        <v>22342.319999999996</v>
      </c>
      <c r="AA373" s="222">
        <f t="shared" ref="AA373:AA389" si="637">W373*Z373</f>
        <v>22342.319999999996</v>
      </c>
      <c r="AB373" s="223">
        <f t="shared" ref="AB373:AB376" si="638">Y373+AA373</f>
        <v>30635.919999999998</v>
      </c>
      <c r="AC373" s="267"/>
      <c r="AD373" s="269">
        <v>8293.6</v>
      </c>
      <c r="AE373" s="269">
        <f t="shared" ref="AE373:AE389" si="639">AC373*AD373</f>
        <v>0</v>
      </c>
      <c r="AF373" s="269">
        <v>22342.319999999996</v>
      </c>
      <c r="AG373" s="269">
        <f t="shared" ref="AG373:AG389" si="640">AC373*AF373</f>
        <v>0</v>
      </c>
      <c r="AH373" s="270">
        <f t="shared" ref="AH373:AH376" si="641">AE373+AG373</f>
        <v>0</v>
      </c>
      <c r="AI373" s="314"/>
      <c r="AJ373" s="316">
        <v>8293.6</v>
      </c>
      <c r="AK373" s="316">
        <f t="shared" ref="AK373:AK389" si="642">AI373*AJ373</f>
        <v>0</v>
      </c>
      <c r="AL373" s="316">
        <v>22342.319999999996</v>
      </c>
      <c r="AM373" s="316">
        <f t="shared" ref="AM373:AM389" si="643">AI373*AL373</f>
        <v>0</v>
      </c>
      <c r="AN373" s="317">
        <f t="shared" ref="AN373:AN376" si="644">AK373+AM373</f>
        <v>0</v>
      </c>
      <c r="AO373" s="361">
        <f t="shared" si="558"/>
        <v>0</v>
      </c>
      <c r="AP373" s="363">
        <v>8293.6</v>
      </c>
      <c r="AQ373" s="363">
        <f t="shared" ref="AQ373:AQ389" si="645">AO373*AP373</f>
        <v>0</v>
      </c>
      <c r="AR373" s="363">
        <v>22342.319999999996</v>
      </c>
      <c r="AS373" s="363">
        <f t="shared" ref="AS373:AS389" si="646">AO373*AR373</f>
        <v>0</v>
      </c>
      <c r="AT373" s="364">
        <f t="shared" ref="AT373:AT376" si="647">AQ373+AS373</f>
        <v>0</v>
      </c>
    </row>
    <row r="374" spans="1:46" x14ac:dyDescent="0.2">
      <c r="A374" s="490">
        <v>365</v>
      </c>
      <c r="B374" s="491" t="s">
        <v>132</v>
      </c>
      <c r="C374" s="495" t="s">
        <v>133</v>
      </c>
      <c r="D374" s="492" t="s">
        <v>14</v>
      </c>
      <c r="E374" s="492">
        <v>10</v>
      </c>
      <c r="F374" s="493">
        <v>4003.24</v>
      </c>
      <c r="G374" s="493">
        <f t="shared" si="573"/>
        <v>40032.399999999994</v>
      </c>
      <c r="H374" s="493">
        <v>9764</v>
      </c>
      <c r="I374" s="493">
        <f t="shared" si="574"/>
        <v>97640</v>
      </c>
      <c r="J374" s="494">
        <f t="shared" si="629"/>
        <v>137672.4</v>
      </c>
      <c r="K374" s="130">
        <v>3</v>
      </c>
      <c r="L374" s="93">
        <v>4003.24</v>
      </c>
      <c r="M374" s="93">
        <f t="shared" si="630"/>
        <v>12009.72</v>
      </c>
      <c r="N374" s="93">
        <v>9764</v>
      </c>
      <c r="O374" s="93">
        <f t="shared" si="631"/>
        <v>29292</v>
      </c>
      <c r="P374" s="94">
        <f t="shared" si="632"/>
        <v>41301.72</v>
      </c>
      <c r="Q374" s="173"/>
      <c r="R374" s="175">
        <v>4003.24</v>
      </c>
      <c r="S374" s="175">
        <f t="shared" si="633"/>
        <v>0</v>
      </c>
      <c r="T374" s="175">
        <v>9764</v>
      </c>
      <c r="U374" s="175">
        <f t="shared" si="634"/>
        <v>0</v>
      </c>
      <c r="V374" s="176">
        <f t="shared" si="635"/>
        <v>0</v>
      </c>
      <c r="W374" s="220">
        <v>7</v>
      </c>
      <c r="X374" s="222">
        <v>4003.24</v>
      </c>
      <c r="Y374" s="222">
        <f t="shared" si="636"/>
        <v>28022.68</v>
      </c>
      <c r="Z374" s="222">
        <v>9764</v>
      </c>
      <c r="AA374" s="222">
        <f t="shared" si="637"/>
        <v>68348</v>
      </c>
      <c r="AB374" s="223">
        <f t="shared" si="638"/>
        <v>96370.68</v>
      </c>
      <c r="AC374" s="267"/>
      <c r="AD374" s="269">
        <v>4003.24</v>
      </c>
      <c r="AE374" s="269">
        <f t="shared" si="639"/>
        <v>0</v>
      </c>
      <c r="AF374" s="269">
        <v>9764</v>
      </c>
      <c r="AG374" s="269">
        <f t="shared" si="640"/>
        <v>0</v>
      </c>
      <c r="AH374" s="270">
        <f t="shared" si="641"/>
        <v>0</v>
      </c>
      <c r="AI374" s="314"/>
      <c r="AJ374" s="316">
        <v>4003.24</v>
      </c>
      <c r="AK374" s="316">
        <f t="shared" si="642"/>
        <v>0</v>
      </c>
      <c r="AL374" s="316">
        <v>9764</v>
      </c>
      <c r="AM374" s="316">
        <f t="shared" si="643"/>
        <v>0</v>
      </c>
      <c r="AN374" s="317">
        <f t="shared" si="644"/>
        <v>0</v>
      </c>
      <c r="AO374" s="361">
        <f t="shared" si="558"/>
        <v>0</v>
      </c>
      <c r="AP374" s="363">
        <v>4003.24</v>
      </c>
      <c r="AQ374" s="363">
        <f t="shared" si="645"/>
        <v>0</v>
      </c>
      <c r="AR374" s="363">
        <v>9764</v>
      </c>
      <c r="AS374" s="363">
        <f t="shared" si="646"/>
        <v>0</v>
      </c>
      <c r="AT374" s="364">
        <f t="shared" si="647"/>
        <v>0</v>
      </c>
    </row>
    <row r="375" spans="1:46" x14ac:dyDescent="0.2">
      <c r="A375" s="490">
        <v>366</v>
      </c>
      <c r="B375" s="491" t="s">
        <v>134</v>
      </c>
      <c r="C375" s="495"/>
      <c r="D375" s="492" t="s">
        <v>14</v>
      </c>
      <c r="E375" s="492">
        <v>10</v>
      </c>
      <c r="F375" s="493">
        <v>800</v>
      </c>
      <c r="G375" s="493">
        <f t="shared" si="573"/>
        <v>8000</v>
      </c>
      <c r="H375" s="493">
        <v>2142</v>
      </c>
      <c r="I375" s="493">
        <f t="shared" si="574"/>
        <v>21420</v>
      </c>
      <c r="J375" s="494">
        <f t="shared" si="629"/>
        <v>29420</v>
      </c>
      <c r="K375" s="130">
        <v>3</v>
      </c>
      <c r="L375" s="93">
        <v>800</v>
      </c>
      <c r="M375" s="93">
        <f t="shared" si="630"/>
        <v>2400</v>
      </c>
      <c r="N375" s="93">
        <v>2142</v>
      </c>
      <c r="O375" s="93">
        <f t="shared" si="631"/>
        <v>6426</v>
      </c>
      <c r="P375" s="94">
        <f t="shared" si="632"/>
        <v>8826</v>
      </c>
      <c r="Q375" s="173">
        <v>7</v>
      </c>
      <c r="R375" s="175">
        <v>800</v>
      </c>
      <c r="S375" s="175">
        <f t="shared" si="633"/>
        <v>5600</v>
      </c>
      <c r="T375" s="175">
        <v>2142</v>
      </c>
      <c r="U375" s="175">
        <f t="shared" si="634"/>
        <v>14994</v>
      </c>
      <c r="V375" s="176">
        <f t="shared" si="635"/>
        <v>20594</v>
      </c>
      <c r="W375" s="220"/>
      <c r="X375" s="222">
        <v>800</v>
      </c>
      <c r="Y375" s="222">
        <f t="shared" si="636"/>
        <v>0</v>
      </c>
      <c r="Z375" s="222">
        <v>2142</v>
      </c>
      <c r="AA375" s="222">
        <f t="shared" si="637"/>
        <v>0</v>
      </c>
      <c r="AB375" s="223">
        <f t="shared" si="638"/>
        <v>0</v>
      </c>
      <c r="AC375" s="267"/>
      <c r="AD375" s="269">
        <v>800</v>
      </c>
      <c r="AE375" s="269">
        <f t="shared" si="639"/>
        <v>0</v>
      </c>
      <c r="AF375" s="269">
        <v>2142</v>
      </c>
      <c r="AG375" s="269">
        <f t="shared" si="640"/>
        <v>0</v>
      </c>
      <c r="AH375" s="270">
        <f t="shared" si="641"/>
        <v>0</v>
      </c>
      <c r="AI375" s="314"/>
      <c r="AJ375" s="316">
        <v>800</v>
      </c>
      <c r="AK375" s="316">
        <f t="shared" si="642"/>
        <v>0</v>
      </c>
      <c r="AL375" s="316">
        <v>2142</v>
      </c>
      <c r="AM375" s="316">
        <f t="shared" si="643"/>
        <v>0</v>
      </c>
      <c r="AN375" s="317">
        <f t="shared" si="644"/>
        <v>0</v>
      </c>
      <c r="AO375" s="361">
        <f t="shared" si="558"/>
        <v>0</v>
      </c>
      <c r="AP375" s="363">
        <v>800</v>
      </c>
      <c r="AQ375" s="363">
        <f t="shared" si="645"/>
        <v>0</v>
      </c>
      <c r="AR375" s="363">
        <v>2142</v>
      </c>
      <c r="AS375" s="363">
        <f t="shared" si="646"/>
        <v>0</v>
      </c>
      <c r="AT375" s="364">
        <f t="shared" si="647"/>
        <v>0</v>
      </c>
    </row>
    <row r="376" spans="1:46" x14ac:dyDescent="0.2">
      <c r="A376" s="490">
        <v>367</v>
      </c>
      <c r="B376" s="491" t="s">
        <v>135</v>
      </c>
      <c r="C376" s="495"/>
      <c r="D376" s="492" t="s">
        <v>56</v>
      </c>
      <c r="E376" s="492">
        <v>144</v>
      </c>
      <c r="F376" s="493">
        <v>1875</v>
      </c>
      <c r="G376" s="493">
        <f t="shared" si="573"/>
        <v>270000</v>
      </c>
      <c r="H376" s="493">
        <v>869</v>
      </c>
      <c r="I376" s="493">
        <f t="shared" si="574"/>
        <v>125136</v>
      </c>
      <c r="J376" s="494">
        <f t="shared" si="629"/>
        <v>395136</v>
      </c>
      <c r="K376" s="130">
        <v>41.16</v>
      </c>
      <c r="L376" s="93">
        <v>1875</v>
      </c>
      <c r="M376" s="93">
        <f t="shared" si="630"/>
        <v>77175</v>
      </c>
      <c r="N376" s="93">
        <v>869</v>
      </c>
      <c r="O376" s="93">
        <f t="shared" si="631"/>
        <v>35768.039999999994</v>
      </c>
      <c r="P376" s="94">
        <f t="shared" si="632"/>
        <v>112943.03999999999</v>
      </c>
      <c r="Q376" s="173">
        <v>102.43199999999999</v>
      </c>
      <c r="R376" s="175">
        <v>1875</v>
      </c>
      <c r="S376" s="175">
        <f t="shared" si="633"/>
        <v>192059.99999999997</v>
      </c>
      <c r="T376" s="175">
        <v>869</v>
      </c>
      <c r="U376" s="175">
        <f t="shared" si="634"/>
        <v>89013.407999999996</v>
      </c>
      <c r="V376" s="176">
        <f t="shared" si="635"/>
        <v>281073.40799999994</v>
      </c>
      <c r="W376" s="220"/>
      <c r="X376" s="222">
        <v>1875</v>
      </c>
      <c r="Y376" s="222">
        <f t="shared" si="636"/>
        <v>0</v>
      </c>
      <c r="Z376" s="222">
        <v>869</v>
      </c>
      <c r="AA376" s="222">
        <f t="shared" si="637"/>
        <v>0</v>
      </c>
      <c r="AB376" s="223">
        <f t="shared" si="638"/>
        <v>0</v>
      </c>
      <c r="AC376" s="267"/>
      <c r="AD376" s="269">
        <v>1875</v>
      </c>
      <c r="AE376" s="269">
        <f t="shared" si="639"/>
        <v>0</v>
      </c>
      <c r="AF376" s="269">
        <v>869</v>
      </c>
      <c r="AG376" s="269">
        <f t="shared" si="640"/>
        <v>0</v>
      </c>
      <c r="AH376" s="270">
        <f t="shared" si="641"/>
        <v>0</v>
      </c>
      <c r="AI376" s="314"/>
      <c r="AJ376" s="316">
        <v>1875</v>
      </c>
      <c r="AK376" s="316">
        <f t="shared" si="642"/>
        <v>0</v>
      </c>
      <c r="AL376" s="316">
        <v>869</v>
      </c>
      <c r="AM376" s="316">
        <f t="shared" si="643"/>
        <v>0</v>
      </c>
      <c r="AN376" s="317">
        <f t="shared" si="644"/>
        <v>0</v>
      </c>
      <c r="AO376" s="361">
        <f t="shared" si="558"/>
        <v>0.40800000000001546</v>
      </c>
      <c r="AP376" s="363">
        <v>1875</v>
      </c>
      <c r="AQ376" s="363">
        <f t="shared" si="645"/>
        <v>765.00000000002899</v>
      </c>
      <c r="AR376" s="363">
        <v>869</v>
      </c>
      <c r="AS376" s="363">
        <f t="shared" si="646"/>
        <v>354.55200000001344</v>
      </c>
      <c r="AT376" s="364">
        <f t="shared" si="647"/>
        <v>1119.5520000000424</v>
      </c>
    </row>
    <row r="377" spans="1:46" x14ac:dyDescent="0.2">
      <c r="A377" s="1">
        <v>368</v>
      </c>
      <c r="B377" s="9" t="s">
        <v>136</v>
      </c>
      <c r="C377" s="10"/>
      <c r="D377" s="2" t="s">
        <v>137</v>
      </c>
      <c r="E377" s="2">
        <v>38.4</v>
      </c>
      <c r="F377" s="36"/>
      <c r="G377" s="36">
        <f t="shared" si="573"/>
        <v>0</v>
      </c>
      <c r="H377" s="36"/>
      <c r="I377" s="36">
        <f t="shared" si="574"/>
        <v>0</v>
      </c>
      <c r="J377" s="53"/>
      <c r="K377" s="130"/>
      <c r="L377" s="93"/>
      <c r="M377" s="93">
        <f t="shared" si="630"/>
        <v>0</v>
      </c>
      <c r="N377" s="93"/>
      <c r="O377" s="93">
        <f t="shared" si="631"/>
        <v>0</v>
      </c>
      <c r="P377" s="94"/>
      <c r="Q377" s="173"/>
      <c r="R377" s="175"/>
      <c r="S377" s="175">
        <f t="shared" si="633"/>
        <v>0</v>
      </c>
      <c r="T377" s="175"/>
      <c r="U377" s="175">
        <f t="shared" si="634"/>
        <v>0</v>
      </c>
      <c r="V377" s="176"/>
      <c r="W377" s="220"/>
      <c r="X377" s="222"/>
      <c r="Y377" s="222">
        <f t="shared" si="636"/>
        <v>0</v>
      </c>
      <c r="Z377" s="222"/>
      <c r="AA377" s="222">
        <f t="shared" si="637"/>
        <v>0</v>
      </c>
      <c r="AB377" s="223"/>
      <c r="AC377" s="267"/>
      <c r="AD377" s="269"/>
      <c r="AE377" s="269">
        <f t="shared" si="639"/>
        <v>0</v>
      </c>
      <c r="AF377" s="269"/>
      <c r="AG377" s="269">
        <f t="shared" si="640"/>
        <v>0</v>
      </c>
      <c r="AH377" s="270"/>
      <c r="AI377" s="314"/>
      <c r="AJ377" s="316"/>
      <c r="AK377" s="316">
        <f t="shared" si="642"/>
        <v>0</v>
      </c>
      <c r="AL377" s="316"/>
      <c r="AM377" s="316">
        <f t="shared" si="643"/>
        <v>0</v>
      </c>
      <c r="AN377" s="317"/>
      <c r="AO377" s="361">
        <f t="shared" si="558"/>
        <v>38.4</v>
      </c>
      <c r="AP377" s="363"/>
      <c r="AQ377" s="363">
        <f t="shared" si="645"/>
        <v>0</v>
      </c>
      <c r="AR377" s="363"/>
      <c r="AS377" s="363">
        <f t="shared" si="646"/>
        <v>0</v>
      </c>
      <c r="AT377" s="364"/>
    </row>
    <row r="378" spans="1:46" x14ac:dyDescent="0.2">
      <c r="A378" s="1">
        <v>369</v>
      </c>
      <c r="B378" s="9" t="s">
        <v>161</v>
      </c>
      <c r="C378" s="10"/>
      <c r="D378" s="2" t="s">
        <v>137</v>
      </c>
      <c r="E378" s="2">
        <v>24.9</v>
      </c>
      <c r="F378" s="36"/>
      <c r="G378" s="36">
        <f t="shared" si="573"/>
        <v>0</v>
      </c>
      <c r="H378" s="36"/>
      <c r="I378" s="36">
        <f t="shared" si="574"/>
        <v>0</v>
      </c>
      <c r="J378" s="53"/>
      <c r="K378" s="130"/>
      <c r="L378" s="93"/>
      <c r="M378" s="93">
        <f t="shared" si="630"/>
        <v>0</v>
      </c>
      <c r="N378" s="93"/>
      <c r="O378" s="93">
        <f t="shared" si="631"/>
        <v>0</v>
      </c>
      <c r="P378" s="94"/>
      <c r="Q378" s="173"/>
      <c r="R378" s="175"/>
      <c r="S378" s="175">
        <f t="shared" si="633"/>
        <v>0</v>
      </c>
      <c r="T378" s="175"/>
      <c r="U378" s="175">
        <f t="shared" si="634"/>
        <v>0</v>
      </c>
      <c r="V378" s="176"/>
      <c r="W378" s="220"/>
      <c r="X378" s="222"/>
      <c r="Y378" s="222">
        <f t="shared" si="636"/>
        <v>0</v>
      </c>
      <c r="Z378" s="222"/>
      <c r="AA378" s="222">
        <f t="shared" si="637"/>
        <v>0</v>
      </c>
      <c r="AB378" s="223"/>
      <c r="AC378" s="267"/>
      <c r="AD378" s="269"/>
      <c r="AE378" s="269">
        <f t="shared" si="639"/>
        <v>0</v>
      </c>
      <c r="AF378" s="269"/>
      <c r="AG378" s="269">
        <f t="shared" si="640"/>
        <v>0</v>
      </c>
      <c r="AH378" s="270"/>
      <c r="AI378" s="314"/>
      <c r="AJ378" s="316"/>
      <c r="AK378" s="316">
        <f t="shared" si="642"/>
        <v>0</v>
      </c>
      <c r="AL378" s="316"/>
      <c r="AM378" s="316">
        <f t="shared" si="643"/>
        <v>0</v>
      </c>
      <c r="AN378" s="317"/>
      <c r="AO378" s="361">
        <f t="shared" si="558"/>
        <v>24.9</v>
      </c>
      <c r="AP378" s="363"/>
      <c r="AQ378" s="363">
        <f t="shared" si="645"/>
        <v>0</v>
      </c>
      <c r="AR378" s="363"/>
      <c r="AS378" s="363">
        <f t="shared" si="646"/>
        <v>0</v>
      </c>
      <c r="AT378" s="364"/>
    </row>
    <row r="379" spans="1:46" x14ac:dyDescent="0.2">
      <c r="A379" s="1">
        <v>370</v>
      </c>
      <c r="B379" s="9" t="s">
        <v>138</v>
      </c>
      <c r="C379" s="10"/>
      <c r="D379" s="2" t="s">
        <v>137</v>
      </c>
      <c r="E379" s="2">
        <v>15.2</v>
      </c>
      <c r="F379" s="36"/>
      <c r="G379" s="36">
        <f t="shared" si="573"/>
        <v>0</v>
      </c>
      <c r="H379" s="36"/>
      <c r="I379" s="36">
        <f t="shared" si="574"/>
        <v>0</v>
      </c>
      <c r="J379" s="53"/>
      <c r="K379" s="130"/>
      <c r="L379" s="93"/>
      <c r="M379" s="93">
        <f t="shared" si="630"/>
        <v>0</v>
      </c>
      <c r="N379" s="93"/>
      <c r="O379" s="93">
        <f t="shared" si="631"/>
        <v>0</v>
      </c>
      <c r="P379" s="94"/>
      <c r="Q379" s="173"/>
      <c r="R379" s="175"/>
      <c r="S379" s="175">
        <f t="shared" si="633"/>
        <v>0</v>
      </c>
      <c r="T379" s="175"/>
      <c r="U379" s="175">
        <f t="shared" si="634"/>
        <v>0</v>
      </c>
      <c r="V379" s="176"/>
      <c r="W379" s="220"/>
      <c r="X379" s="222"/>
      <c r="Y379" s="222">
        <f t="shared" si="636"/>
        <v>0</v>
      </c>
      <c r="Z379" s="222"/>
      <c r="AA379" s="222">
        <f t="shared" si="637"/>
        <v>0</v>
      </c>
      <c r="AB379" s="223"/>
      <c r="AC379" s="267"/>
      <c r="AD379" s="269"/>
      <c r="AE379" s="269">
        <f t="shared" si="639"/>
        <v>0</v>
      </c>
      <c r="AF379" s="269"/>
      <c r="AG379" s="269">
        <f t="shared" si="640"/>
        <v>0</v>
      </c>
      <c r="AH379" s="270"/>
      <c r="AI379" s="314"/>
      <c r="AJ379" s="316"/>
      <c r="AK379" s="316">
        <f t="shared" si="642"/>
        <v>0</v>
      </c>
      <c r="AL379" s="316"/>
      <c r="AM379" s="316">
        <f t="shared" si="643"/>
        <v>0</v>
      </c>
      <c r="AN379" s="317"/>
      <c r="AO379" s="361">
        <f t="shared" si="558"/>
        <v>15.2</v>
      </c>
      <c r="AP379" s="363"/>
      <c r="AQ379" s="363">
        <f t="shared" si="645"/>
        <v>0</v>
      </c>
      <c r="AR379" s="363"/>
      <c r="AS379" s="363">
        <f t="shared" si="646"/>
        <v>0</v>
      </c>
      <c r="AT379" s="364"/>
    </row>
    <row r="380" spans="1:46" x14ac:dyDescent="0.2">
      <c r="A380" s="490">
        <v>371</v>
      </c>
      <c r="B380" s="491" t="s">
        <v>139</v>
      </c>
      <c r="C380" s="495"/>
      <c r="D380" s="492" t="s">
        <v>56</v>
      </c>
      <c r="E380" s="496">
        <v>27.2</v>
      </c>
      <c r="F380" s="493">
        <v>1875</v>
      </c>
      <c r="G380" s="493">
        <f t="shared" si="573"/>
        <v>51000</v>
      </c>
      <c r="H380" s="493">
        <v>1617</v>
      </c>
      <c r="I380" s="493">
        <f t="shared" si="574"/>
        <v>43982.400000000001</v>
      </c>
      <c r="J380" s="494">
        <f t="shared" ref="J380:J381" si="648">G380+I380</f>
        <v>94982.399999999994</v>
      </c>
      <c r="K380" s="140">
        <v>4.83</v>
      </c>
      <c r="L380" s="93">
        <v>1875</v>
      </c>
      <c r="M380" s="93">
        <f t="shared" si="630"/>
        <v>9056.25</v>
      </c>
      <c r="N380" s="93">
        <v>1617</v>
      </c>
      <c r="O380" s="93">
        <f t="shared" si="631"/>
        <v>7810.11</v>
      </c>
      <c r="P380" s="94">
        <f t="shared" ref="P380:P381" si="649">M380+O380</f>
        <v>16866.36</v>
      </c>
      <c r="Q380" s="197">
        <v>18.250000000000004</v>
      </c>
      <c r="R380" s="175">
        <v>1875</v>
      </c>
      <c r="S380" s="175">
        <f t="shared" si="633"/>
        <v>34218.750000000007</v>
      </c>
      <c r="T380" s="175">
        <v>1617</v>
      </c>
      <c r="U380" s="175">
        <f t="shared" si="634"/>
        <v>29510.250000000007</v>
      </c>
      <c r="V380" s="176">
        <f t="shared" ref="V380:V381" si="650">S380+U380</f>
        <v>63729.000000000015</v>
      </c>
      <c r="W380" s="244"/>
      <c r="X380" s="222">
        <v>1875</v>
      </c>
      <c r="Y380" s="222">
        <f t="shared" si="636"/>
        <v>0</v>
      </c>
      <c r="Z380" s="222">
        <v>1617</v>
      </c>
      <c r="AA380" s="222">
        <f t="shared" si="637"/>
        <v>0</v>
      </c>
      <c r="AB380" s="223">
        <f t="shared" ref="AB380:AB381" si="651">Y380+AA380</f>
        <v>0</v>
      </c>
      <c r="AC380" s="291"/>
      <c r="AD380" s="269">
        <v>1875</v>
      </c>
      <c r="AE380" s="269">
        <f t="shared" si="639"/>
        <v>0</v>
      </c>
      <c r="AF380" s="269">
        <v>1617</v>
      </c>
      <c r="AG380" s="269">
        <f t="shared" si="640"/>
        <v>0</v>
      </c>
      <c r="AH380" s="270">
        <f t="shared" ref="AH380:AH381" si="652">AE380+AG380</f>
        <v>0</v>
      </c>
      <c r="AI380" s="338"/>
      <c r="AJ380" s="316">
        <v>1875</v>
      </c>
      <c r="AK380" s="316">
        <f t="shared" si="642"/>
        <v>0</v>
      </c>
      <c r="AL380" s="316">
        <v>1617</v>
      </c>
      <c r="AM380" s="316">
        <f t="shared" si="643"/>
        <v>0</v>
      </c>
      <c r="AN380" s="317">
        <f t="shared" ref="AN380:AN381" si="653">AK380+AM380</f>
        <v>0</v>
      </c>
      <c r="AO380" s="361">
        <f t="shared" si="558"/>
        <v>4.1199999999999939</v>
      </c>
      <c r="AP380" s="363">
        <v>1875</v>
      </c>
      <c r="AQ380" s="363">
        <f t="shared" si="645"/>
        <v>7724.9999999999882</v>
      </c>
      <c r="AR380" s="363">
        <v>1617</v>
      </c>
      <c r="AS380" s="363">
        <f t="shared" si="646"/>
        <v>6662.03999999999</v>
      </c>
      <c r="AT380" s="364">
        <f t="shared" ref="AT380:AT381" si="654">AQ380+AS380</f>
        <v>14387.039999999979</v>
      </c>
    </row>
    <row r="381" spans="1:46" x14ac:dyDescent="0.2">
      <c r="A381" s="1">
        <v>372</v>
      </c>
      <c r="B381" s="9" t="s">
        <v>140</v>
      </c>
      <c r="C381" s="10"/>
      <c r="D381" s="2" t="s">
        <v>56</v>
      </c>
      <c r="E381" s="2">
        <v>94</v>
      </c>
      <c r="F381" s="36">
        <v>1875</v>
      </c>
      <c r="G381" s="36">
        <f t="shared" si="573"/>
        <v>176250</v>
      </c>
      <c r="H381" s="36">
        <v>1226</v>
      </c>
      <c r="I381" s="36">
        <f t="shared" si="574"/>
        <v>115244</v>
      </c>
      <c r="J381" s="53">
        <f t="shared" si="648"/>
        <v>291494</v>
      </c>
      <c r="K381" s="130"/>
      <c r="L381" s="93">
        <v>1875</v>
      </c>
      <c r="M381" s="93">
        <f t="shared" si="630"/>
        <v>0</v>
      </c>
      <c r="N381" s="93">
        <v>1226</v>
      </c>
      <c r="O381" s="93">
        <f t="shared" si="631"/>
        <v>0</v>
      </c>
      <c r="P381" s="94">
        <f t="shared" si="649"/>
        <v>0</v>
      </c>
      <c r="Q381" s="173">
        <v>94</v>
      </c>
      <c r="R381" s="175">
        <v>1875</v>
      </c>
      <c r="S381" s="175">
        <f t="shared" si="633"/>
        <v>176250</v>
      </c>
      <c r="T381" s="175">
        <v>1226</v>
      </c>
      <c r="U381" s="175">
        <f t="shared" si="634"/>
        <v>115244</v>
      </c>
      <c r="V381" s="176">
        <f t="shared" si="650"/>
        <v>291494</v>
      </c>
      <c r="W381" s="220"/>
      <c r="X381" s="222">
        <v>1875</v>
      </c>
      <c r="Y381" s="222">
        <f t="shared" si="636"/>
        <v>0</v>
      </c>
      <c r="Z381" s="222">
        <v>1226</v>
      </c>
      <c r="AA381" s="222">
        <f t="shared" si="637"/>
        <v>0</v>
      </c>
      <c r="AB381" s="223">
        <f t="shared" si="651"/>
        <v>0</v>
      </c>
      <c r="AC381" s="267"/>
      <c r="AD381" s="269">
        <v>1875</v>
      </c>
      <c r="AE381" s="269">
        <f t="shared" si="639"/>
        <v>0</v>
      </c>
      <c r="AF381" s="269">
        <v>1226</v>
      </c>
      <c r="AG381" s="269">
        <f t="shared" si="640"/>
        <v>0</v>
      </c>
      <c r="AH381" s="270">
        <f t="shared" si="652"/>
        <v>0</v>
      </c>
      <c r="AI381" s="314"/>
      <c r="AJ381" s="316">
        <v>1875</v>
      </c>
      <c r="AK381" s="316">
        <f t="shared" si="642"/>
        <v>0</v>
      </c>
      <c r="AL381" s="316">
        <v>1226</v>
      </c>
      <c r="AM381" s="316">
        <f t="shared" si="643"/>
        <v>0</v>
      </c>
      <c r="AN381" s="317">
        <f t="shared" si="653"/>
        <v>0</v>
      </c>
      <c r="AO381" s="361">
        <f t="shared" si="558"/>
        <v>0</v>
      </c>
      <c r="AP381" s="363">
        <v>1875</v>
      </c>
      <c r="AQ381" s="363">
        <f t="shared" si="645"/>
        <v>0</v>
      </c>
      <c r="AR381" s="363">
        <v>1226</v>
      </c>
      <c r="AS381" s="363">
        <f t="shared" si="646"/>
        <v>0</v>
      </c>
      <c r="AT381" s="364">
        <f t="shared" si="654"/>
        <v>0</v>
      </c>
    </row>
    <row r="382" spans="1:46" x14ac:dyDescent="0.2">
      <c r="A382" s="1">
        <v>373</v>
      </c>
      <c r="B382" s="9" t="s">
        <v>163</v>
      </c>
      <c r="C382" s="10"/>
      <c r="D382" s="2" t="s">
        <v>137</v>
      </c>
      <c r="E382" s="2">
        <v>29.8</v>
      </c>
      <c r="F382" s="36"/>
      <c r="G382" s="36">
        <f t="shared" si="573"/>
        <v>0</v>
      </c>
      <c r="H382" s="36"/>
      <c r="I382" s="36">
        <f t="shared" si="574"/>
        <v>0</v>
      </c>
      <c r="J382" s="53"/>
      <c r="K382" s="130"/>
      <c r="L382" s="93"/>
      <c r="M382" s="93">
        <f t="shared" si="630"/>
        <v>0</v>
      </c>
      <c r="N382" s="93"/>
      <c r="O382" s="93">
        <f t="shared" si="631"/>
        <v>0</v>
      </c>
      <c r="P382" s="94"/>
      <c r="Q382" s="173"/>
      <c r="R382" s="175"/>
      <c r="S382" s="175">
        <f t="shared" si="633"/>
        <v>0</v>
      </c>
      <c r="T382" s="175"/>
      <c r="U382" s="175">
        <f t="shared" si="634"/>
        <v>0</v>
      </c>
      <c r="V382" s="176"/>
      <c r="W382" s="220"/>
      <c r="X382" s="222"/>
      <c r="Y382" s="222">
        <f t="shared" si="636"/>
        <v>0</v>
      </c>
      <c r="Z382" s="222"/>
      <c r="AA382" s="222">
        <f t="shared" si="637"/>
        <v>0</v>
      </c>
      <c r="AB382" s="223"/>
      <c r="AC382" s="267"/>
      <c r="AD382" s="269"/>
      <c r="AE382" s="269">
        <f t="shared" si="639"/>
        <v>0</v>
      </c>
      <c r="AF382" s="269"/>
      <c r="AG382" s="269">
        <f t="shared" si="640"/>
        <v>0</v>
      </c>
      <c r="AH382" s="270"/>
      <c r="AI382" s="314"/>
      <c r="AJ382" s="316"/>
      <c r="AK382" s="316">
        <f t="shared" si="642"/>
        <v>0</v>
      </c>
      <c r="AL382" s="316"/>
      <c r="AM382" s="316">
        <f t="shared" si="643"/>
        <v>0</v>
      </c>
      <c r="AN382" s="317"/>
      <c r="AO382" s="361">
        <f t="shared" si="558"/>
        <v>29.8</v>
      </c>
      <c r="AP382" s="363"/>
      <c r="AQ382" s="363">
        <f t="shared" si="645"/>
        <v>0</v>
      </c>
      <c r="AR382" s="363"/>
      <c r="AS382" s="363">
        <f t="shared" si="646"/>
        <v>0</v>
      </c>
      <c r="AT382" s="364"/>
    </row>
    <row r="383" spans="1:46" x14ac:dyDescent="0.2">
      <c r="A383" s="1">
        <v>374</v>
      </c>
      <c r="B383" s="9" t="s">
        <v>144</v>
      </c>
      <c r="C383" s="10"/>
      <c r="D383" s="2" t="s">
        <v>56</v>
      </c>
      <c r="E383" s="67">
        <v>17.8</v>
      </c>
      <c r="F383" s="36">
        <v>1875</v>
      </c>
      <c r="G383" s="36">
        <f t="shared" si="573"/>
        <v>33375</v>
      </c>
      <c r="H383" s="36">
        <v>2132</v>
      </c>
      <c r="I383" s="36">
        <f t="shared" si="574"/>
        <v>37949.599999999999</v>
      </c>
      <c r="J383" s="53">
        <f t="shared" ref="J383:J384" si="655">G383+I383</f>
        <v>71324.600000000006</v>
      </c>
      <c r="K383" s="140"/>
      <c r="L383" s="93">
        <v>1875</v>
      </c>
      <c r="M383" s="93">
        <f t="shared" si="630"/>
        <v>0</v>
      </c>
      <c r="N383" s="93">
        <v>2132</v>
      </c>
      <c r="O383" s="93">
        <f t="shared" si="631"/>
        <v>0</v>
      </c>
      <c r="P383" s="94">
        <f t="shared" ref="P383:P384" si="656">M383+O383</f>
        <v>0</v>
      </c>
      <c r="Q383" s="197">
        <v>17.8</v>
      </c>
      <c r="R383" s="175">
        <v>1875</v>
      </c>
      <c r="S383" s="175">
        <f t="shared" si="633"/>
        <v>33375</v>
      </c>
      <c r="T383" s="175">
        <v>2132</v>
      </c>
      <c r="U383" s="175">
        <f t="shared" si="634"/>
        <v>37949.599999999999</v>
      </c>
      <c r="V383" s="176">
        <f t="shared" ref="V383:V384" si="657">S383+U383</f>
        <v>71324.600000000006</v>
      </c>
      <c r="W383" s="244"/>
      <c r="X383" s="222">
        <v>1875</v>
      </c>
      <c r="Y383" s="222">
        <f t="shared" si="636"/>
        <v>0</v>
      </c>
      <c r="Z383" s="222">
        <v>2132</v>
      </c>
      <c r="AA383" s="222">
        <f t="shared" si="637"/>
        <v>0</v>
      </c>
      <c r="AB383" s="223">
        <f t="shared" ref="AB383:AB384" si="658">Y383+AA383</f>
        <v>0</v>
      </c>
      <c r="AC383" s="291"/>
      <c r="AD383" s="269">
        <v>1875</v>
      </c>
      <c r="AE383" s="269">
        <f t="shared" si="639"/>
        <v>0</v>
      </c>
      <c r="AF383" s="269">
        <v>2132</v>
      </c>
      <c r="AG383" s="269">
        <f t="shared" si="640"/>
        <v>0</v>
      </c>
      <c r="AH383" s="270">
        <f t="shared" ref="AH383:AH384" si="659">AE383+AG383</f>
        <v>0</v>
      </c>
      <c r="AI383" s="338"/>
      <c r="AJ383" s="316">
        <v>1875</v>
      </c>
      <c r="AK383" s="316">
        <f t="shared" si="642"/>
        <v>0</v>
      </c>
      <c r="AL383" s="316">
        <v>2132</v>
      </c>
      <c r="AM383" s="316">
        <f t="shared" si="643"/>
        <v>0</v>
      </c>
      <c r="AN383" s="317">
        <f t="shared" ref="AN383:AN384" si="660">AK383+AM383</f>
        <v>0</v>
      </c>
      <c r="AO383" s="361">
        <f t="shared" si="558"/>
        <v>0</v>
      </c>
      <c r="AP383" s="363">
        <v>1875</v>
      </c>
      <c r="AQ383" s="363">
        <f t="shared" si="645"/>
        <v>0</v>
      </c>
      <c r="AR383" s="363">
        <v>2132</v>
      </c>
      <c r="AS383" s="363">
        <f t="shared" si="646"/>
        <v>0</v>
      </c>
      <c r="AT383" s="364">
        <f t="shared" ref="AT383:AT384" si="661">AQ383+AS383</f>
        <v>0</v>
      </c>
    </row>
    <row r="384" spans="1:46" x14ac:dyDescent="0.2">
      <c r="A384" s="1">
        <v>375</v>
      </c>
      <c r="B384" s="9" t="s">
        <v>148</v>
      </c>
      <c r="C384" s="10"/>
      <c r="D384" s="2" t="s">
        <v>56</v>
      </c>
      <c r="E384" s="2">
        <v>7</v>
      </c>
      <c r="F384" s="36">
        <v>1875</v>
      </c>
      <c r="G384" s="36">
        <f t="shared" si="573"/>
        <v>13125</v>
      </c>
      <c r="H384" s="36">
        <v>1428</v>
      </c>
      <c r="I384" s="36">
        <f t="shared" si="574"/>
        <v>9996</v>
      </c>
      <c r="J384" s="53">
        <f t="shared" si="655"/>
        <v>23121</v>
      </c>
      <c r="K384" s="130"/>
      <c r="L384" s="93">
        <v>1875</v>
      </c>
      <c r="M384" s="93">
        <f t="shared" si="630"/>
        <v>0</v>
      </c>
      <c r="N384" s="93">
        <v>1428</v>
      </c>
      <c r="O384" s="93">
        <f t="shared" si="631"/>
        <v>0</v>
      </c>
      <c r="P384" s="94">
        <f t="shared" si="656"/>
        <v>0</v>
      </c>
      <c r="Q384" s="173">
        <v>2.52</v>
      </c>
      <c r="R384" s="175">
        <v>1875</v>
      </c>
      <c r="S384" s="175">
        <f t="shared" si="633"/>
        <v>4725</v>
      </c>
      <c r="T384" s="175">
        <v>1428</v>
      </c>
      <c r="U384" s="175">
        <f t="shared" si="634"/>
        <v>3598.56</v>
      </c>
      <c r="V384" s="176">
        <f t="shared" si="657"/>
        <v>8323.56</v>
      </c>
      <c r="W384" s="220"/>
      <c r="X384" s="222">
        <v>1875</v>
      </c>
      <c r="Y384" s="222">
        <f t="shared" si="636"/>
        <v>0</v>
      </c>
      <c r="Z384" s="222">
        <v>1428</v>
      </c>
      <c r="AA384" s="222">
        <f t="shared" si="637"/>
        <v>0</v>
      </c>
      <c r="AB384" s="223">
        <f t="shared" si="658"/>
        <v>0</v>
      </c>
      <c r="AC384" s="267"/>
      <c r="AD384" s="269">
        <v>1875</v>
      </c>
      <c r="AE384" s="269">
        <f t="shared" si="639"/>
        <v>0</v>
      </c>
      <c r="AF384" s="269">
        <v>1428</v>
      </c>
      <c r="AG384" s="269">
        <f t="shared" si="640"/>
        <v>0</v>
      </c>
      <c r="AH384" s="270">
        <f t="shared" si="659"/>
        <v>0</v>
      </c>
      <c r="AI384" s="314"/>
      <c r="AJ384" s="316">
        <v>1875</v>
      </c>
      <c r="AK384" s="316">
        <f t="shared" si="642"/>
        <v>0</v>
      </c>
      <c r="AL384" s="316">
        <v>1428</v>
      </c>
      <c r="AM384" s="316">
        <f t="shared" si="643"/>
        <v>0</v>
      </c>
      <c r="AN384" s="317">
        <f t="shared" si="660"/>
        <v>0</v>
      </c>
      <c r="AO384" s="361">
        <f t="shared" si="558"/>
        <v>4.4800000000000004</v>
      </c>
      <c r="AP384" s="363">
        <v>1875</v>
      </c>
      <c r="AQ384" s="363">
        <f t="shared" si="645"/>
        <v>8400</v>
      </c>
      <c r="AR384" s="363">
        <v>1428</v>
      </c>
      <c r="AS384" s="363">
        <f t="shared" si="646"/>
        <v>6397.4400000000005</v>
      </c>
      <c r="AT384" s="364">
        <f t="shared" si="661"/>
        <v>14797.44</v>
      </c>
    </row>
    <row r="385" spans="1:46" x14ac:dyDescent="0.2">
      <c r="A385" s="1">
        <v>376</v>
      </c>
      <c r="B385" s="9" t="s">
        <v>164</v>
      </c>
      <c r="C385" s="10"/>
      <c r="D385" s="2" t="s">
        <v>137</v>
      </c>
      <c r="E385" s="2">
        <v>1.5</v>
      </c>
      <c r="F385" s="36"/>
      <c r="G385" s="36">
        <f t="shared" si="573"/>
        <v>0</v>
      </c>
      <c r="H385" s="36"/>
      <c r="I385" s="36">
        <f t="shared" si="574"/>
        <v>0</v>
      </c>
      <c r="J385" s="53"/>
      <c r="K385" s="130"/>
      <c r="L385" s="93"/>
      <c r="M385" s="93">
        <f t="shared" si="630"/>
        <v>0</v>
      </c>
      <c r="N385" s="93"/>
      <c r="O385" s="93">
        <f t="shared" si="631"/>
        <v>0</v>
      </c>
      <c r="P385" s="94"/>
      <c r="Q385" s="173"/>
      <c r="R385" s="175"/>
      <c r="S385" s="175">
        <f t="shared" si="633"/>
        <v>0</v>
      </c>
      <c r="T385" s="175"/>
      <c r="U385" s="175">
        <f t="shared" si="634"/>
        <v>0</v>
      </c>
      <c r="V385" s="176"/>
      <c r="W385" s="220"/>
      <c r="X385" s="222"/>
      <c r="Y385" s="222">
        <f t="shared" si="636"/>
        <v>0</v>
      </c>
      <c r="Z385" s="222"/>
      <c r="AA385" s="222">
        <f t="shared" si="637"/>
        <v>0</v>
      </c>
      <c r="AB385" s="223"/>
      <c r="AC385" s="267"/>
      <c r="AD385" s="269"/>
      <c r="AE385" s="269">
        <f t="shared" si="639"/>
        <v>0</v>
      </c>
      <c r="AF385" s="269"/>
      <c r="AG385" s="269">
        <f t="shared" si="640"/>
        <v>0</v>
      </c>
      <c r="AH385" s="270"/>
      <c r="AI385" s="314"/>
      <c r="AJ385" s="316"/>
      <c r="AK385" s="316">
        <f t="shared" si="642"/>
        <v>0</v>
      </c>
      <c r="AL385" s="316"/>
      <c r="AM385" s="316">
        <f t="shared" si="643"/>
        <v>0</v>
      </c>
      <c r="AN385" s="317"/>
      <c r="AO385" s="361">
        <f t="shared" si="558"/>
        <v>1.5</v>
      </c>
      <c r="AP385" s="363"/>
      <c r="AQ385" s="363">
        <f t="shared" si="645"/>
        <v>0</v>
      </c>
      <c r="AR385" s="363"/>
      <c r="AS385" s="363">
        <f t="shared" si="646"/>
        <v>0</v>
      </c>
      <c r="AT385" s="364"/>
    </row>
    <row r="386" spans="1:46" x14ac:dyDescent="0.2">
      <c r="A386" s="1">
        <v>377</v>
      </c>
      <c r="B386" s="9" t="s">
        <v>150</v>
      </c>
      <c r="C386" s="10"/>
      <c r="D386" s="2" t="s">
        <v>56</v>
      </c>
      <c r="E386" s="67">
        <v>1.4000000000000001</v>
      </c>
      <c r="F386" s="36">
        <v>1875</v>
      </c>
      <c r="G386" s="36">
        <f t="shared" si="573"/>
        <v>2625.0000000000005</v>
      </c>
      <c r="H386" s="36">
        <v>2646</v>
      </c>
      <c r="I386" s="36">
        <f t="shared" si="574"/>
        <v>3704.4000000000005</v>
      </c>
      <c r="J386" s="53">
        <f t="shared" ref="J386:J389" si="662">G386+I386</f>
        <v>6329.4000000000015</v>
      </c>
      <c r="K386" s="140"/>
      <c r="L386" s="93">
        <v>1875</v>
      </c>
      <c r="M386" s="93">
        <f t="shared" si="630"/>
        <v>0</v>
      </c>
      <c r="N386" s="93">
        <v>2646</v>
      </c>
      <c r="O386" s="93">
        <f t="shared" si="631"/>
        <v>0</v>
      </c>
      <c r="P386" s="94">
        <f t="shared" ref="P386:P389" si="663">M386+O386</f>
        <v>0</v>
      </c>
      <c r="Q386" s="197">
        <v>1.4</v>
      </c>
      <c r="R386" s="175">
        <v>1875</v>
      </c>
      <c r="S386" s="175">
        <f t="shared" si="633"/>
        <v>2625</v>
      </c>
      <c r="T386" s="175">
        <v>2646</v>
      </c>
      <c r="U386" s="175">
        <f t="shared" si="634"/>
        <v>3704.3999999999996</v>
      </c>
      <c r="V386" s="176">
        <f t="shared" ref="V386:V389" si="664">S386+U386</f>
        <v>6329.4</v>
      </c>
      <c r="W386" s="244"/>
      <c r="X386" s="222">
        <v>1875</v>
      </c>
      <c r="Y386" s="222">
        <f t="shared" si="636"/>
        <v>0</v>
      </c>
      <c r="Z386" s="222">
        <v>2646</v>
      </c>
      <c r="AA386" s="222">
        <f t="shared" si="637"/>
        <v>0</v>
      </c>
      <c r="AB386" s="223">
        <f t="shared" ref="AB386:AB389" si="665">Y386+AA386</f>
        <v>0</v>
      </c>
      <c r="AC386" s="291"/>
      <c r="AD386" s="269">
        <v>1875</v>
      </c>
      <c r="AE386" s="269">
        <f t="shared" si="639"/>
        <v>0</v>
      </c>
      <c r="AF386" s="269">
        <v>2646</v>
      </c>
      <c r="AG386" s="269">
        <f t="shared" si="640"/>
        <v>0</v>
      </c>
      <c r="AH386" s="270">
        <f t="shared" ref="AH386:AH389" si="666">AE386+AG386</f>
        <v>0</v>
      </c>
      <c r="AI386" s="338"/>
      <c r="AJ386" s="316">
        <v>1875</v>
      </c>
      <c r="AK386" s="316">
        <f t="shared" si="642"/>
        <v>0</v>
      </c>
      <c r="AL386" s="316">
        <v>2646</v>
      </c>
      <c r="AM386" s="316">
        <f t="shared" si="643"/>
        <v>0</v>
      </c>
      <c r="AN386" s="317">
        <f t="shared" ref="AN386:AN389" si="667">AK386+AM386</f>
        <v>0</v>
      </c>
      <c r="AO386" s="361">
        <f t="shared" si="558"/>
        <v>2.2204460492503131E-16</v>
      </c>
      <c r="AP386" s="363">
        <v>1875</v>
      </c>
      <c r="AQ386" s="363">
        <f t="shared" si="645"/>
        <v>4.163336342344337E-13</v>
      </c>
      <c r="AR386" s="363">
        <v>2646</v>
      </c>
      <c r="AS386" s="363">
        <f t="shared" si="646"/>
        <v>5.8753002463163284E-13</v>
      </c>
      <c r="AT386" s="364">
        <f t="shared" ref="AT386:AT389" si="668">AQ386+AS386</f>
        <v>1.0038636588660665E-12</v>
      </c>
    </row>
    <row r="387" spans="1:46" ht="25.5" x14ac:dyDescent="0.2">
      <c r="A387" s="1">
        <v>378</v>
      </c>
      <c r="B387" s="9" t="s">
        <v>151</v>
      </c>
      <c r="C387" s="2" t="s">
        <v>152</v>
      </c>
      <c r="D387" s="2" t="s">
        <v>56</v>
      </c>
      <c r="E387" s="2">
        <v>7.3</v>
      </c>
      <c r="F387" s="36">
        <v>600</v>
      </c>
      <c r="G387" s="36">
        <f t="shared" si="573"/>
        <v>4380</v>
      </c>
      <c r="H387" s="36">
        <v>381</v>
      </c>
      <c r="I387" s="36">
        <f t="shared" si="574"/>
        <v>2781.2999999999997</v>
      </c>
      <c r="J387" s="53">
        <f t="shared" si="662"/>
        <v>7161.2999999999993</v>
      </c>
      <c r="K387" s="130"/>
      <c r="L387" s="93">
        <v>600</v>
      </c>
      <c r="M387" s="93">
        <f t="shared" si="630"/>
        <v>0</v>
      </c>
      <c r="N387" s="93">
        <v>381</v>
      </c>
      <c r="O387" s="93">
        <f t="shared" si="631"/>
        <v>0</v>
      </c>
      <c r="P387" s="94">
        <f t="shared" si="663"/>
        <v>0</v>
      </c>
      <c r="Q387" s="173"/>
      <c r="R387" s="175">
        <v>600</v>
      </c>
      <c r="S387" s="175">
        <f t="shared" si="633"/>
        <v>0</v>
      </c>
      <c r="T387" s="175">
        <v>381</v>
      </c>
      <c r="U387" s="175">
        <f t="shared" si="634"/>
        <v>0</v>
      </c>
      <c r="V387" s="176">
        <f t="shared" si="664"/>
        <v>0</v>
      </c>
      <c r="W387" s="220"/>
      <c r="X387" s="222">
        <v>600</v>
      </c>
      <c r="Y387" s="222">
        <f t="shared" si="636"/>
        <v>0</v>
      </c>
      <c r="Z387" s="222">
        <v>381</v>
      </c>
      <c r="AA387" s="222">
        <f t="shared" si="637"/>
        <v>0</v>
      </c>
      <c r="AB387" s="223">
        <f t="shared" si="665"/>
        <v>0</v>
      </c>
      <c r="AC387" s="267"/>
      <c r="AD387" s="269">
        <v>600</v>
      </c>
      <c r="AE387" s="269">
        <f t="shared" si="639"/>
        <v>0</v>
      </c>
      <c r="AF387" s="269">
        <v>381</v>
      </c>
      <c r="AG387" s="269">
        <f t="shared" si="640"/>
        <v>0</v>
      </c>
      <c r="AH387" s="270">
        <f t="shared" si="666"/>
        <v>0</v>
      </c>
      <c r="AI387" s="314"/>
      <c r="AJ387" s="316">
        <v>600</v>
      </c>
      <c r="AK387" s="316">
        <f t="shared" si="642"/>
        <v>0</v>
      </c>
      <c r="AL387" s="316">
        <v>381</v>
      </c>
      <c r="AM387" s="316">
        <f t="shared" si="643"/>
        <v>0</v>
      </c>
      <c r="AN387" s="317">
        <f t="shared" si="667"/>
        <v>0</v>
      </c>
      <c r="AO387" s="361">
        <f t="shared" si="558"/>
        <v>7.3</v>
      </c>
      <c r="AP387" s="363">
        <v>600</v>
      </c>
      <c r="AQ387" s="363">
        <f t="shared" si="645"/>
        <v>4380</v>
      </c>
      <c r="AR387" s="363">
        <v>381</v>
      </c>
      <c r="AS387" s="363">
        <f t="shared" si="646"/>
        <v>2781.2999999999997</v>
      </c>
      <c r="AT387" s="364">
        <f t="shared" si="668"/>
        <v>7161.2999999999993</v>
      </c>
    </row>
    <row r="388" spans="1:46" x14ac:dyDescent="0.2">
      <c r="A388" s="1">
        <v>379</v>
      </c>
      <c r="B388" s="9" t="s">
        <v>153</v>
      </c>
      <c r="C388" s="10"/>
      <c r="D388" s="2" t="s">
        <v>56</v>
      </c>
      <c r="E388" s="2">
        <v>1.2</v>
      </c>
      <c r="F388" s="36">
        <v>1000</v>
      </c>
      <c r="G388" s="36">
        <f t="shared" si="573"/>
        <v>1200</v>
      </c>
      <c r="H388" s="36">
        <v>123</v>
      </c>
      <c r="I388" s="36">
        <f t="shared" si="574"/>
        <v>147.6</v>
      </c>
      <c r="J388" s="53">
        <f t="shared" si="662"/>
        <v>1347.6</v>
      </c>
      <c r="K388" s="130"/>
      <c r="L388" s="93">
        <v>1000</v>
      </c>
      <c r="M388" s="93">
        <f t="shared" si="630"/>
        <v>0</v>
      </c>
      <c r="N388" s="93">
        <v>123</v>
      </c>
      <c r="O388" s="93">
        <f t="shared" si="631"/>
        <v>0</v>
      </c>
      <c r="P388" s="94">
        <f t="shared" si="663"/>
        <v>0</v>
      </c>
      <c r="Q388" s="173">
        <v>1.04</v>
      </c>
      <c r="R388" s="175">
        <v>1000</v>
      </c>
      <c r="S388" s="175">
        <f t="shared" si="633"/>
        <v>1040</v>
      </c>
      <c r="T388" s="175">
        <v>123</v>
      </c>
      <c r="U388" s="175">
        <f t="shared" si="634"/>
        <v>127.92</v>
      </c>
      <c r="V388" s="176">
        <f t="shared" si="664"/>
        <v>1167.92</v>
      </c>
      <c r="W388" s="220"/>
      <c r="X388" s="222">
        <v>1000</v>
      </c>
      <c r="Y388" s="222">
        <f t="shared" si="636"/>
        <v>0</v>
      </c>
      <c r="Z388" s="222">
        <v>123</v>
      </c>
      <c r="AA388" s="222">
        <f t="shared" si="637"/>
        <v>0</v>
      </c>
      <c r="AB388" s="223">
        <f t="shared" si="665"/>
        <v>0</v>
      </c>
      <c r="AC388" s="267"/>
      <c r="AD388" s="269">
        <v>1000</v>
      </c>
      <c r="AE388" s="269">
        <f t="shared" si="639"/>
        <v>0</v>
      </c>
      <c r="AF388" s="269">
        <v>123</v>
      </c>
      <c r="AG388" s="269">
        <f t="shared" si="640"/>
        <v>0</v>
      </c>
      <c r="AH388" s="270">
        <f t="shared" si="666"/>
        <v>0</v>
      </c>
      <c r="AI388" s="314"/>
      <c r="AJ388" s="316">
        <v>1000</v>
      </c>
      <c r="AK388" s="316">
        <f t="shared" si="642"/>
        <v>0</v>
      </c>
      <c r="AL388" s="316">
        <v>123</v>
      </c>
      <c r="AM388" s="316">
        <f t="shared" si="643"/>
        <v>0</v>
      </c>
      <c r="AN388" s="317">
        <f t="shared" si="667"/>
        <v>0</v>
      </c>
      <c r="AO388" s="361">
        <f t="shared" si="558"/>
        <v>0.15999999999999992</v>
      </c>
      <c r="AP388" s="363">
        <v>1000</v>
      </c>
      <c r="AQ388" s="363">
        <f t="shared" si="645"/>
        <v>159.99999999999991</v>
      </c>
      <c r="AR388" s="363">
        <v>123</v>
      </c>
      <c r="AS388" s="363">
        <f t="shared" si="646"/>
        <v>19.679999999999989</v>
      </c>
      <c r="AT388" s="364">
        <f t="shared" si="668"/>
        <v>179.67999999999989</v>
      </c>
    </row>
    <row r="389" spans="1:46" x14ac:dyDescent="0.2">
      <c r="A389" s="490">
        <v>380</v>
      </c>
      <c r="B389" s="491" t="s">
        <v>60</v>
      </c>
      <c r="C389" s="495"/>
      <c r="D389" s="492" t="s">
        <v>5</v>
      </c>
      <c r="E389" s="492">
        <v>1</v>
      </c>
      <c r="F389" s="493">
        <v>0</v>
      </c>
      <c r="G389" s="493">
        <f t="shared" si="573"/>
        <v>0</v>
      </c>
      <c r="H389" s="493">
        <v>84698</v>
      </c>
      <c r="I389" s="493">
        <f t="shared" si="574"/>
        <v>84698</v>
      </c>
      <c r="J389" s="494">
        <f t="shared" si="662"/>
        <v>84698</v>
      </c>
      <c r="K389" s="130">
        <v>0.15782429649965682</v>
      </c>
      <c r="L389" s="93">
        <v>0</v>
      </c>
      <c r="M389" s="93">
        <f t="shared" si="630"/>
        <v>0</v>
      </c>
      <c r="N389" s="93">
        <v>84698</v>
      </c>
      <c r="O389" s="93">
        <f t="shared" si="631"/>
        <v>13367.402264927934</v>
      </c>
      <c r="P389" s="94">
        <f t="shared" si="663"/>
        <v>13367.402264927934</v>
      </c>
      <c r="Q389" s="173">
        <v>0.84199999999999997</v>
      </c>
      <c r="R389" s="175">
        <v>0</v>
      </c>
      <c r="S389" s="175">
        <f t="shared" si="633"/>
        <v>0</v>
      </c>
      <c r="T389" s="175">
        <v>84698</v>
      </c>
      <c r="U389" s="175">
        <f t="shared" si="634"/>
        <v>71315.716</v>
      </c>
      <c r="V389" s="176">
        <f t="shared" si="664"/>
        <v>71315.716</v>
      </c>
      <c r="W389" s="220"/>
      <c r="X389" s="222">
        <v>0</v>
      </c>
      <c r="Y389" s="222">
        <f t="shared" si="636"/>
        <v>0</v>
      </c>
      <c r="Z389" s="222">
        <v>84698</v>
      </c>
      <c r="AA389" s="222">
        <f t="shared" si="637"/>
        <v>0</v>
      </c>
      <c r="AB389" s="223">
        <f t="shared" si="665"/>
        <v>0</v>
      </c>
      <c r="AC389" s="267"/>
      <c r="AD389" s="269">
        <v>0</v>
      </c>
      <c r="AE389" s="269">
        <f t="shared" si="639"/>
        <v>0</v>
      </c>
      <c r="AF389" s="269">
        <v>84698</v>
      </c>
      <c r="AG389" s="269">
        <f t="shared" si="640"/>
        <v>0</v>
      </c>
      <c r="AH389" s="270">
        <f t="shared" si="666"/>
        <v>0</v>
      </c>
      <c r="AI389" s="314"/>
      <c r="AJ389" s="316">
        <v>0</v>
      </c>
      <c r="AK389" s="316">
        <f t="shared" si="642"/>
        <v>0</v>
      </c>
      <c r="AL389" s="316">
        <v>84698</v>
      </c>
      <c r="AM389" s="316">
        <f t="shared" si="643"/>
        <v>0</v>
      </c>
      <c r="AN389" s="317">
        <f t="shared" si="667"/>
        <v>0</v>
      </c>
      <c r="AO389" s="361">
        <f t="shared" si="558"/>
        <v>1.7570350034323834E-4</v>
      </c>
      <c r="AP389" s="363">
        <v>0</v>
      </c>
      <c r="AQ389" s="363">
        <f t="shared" si="645"/>
        <v>0</v>
      </c>
      <c r="AR389" s="363">
        <v>84698</v>
      </c>
      <c r="AS389" s="363">
        <f t="shared" si="646"/>
        <v>14.881735072071601</v>
      </c>
      <c r="AT389" s="364">
        <f t="shared" si="668"/>
        <v>14.881735072071601</v>
      </c>
    </row>
    <row r="390" spans="1:46" x14ac:dyDescent="0.2">
      <c r="A390" s="490">
        <v>381</v>
      </c>
      <c r="B390" s="508" t="s">
        <v>120</v>
      </c>
      <c r="C390" s="495"/>
      <c r="D390" s="492"/>
      <c r="E390" s="492"/>
      <c r="F390" s="492"/>
      <c r="G390" s="493"/>
      <c r="H390" s="505"/>
      <c r="I390" s="493"/>
      <c r="J390" s="506"/>
      <c r="K390" s="130"/>
      <c r="L390" s="92"/>
      <c r="M390" s="93"/>
      <c r="N390" s="91"/>
      <c r="O390" s="93"/>
      <c r="P390" s="129"/>
      <c r="Q390" s="173"/>
      <c r="R390" s="174"/>
      <c r="S390" s="175"/>
      <c r="T390" s="171"/>
      <c r="U390" s="175"/>
      <c r="V390" s="172"/>
      <c r="W390" s="220"/>
      <c r="X390" s="221"/>
      <c r="Y390" s="222"/>
      <c r="Z390" s="218"/>
      <c r="AA390" s="222"/>
      <c r="AB390" s="219"/>
      <c r="AC390" s="267"/>
      <c r="AD390" s="268"/>
      <c r="AE390" s="269"/>
      <c r="AF390" s="265"/>
      <c r="AG390" s="269"/>
      <c r="AH390" s="266"/>
      <c r="AI390" s="314"/>
      <c r="AJ390" s="315"/>
      <c r="AK390" s="316"/>
      <c r="AL390" s="312"/>
      <c r="AM390" s="316"/>
      <c r="AN390" s="313"/>
      <c r="AO390" s="361">
        <f t="shared" si="558"/>
        <v>0</v>
      </c>
      <c r="AP390" s="362"/>
      <c r="AQ390" s="363"/>
      <c r="AR390" s="359"/>
      <c r="AS390" s="363"/>
      <c r="AT390" s="360"/>
    </row>
    <row r="391" spans="1:46" ht="25.5" x14ac:dyDescent="0.2">
      <c r="A391" s="1">
        <v>382</v>
      </c>
      <c r="B391" s="9" t="s">
        <v>289</v>
      </c>
      <c r="C391" s="2" t="s">
        <v>367</v>
      </c>
      <c r="D391" s="2" t="s">
        <v>14</v>
      </c>
      <c r="E391" s="2">
        <v>1</v>
      </c>
      <c r="F391" s="36">
        <v>8293.6</v>
      </c>
      <c r="G391" s="36">
        <f t="shared" si="573"/>
        <v>8293.6</v>
      </c>
      <c r="H391" s="36">
        <v>22342.319999999996</v>
      </c>
      <c r="I391" s="36">
        <f t="shared" si="574"/>
        <v>22342.319999999996</v>
      </c>
      <c r="J391" s="53">
        <f t="shared" ref="J391:J396" si="669">G391+I391</f>
        <v>30635.919999999998</v>
      </c>
      <c r="K391" s="130"/>
      <c r="L391" s="93">
        <v>8293.6</v>
      </c>
      <c r="M391" s="93">
        <f t="shared" ref="M391:M412" si="670">K391*L391</f>
        <v>0</v>
      </c>
      <c r="N391" s="93">
        <v>22342.319999999996</v>
      </c>
      <c r="O391" s="93">
        <f t="shared" ref="O391:O412" si="671">K391*N391</f>
        <v>0</v>
      </c>
      <c r="P391" s="94">
        <f t="shared" ref="P391:P396" si="672">M391+O391</f>
        <v>0</v>
      </c>
      <c r="Q391" s="173"/>
      <c r="R391" s="175">
        <v>8293.6</v>
      </c>
      <c r="S391" s="175">
        <f t="shared" ref="S391:S412" si="673">Q391*R391</f>
        <v>0</v>
      </c>
      <c r="T391" s="175">
        <v>22342.319999999996</v>
      </c>
      <c r="U391" s="175">
        <f t="shared" ref="U391:U412" si="674">Q391*T391</f>
        <v>0</v>
      </c>
      <c r="V391" s="176">
        <f t="shared" ref="V391:V396" si="675">S391+U391</f>
        <v>0</v>
      </c>
      <c r="W391" s="220">
        <v>1</v>
      </c>
      <c r="X391" s="222">
        <v>8293.6</v>
      </c>
      <c r="Y391" s="222">
        <f t="shared" ref="Y391:Y412" si="676">W391*X391</f>
        <v>8293.6</v>
      </c>
      <c r="Z391" s="222">
        <v>22342.319999999996</v>
      </c>
      <c r="AA391" s="222">
        <f t="shared" ref="AA391:AA412" si="677">W391*Z391</f>
        <v>22342.319999999996</v>
      </c>
      <c r="AB391" s="223">
        <f t="shared" ref="AB391:AB396" si="678">Y391+AA391</f>
        <v>30635.919999999998</v>
      </c>
      <c r="AC391" s="267"/>
      <c r="AD391" s="269">
        <v>8293.6</v>
      </c>
      <c r="AE391" s="269">
        <f t="shared" ref="AE391:AE412" si="679">AC391*AD391</f>
        <v>0</v>
      </c>
      <c r="AF391" s="269">
        <v>22342.319999999996</v>
      </c>
      <c r="AG391" s="269">
        <f t="shared" ref="AG391:AG412" si="680">AC391*AF391</f>
        <v>0</v>
      </c>
      <c r="AH391" s="270">
        <f t="shared" ref="AH391:AH396" si="681">AE391+AG391</f>
        <v>0</v>
      </c>
      <c r="AI391" s="314"/>
      <c r="AJ391" s="316">
        <v>8293.6</v>
      </c>
      <c r="AK391" s="316">
        <f t="shared" ref="AK391:AK412" si="682">AI391*AJ391</f>
        <v>0</v>
      </c>
      <c r="AL391" s="316">
        <v>22342.319999999996</v>
      </c>
      <c r="AM391" s="316">
        <f t="shared" ref="AM391:AM412" si="683">AI391*AL391</f>
        <v>0</v>
      </c>
      <c r="AN391" s="317">
        <f t="shared" ref="AN391:AN396" si="684">AK391+AM391</f>
        <v>0</v>
      </c>
      <c r="AO391" s="361">
        <f t="shared" si="558"/>
        <v>0</v>
      </c>
      <c r="AP391" s="363">
        <v>8293.6</v>
      </c>
      <c r="AQ391" s="363">
        <f t="shared" ref="AQ391:AQ412" si="685">AO391*AP391</f>
        <v>0</v>
      </c>
      <c r="AR391" s="363">
        <v>22342.319999999996</v>
      </c>
      <c r="AS391" s="363">
        <f t="shared" ref="AS391:AS412" si="686">AO391*AR391</f>
        <v>0</v>
      </c>
      <c r="AT391" s="364">
        <f t="shared" ref="AT391:AT396" si="687">AQ391+AS391</f>
        <v>0</v>
      </c>
    </row>
    <row r="392" spans="1:46" x14ac:dyDescent="0.2">
      <c r="A392" s="1">
        <v>383</v>
      </c>
      <c r="B392" s="9" t="s">
        <v>165</v>
      </c>
      <c r="C392" s="10" t="s">
        <v>166</v>
      </c>
      <c r="D392" s="2" t="s">
        <v>14</v>
      </c>
      <c r="E392" s="2">
        <v>2</v>
      </c>
      <c r="F392" s="36">
        <v>800</v>
      </c>
      <c r="G392" s="36">
        <f t="shared" si="573"/>
        <v>1600</v>
      </c>
      <c r="H392" s="36">
        <v>813</v>
      </c>
      <c r="I392" s="36">
        <f t="shared" si="574"/>
        <v>1626</v>
      </c>
      <c r="J392" s="53">
        <f t="shared" si="669"/>
        <v>3226</v>
      </c>
      <c r="K392" s="130"/>
      <c r="L392" s="93">
        <v>800</v>
      </c>
      <c r="M392" s="93">
        <f t="shared" si="670"/>
        <v>0</v>
      </c>
      <c r="N392" s="93">
        <v>813</v>
      </c>
      <c r="O392" s="93">
        <f t="shared" si="671"/>
        <v>0</v>
      </c>
      <c r="P392" s="94">
        <f t="shared" si="672"/>
        <v>0</v>
      </c>
      <c r="Q392" s="173"/>
      <c r="R392" s="175">
        <v>800</v>
      </c>
      <c r="S392" s="175">
        <f t="shared" si="673"/>
        <v>0</v>
      </c>
      <c r="T392" s="175">
        <v>813</v>
      </c>
      <c r="U392" s="175">
        <f t="shared" si="674"/>
        <v>0</v>
      </c>
      <c r="V392" s="176">
        <f t="shared" si="675"/>
        <v>0</v>
      </c>
      <c r="W392" s="220"/>
      <c r="X392" s="222">
        <v>800</v>
      </c>
      <c r="Y392" s="222">
        <f t="shared" si="676"/>
        <v>0</v>
      </c>
      <c r="Z392" s="222">
        <v>813</v>
      </c>
      <c r="AA392" s="222">
        <f t="shared" si="677"/>
        <v>0</v>
      </c>
      <c r="AB392" s="223">
        <f t="shared" si="678"/>
        <v>0</v>
      </c>
      <c r="AC392" s="267">
        <v>1</v>
      </c>
      <c r="AD392" s="269">
        <v>800</v>
      </c>
      <c r="AE392" s="269">
        <f t="shared" si="679"/>
        <v>800</v>
      </c>
      <c r="AF392" s="269">
        <v>813</v>
      </c>
      <c r="AG392" s="269">
        <f t="shared" si="680"/>
        <v>813</v>
      </c>
      <c r="AH392" s="270">
        <f t="shared" si="681"/>
        <v>1613</v>
      </c>
      <c r="AI392" s="314"/>
      <c r="AJ392" s="316">
        <v>800</v>
      </c>
      <c r="AK392" s="316">
        <f t="shared" si="682"/>
        <v>0</v>
      </c>
      <c r="AL392" s="316">
        <v>813</v>
      </c>
      <c r="AM392" s="316">
        <f t="shared" si="683"/>
        <v>0</v>
      </c>
      <c r="AN392" s="317">
        <f t="shared" si="684"/>
        <v>0</v>
      </c>
      <c r="AO392" s="361">
        <f t="shared" si="558"/>
        <v>1</v>
      </c>
      <c r="AP392" s="363">
        <v>800</v>
      </c>
      <c r="AQ392" s="363">
        <f t="shared" si="685"/>
        <v>800</v>
      </c>
      <c r="AR392" s="363">
        <v>813</v>
      </c>
      <c r="AS392" s="363">
        <f t="shared" si="686"/>
        <v>813</v>
      </c>
      <c r="AT392" s="364">
        <f t="shared" si="687"/>
        <v>1613</v>
      </c>
    </row>
    <row r="393" spans="1:46" x14ac:dyDescent="0.2">
      <c r="A393" s="490">
        <v>384</v>
      </c>
      <c r="B393" s="491" t="s">
        <v>132</v>
      </c>
      <c r="C393" s="495" t="s">
        <v>133</v>
      </c>
      <c r="D393" s="492" t="s">
        <v>14</v>
      </c>
      <c r="E393" s="492">
        <v>12</v>
      </c>
      <c r="F393" s="493">
        <v>4003.24</v>
      </c>
      <c r="G393" s="493">
        <f t="shared" si="573"/>
        <v>48038.879999999997</v>
      </c>
      <c r="H393" s="493">
        <v>9764</v>
      </c>
      <c r="I393" s="493">
        <f t="shared" si="574"/>
        <v>117168</v>
      </c>
      <c r="J393" s="494">
        <f t="shared" si="669"/>
        <v>165206.88</v>
      </c>
      <c r="K393" s="130">
        <v>6</v>
      </c>
      <c r="L393" s="93">
        <v>4003.24</v>
      </c>
      <c r="M393" s="93">
        <f t="shared" si="670"/>
        <v>24019.439999999999</v>
      </c>
      <c r="N393" s="93">
        <v>9764</v>
      </c>
      <c r="O393" s="93">
        <f t="shared" si="671"/>
        <v>58584</v>
      </c>
      <c r="P393" s="94">
        <f t="shared" si="672"/>
        <v>82603.44</v>
      </c>
      <c r="Q393" s="173"/>
      <c r="R393" s="175">
        <v>4003.24</v>
      </c>
      <c r="S393" s="175">
        <f t="shared" si="673"/>
        <v>0</v>
      </c>
      <c r="T393" s="175">
        <v>9764</v>
      </c>
      <c r="U393" s="175">
        <f t="shared" si="674"/>
        <v>0</v>
      </c>
      <c r="V393" s="176">
        <f t="shared" si="675"/>
        <v>0</v>
      </c>
      <c r="W393" s="220">
        <v>6</v>
      </c>
      <c r="X393" s="222">
        <v>4003.24</v>
      </c>
      <c r="Y393" s="222">
        <f t="shared" si="676"/>
        <v>24019.439999999999</v>
      </c>
      <c r="Z393" s="222">
        <v>9764</v>
      </c>
      <c r="AA393" s="222">
        <f t="shared" si="677"/>
        <v>58584</v>
      </c>
      <c r="AB393" s="223">
        <f t="shared" si="678"/>
        <v>82603.44</v>
      </c>
      <c r="AC393" s="267"/>
      <c r="AD393" s="269">
        <v>4003.24</v>
      </c>
      <c r="AE393" s="269">
        <f t="shared" si="679"/>
        <v>0</v>
      </c>
      <c r="AF393" s="269">
        <v>9764</v>
      </c>
      <c r="AG393" s="269">
        <f t="shared" si="680"/>
        <v>0</v>
      </c>
      <c r="AH393" s="270">
        <f t="shared" si="681"/>
        <v>0</v>
      </c>
      <c r="AI393" s="314"/>
      <c r="AJ393" s="316">
        <v>4003.24</v>
      </c>
      <c r="AK393" s="316">
        <f t="shared" si="682"/>
        <v>0</v>
      </c>
      <c r="AL393" s="316">
        <v>9764</v>
      </c>
      <c r="AM393" s="316">
        <f t="shared" si="683"/>
        <v>0</v>
      </c>
      <c r="AN393" s="317">
        <f t="shared" si="684"/>
        <v>0</v>
      </c>
      <c r="AO393" s="361">
        <f t="shared" si="558"/>
        <v>0</v>
      </c>
      <c r="AP393" s="363">
        <v>4003.24</v>
      </c>
      <c r="AQ393" s="363">
        <f t="shared" si="685"/>
        <v>0</v>
      </c>
      <c r="AR393" s="363">
        <v>9764</v>
      </c>
      <c r="AS393" s="363">
        <f t="shared" si="686"/>
        <v>0</v>
      </c>
      <c r="AT393" s="364">
        <f t="shared" si="687"/>
        <v>0</v>
      </c>
    </row>
    <row r="394" spans="1:46" x14ac:dyDescent="0.2">
      <c r="A394" s="1">
        <v>385</v>
      </c>
      <c r="B394" s="9" t="s">
        <v>167</v>
      </c>
      <c r="C394" s="10"/>
      <c r="D394" s="2" t="s">
        <v>14</v>
      </c>
      <c r="E394" s="2">
        <v>2</v>
      </c>
      <c r="F394" s="36">
        <v>600</v>
      </c>
      <c r="G394" s="36">
        <f t="shared" si="573"/>
        <v>1200</v>
      </c>
      <c r="H394" s="36">
        <v>532</v>
      </c>
      <c r="I394" s="36">
        <f t="shared" si="574"/>
        <v>1064</v>
      </c>
      <c r="J394" s="53">
        <f t="shared" si="669"/>
        <v>2264</v>
      </c>
      <c r="K394" s="130"/>
      <c r="L394" s="93">
        <v>600</v>
      </c>
      <c r="M394" s="93">
        <f t="shared" si="670"/>
        <v>0</v>
      </c>
      <c r="N394" s="93">
        <v>532</v>
      </c>
      <c r="O394" s="93">
        <f t="shared" si="671"/>
        <v>0</v>
      </c>
      <c r="P394" s="94">
        <f t="shared" si="672"/>
        <v>0</v>
      </c>
      <c r="Q394" s="173"/>
      <c r="R394" s="175">
        <v>600</v>
      </c>
      <c r="S394" s="175">
        <f t="shared" si="673"/>
        <v>0</v>
      </c>
      <c r="T394" s="175">
        <v>532</v>
      </c>
      <c r="U394" s="175">
        <f t="shared" si="674"/>
        <v>0</v>
      </c>
      <c r="V394" s="176">
        <f t="shared" si="675"/>
        <v>0</v>
      </c>
      <c r="W394" s="220"/>
      <c r="X394" s="222">
        <v>600</v>
      </c>
      <c r="Y394" s="222">
        <f t="shared" si="676"/>
        <v>0</v>
      </c>
      <c r="Z394" s="222">
        <v>532</v>
      </c>
      <c r="AA394" s="222">
        <f t="shared" si="677"/>
        <v>0</v>
      </c>
      <c r="AB394" s="223">
        <f t="shared" si="678"/>
        <v>0</v>
      </c>
      <c r="AC394" s="267">
        <v>1</v>
      </c>
      <c r="AD394" s="269">
        <v>600</v>
      </c>
      <c r="AE394" s="269">
        <f t="shared" si="679"/>
        <v>600</v>
      </c>
      <c r="AF394" s="269">
        <v>532</v>
      </c>
      <c r="AG394" s="269">
        <f t="shared" si="680"/>
        <v>532</v>
      </c>
      <c r="AH394" s="270">
        <f t="shared" si="681"/>
        <v>1132</v>
      </c>
      <c r="AI394" s="314"/>
      <c r="AJ394" s="316">
        <v>600</v>
      </c>
      <c r="AK394" s="316">
        <f t="shared" si="682"/>
        <v>0</v>
      </c>
      <c r="AL394" s="316">
        <v>532</v>
      </c>
      <c r="AM394" s="316">
        <f t="shared" si="683"/>
        <v>0</v>
      </c>
      <c r="AN394" s="317">
        <f t="shared" si="684"/>
        <v>0</v>
      </c>
      <c r="AO394" s="361">
        <f t="shared" si="558"/>
        <v>1</v>
      </c>
      <c r="AP394" s="363">
        <v>600</v>
      </c>
      <c r="AQ394" s="363">
        <f t="shared" si="685"/>
        <v>600</v>
      </c>
      <c r="AR394" s="363">
        <v>532</v>
      </c>
      <c r="AS394" s="363">
        <f t="shared" si="686"/>
        <v>532</v>
      </c>
      <c r="AT394" s="364">
        <f t="shared" si="687"/>
        <v>1132</v>
      </c>
    </row>
    <row r="395" spans="1:46" x14ac:dyDescent="0.2">
      <c r="A395" s="490">
        <v>386</v>
      </c>
      <c r="B395" s="491" t="s">
        <v>134</v>
      </c>
      <c r="C395" s="495"/>
      <c r="D395" s="492" t="s">
        <v>14</v>
      </c>
      <c r="E395" s="492">
        <v>12</v>
      </c>
      <c r="F395" s="493">
        <v>800</v>
      </c>
      <c r="G395" s="493">
        <f t="shared" si="573"/>
        <v>9600</v>
      </c>
      <c r="H395" s="493">
        <v>2142</v>
      </c>
      <c r="I395" s="493">
        <f t="shared" si="574"/>
        <v>25704</v>
      </c>
      <c r="J395" s="494">
        <f t="shared" si="669"/>
        <v>35304</v>
      </c>
      <c r="K395" s="130">
        <v>6</v>
      </c>
      <c r="L395" s="93">
        <v>800</v>
      </c>
      <c r="M395" s="93">
        <f t="shared" si="670"/>
        <v>4800</v>
      </c>
      <c r="N395" s="93">
        <v>2142</v>
      </c>
      <c r="O395" s="93">
        <f t="shared" si="671"/>
        <v>12852</v>
      </c>
      <c r="P395" s="94">
        <f t="shared" si="672"/>
        <v>17652</v>
      </c>
      <c r="Q395" s="173">
        <v>6</v>
      </c>
      <c r="R395" s="175">
        <v>800</v>
      </c>
      <c r="S395" s="175">
        <f t="shared" si="673"/>
        <v>4800</v>
      </c>
      <c r="T395" s="175">
        <v>2142</v>
      </c>
      <c r="U395" s="175">
        <f t="shared" si="674"/>
        <v>12852</v>
      </c>
      <c r="V395" s="176">
        <f t="shared" si="675"/>
        <v>17652</v>
      </c>
      <c r="W395" s="220"/>
      <c r="X395" s="222">
        <v>800</v>
      </c>
      <c r="Y395" s="222">
        <f t="shared" si="676"/>
        <v>0</v>
      </c>
      <c r="Z395" s="222">
        <v>2142</v>
      </c>
      <c r="AA395" s="222">
        <f t="shared" si="677"/>
        <v>0</v>
      </c>
      <c r="AB395" s="223">
        <f t="shared" si="678"/>
        <v>0</v>
      </c>
      <c r="AC395" s="267"/>
      <c r="AD395" s="269">
        <v>800</v>
      </c>
      <c r="AE395" s="269">
        <f t="shared" si="679"/>
        <v>0</v>
      </c>
      <c r="AF395" s="269">
        <v>2142</v>
      </c>
      <c r="AG395" s="269">
        <f t="shared" si="680"/>
        <v>0</v>
      </c>
      <c r="AH395" s="270">
        <f t="shared" si="681"/>
        <v>0</v>
      </c>
      <c r="AI395" s="314"/>
      <c r="AJ395" s="316">
        <v>800</v>
      </c>
      <c r="AK395" s="316">
        <f t="shared" si="682"/>
        <v>0</v>
      </c>
      <c r="AL395" s="316">
        <v>2142</v>
      </c>
      <c r="AM395" s="316">
        <f t="shared" si="683"/>
        <v>0</v>
      </c>
      <c r="AN395" s="317">
        <f t="shared" si="684"/>
        <v>0</v>
      </c>
      <c r="AO395" s="361">
        <f t="shared" ref="AO395:AO458" si="688">E395-K395-Q395-W395-AC395-AI395</f>
        <v>0</v>
      </c>
      <c r="AP395" s="363">
        <v>800</v>
      </c>
      <c r="AQ395" s="363">
        <f t="shared" si="685"/>
        <v>0</v>
      </c>
      <c r="AR395" s="363">
        <v>2142</v>
      </c>
      <c r="AS395" s="363">
        <f t="shared" si="686"/>
        <v>0</v>
      </c>
      <c r="AT395" s="364">
        <f t="shared" si="687"/>
        <v>0</v>
      </c>
    </row>
    <row r="396" spans="1:46" x14ac:dyDescent="0.2">
      <c r="A396" s="1">
        <v>387</v>
      </c>
      <c r="B396" s="9" t="s">
        <v>157</v>
      </c>
      <c r="C396" s="2"/>
      <c r="D396" s="2" t="s">
        <v>56</v>
      </c>
      <c r="E396" s="2">
        <v>6</v>
      </c>
      <c r="F396" s="36">
        <v>1875</v>
      </c>
      <c r="G396" s="36">
        <f t="shared" si="573"/>
        <v>11250</v>
      </c>
      <c r="H396" s="36">
        <v>840</v>
      </c>
      <c r="I396" s="36">
        <f t="shared" si="574"/>
        <v>5040</v>
      </c>
      <c r="J396" s="53">
        <f t="shared" si="669"/>
        <v>16290</v>
      </c>
      <c r="K396" s="130"/>
      <c r="L396" s="93">
        <v>1875</v>
      </c>
      <c r="M396" s="93">
        <f t="shared" si="670"/>
        <v>0</v>
      </c>
      <c r="N396" s="93">
        <v>840</v>
      </c>
      <c r="O396" s="93">
        <f t="shared" si="671"/>
        <v>0</v>
      </c>
      <c r="P396" s="94">
        <f t="shared" si="672"/>
        <v>0</v>
      </c>
      <c r="Q396" s="173"/>
      <c r="R396" s="175">
        <v>1875</v>
      </c>
      <c r="S396" s="175">
        <f t="shared" si="673"/>
        <v>0</v>
      </c>
      <c r="T396" s="175">
        <v>840</v>
      </c>
      <c r="U396" s="175">
        <f t="shared" si="674"/>
        <v>0</v>
      </c>
      <c r="V396" s="176">
        <f t="shared" si="675"/>
        <v>0</v>
      </c>
      <c r="W396" s="220"/>
      <c r="X396" s="222">
        <v>1875</v>
      </c>
      <c r="Y396" s="222">
        <f t="shared" si="676"/>
        <v>0</v>
      </c>
      <c r="Z396" s="222">
        <v>840</v>
      </c>
      <c r="AA396" s="222">
        <f t="shared" si="677"/>
        <v>0</v>
      </c>
      <c r="AB396" s="223">
        <f t="shared" si="678"/>
        <v>0</v>
      </c>
      <c r="AC396" s="267">
        <v>5.93</v>
      </c>
      <c r="AD396" s="269">
        <v>1875</v>
      </c>
      <c r="AE396" s="269">
        <f t="shared" si="679"/>
        <v>11118.75</v>
      </c>
      <c r="AF396" s="269">
        <v>840</v>
      </c>
      <c r="AG396" s="269">
        <f t="shared" si="680"/>
        <v>4981.2</v>
      </c>
      <c r="AH396" s="270">
        <f t="shared" si="681"/>
        <v>16099.95</v>
      </c>
      <c r="AI396" s="314"/>
      <c r="AJ396" s="316">
        <v>1875</v>
      </c>
      <c r="AK396" s="316">
        <f t="shared" si="682"/>
        <v>0</v>
      </c>
      <c r="AL396" s="316">
        <v>840</v>
      </c>
      <c r="AM396" s="316">
        <f t="shared" si="683"/>
        <v>0</v>
      </c>
      <c r="AN396" s="317">
        <f t="shared" si="684"/>
        <v>0</v>
      </c>
      <c r="AO396" s="361">
        <f t="shared" si="688"/>
        <v>7.0000000000000284E-2</v>
      </c>
      <c r="AP396" s="363">
        <v>1875</v>
      </c>
      <c r="AQ396" s="363">
        <f t="shared" si="685"/>
        <v>131.25000000000054</v>
      </c>
      <c r="AR396" s="363">
        <v>840</v>
      </c>
      <c r="AS396" s="363">
        <f t="shared" si="686"/>
        <v>58.800000000000239</v>
      </c>
      <c r="AT396" s="364">
        <f t="shared" si="687"/>
        <v>190.05000000000078</v>
      </c>
    </row>
    <row r="397" spans="1:46" x14ac:dyDescent="0.2">
      <c r="A397" s="1">
        <v>388</v>
      </c>
      <c r="B397" s="9" t="s">
        <v>168</v>
      </c>
      <c r="C397" s="10"/>
      <c r="D397" s="2" t="s">
        <v>137</v>
      </c>
      <c r="E397" s="2">
        <v>13.7</v>
      </c>
      <c r="F397" s="36"/>
      <c r="G397" s="36">
        <f t="shared" si="573"/>
        <v>0</v>
      </c>
      <c r="H397" s="36"/>
      <c r="I397" s="36">
        <f t="shared" si="574"/>
        <v>0</v>
      </c>
      <c r="J397" s="53"/>
      <c r="K397" s="130"/>
      <c r="L397" s="93"/>
      <c r="M397" s="93">
        <f t="shared" si="670"/>
        <v>0</v>
      </c>
      <c r="N397" s="93"/>
      <c r="O397" s="93">
        <f t="shared" si="671"/>
        <v>0</v>
      </c>
      <c r="P397" s="94"/>
      <c r="Q397" s="173"/>
      <c r="R397" s="175"/>
      <c r="S397" s="175">
        <f t="shared" si="673"/>
        <v>0</v>
      </c>
      <c r="T397" s="175"/>
      <c r="U397" s="175">
        <f t="shared" si="674"/>
        <v>0</v>
      </c>
      <c r="V397" s="176"/>
      <c r="W397" s="220"/>
      <c r="X397" s="222"/>
      <c r="Y397" s="222">
        <f t="shared" si="676"/>
        <v>0</v>
      </c>
      <c r="Z397" s="222"/>
      <c r="AA397" s="222">
        <f t="shared" si="677"/>
        <v>0</v>
      </c>
      <c r="AB397" s="223"/>
      <c r="AC397" s="267"/>
      <c r="AD397" s="269"/>
      <c r="AE397" s="269">
        <f t="shared" si="679"/>
        <v>0</v>
      </c>
      <c r="AF397" s="269"/>
      <c r="AG397" s="269">
        <f t="shared" si="680"/>
        <v>0</v>
      </c>
      <c r="AH397" s="270"/>
      <c r="AI397" s="314"/>
      <c r="AJ397" s="316"/>
      <c r="AK397" s="316">
        <f t="shared" si="682"/>
        <v>0</v>
      </c>
      <c r="AL397" s="316"/>
      <c r="AM397" s="316">
        <f t="shared" si="683"/>
        <v>0</v>
      </c>
      <c r="AN397" s="317"/>
      <c r="AO397" s="361">
        <f t="shared" si="688"/>
        <v>13.7</v>
      </c>
      <c r="AP397" s="363"/>
      <c r="AQ397" s="363">
        <f t="shared" si="685"/>
        <v>0</v>
      </c>
      <c r="AR397" s="363"/>
      <c r="AS397" s="363">
        <f t="shared" si="686"/>
        <v>0</v>
      </c>
      <c r="AT397" s="364"/>
    </row>
    <row r="398" spans="1:46" x14ac:dyDescent="0.2">
      <c r="A398" s="1">
        <v>389</v>
      </c>
      <c r="B398" s="9" t="s">
        <v>159</v>
      </c>
      <c r="C398" s="2"/>
      <c r="D398" s="2" t="s">
        <v>56</v>
      </c>
      <c r="E398" s="67">
        <v>1</v>
      </c>
      <c r="F398" s="36">
        <v>1875</v>
      </c>
      <c r="G398" s="36">
        <f t="shared" si="573"/>
        <v>1875</v>
      </c>
      <c r="H398" s="36">
        <v>3080</v>
      </c>
      <c r="I398" s="36">
        <f t="shared" si="574"/>
        <v>3080</v>
      </c>
      <c r="J398" s="53">
        <f t="shared" ref="J398:J399" si="689">G398+I398</f>
        <v>4955</v>
      </c>
      <c r="K398" s="140"/>
      <c r="L398" s="93">
        <v>1875</v>
      </c>
      <c r="M398" s="93">
        <f t="shared" si="670"/>
        <v>0</v>
      </c>
      <c r="N398" s="93">
        <v>3080</v>
      </c>
      <c r="O398" s="93">
        <f t="shared" si="671"/>
        <v>0</v>
      </c>
      <c r="P398" s="94">
        <f t="shared" ref="P398:P399" si="690">M398+O398</f>
        <v>0</v>
      </c>
      <c r="Q398" s="197"/>
      <c r="R398" s="175">
        <v>1875</v>
      </c>
      <c r="S398" s="175">
        <f t="shared" si="673"/>
        <v>0</v>
      </c>
      <c r="T398" s="175">
        <v>3080</v>
      </c>
      <c r="U398" s="175">
        <f t="shared" si="674"/>
        <v>0</v>
      </c>
      <c r="V398" s="176">
        <f t="shared" ref="V398:V399" si="691">S398+U398</f>
        <v>0</v>
      </c>
      <c r="W398" s="244"/>
      <c r="X398" s="222">
        <v>1875</v>
      </c>
      <c r="Y398" s="222">
        <f t="shared" si="676"/>
        <v>0</v>
      </c>
      <c r="Z398" s="222">
        <v>3080</v>
      </c>
      <c r="AA398" s="222">
        <f t="shared" si="677"/>
        <v>0</v>
      </c>
      <c r="AB398" s="223">
        <f t="shared" ref="AB398:AB399" si="692">Y398+AA398</f>
        <v>0</v>
      </c>
      <c r="AC398" s="291">
        <v>0.54</v>
      </c>
      <c r="AD398" s="269">
        <v>1875</v>
      </c>
      <c r="AE398" s="269">
        <f t="shared" si="679"/>
        <v>1012.5000000000001</v>
      </c>
      <c r="AF398" s="269">
        <v>3080</v>
      </c>
      <c r="AG398" s="269">
        <f t="shared" si="680"/>
        <v>1663.2</v>
      </c>
      <c r="AH398" s="270">
        <f t="shared" ref="AH398:AH399" si="693">AE398+AG398</f>
        <v>2675.7000000000003</v>
      </c>
      <c r="AI398" s="338"/>
      <c r="AJ398" s="316">
        <v>1875</v>
      </c>
      <c r="AK398" s="316">
        <f t="shared" si="682"/>
        <v>0</v>
      </c>
      <c r="AL398" s="316">
        <v>3080</v>
      </c>
      <c r="AM398" s="316">
        <f t="shared" si="683"/>
        <v>0</v>
      </c>
      <c r="AN398" s="317">
        <f t="shared" ref="AN398:AN399" si="694">AK398+AM398</f>
        <v>0</v>
      </c>
      <c r="AO398" s="361">
        <f t="shared" si="688"/>
        <v>0.45999999999999996</v>
      </c>
      <c r="AP398" s="363">
        <v>1875</v>
      </c>
      <c r="AQ398" s="363">
        <f t="shared" si="685"/>
        <v>862.49999999999989</v>
      </c>
      <c r="AR398" s="363">
        <v>3080</v>
      </c>
      <c r="AS398" s="363">
        <f t="shared" si="686"/>
        <v>1416.8</v>
      </c>
      <c r="AT398" s="364">
        <f t="shared" ref="AT398:AT399" si="695">AQ398+AS398</f>
        <v>2279.2999999999997</v>
      </c>
    </row>
    <row r="399" spans="1:46" x14ac:dyDescent="0.2">
      <c r="A399" s="490">
        <v>390</v>
      </c>
      <c r="B399" s="491" t="s">
        <v>135</v>
      </c>
      <c r="C399" s="495"/>
      <c r="D399" s="492" t="s">
        <v>56</v>
      </c>
      <c r="E399" s="492">
        <v>152</v>
      </c>
      <c r="F399" s="493">
        <v>1875</v>
      </c>
      <c r="G399" s="493">
        <f t="shared" si="573"/>
        <v>285000</v>
      </c>
      <c r="H399" s="493">
        <v>869</v>
      </c>
      <c r="I399" s="493">
        <f t="shared" si="574"/>
        <v>132088</v>
      </c>
      <c r="J399" s="494">
        <f t="shared" si="689"/>
        <v>417088</v>
      </c>
      <c r="K399" s="130">
        <v>91.814999999999998</v>
      </c>
      <c r="L399" s="93">
        <v>1875</v>
      </c>
      <c r="M399" s="93">
        <f t="shared" si="670"/>
        <v>172153.125</v>
      </c>
      <c r="N399" s="93">
        <v>869</v>
      </c>
      <c r="O399" s="93">
        <f t="shared" si="671"/>
        <v>79787.235000000001</v>
      </c>
      <c r="P399" s="94">
        <f t="shared" si="690"/>
        <v>251940.36</v>
      </c>
      <c r="Q399" s="173">
        <v>45.058999999999997</v>
      </c>
      <c r="R399" s="175">
        <v>1875</v>
      </c>
      <c r="S399" s="175">
        <f t="shared" si="673"/>
        <v>84485.625</v>
      </c>
      <c r="T399" s="175">
        <v>869</v>
      </c>
      <c r="U399" s="175">
        <f t="shared" si="674"/>
        <v>39156.271000000001</v>
      </c>
      <c r="V399" s="176">
        <f t="shared" si="691"/>
        <v>123641.89600000001</v>
      </c>
      <c r="W399" s="220"/>
      <c r="X399" s="222">
        <v>1875</v>
      </c>
      <c r="Y399" s="222">
        <f t="shared" si="676"/>
        <v>0</v>
      </c>
      <c r="Z399" s="222">
        <v>869</v>
      </c>
      <c r="AA399" s="222">
        <f t="shared" si="677"/>
        <v>0</v>
      </c>
      <c r="AB399" s="223">
        <f t="shared" si="692"/>
        <v>0</v>
      </c>
      <c r="AC399" s="267"/>
      <c r="AD399" s="269">
        <v>1875</v>
      </c>
      <c r="AE399" s="269">
        <f t="shared" si="679"/>
        <v>0</v>
      </c>
      <c r="AF399" s="269">
        <v>869</v>
      </c>
      <c r="AG399" s="269">
        <f t="shared" si="680"/>
        <v>0</v>
      </c>
      <c r="AH399" s="270">
        <f t="shared" si="693"/>
        <v>0</v>
      </c>
      <c r="AI399" s="314"/>
      <c r="AJ399" s="316">
        <v>1875</v>
      </c>
      <c r="AK399" s="316">
        <f t="shared" si="682"/>
        <v>0</v>
      </c>
      <c r="AL399" s="316">
        <v>869</v>
      </c>
      <c r="AM399" s="316">
        <f t="shared" si="683"/>
        <v>0</v>
      </c>
      <c r="AN399" s="317">
        <f t="shared" si="694"/>
        <v>0</v>
      </c>
      <c r="AO399" s="361">
        <f t="shared" si="688"/>
        <v>15.126000000000005</v>
      </c>
      <c r="AP399" s="363">
        <v>1875</v>
      </c>
      <c r="AQ399" s="363">
        <f t="shared" si="685"/>
        <v>28361.250000000007</v>
      </c>
      <c r="AR399" s="363">
        <v>869</v>
      </c>
      <c r="AS399" s="363">
        <f t="shared" si="686"/>
        <v>13144.494000000004</v>
      </c>
      <c r="AT399" s="364">
        <f t="shared" si="695"/>
        <v>41505.744000000013</v>
      </c>
    </row>
    <row r="400" spans="1:46" x14ac:dyDescent="0.2">
      <c r="A400" s="1">
        <v>391</v>
      </c>
      <c r="B400" s="9" t="s">
        <v>136</v>
      </c>
      <c r="C400" s="10"/>
      <c r="D400" s="2" t="s">
        <v>137</v>
      </c>
      <c r="E400" s="2">
        <v>33</v>
      </c>
      <c r="F400" s="36"/>
      <c r="G400" s="36">
        <f t="shared" si="573"/>
        <v>0</v>
      </c>
      <c r="H400" s="36"/>
      <c r="I400" s="36">
        <f t="shared" si="574"/>
        <v>0</v>
      </c>
      <c r="J400" s="53"/>
      <c r="K400" s="130"/>
      <c r="L400" s="93"/>
      <c r="M400" s="93">
        <f t="shared" si="670"/>
        <v>0</v>
      </c>
      <c r="N400" s="93"/>
      <c r="O400" s="93">
        <f t="shared" si="671"/>
        <v>0</v>
      </c>
      <c r="P400" s="94"/>
      <c r="Q400" s="173"/>
      <c r="R400" s="175"/>
      <c r="S400" s="175">
        <f t="shared" si="673"/>
        <v>0</v>
      </c>
      <c r="T400" s="175"/>
      <c r="U400" s="175">
        <f t="shared" si="674"/>
        <v>0</v>
      </c>
      <c r="V400" s="176"/>
      <c r="W400" s="220"/>
      <c r="X400" s="222"/>
      <c r="Y400" s="222">
        <f t="shared" si="676"/>
        <v>0</v>
      </c>
      <c r="Z400" s="222"/>
      <c r="AA400" s="222">
        <f t="shared" si="677"/>
        <v>0</v>
      </c>
      <c r="AB400" s="223"/>
      <c r="AC400" s="267"/>
      <c r="AD400" s="269"/>
      <c r="AE400" s="269">
        <f t="shared" si="679"/>
        <v>0</v>
      </c>
      <c r="AF400" s="269"/>
      <c r="AG400" s="269">
        <f t="shared" si="680"/>
        <v>0</v>
      </c>
      <c r="AH400" s="270"/>
      <c r="AI400" s="314"/>
      <c r="AJ400" s="316"/>
      <c r="AK400" s="316">
        <f t="shared" si="682"/>
        <v>0</v>
      </c>
      <c r="AL400" s="316"/>
      <c r="AM400" s="316">
        <f t="shared" si="683"/>
        <v>0</v>
      </c>
      <c r="AN400" s="317"/>
      <c r="AO400" s="361">
        <f t="shared" si="688"/>
        <v>33</v>
      </c>
      <c r="AP400" s="363"/>
      <c r="AQ400" s="363">
        <f t="shared" si="685"/>
        <v>0</v>
      </c>
      <c r="AR400" s="363"/>
      <c r="AS400" s="363">
        <f t="shared" si="686"/>
        <v>0</v>
      </c>
      <c r="AT400" s="364"/>
    </row>
    <row r="401" spans="1:46" x14ac:dyDescent="0.2">
      <c r="A401" s="1">
        <v>392</v>
      </c>
      <c r="B401" s="9" t="s">
        <v>161</v>
      </c>
      <c r="C401" s="10"/>
      <c r="D401" s="2" t="s">
        <v>137</v>
      </c>
      <c r="E401" s="2">
        <v>13.1</v>
      </c>
      <c r="F401" s="36"/>
      <c r="G401" s="36">
        <f t="shared" si="573"/>
        <v>0</v>
      </c>
      <c r="H401" s="36"/>
      <c r="I401" s="36">
        <f t="shared" si="574"/>
        <v>0</v>
      </c>
      <c r="J401" s="53"/>
      <c r="K401" s="130"/>
      <c r="L401" s="93"/>
      <c r="M401" s="93">
        <f t="shared" si="670"/>
        <v>0</v>
      </c>
      <c r="N401" s="93"/>
      <c r="O401" s="93">
        <f t="shared" si="671"/>
        <v>0</v>
      </c>
      <c r="P401" s="94"/>
      <c r="Q401" s="173"/>
      <c r="R401" s="175"/>
      <c r="S401" s="175">
        <f t="shared" si="673"/>
        <v>0</v>
      </c>
      <c r="T401" s="175"/>
      <c r="U401" s="175">
        <f t="shared" si="674"/>
        <v>0</v>
      </c>
      <c r="V401" s="176"/>
      <c r="W401" s="220"/>
      <c r="X401" s="222"/>
      <c r="Y401" s="222">
        <f t="shared" si="676"/>
        <v>0</v>
      </c>
      <c r="Z401" s="222"/>
      <c r="AA401" s="222">
        <f t="shared" si="677"/>
        <v>0</v>
      </c>
      <c r="AB401" s="223"/>
      <c r="AC401" s="267"/>
      <c r="AD401" s="269"/>
      <c r="AE401" s="269">
        <f t="shared" si="679"/>
        <v>0</v>
      </c>
      <c r="AF401" s="269"/>
      <c r="AG401" s="269">
        <f t="shared" si="680"/>
        <v>0</v>
      </c>
      <c r="AH401" s="270"/>
      <c r="AI401" s="314"/>
      <c r="AJ401" s="316"/>
      <c r="AK401" s="316">
        <f t="shared" si="682"/>
        <v>0</v>
      </c>
      <c r="AL401" s="316"/>
      <c r="AM401" s="316">
        <f t="shared" si="683"/>
        <v>0</v>
      </c>
      <c r="AN401" s="317"/>
      <c r="AO401" s="361">
        <f t="shared" si="688"/>
        <v>13.1</v>
      </c>
      <c r="AP401" s="363"/>
      <c r="AQ401" s="363">
        <f t="shared" si="685"/>
        <v>0</v>
      </c>
      <c r="AR401" s="363"/>
      <c r="AS401" s="363">
        <f t="shared" si="686"/>
        <v>0</v>
      </c>
      <c r="AT401" s="364"/>
    </row>
    <row r="402" spans="1:46" x14ac:dyDescent="0.2">
      <c r="A402" s="1">
        <v>393</v>
      </c>
      <c r="B402" s="9" t="s">
        <v>138</v>
      </c>
      <c r="C402" s="10"/>
      <c r="D402" s="2" t="s">
        <v>137</v>
      </c>
      <c r="E402" s="2">
        <v>33.1</v>
      </c>
      <c r="F402" s="36"/>
      <c r="G402" s="36">
        <f t="shared" si="573"/>
        <v>0</v>
      </c>
      <c r="H402" s="36"/>
      <c r="I402" s="36">
        <f t="shared" si="574"/>
        <v>0</v>
      </c>
      <c r="J402" s="53"/>
      <c r="K402" s="130"/>
      <c r="L402" s="93"/>
      <c r="M402" s="93">
        <f t="shared" si="670"/>
        <v>0</v>
      </c>
      <c r="N402" s="93"/>
      <c r="O402" s="93">
        <f t="shared" si="671"/>
        <v>0</v>
      </c>
      <c r="P402" s="94"/>
      <c r="Q402" s="173"/>
      <c r="R402" s="175"/>
      <c r="S402" s="175">
        <f t="shared" si="673"/>
        <v>0</v>
      </c>
      <c r="T402" s="175"/>
      <c r="U402" s="175">
        <f t="shared" si="674"/>
        <v>0</v>
      </c>
      <c r="V402" s="176"/>
      <c r="W402" s="220"/>
      <c r="X402" s="222"/>
      <c r="Y402" s="222">
        <f t="shared" si="676"/>
        <v>0</v>
      </c>
      <c r="Z402" s="222"/>
      <c r="AA402" s="222">
        <f t="shared" si="677"/>
        <v>0</v>
      </c>
      <c r="AB402" s="223"/>
      <c r="AC402" s="267"/>
      <c r="AD402" s="269"/>
      <c r="AE402" s="269">
        <f t="shared" si="679"/>
        <v>0</v>
      </c>
      <c r="AF402" s="269"/>
      <c r="AG402" s="269">
        <f t="shared" si="680"/>
        <v>0</v>
      </c>
      <c r="AH402" s="270"/>
      <c r="AI402" s="314"/>
      <c r="AJ402" s="316"/>
      <c r="AK402" s="316">
        <f t="shared" si="682"/>
        <v>0</v>
      </c>
      <c r="AL402" s="316"/>
      <c r="AM402" s="316">
        <f t="shared" si="683"/>
        <v>0</v>
      </c>
      <c r="AN402" s="317"/>
      <c r="AO402" s="361">
        <f t="shared" si="688"/>
        <v>33.1</v>
      </c>
      <c r="AP402" s="363"/>
      <c r="AQ402" s="363">
        <f t="shared" si="685"/>
        <v>0</v>
      </c>
      <c r="AR402" s="363"/>
      <c r="AS402" s="363">
        <f t="shared" si="686"/>
        <v>0</v>
      </c>
      <c r="AT402" s="364"/>
    </row>
    <row r="403" spans="1:46" x14ac:dyDescent="0.2">
      <c r="A403" s="490">
        <v>394</v>
      </c>
      <c r="B403" s="491" t="s">
        <v>139</v>
      </c>
      <c r="C403" s="495"/>
      <c r="D403" s="492" t="s">
        <v>56</v>
      </c>
      <c r="E403" s="496">
        <v>25.2</v>
      </c>
      <c r="F403" s="493">
        <v>1875</v>
      </c>
      <c r="G403" s="493">
        <f t="shared" si="573"/>
        <v>47250</v>
      </c>
      <c r="H403" s="493">
        <v>1617</v>
      </c>
      <c r="I403" s="493">
        <f t="shared" si="574"/>
        <v>40748.400000000001</v>
      </c>
      <c r="J403" s="494">
        <f t="shared" ref="J403:J404" si="696">G403+I403</f>
        <v>87998.399999999994</v>
      </c>
      <c r="K403" s="140">
        <v>15.868000000000002</v>
      </c>
      <c r="L403" s="93">
        <v>1875</v>
      </c>
      <c r="M403" s="93">
        <f t="shared" si="670"/>
        <v>29752.500000000004</v>
      </c>
      <c r="N403" s="93">
        <v>1617</v>
      </c>
      <c r="O403" s="93">
        <f t="shared" si="671"/>
        <v>25658.556000000004</v>
      </c>
      <c r="P403" s="94">
        <f t="shared" ref="P403:P404" si="697">M403+O403</f>
        <v>55411.056000000011</v>
      </c>
      <c r="Q403" s="197">
        <v>8.6720000000000006</v>
      </c>
      <c r="R403" s="175">
        <v>1875</v>
      </c>
      <c r="S403" s="175">
        <f t="shared" si="673"/>
        <v>16260.000000000002</v>
      </c>
      <c r="T403" s="175">
        <v>1617</v>
      </c>
      <c r="U403" s="175">
        <f t="shared" si="674"/>
        <v>14022.624000000002</v>
      </c>
      <c r="V403" s="176">
        <f t="shared" ref="V403:V404" si="698">S403+U403</f>
        <v>30282.624000000003</v>
      </c>
      <c r="W403" s="244"/>
      <c r="X403" s="222">
        <v>1875</v>
      </c>
      <c r="Y403" s="222">
        <f t="shared" si="676"/>
        <v>0</v>
      </c>
      <c r="Z403" s="222">
        <v>1617</v>
      </c>
      <c r="AA403" s="222">
        <f t="shared" si="677"/>
        <v>0</v>
      </c>
      <c r="AB403" s="223">
        <f t="shared" ref="AB403:AB404" si="699">Y403+AA403</f>
        <v>0</v>
      </c>
      <c r="AC403" s="291"/>
      <c r="AD403" s="269">
        <v>1875</v>
      </c>
      <c r="AE403" s="269">
        <f t="shared" si="679"/>
        <v>0</v>
      </c>
      <c r="AF403" s="269">
        <v>1617</v>
      </c>
      <c r="AG403" s="269">
        <f t="shared" si="680"/>
        <v>0</v>
      </c>
      <c r="AH403" s="270">
        <f t="shared" ref="AH403:AH404" si="700">AE403+AG403</f>
        <v>0</v>
      </c>
      <c r="AI403" s="338"/>
      <c r="AJ403" s="316">
        <v>1875</v>
      </c>
      <c r="AK403" s="316">
        <f t="shared" si="682"/>
        <v>0</v>
      </c>
      <c r="AL403" s="316">
        <v>1617</v>
      </c>
      <c r="AM403" s="316">
        <f t="shared" si="683"/>
        <v>0</v>
      </c>
      <c r="AN403" s="317">
        <f t="shared" ref="AN403:AN404" si="701">AK403+AM403</f>
        <v>0</v>
      </c>
      <c r="AO403" s="361">
        <f t="shared" si="688"/>
        <v>0.65999999999999659</v>
      </c>
      <c r="AP403" s="363">
        <v>1875</v>
      </c>
      <c r="AQ403" s="363">
        <f t="shared" si="685"/>
        <v>1237.4999999999936</v>
      </c>
      <c r="AR403" s="363">
        <v>1617</v>
      </c>
      <c r="AS403" s="363">
        <f t="shared" si="686"/>
        <v>1067.2199999999946</v>
      </c>
      <c r="AT403" s="364">
        <f t="shared" ref="AT403:AT404" si="702">AQ403+AS403</f>
        <v>2304.7199999999884</v>
      </c>
    </row>
    <row r="404" spans="1:46" x14ac:dyDescent="0.2">
      <c r="A404" s="1">
        <v>395</v>
      </c>
      <c r="B404" s="9" t="s">
        <v>140</v>
      </c>
      <c r="C404" s="10"/>
      <c r="D404" s="2" t="s">
        <v>56</v>
      </c>
      <c r="E404" s="2">
        <v>136</v>
      </c>
      <c r="F404" s="36">
        <v>1875</v>
      </c>
      <c r="G404" s="36">
        <f t="shared" si="573"/>
        <v>255000</v>
      </c>
      <c r="H404" s="36">
        <v>1226</v>
      </c>
      <c r="I404" s="36">
        <f t="shared" si="574"/>
        <v>166736</v>
      </c>
      <c r="J404" s="53">
        <f t="shared" si="696"/>
        <v>421736</v>
      </c>
      <c r="K404" s="130"/>
      <c r="L404" s="93">
        <v>1875</v>
      </c>
      <c r="M404" s="93">
        <f t="shared" si="670"/>
        <v>0</v>
      </c>
      <c r="N404" s="93">
        <v>1226</v>
      </c>
      <c r="O404" s="93">
        <f t="shared" si="671"/>
        <v>0</v>
      </c>
      <c r="P404" s="94">
        <f t="shared" si="697"/>
        <v>0</v>
      </c>
      <c r="Q404" s="173">
        <v>136</v>
      </c>
      <c r="R404" s="175">
        <v>1875</v>
      </c>
      <c r="S404" s="175">
        <f t="shared" si="673"/>
        <v>255000</v>
      </c>
      <c r="T404" s="175">
        <v>1226</v>
      </c>
      <c r="U404" s="175">
        <f t="shared" si="674"/>
        <v>166736</v>
      </c>
      <c r="V404" s="176">
        <f t="shared" si="698"/>
        <v>421736</v>
      </c>
      <c r="W404" s="220"/>
      <c r="X404" s="222">
        <v>1875</v>
      </c>
      <c r="Y404" s="222">
        <f t="shared" si="676"/>
        <v>0</v>
      </c>
      <c r="Z404" s="222">
        <v>1226</v>
      </c>
      <c r="AA404" s="222">
        <f t="shared" si="677"/>
        <v>0</v>
      </c>
      <c r="AB404" s="223">
        <f t="shared" si="699"/>
        <v>0</v>
      </c>
      <c r="AC404" s="267"/>
      <c r="AD404" s="269">
        <v>1875</v>
      </c>
      <c r="AE404" s="269">
        <f t="shared" si="679"/>
        <v>0</v>
      </c>
      <c r="AF404" s="269">
        <v>1226</v>
      </c>
      <c r="AG404" s="269">
        <f t="shared" si="680"/>
        <v>0</v>
      </c>
      <c r="AH404" s="270">
        <f t="shared" si="700"/>
        <v>0</v>
      </c>
      <c r="AI404" s="314"/>
      <c r="AJ404" s="316">
        <v>1875</v>
      </c>
      <c r="AK404" s="316">
        <f t="shared" si="682"/>
        <v>0</v>
      </c>
      <c r="AL404" s="316">
        <v>1226</v>
      </c>
      <c r="AM404" s="316">
        <f t="shared" si="683"/>
        <v>0</v>
      </c>
      <c r="AN404" s="317">
        <f t="shared" si="701"/>
        <v>0</v>
      </c>
      <c r="AO404" s="361">
        <f t="shared" si="688"/>
        <v>0</v>
      </c>
      <c r="AP404" s="363">
        <v>1875</v>
      </c>
      <c r="AQ404" s="363">
        <f t="shared" si="685"/>
        <v>0</v>
      </c>
      <c r="AR404" s="363">
        <v>1226</v>
      </c>
      <c r="AS404" s="363">
        <f t="shared" si="686"/>
        <v>0</v>
      </c>
      <c r="AT404" s="364">
        <f t="shared" si="702"/>
        <v>0</v>
      </c>
    </row>
    <row r="405" spans="1:46" x14ac:dyDescent="0.2">
      <c r="A405" s="1">
        <v>396</v>
      </c>
      <c r="B405" s="9" t="s">
        <v>163</v>
      </c>
      <c r="C405" s="10"/>
      <c r="D405" s="2" t="s">
        <v>137</v>
      </c>
      <c r="E405" s="2">
        <v>43.1</v>
      </c>
      <c r="F405" s="36"/>
      <c r="G405" s="36">
        <f t="shared" si="573"/>
        <v>0</v>
      </c>
      <c r="H405" s="36"/>
      <c r="I405" s="36">
        <f t="shared" si="574"/>
        <v>0</v>
      </c>
      <c r="J405" s="53"/>
      <c r="K405" s="130"/>
      <c r="L405" s="93"/>
      <c r="M405" s="93">
        <f t="shared" si="670"/>
        <v>0</v>
      </c>
      <c r="N405" s="93"/>
      <c r="O405" s="93">
        <f t="shared" si="671"/>
        <v>0</v>
      </c>
      <c r="P405" s="94"/>
      <c r="Q405" s="173"/>
      <c r="R405" s="175"/>
      <c r="S405" s="175">
        <f t="shared" si="673"/>
        <v>0</v>
      </c>
      <c r="T405" s="175"/>
      <c r="U405" s="175">
        <f t="shared" si="674"/>
        <v>0</v>
      </c>
      <c r="V405" s="176"/>
      <c r="W405" s="220"/>
      <c r="X405" s="222"/>
      <c r="Y405" s="222">
        <f t="shared" si="676"/>
        <v>0</v>
      </c>
      <c r="Z405" s="222"/>
      <c r="AA405" s="222">
        <f t="shared" si="677"/>
        <v>0</v>
      </c>
      <c r="AB405" s="223"/>
      <c r="AC405" s="267"/>
      <c r="AD405" s="269"/>
      <c r="AE405" s="269">
        <f t="shared" si="679"/>
        <v>0</v>
      </c>
      <c r="AF405" s="269"/>
      <c r="AG405" s="269">
        <f t="shared" si="680"/>
        <v>0</v>
      </c>
      <c r="AH405" s="270"/>
      <c r="AI405" s="314"/>
      <c r="AJ405" s="316"/>
      <c r="AK405" s="316">
        <f t="shared" si="682"/>
        <v>0</v>
      </c>
      <c r="AL405" s="316"/>
      <c r="AM405" s="316">
        <f t="shared" si="683"/>
        <v>0</v>
      </c>
      <c r="AN405" s="317"/>
      <c r="AO405" s="361">
        <f t="shared" si="688"/>
        <v>43.1</v>
      </c>
      <c r="AP405" s="363"/>
      <c r="AQ405" s="363">
        <f t="shared" si="685"/>
        <v>0</v>
      </c>
      <c r="AR405" s="363"/>
      <c r="AS405" s="363">
        <f t="shared" si="686"/>
        <v>0</v>
      </c>
      <c r="AT405" s="364"/>
    </row>
    <row r="406" spans="1:46" x14ac:dyDescent="0.2">
      <c r="A406" s="1">
        <v>397</v>
      </c>
      <c r="B406" s="9" t="s">
        <v>144</v>
      </c>
      <c r="C406" s="10"/>
      <c r="D406" s="2" t="s">
        <v>56</v>
      </c>
      <c r="E406" s="67">
        <v>22.6</v>
      </c>
      <c r="F406" s="36">
        <v>1875</v>
      </c>
      <c r="G406" s="36">
        <f t="shared" si="573"/>
        <v>42375</v>
      </c>
      <c r="H406" s="36">
        <v>2132</v>
      </c>
      <c r="I406" s="36">
        <f t="shared" si="574"/>
        <v>48183.200000000004</v>
      </c>
      <c r="J406" s="53">
        <f t="shared" ref="J406:J407" si="703">G406+I406</f>
        <v>90558.200000000012</v>
      </c>
      <c r="K406" s="140"/>
      <c r="L406" s="93">
        <v>1875</v>
      </c>
      <c r="M406" s="93">
        <f t="shared" si="670"/>
        <v>0</v>
      </c>
      <c r="N406" s="93">
        <v>2132</v>
      </c>
      <c r="O406" s="93">
        <f t="shared" si="671"/>
        <v>0</v>
      </c>
      <c r="P406" s="94">
        <f t="shared" ref="P406:P407" si="704">M406+O406</f>
        <v>0</v>
      </c>
      <c r="Q406" s="197">
        <v>22.599999999999998</v>
      </c>
      <c r="R406" s="175">
        <v>1875</v>
      </c>
      <c r="S406" s="175">
        <f t="shared" si="673"/>
        <v>42374.999999999993</v>
      </c>
      <c r="T406" s="175">
        <v>2132</v>
      </c>
      <c r="U406" s="175">
        <f t="shared" si="674"/>
        <v>48183.199999999997</v>
      </c>
      <c r="V406" s="176">
        <f t="shared" ref="V406:V407" si="705">S406+U406</f>
        <v>90558.199999999983</v>
      </c>
      <c r="W406" s="244"/>
      <c r="X406" s="222">
        <v>1875</v>
      </c>
      <c r="Y406" s="222">
        <f t="shared" si="676"/>
        <v>0</v>
      </c>
      <c r="Z406" s="222">
        <v>2132</v>
      </c>
      <c r="AA406" s="222">
        <f t="shared" si="677"/>
        <v>0</v>
      </c>
      <c r="AB406" s="223">
        <f t="shared" ref="AB406:AB407" si="706">Y406+AA406</f>
        <v>0</v>
      </c>
      <c r="AC406" s="291"/>
      <c r="AD406" s="269">
        <v>1875</v>
      </c>
      <c r="AE406" s="269">
        <f t="shared" si="679"/>
        <v>0</v>
      </c>
      <c r="AF406" s="269">
        <v>2132</v>
      </c>
      <c r="AG406" s="269">
        <f t="shared" si="680"/>
        <v>0</v>
      </c>
      <c r="AH406" s="270">
        <f t="shared" ref="AH406:AH407" si="707">AE406+AG406</f>
        <v>0</v>
      </c>
      <c r="AI406" s="338"/>
      <c r="AJ406" s="316">
        <v>1875</v>
      </c>
      <c r="AK406" s="316">
        <f t="shared" si="682"/>
        <v>0</v>
      </c>
      <c r="AL406" s="316">
        <v>2132</v>
      </c>
      <c r="AM406" s="316">
        <f t="shared" si="683"/>
        <v>0</v>
      </c>
      <c r="AN406" s="317">
        <f t="shared" ref="AN406:AN407" si="708">AK406+AM406</f>
        <v>0</v>
      </c>
      <c r="AO406" s="361">
        <f t="shared" si="688"/>
        <v>3.5527136788005009E-15</v>
      </c>
      <c r="AP406" s="363">
        <v>1875</v>
      </c>
      <c r="AQ406" s="363">
        <f t="shared" si="685"/>
        <v>6.6613381477509392E-12</v>
      </c>
      <c r="AR406" s="363">
        <v>2132</v>
      </c>
      <c r="AS406" s="363">
        <f t="shared" si="686"/>
        <v>7.574385563202668E-12</v>
      </c>
      <c r="AT406" s="364">
        <f t="shared" ref="AT406:AT407" si="709">AQ406+AS406</f>
        <v>1.4235723710953607E-11</v>
      </c>
    </row>
    <row r="407" spans="1:46" x14ac:dyDescent="0.2">
      <c r="A407" s="1">
        <v>398</v>
      </c>
      <c r="B407" s="9" t="s">
        <v>148</v>
      </c>
      <c r="C407" s="10"/>
      <c r="D407" s="2" t="s">
        <v>56</v>
      </c>
      <c r="E407" s="2">
        <v>7</v>
      </c>
      <c r="F407" s="36">
        <v>1875</v>
      </c>
      <c r="G407" s="36">
        <f t="shared" si="573"/>
        <v>13125</v>
      </c>
      <c r="H407" s="36">
        <v>1428</v>
      </c>
      <c r="I407" s="36">
        <f t="shared" si="574"/>
        <v>9996</v>
      </c>
      <c r="J407" s="53">
        <f t="shared" si="703"/>
        <v>23121</v>
      </c>
      <c r="K407" s="130"/>
      <c r="L407" s="93">
        <v>1875</v>
      </c>
      <c r="M407" s="93">
        <f t="shared" si="670"/>
        <v>0</v>
      </c>
      <c r="N407" s="93">
        <v>1428</v>
      </c>
      <c r="O407" s="93">
        <f t="shared" si="671"/>
        <v>0</v>
      </c>
      <c r="P407" s="94">
        <f t="shared" si="704"/>
        <v>0</v>
      </c>
      <c r="Q407" s="173">
        <v>0</v>
      </c>
      <c r="R407" s="175">
        <v>1875</v>
      </c>
      <c r="S407" s="175">
        <f t="shared" si="673"/>
        <v>0</v>
      </c>
      <c r="T407" s="175">
        <v>1428</v>
      </c>
      <c r="U407" s="175">
        <f t="shared" si="674"/>
        <v>0</v>
      </c>
      <c r="V407" s="176">
        <f t="shared" si="705"/>
        <v>0</v>
      </c>
      <c r="W407" s="220"/>
      <c r="X407" s="222">
        <v>1875</v>
      </c>
      <c r="Y407" s="222">
        <f t="shared" si="676"/>
        <v>0</v>
      </c>
      <c r="Z407" s="222">
        <v>1428</v>
      </c>
      <c r="AA407" s="222">
        <f t="shared" si="677"/>
        <v>0</v>
      </c>
      <c r="AB407" s="223">
        <f t="shared" si="706"/>
        <v>0</v>
      </c>
      <c r="AC407" s="267"/>
      <c r="AD407" s="269">
        <v>1875</v>
      </c>
      <c r="AE407" s="269">
        <f t="shared" si="679"/>
        <v>0</v>
      </c>
      <c r="AF407" s="269">
        <v>1428</v>
      </c>
      <c r="AG407" s="269">
        <f t="shared" si="680"/>
        <v>0</v>
      </c>
      <c r="AH407" s="270">
        <f t="shared" si="707"/>
        <v>0</v>
      </c>
      <c r="AI407" s="314"/>
      <c r="AJ407" s="316">
        <v>1875</v>
      </c>
      <c r="AK407" s="316">
        <f t="shared" si="682"/>
        <v>0</v>
      </c>
      <c r="AL407" s="316">
        <v>1428</v>
      </c>
      <c r="AM407" s="316">
        <f t="shared" si="683"/>
        <v>0</v>
      </c>
      <c r="AN407" s="317">
        <f t="shared" si="708"/>
        <v>0</v>
      </c>
      <c r="AO407" s="361">
        <f t="shared" si="688"/>
        <v>7</v>
      </c>
      <c r="AP407" s="363">
        <v>1875</v>
      </c>
      <c r="AQ407" s="363">
        <f t="shared" si="685"/>
        <v>13125</v>
      </c>
      <c r="AR407" s="363">
        <v>1428</v>
      </c>
      <c r="AS407" s="363">
        <f t="shared" si="686"/>
        <v>9996</v>
      </c>
      <c r="AT407" s="364">
        <f t="shared" si="709"/>
        <v>23121</v>
      </c>
    </row>
    <row r="408" spans="1:46" x14ac:dyDescent="0.2">
      <c r="A408" s="1">
        <v>399</v>
      </c>
      <c r="B408" s="9" t="s">
        <v>164</v>
      </c>
      <c r="C408" s="10"/>
      <c r="D408" s="2" t="s">
        <v>137</v>
      </c>
      <c r="E408" s="2">
        <v>1.5</v>
      </c>
      <c r="F408" s="36"/>
      <c r="G408" s="36">
        <f t="shared" si="573"/>
        <v>0</v>
      </c>
      <c r="H408" s="36"/>
      <c r="I408" s="36">
        <f t="shared" si="574"/>
        <v>0</v>
      </c>
      <c r="J408" s="53"/>
      <c r="K408" s="130"/>
      <c r="L408" s="93"/>
      <c r="M408" s="93">
        <f t="shared" si="670"/>
        <v>0</v>
      </c>
      <c r="N408" s="93"/>
      <c r="O408" s="93">
        <f t="shared" si="671"/>
        <v>0</v>
      </c>
      <c r="P408" s="94"/>
      <c r="Q408" s="173"/>
      <c r="R408" s="175"/>
      <c r="S408" s="175">
        <f t="shared" si="673"/>
        <v>0</v>
      </c>
      <c r="T408" s="175"/>
      <c r="U408" s="175">
        <f t="shared" si="674"/>
        <v>0</v>
      </c>
      <c r="V408" s="176"/>
      <c r="W408" s="220"/>
      <c r="X408" s="222"/>
      <c r="Y408" s="222">
        <f t="shared" si="676"/>
        <v>0</v>
      </c>
      <c r="Z408" s="222"/>
      <c r="AA408" s="222">
        <f t="shared" si="677"/>
        <v>0</v>
      </c>
      <c r="AB408" s="223"/>
      <c r="AC408" s="267"/>
      <c r="AD408" s="269"/>
      <c r="AE408" s="269">
        <f t="shared" si="679"/>
        <v>0</v>
      </c>
      <c r="AF408" s="269"/>
      <c r="AG408" s="269">
        <f t="shared" si="680"/>
        <v>0</v>
      </c>
      <c r="AH408" s="270"/>
      <c r="AI408" s="314"/>
      <c r="AJ408" s="316"/>
      <c r="AK408" s="316">
        <f t="shared" si="682"/>
        <v>0</v>
      </c>
      <c r="AL408" s="316"/>
      <c r="AM408" s="316">
        <f t="shared" si="683"/>
        <v>0</v>
      </c>
      <c r="AN408" s="317"/>
      <c r="AO408" s="361">
        <f t="shared" si="688"/>
        <v>1.5</v>
      </c>
      <c r="AP408" s="363"/>
      <c r="AQ408" s="363">
        <f t="shared" si="685"/>
        <v>0</v>
      </c>
      <c r="AR408" s="363"/>
      <c r="AS408" s="363">
        <f t="shared" si="686"/>
        <v>0</v>
      </c>
      <c r="AT408" s="364"/>
    </row>
    <row r="409" spans="1:46" x14ac:dyDescent="0.2">
      <c r="A409" s="1">
        <v>400</v>
      </c>
      <c r="B409" s="9" t="s">
        <v>150</v>
      </c>
      <c r="C409" s="10"/>
      <c r="D409" s="2" t="s">
        <v>56</v>
      </c>
      <c r="E409" s="67">
        <v>1.3</v>
      </c>
      <c r="F409" s="36">
        <v>1875</v>
      </c>
      <c r="G409" s="36">
        <f t="shared" ref="G409:G472" si="710">E409*F409</f>
        <v>2437.5</v>
      </c>
      <c r="H409" s="36">
        <v>2646</v>
      </c>
      <c r="I409" s="36">
        <f t="shared" ref="I409:I472" si="711">E409*H409</f>
        <v>3439.8</v>
      </c>
      <c r="J409" s="53">
        <f t="shared" ref="J409:J412" si="712">G409+I409</f>
        <v>5877.3</v>
      </c>
      <c r="K409" s="140"/>
      <c r="L409" s="93">
        <v>1875</v>
      </c>
      <c r="M409" s="93">
        <f t="shared" si="670"/>
        <v>0</v>
      </c>
      <c r="N409" s="93">
        <v>2646</v>
      </c>
      <c r="O409" s="93">
        <f t="shared" si="671"/>
        <v>0</v>
      </c>
      <c r="P409" s="94">
        <f t="shared" ref="P409:P412" si="713">M409+O409</f>
        <v>0</v>
      </c>
      <c r="Q409" s="197">
        <v>1.3</v>
      </c>
      <c r="R409" s="175">
        <v>1875</v>
      </c>
      <c r="S409" s="175">
        <f t="shared" si="673"/>
        <v>2437.5</v>
      </c>
      <c r="T409" s="175">
        <v>2646</v>
      </c>
      <c r="U409" s="175">
        <f t="shared" si="674"/>
        <v>3439.8</v>
      </c>
      <c r="V409" s="176">
        <f t="shared" ref="V409:V412" si="714">S409+U409</f>
        <v>5877.3</v>
      </c>
      <c r="W409" s="244"/>
      <c r="X409" s="222">
        <v>1875</v>
      </c>
      <c r="Y409" s="222">
        <f t="shared" si="676"/>
        <v>0</v>
      </c>
      <c r="Z409" s="222">
        <v>2646</v>
      </c>
      <c r="AA409" s="222">
        <f t="shared" si="677"/>
        <v>0</v>
      </c>
      <c r="AB409" s="223">
        <f t="shared" ref="AB409:AB412" si="715">Y409+AA409</f>
        <v>0</v>
      </c>
      <c r="AC409" s="291"/>
      <c r="AD409" s="269">
        <v>1875</v>
      </c>
      <c r="AE409" s="269">
        <f t="shared" si="679"/>
        <v>0</v>
      </c>
      <c r="AF409" s="269">
        <v>2646</v>
      </c>
      <c r="AG409" s="269">
        <f t="shared" si="680"/>
        <v>0</v>
      </c>
      <c r="AH409" s="270">
        <f t="shared" ref="AH409:AH412" si="716">AE409+AG409</f>
        <v>0</v>
      </c>
      <c r="AI409" s="338"/>
      <c r="AJ409" s="316">
        <v>1875</v>
      </c>
      <c r="AK409" s="316">
        <f t="shared" si="682"/>
        <v>0</v>
      </c>
      <c r="AL409" s="316">
        <v>2646</v>
      </c>
      <c r="AM409" s="316">
        <f t="shared" si="683"/>
        <v>0</v>
      </c>
      <c r="AN409" s="317">
        <f t="shared" ref="AN409:AN412" si="717">AK409+AM409</f>
        <v>0</v>
      </c>
      <c r="AO409" s="361">
        <f t="shared" si="688"/>
        <v>0</v>
      </c>
      <c r="AP409" s="363">
        <v>1875</v>
      </c>
      <c r="AQ409" s="363">
        <f t="shared" si="685"/>
        <v>0</v>
      </c>
      <c r="AR409" s="363">
        <v>2646</v>
      </c>
      <c r="AS409" s="363">
        <f t="shared" si="686"/>
        <v>0</v>
      </c>
      <c r="AT409" s="364">
        <f t="shared" ref="AT409:AT412" si="718">AQ409+AS409</f>
        <v>0</v>
      </c>
    </row>
    <row r="410" spans="1:46" ht="25.5" x14ac:dyDescent="0.2">
      <c r="A410" s="1">
        <v>401</v>
      </c>
      <c r="B410" s="9" t="s">
        <v>151</v>
      </c>
      <c r="C410" s="2" t="s">
        <v>152</v>
      </c>
      <c r="D410" s="2" t="s">
        <v>56</v>
      </c>
      <c r="E410" s="2">
        <v>7.3</v>
      </c>
      <c r="F410" s="36">
        <v>600</v>
      </c>
      <c r="G410" s="36">
        <f t="shared" si="710"/>
        <v>4380</v>
      </c>
      <c r="H410" s="36">
        <v>381</v>
      </c>
      <c r="I410" s="36">
        <f t="shared" si="711"/>
        <v>2781.2999999999997</v>
      </c>
      <c r="J410" s="53">
        <f t="shared" si="712"/>
        <v>7161.2999999999993</v>
      </c>
      <c r="K410" s="130"/>
      <c r="L410" s="93">
        <v>600</v>
      </c>
      <c r="M410" s="93">
        <f t="shared" si="670"/>
        <v>0</v>
      </c>
      <c r="N410" s="93">
        <v>381</v>
      </c>
      <c r="O410" s="93">
        <f t="shared" si="671"/>
        <v>0</v>
      </c>
      <c r="P410" s="94">
        <f t="shared" si="713"/>
        <v>0</v>
      </c>
      <c r="Q410" s="173"/>
      <c r="R410" s="175">
        <v>600</v>
      </c>
      <c r="S410" s="175">
        <f t="shared" si="673"/>
        <v>0</v>
      </c>
      <c r="T410" s="175">
        <v>381</v>
      </c>
      <c r="U410" s="175">
        <f t="shared" si="674"/>
        <v>0</v>
      </c>
      <c r="V410" s="176">
        <f t="shared" si="714"/>
        <v>0</v>
      </c>
      <c r="W410" s="220"/>
      <c r="X410" s="222">
        <v>600</v>
      </c>
      <c r="Y410" s="222">
        <f t="shared" si="676"/>
        <v>0</v>
      </c>
      <c r="Z410" s="222">
        <v>381</v>
      </c>
      <c r="AA410" s="222">
        <f t="shared" si="677"/>
        <v>0</v>
      </c>
      <c r="AB410" s="223">
        <f t="shared" si="715"/>
        <v>0</v>
      </c>
      <c r="AC410" s="267"/>
      <c r="AD410" s="269">
        <v>600</v>
      </c>
      <c r="AE410" s="269">
        <f t="shared" si="679"/>
        <v>0</v>
      </c>
      <c r="AF410" s="269">
        <v>381</v>
      </c>
      <c r="AG410" s="269">
        <f t="shared" si="680"/>
        <v>0</v>
      </c>
      <c r="AH410" s="270">
        <f t="shared" si="716"/>
        <v>0</v>
      </c>
      <c r="AI410" s="314"/>
      <c r="AJ410" s="316">
        <v>600</v>
      </c>
      <c r="AK410" s="316">
        <f t="shared" si="682"/>
        <v>0</v>
      </c>
      <c r="AL410" s="316">
        <v>381</v>
      </c>
      <c r="AM410" s="316">
        <f t="shared" si="683"/>
        <v>0</v>
      </c>
      <c r="AN410" s="317">
        <f t="shared" si="717"/>
        <v>0</v>
      </c>
      <c r="AO410" s="361">
        <f t="shared" si="688"/>
        <v>7.3</v>
      </c>
      <c r="AP410" s="363">
        <v>600</v>
      </c>
      <c r="AQ410" s="363">
        <f t="shared" si="685"/>
        <v>4380</v>
      </c>
      <c r="AR410" s="363">
        <v>381</v>
      </c>
      <c r="AS410" s="363">
        <f t="shared" si="686"/>
        <v>2781.2999999999997</v>
      </c>
      <c r="AT410" s="364">
        <f t="shared" si="718"/>
        <v>7161.2999999999993</v>
      </c>
    </row>
    <row r="411" spans="1:46" x14ac:dyDescent="0.2">
      <c r="A411" s="1">
        <v>402</v>
      </c>
      <c r="B411" s="9" t="s">
        <v>153</v>
      </c>
      <c r="C411" s="10"/>
      <c r="D411" s="2" t="s">
        <v>56</v>
      </c>
      <c r="E411" s="2">
        <v>1.2</v>
      </c>
      <c r="F411" s="36">
        <v>1000</v>
      </c>
      <c r="G411" s="36">
        <f t="shared" si="710"/>
        <v>1200</v>
      </c>
      <c r="H411" s="36">
        <v>123</v>
      </c>
      <c r="I411" s="36">
        <f t="shared" si="711"/>
        <v>147.6</v>
      </c>
      <c r="J411" s="53">
        <f t="shared" si="712"/>
        <v>1347.6</v>
      </c>
      <c r="K411" s="130"/>
      <c r="L411" s="93">
        <v>1000</v>
      </c>
      <c r="M411" s="93">
        <f t="shared" si="670"/>
        <v>0</v>
      </c>
      <c r="N411" s="93">
        <v>123</v>
      </c>
      <c r="O411" s="93">
        <f t="shared" si="671"/>
        <v>0</v>
      </c>
      <c r="P411" s="94">
        <f t="shared" si="713"/>
        <v>0</v>
      </c>
      <c r="Q411" s="173">
        <v>1.04</v>
      </c>
      <c r="R411" s="175">
        <v>1000</v>
      </c>
      <c r="S411" s="175">
        <f t="shared" si="673"/>
        <v>1040</v>
      </c>
      <c r="T411" s="175">
        <v>123</v>
      </c>
      <c r="U411" s="175">
        <f t="shared" si="674"/>
        <v>127.92</v>
      </c>
      <c r="V411" s="176">
        <f t="shared" si="714"/>
        <v>1167.92</v>
      </c>
      <c r="W411" s="220"/>
      <c r="X411" s="222">
        <v>1000</v>
      </c>
      <c r="Y411" s="222">
        <f t="shared" si="676"/>
        <v>0</v>
      </c>
      <c r="Z411" s="222">
        <v>123</v>
      </c>
      <c r="AA411" s="222">
        <f t="shared" si="677"/>
        <v>0</v>
      </c>
      <c r="AB411" s="223">
        <f t="shared" si="715"/>
        <v>0</v>
      </c>
      <c r="AC411" s="267"/>
      <c r="AD411" s="269">
        <v>1000</v>
      </c>
      <c r="AE411" s="269">
        <f t="shared" si="679"/>
        <v>0</v>
      </c>
      <c r="AF411" s="269">
        <v>123</v>
      </c>
      <c r="AG411" s="269">
        <f t="shared" si="680"/>
        <v>0</v>
      </c>
      <c r="AH411" s="270">
        <f t="shared" si="716"/>
        <v>0</v>
      </c>
      <c r="AI411" s="314"/>
      <c r="AJ411" s="316">
        <v>1000</v>
      </c>
      <c r="AK411" s="316">
        <f t="shared" si="682"/>
        <v>0</v>
      </c>
      <c r="AL411" s="316">
        <v>123</v>
      </c>
      <c r="AM411" s="316">
        <f t="shared" si="683"/>
        <v>0</v>
      </c>
      <c r="AN411" s="317">
        <f t="shared" si="717"/>
        <v>0</v>
      </c>
      <c r="AO411" s="361">
        <f t="shared" si="688"/>
        <v>0.15999999999999992</v>
      </c>
      <c r="AP411" s="363">
        <v>1000</v>
      </c>
      <c r="AQ411" s="363">
        <f t="shared" si="685"/>
        <v>159.99999999999991</v>
      </c>
      <c r="AR411" s="363">
        <v>123</v>
      </c>
      <c r="AS411" s="363">
        <f t="shared" si="686"/>
        <v>19.679999999999989</v>
      </c>
      <c r="AT411" s="364">
        <f t="shared" si="718"/>
        <v>179.67999999999989</v>
      </c>
    </row>
    <row r="412" spans="1:46" x14ac:dyDescent="0.2">
      <c r="A412" s="490">
        <v>403</v>
      </c>
      <c r="B412" s="491" t="s">
        <v>60</v>
      </c>
      <c r="C412" s="495"/>
      <c r="D412" s="492" t="s">
        <v>5</v>
      </c>
      <c r="E412" s="492">
        <v>1</v>
      </c>
      <c r="F412" s="493">
        <v>0</v>
      </c>
      <c r="G412" s="493">
        <f t="shared" si="710"/>
        <v>0</v>
      </c>
      <c r="H412" s="493">
        <v>103023</v>
      </c>
      <c r="I412" s="493">
        <f t="shared" si="711"/>
        <v>103023</v>
      </c>
      <c r="J412" s="494">
        <f t="shared" si="712"/>
        <v>103023</v>
      </c>
      <c r="K412" s="130">
        <v>0.30670179436058098</v>
      </c>
      <c r="L412" s="93">
        <v>0</v>
      </c>
      <c r="M412" s="93">
        <f t="shared" si="670"/>
        <v>0</v>
      </c>
      <c r="N412" s="93">
        <v>103023</v>
      </c>
      <c r="O412" s="93">
        <f t="shared" si="671"/>
        <v>31597.338960410136</v>
      </c>
      <c r="P412" s="94">
        <f t="shared" si="713"/>
        <v>31597.338960410136</v>
      </c>
      <c r="Q412" s="173">
        <v>0.69299999999999995</v>
      </c>
      <c r="R412" s="175">
        <v>0</v>
      </c>
      <c r="S412" s="175">
        <f t="shared" si="673"/>
        <v>0</v>
      </c>
      <c r="T412" s="175">
        <v>103023</v>
      </c>
      <c r="U412" s="175">
        <f t="shared" si="674"/>
        <v>71394.938999999998</v>
      </c>
      <c r="V412" s="176">
        <f t="shared" si="714"/>
        <v>71394.938999999998</v>
      </c>
      <c r="W412" s="220"/>
      <c r="X412" s="222">
        <v>0</v>
      </c>
      <c r="Y412" s="222">
        <f t="shared" si="676"/>
        <v>0</v>
      </c>
      <c r="Z412" s="222">
        <v>103023</v>
      </c>
      <c r="AA412" s="222">
        <f t="shared" si="677"/>
        <v>0</v>
      </c>
      <c r="AB412" s="223">
        <f t="shared" si="715"/>
        <v>0</v>
      </c>
      <c r="AC412" s="267"/>
      <c r="AD412" s="269">
        <v>0</v>
      </c>
      <c r="AE412" s="269">
        <f t="shared" si="679"/>
        <v>0</v>
      </c>
      <c r="AF412" s="269">
        <v>103023</v>
      </c>
      <c r="AG412" s="269">
        <f t="shared" si="680"/>
        <v>0</v>
      </c>
      <c r="AH412" s="270">
        <f t="shared" si="716"/>
        <v>0</v>
      </c>
      <c r="AI412" s="314"/>
      <c r="AJ412" s="316">
        <v>0</v>
      </c>
      <c r="AK412" s="316">
        <f t="shared" si="682"/>
        <v>0</v>
      </c>
      <c r="AL412" s="316">
        <v>103023</v>
      </c>
      <c r="AM412" s="316">
        <f t="shared" si="683"/>
        <v>0</v>
      </c>
      <c r="AN412" s="317">
        <f t="shared" si="717"/>
        <v>0</v>
      </c>
      <c r="AO412" s="361">
        <f t="shared" si="688"/>
        <v>2.9820563941906908E-4</v>
      </c>
      <c r="AP412" s="363">
        <v>0</v>
      </c>
      <c r="AQ412" s="363">
        <f t="shared" si="685"/>
        <v>0</v>
      </c>
      <c r="AR412" s="363">
        <v>103023</v>
      </c>
      <c r="AS412" s="363">
        <f t="shared" si="686"/>
        <v>30.722039589870754</v>
      </c>
      <c r="AT412" s="364">
        <f t="shared" si="718"/>
        <v>30.722039589870754</v>
      </c>
    </row>
    <row r="413" spans="1:46" x14ac:dyDescent="0.2">
      <c r="A413" s="490">
        <v>404</v>
      </c>
      <c r="B413" s="508" t="s">
        <v>169</v>
      </c>
      <c r="C413" s="495"/>
      <c r="D413" s="492"/>
      <c r="E413" s="492"/>
      <c r="F413" s="492"/>
      <c r="G413" s="493"/>
      <c r="H413" s="505"/>
      <c r="I413" s="493"/>
      <c r="J413" s="506"/>
      <c r="K413" s="130"/>
      <c r="L413" s="92"/>
      <c r="M413" s="93"/>
      <c r="N413" s="91"/>
      <c r="O413" s="93"/>
      <c r="P413" s="129"/>
      <c r="Q413" s="173"/>
      <c r="R413" s="174"/>
      <c r="S413" s="175"/>
      <c r="T413" s="171"/>
      <c r="U413" s="175"/>
      <c r="V413" s="172"/>
      <c r="W413" s="220"/>
      <c r="X413" s="221"/>
      <c r="Y413" s="222"/>
      <c r="Z413" s="218"/>
      <c r="AA413" s="222"/>
      <c r="AB413" s="219"/>
      <c r="AC413" s="267"/>
      <c r="AD413" s="268"/>
      <c r="AE413" s="269"/>
      <c r="AF413" s="265"/>
      <c r="AG413" s="269"/>
      <c r="AH413" s="266"/>
      <c r="AI413" s="314"/>
      <c r="AJ413" s="315"/>
      <c r="AK413" s="316"/>
      <c r="AL413" s="312"/>
      <c r="AM413" s="316"/>
      <c r="AN413" s="313"/>
      <c r="AO413" s="361">
        <f t="shared" si="688"/>
        <v>0</v>
      </c>
      <c r="AP413" s="362"/>
      <c r="AQ413" s="363"/>
      <c r="AR413" s="359"/>
      <c r="AS413" s="363"/>
      <c r="AT413" s="360"/>
    </row>
    <row r="414" spans="1:46" x14ac:dyDescent="0.2">
      <c r="A414" s="490">
        <v>405</v>
      </c>
      <c r="B414" s="491" t="s">
        <v>134</v>
      </c>
      <c r="C414" s="495"/>
      <c r="D414" s="492" t="s">
        <v>14</v>
      </c>
      <c r="E414" s="492">
        <v>8</v>
      </c>
      <c r="F414" s="493">
        <v>800</v>
      </c>
      <c r="G414" s="493">
        <f t="shared" si="710"/>
        <v>6400</v>
      </c>
      <c r="H414" s="493">
        <v>2142</v>
      </c>
      <c r="I414" s="493">
        <f t="shared" si="711"/>
        <v>17136</v>
      </c>
      <c r="J414" s="494">
        <f t="shared" ref="J414:J415" si="719">G414+I414</f>
        <v>23536</v>
      </c>
      <c r="K414" s="130">
        <v>8</v>
      </c>
      <c r="L414" s="93">
        <v>800</v>
      </c>
      <c r="M414" s="93">
        <f t="shared" ref="M414:M425" si="720">K414*L414</f>
        <v>6400</v>
      </c>
      <c r="N414" s="93">
        <v>2142</v>
      </c>
      <c r="O414" s="93">
        <f t="shared" ref="O414:O425" si="721">K414*N414</f>
        <v>17136</v>
      </c>
      <c r="P414" s="94">
        <f t="shared" ref="P414:P415" si="722">M414+O414</f>
        <v>23536</v>
      </c>
      <c r="Q414" s="173"/>
      <c r="R414" s="175">
        <v>800</v>
      </c>
      <c r="S414" s="175">
        <f t="shared" ref="S414:S425" si="723">Q414*R414</f>
        <v>0</v>
      </c>
      <c r="T414" s="175">
        <v>2142</v>
      </c>
      <c r="U414" s="175">
        <f t="shared" ref="U414:U425" si="724">Q414*T414</f>
        <v>0</v>
      </c>
      <c r="V414" s="176">
        <f t="shared" ref="V414:V415" si="725">S414+U414</f>
        <v>0</v>
      </c>
      <c r="W414" s="220"/>
      <c r="X414" s="222">
        <v>800</v>
      </c>
      <c r="Y414" s="222">
        <f t="shared" ref="Y414:Y425" si="726">W414*X414</f>
        <v>0</v>
      </c>
      <c r="Z414" s="222">
        <v>2142</v>
      </c>
      <c r="AA414" s="222">
        <f t="shared" ref="AA414:AA425" si="727">W414*Z414</f>
        <v>0</v>
      </c>
      <c r="AB414" s="223">
        <f t="shared" ref="AB414:AB415" si="728">Y414+AA414</f>
        <v>0</v>
      </c>
      <c r="AC414" s="267"/>
      <c r="AD414" s="269">
        <v>800</v>
      </c>
      <c r="AE414" s="269">
        <f t="shared" ref="AE414:AE425" si="729">AC414*AD414</f>
        <v>0</v>
      </c>
      <c r="AF414" s="269">
        <v>2142</v>
      </c>
      <c r="AG414" s="269">
        <f t="shared" ref="AG414:AG425" si="730">AC414*AF414</f>
        <v>0</v>
      </c>
      <c r="AH414" s="270">
        <f t="shared" ref="AH414:AH415" si="731">AE414+AG414</f>
        <v>0</v>
      </c>
      <c r="AI414" s="314"/>
      <c r="AJ414" s="316">
        <v>800</v>
      </c>
      <c r="AK414" s="316">
        <f t="shared" ref="AK414:AK425" si="732">AI414*AJ414</f>
        <v>0</v>
      </c>
      <c r="AL414" s="316">
        <v>2142</v>
      </c>
      <c r="AM414" s="316">
        <f t="shared" ref="AM414:AM425" si="733">AI414*AL414</f>
        <v>0</v>
      </c>
      <c r="AN414" s="317">
        <f t="shared" ref="AN414:AN415" si="734">AK414+AM414</f>
        <v>0</v>
      </c>
      <c r="AO414" s="361">
        <f t="shared" si="688"/>
        <v>0</v>
      </c>
      <c r="AP414" s="363">
        <v>800</v>
      </c>
      <c r="AQ414" s="363">
        <f t="shared" ref="AQ414:AQ425" si="735">AO414*AP414</f>
        <v>0</v>
      </c>
      <c r="AR414" s="363">
        <v>2142</v>
      </c>
      <c r="AS414" s="363">
        <f t="shared" ref="AS414:AS425" si="736">AO414*AR414</f>
        <v>0</v>
      </c>
      <c r="AT414" s="364">
        <f t="shared" ref="AT414:AT415" si="737">AQ414+AS414</f>
        <v>0</v>
      </c>
    </row>
    <row r="415" spans="1:46" x14ac:dyDescent="0.2">
      <c r="A415" s="490">
        <v>406</v>
      </c>
      <c r="B415" s="491" t="s">
        <v>135</v>
      </c>
      <c r="C415" s="495"/>
      <c r="D415" s="492" t="s">
        <v>56</v>
      </c>
      <c r="E415" s="492">
        <v>152</v>
      </c>
      <c r="F415" s="493">
        <v>1875</v>
      </c>
      <c r="G415" s="493">
        <f t="shared" si="710"/>
        <v>285000</v>
      </c>
      <c r="H415" s="493">
        <v>869</v>
      </c>
      <c r="I415" s="493">
        <f t="shared" si="711"/>
        <v>132088</v>
      </c>
      <c r="J415" s="494">
        <f t="shared" si="719"/>
        <v>417088</v>
      </c>
      <c r="K415" s="130">
        <v>148.51</v>
      </c>
      <c r="L415" s="93">
        <v>1875</v>
      </c>
      <c r="M415" s="93">
        <f t="shared" si="720"/>
        <v>278456.25</v>
      </c>
      <c r="N415" s="93">
        <v>869</v>
      </c>
      <c r="O415" s="93">
        <f t="shared" si="721"/>
        <v>129055.18999999999</v>
      </c>
      <c r="P415" s="94">
        <f t="shared" si="722"/>
        <v>407511.44</v>
      </c>
      <c r="Q415" s="173"/>
      <c r="R415" s="175">
        <v>1875</v>
      </c>
      <c r="S415" s="175">
        <f t="shared" si="723"/>
        <v>0</v>
      </c>
      <c r="T415" s="175">
        <v>869</v>
      </c>
      <c r="U415" s="175">
        <f t="shared" si="724"/>
        <v>0</v>
      </c>
      <c r="V415" s="176">
        <f t="shared" si="725"/>
        <v>0</v>
      </c>
      <c r="W415" s="220"/>
      <c r="X415" s="222">
        <v>1875</v>
      </c>
      <c r="Y415" s="222">
        <f t="shared" si="726"/>
        <v>0</v>
      </c>
      <c r="Z415" s="222">
        <v>869</v>
      </c>
      <c r="AA415" s="222">
        <f t="shared" si="727"/>
        <v>0</v>
      </c>
      <c r="AB415" s="223">
        <f t="shared" si="728"/>
        <v>0</v>
      </c>
      <c r="AC415" s="267"/>
      <c r="AD415" s="269">
        <v>1875</v>
      </c>
      <c r="AE415" s="269">
        <f t="shared" si="729"/>
        <v>0</v>
      </c>
      <c r="AF415" s="269">
        <v>869</v>
      </c>
      <c r="AG415" s="269">
        <f t="shared" si="730"/>
        <v>0</v>
      </c>
      <c r="AH415" s="270">
        <f t="shared" si="731"/>
        <v>0</v>
      </c>
      <c r="AI415" s="314"/>
      <c r="AJ415" s="316">
        <v>1875</v>
      </c>
      <c r="AK415" s="316">
        <f t="shared" si="732"/>
        <v>0</v>
      </c>
      <c r="AL415" s="316">
        <v>869</v>
      </c>
      <c r="AM415" s="316">
        <f t="shared" si="733"/>
        <v>0</v>
      </c>
      <c r="AN415" s="317">
        <f t="shared" si="734"/>
        <v>0</v>
      </c>
      <c r="AO415" s="361">
        <f t="shared" si="688"/>
        <v>3.4900000000000091</v>
      </c>
      <c r="AP415" s="363">
        <v>1875</v>
      </c>
      <c r="AQ415" s="363">
        <f t="shared" si="735"/>
        <v>6543.7500000000173</v>
      </c>
      <c r="AR415" s="363">
        <v>869</v>
      </c>
      <c r="AS415" s="363">
        <f t="shared" si="736"/>
        <v>3032.8100000000077</v>
      </c>
      <c r="AT415" s="364">
        <f t="shared" si="737"/>
        <v>9576.560000000025</v>
      </c>
    </row>
    <row r="416" spans="1:46" x14ac:dyDescent="0.2">
      <c r="A416" s="1">
        <v>407</v>
      </c>
      <c r="B416" s="9" t="s">
        <v>136</v>
      </c>
      <c r="C416" s="10"/>
      <c r="D416" s="2" t="s">
        <v>137</v>
      </c>
      <c r="E416" s="2">
        <v>28.3</v>
      </c>
      <c r="F416" s="36"/>
      <c r="G416" s="36">
        <f t="shared" si="710"/>
        <v>0</v>
      </c>
      <c r="H416" s="36"/>
      <c r="I416" s="36">
        <f t="shared" si="711"/>
        <v>0</v>
      </c>
      <c r="J416" s="53"/>
      <c r="K416" s="130"/>
      <c r="L416" s="93"/>
      <c r="M416" s="93">
        <f t="shared" si="720"/>
        <v>0</v>
      </c>
      <c r="N416" s="93"/>
      <c r="O416" s="93">
        <f t="shared" si="721"/>
        <v>0</v>
      </c>
      <c r="P416" s="94"/>
      <c r="Q416" s="173"/>
      <c r="R416" s="175"/>
      <c r="S416" s="175">
        <f t="shared" si="723"/>
        <v>0</v>
      </c>
      <c r="T416" s="175"/>
      <c r="U416" s="175">
        <f t="shared" si="724"/>
        <v>0</v>
      </c>
      <c r="V416" s="176"/>
      <c r="W416" s="220"/>
      <c r="X416" s="222"/>
      <c r="Y416" s="222">
        <f t="shared" si="726"/>
        <v>0</v>
      </c>
      <c r="Z416" s="222"/>
      <c r="AA416" s="222">
        <f t="shared" si="727"/>
        <v>0</v>
      </c>
      <c r="AB416" s="223"/>
      <c r="AC416" s="267"/>
      <c r="AD416" s="269"/>
      <c r="AE416" s="269">
        <f t="shared" si="729"/>
        <v>0</v>
      </c>
      <c r="AF416" s="269"/>
      <c r="AG416" s="269">
        <f t="shared" si="730"/>
        <v>0</v>
      </c>
      <c r="AH416" s="270"/>
      <c r="AI416" s="314"/>
      <c r="AJ416" s="316"/>
      <c r="AK416" s="316">
        <f t="shared" si="732"/>
        <v>0</v>
      </c>
      <c r="AL416" s="316"/>
      <c r="AM416" s="316">
        <f t="shared" si="733"/>
        <v>0</v>
      </c>
      <c r="AN416" s="317"/>
      <c r="AO416" s="361">
        <f t="shared" si="688"/>
        <v>28.3</v>
      </c>
      <c r="AP416" s="363"/>
      <c r="AQ416" s="363">
        <f t="shared" si="735"/>
        <v>0</v>
      </c>
      <c r="AR416" s="363"/>
      <c r="AS416" s="363">
        <f t="shared" si="736"/>
        <v>0</v>
      </c>
      <c r="AT416" s="364"/>
    </row>
    <row r="417" spans="1:46" x14ac:dyDescent="0.2">
      <c r="A417" s="1">
        <v>408</v>
      </c>
      <c r="B417" s="9" t="s">
        <v>161</v>
      </c>
      <c r="C417" s="10"/>
      <c r="D417" s="2" t="s">
        <v>137</v>
      </c>
      <c r="E417" s="2">
        <v>20.399999999999999</v>
      </c>
      <c r="F417" s="36"/>
      <c r="G417" s="36">
        <f t="shared" si="710"/>
        <v>0</v>
      </c>
      <c r="H417" s="36"/>
      <c r="I417" s="36">
        <f t="shared" si="711"/>
        <v>0</v>
      </c>
      <c r="J417" s="53"/>
      <c r="K417" s="130"/>
      <c r="L417" s="93"/>
      <c r="M417" s="93">
        <f t="shared" si="720"/>
        <v>0</v>
      </c>
      <c r="N417" s="93"/>
      <c r="O417" s="93">
        <f t="shared" si="721"/>
        <v>0</v>
      </c>
      <c r="P417" s="94"/>
      <c r="Q417" s="173"/>
      <c r="R417" s="175"/>
      <c r="S417" s="175">
        <f t="shared" si="723"/>
        <v>0</v>
      </c>
      <c r="T417" s="175"/>
      <c r="U417" s="175">
        <f t="shared" si="724"/>
        <v>0</v>
      </c>
      <c r="V417" s="176"/>
      <c r="W417" s="220"/>
      <c r="X417" s="222"/>
      <c r="Y417" s="222">
        <f t="shared" si="726"/>
        <v>0</v>
      </c>
      <c r="Z417" s="222"/>
      <c r="AA417" s="222">
        <f t="shared" si="727"/>
        <v>0</v>
      </c>
      <c r="AB417" s="223"/>
      <c r="AC417" s="267"/>
      <c r="AD417" s="269"/>
      <c r="AE417" s="269">
        <f t="shared" si="729"/>
        <v>0</v>
      </c>
      <c r="AF417" s="269"/>
      <c r="AG417" s="269">
        <f t="shared" si="730"/>
        <v>0</v>
      </c>
      <c r="AH417" s="270"/>
      <c r="AI417" s="314"/>
      <c r="AJ417" s="316"/>
      <c r="AK417" s="316">
        <f t="shared" si="732"/>
        <v>0</v>
      </c>
      <c r="AL417" s="316"/>
      <c r="AM417" s="316">
        <f t="shared" si="733"/>
        <v>0</v>
      </c>
      <c r="AN417" s="317"/>
      <c r="AO417" s="361">
        <f t="shared" si="688"/>
        <v>20.399999999999999</v>
      </c>
      <c r="AP417" s="363"/>
      <c r="AQ417" s="363">
        <f t="shared" si="735"/>
        <v>0</v>
      </c>
      <c r="AR417" s="363"/>
      <c r="AS417" s="363">
        <f t="shared" si="736"/>
        <v>0</v>
      </c>
      <c r="AT417" s="364"/>
    </row>
    <row r="418" spans="1:46" x14ac:dyDescent="0.2">
      <c r="A418" s="1">
        <v>409</v>
      </c>
      <c r="B418" s="9" t="s">
        <v>138</v>
      </c>
      <c r="C418" s="10"/>
      <c r="D418" s="2" t="s">
        <v>137</v>
      </c>
      <c r="E418" s="2">
        <v>20.8</v>
      </c>
      <c r="F418" s="36"/>
      <c r="G418" s="36">
        <f t="shared" si="710"/>
        <v>0</v>
      </c>
      <c r="H418" s="36"/>
      <c r="I418" s="36">
        <f t="shared" si="711"/>
        <v>0</v>
      </c>
      <c r="J418" s="53"/>
      <c r="K418" s="130"/>
      <c r="L418" s="93"/>
      <c r="M418" s="93">
        <f t="shared" si="720"/>
        <v>0</v>
      </c>
      <c r="N418" s="93"/>
      <c r="O418" s="93">
        <f t="shared" si="721"/>
        <v>0</v>
      </c>
      <c r="P418" s="94"/>
      <c r="Q418" s="173"/>
      <c r="R418" s="175"/>
      <c r="S418" s="175">
        <f t="shared" si="723"/>
        <v>0</v>
      </c>
      <c r="T418" s="175"/>
      <c r="U418" s="175">
        <f t="shared" si="724"/>
        <v>0</v>
      </c>
      <c r="V418" s="176"/>
      <c r="W418" s="220"/>
      <c r="X418" s="222"/>
      <c r="Y418" s="222">
        <f t="shared" si="726"/>
        <v>0</v>
      </c>
      <c r="Z418" s="222"/>
      <c r="AA418" s="222">
        <f t="shared" si="727"/>
        <v>0</v>
      </c>
      <c r="AB418" s="223"/>
      <c r="AC418" s="267"/>
      <c r="AD418" s="269"/>
      <c r="AE418" s="269">
        <f t="shared" si="729"/>
        <v>0</v>
      </c>
      <c r="AF418" s="269"/>
      <c r="AG418" s="269">
        <f t="shared" si="730"/>
        <v>0</v>
      </c>
      <c r="AH418" s="270"/>
      <c r="AI418" s="314"/>
      <c r="AJ418" s="316"/>
      <c r="AK418" s="316">
        <f t="shared" si="732"/>
        <v>0</v>
      </c>
      <c r="AL418" s="316"/>
      <c r="AM418" s="316">
        <f t="shared" si="733"/>
        <v>0</v>
      </c>
      <c r="AN418" s="317"/>
      <c r="AO418" s="361">
        <f t="shared" si="688"/>
        <v>20.8</v>
      </c>
      <c r="AP418" s="363"/>
      <c r="AQ418" s="363">
        <f t="shared" si="735"/>
        <v>0</v>
      </c>
      <c r="AR418" s="363"/>
      <c r="AS418" s="363">
        <f t="shared" si="736"/>
        <v>0</v>
      </c>
      <c r="AT418" s="364"/>
    </row>
    <row r="419" spans="1:46" x14ac:dyDescent="0.2">
      <c r="A419" s="1">
        <v>410</v>
      </c>
      <c r="B419" s="9" t="s">
        <v>162</v>
      </c>
      <c r="C419" s="10"/>
      <c r="D419" s="2" t="s">
        <v>137</v>
      </c>
      <c r="E419" s="2">
        <v>8.1999999999999993</v>
      </c>
      <c r="F419" s="36"/>
      <c r="G419" s="36">
        <f t="shared" si="710"/>
        <v>0</v>
      </c>
      <c r="H419" s="36"/>
      <c r="I419" s="36">
        <f t="shared" si="711"/>
        <v>0</v>
      </c>
      <c r="J419" s="53"/>
      <c r="K419" s="130"/>
      <c r="L419" s="93"/>
      <c r="M419" s="93">
        <f t="shared" si="720"/>
        <v>0</v>
      </c>
      <c r="N419" s="93"/>
      <c r="O419" s="93">
        <f t="shared" si="721"/>
        <v>0</v>
      </c>
      <c r="P419" s="94"/>
      <c r="Q419" s="173"/>
      <c r="R419" s="175"/>
      <c r="S419" s="175">
        <f t="shared" si="723"/>
        <v>0</v>
      </c>
      <c r="T419" s="175"/>
      <c r="U419" s="175">
        <f t="shared" si="724"/>
        <v>0</v>
      </c>
      <c r="V419" s="176"/>
      <c r="W419" s="220"/>
      <c r="X419" s="222"/>
      <c r="Y419" s="222">
        <f t="shared" si="726"/>
        <v>0</v>
      </c>
      <c r="Z419" s="222"/>
      <c r="AA419" s="222">
        <f t="shared" si="727"/>
        <v>0</v>
      </c>
      <c r="AB419" s="223"/>
      <c r="AC419" s="267"/>
      <c r="AD419" s="269"/>
      <c r="AE419" s="269">
        <f t="shared" si="729"/>
        <v>0</v>
      </c>
      <c r="AF419" s="269"/>
      <c r="AG419" s="269">
        <f t="shared" si="730"/>
        <v>0</v>
      </c>
      <c r="AH419" s="270"/>
      <c r="AI419" s="314"/>
      <c r="AJ419" s="316"/>
      <c r="AK419" s="316">
        <f t="shared" si="732"/>
        <v>0</v>
      </c>
      <c r="AL419" s="316"/>
      <c r="AM419" s="316">
        <f t="shared" si="733"/>
        <v>0</v>
      </c>
      <c r="AN419" s="317"/>
      <c r="AO419" s="361">
        <f t="shared" si="688"/>
        <v>8.1999999999999993</v>
      </c>
      <c r="AP419" s="363"/>
      <c r="AQ419" s="363">
        <f t="shared" si="735"/>
        <v>0</v>
      </c>
      <c r="AR419" s="363"/>
      <c r="AS419" s="363">
        <f t="shared" si="736"/>
        <v>0</v>
      </c>
      <c r="AT419" s="364"/>
    </row>
    <row r="420" spans="1:46" x14ac:dyDescent="0.2">
      <c r="A420" s="490">
        <v>411</v>
      </c>
      <c r="B420" s="491" t="s">
        <v>139</v>
      </c>
      <c r="C420" s="495"/>
      <c r="D420" s="492" t="s">
        <v>56</v>
      </c>
      <c r="E420" s="496">
        <v>33.6</v>
      </c>
      <c r="F420" s="493">
        <v>1875</v>
      </c>
      <c r="G420" s="493">
        <f t="shared" si="710"/>
        <v>63000</v>
      </c>
      <c r="H420" s="493">
        <v>1617</v>
      </c>
      <c r="I420" s="493">
        <f t="shared" si="711"/>
        <v>54331.200000000004</v>
      </c>
      <c r="J420" s="494">
        <f t="shared" ref="J420:J421" si="738">G420+I420</f>
        <v>117331.20000000001</v>
      </c>
      <c r="K420" s="140">
        <v>20.18</v>
      </c>
      <c r="L420" s="93">
        <v>1875</v>
      </c>
      <c r="M420" s="93">
        <f t="shared" si="720"/>
        <v>37837.5</v>
      </c>
      <c r="N420" s="93">
        <v>1617</v>
      </c>
      <c r="O420" s="93">
        <f t="shared" si="721"/>
        <v>32631.06</v>
      </c>
      <c r="P420" s="94">
        <f t="shared" ref="P420:P421" si="739">M420+O420</f>
        <v>70468.56</v>
      </c>
      <c r="Q420" s="197"/>
      <c r="R420" s="175">
        <v>1875</v>
      </c>
      <c r="S420" s="175">
        <f t="shared" si="723"/>
        <v>0</v>
      </c>
      <c r="T420" s="175">
        <v>1617</v>
      </c>
      <c r="U420" s="175">
        <f t="shared" si="724"/>
        <v>0</v>
      </c>
      <c r="V420" s="176">
        <f t="shared" ref="V420:V421" si="740">S420+U420</f>
        <v>0</v>
      </c>
      <c r="W420" s="244"/>
      <c r="X420" s="222">
        <v>1875</v>
      </c>
      <c r="Y420" s="222">
        <f t="shared" si="726"/>
        <v>0</v>
      </c>
      <c r="Z420" s="222">
        <v>1617</v>
      </c>
      <c r="AA420" s="222">
        <f t="shared" si="727"/>
        <v>0</v>
      </c>
      <c r="AB420" s="223">
        <f t="shared" ref="AB420:AB421" si="741">Y420+AA420</f>
        <v>0</v>
      </c>
      <c r="AC420" s="291"/>
      <c r="AD420" s="269">
        <v>1875</v>
      </c>
      <c r="AE420" s="269">
        <f t="shared" si="729"/>
        <v>0</v>
      </c>
      <c r="AF420" s="269">
        <v>1617</v>
      </c>
      <c r="AG420" s="269">
        <f t="shared" si="730"/>
        <v>0</v>
      </c>
      <c r="AH420" s="270">
        <f t="shared" ref="AH420:AH421" si="742">AE420+AG420</f>
        <v>0</v>
      </c>
      <c r="AI420" s="338"/>
      <c r="AJ420" s="316">
        <v>1875</v>
      </c>
      <c r="AK420" s="316">
        <f t="shared" si="732"/>
        <v>0</v>
      </c>
      <c r="AL420" s="316">
        <v>1617</v>
      </c>
      <c r="AM420" s="316">
        <f t="shared" si="733"/>
        <v>0</v>
      </c>
      <c r="AN420" s="317">
        <f t="shared" ref="AN420:AN421" si="743">AK420+AM420</f>
        <v>0</v>
      </c>
      <c r="AO420" s="361">
        <f t="shared" si="688"/>
        <v>13.420000000000002</v>
      </c>
      <c r="AP420" s="363">
        <v>1875</v>
      </c>
      <c r="AQ420" s="363">
        <f t="shared" si="735"/>
        <v>25162.500000000004</v>
      </c>
      <c r="AR420" s="363">
        <v>1617</v>
      </c>
      <c r="AS420" s="363">
        <f t="shared" si="736"/>
        <v>21700.140000000003</v>
      </c>
      <c r="AT420" s="364">
        <f t="shared" ref="AT420:AT421" si="744">AQ420+AS420</f>
        <v>46862.640000000007</v>
      </c>
    </row>
    <row r="421" spans="1:46" x14ac:dyDescent="0.2">
      <c r="A421" s="490">
        <v>412</v>
      </c>
      <c r="B421" s="491" t="s">
        <v>148</v>
      </c>
      <c r="C421" s="495"/>
      <c r="D421" s="492" t="s">
        <v>56</v>
      </c>
      <c r="E421" s="492">
        <v>6</v>
      </c>
      <c r="F421" s="493">
        <v>1875</v>
      </c>
      <c r="G421" s="493">
        <f t="shared" si="710"/>
        <v>11250</v>
      </c>
      <c r="H421" s="493">
        <v>1428</v>
      </c>
      <c r="I421" s="493">
        <f t="shared" si="711"/>
        <v>8568</v>
      </c>
      <c r="J421" s="494">
        <f t="shared" si="738"/>
        <v>19818</v>
      </c>
      <c r="K421" s="130">
        <v>6</v>
      </c>
      <c r="L421" s="93">
        <v>1875</v>
      </c>
      <c r="M421" s="93">
        <f t="shared" si="720"/>
        <v>11250</v>
      </c>
      <c r="N421" s="93">
        <v>1428</v>
      </c>
      <c r="O421" s="93">
        <f t="shared" si="721"/>
        <v>8568</v>
      </c>
      <c r="P421" s="94">
        <f t="shared" si="739"/>
        <v>19818</v>
      </c>
      <c r="Q421" s="173"/>
      <c r="R421" s="175">
        <v>1875</v>
      </c>
      <c r="S421" s="175">
        <f t="shared" si="723"/>
        <v>0</v>
      </c>
      <c r="T421" s="175">
        <v>1428</v>
      </c>
      <c r="U421" s="175">
        <f t="shared" si="724"/>
        <v>0</v>
      </c>
      <c r="V421" s="176">
        <f t="shared" si="740"/>
        <v>0</v>
      </c>
      <c r="W421" s="220"/>
      <c r="X421" s="222">
        <v>1875</v>
      </c>
      <c r="Y421" s="222">
        <f t="shared" si="726"/>
        <v>0</v>
      </c>
      <c r="Z421" s="222">
        <v>1428</v>
      </c>
      <c r="AA421" s="222">
        <f t="shared" si="727"/>
        <v>0</v>
      </c>
      <c r="AB421" s="223">
        <f t="shared" si="741"/>
        <v>0</v>
      </c>
      <c r="AC421" s="267"/>
      <c r="AD421" s="269">
        <v>1875</v>
      </c>
      <c r="AE421" s="269">
        <f t="shared" si="729"/>
        <v>0</v>
      </c>
      <c r="AF421" s="269">
        <v>1428</v>
      </c>
      <c r="AG421" s="269">
        <f t="shared" si="730"/>
        <v>0</v>
      </c>
      <c r="AH421" s="270">
        <f t="shared" si="742"/>
        <v>0</v>
      </c>
      <c r="AI421" s="314"/>
      <c r="AJ421" s="316">
        <v>1875</v>
      </c>
      <c r="AK421" s="316">
        <f t="shared" si="732"/>
        <v>0</v>
      </c>
      <c r="AL421" s="316">
        <v>1428</v>
      </c>
      <c r="AM421" s="316">
        <f t="shared" si="733"/>
        <v>0</v>
      </c>
      <c r="AN421" s="317">
        <f t="shared" si="743"/>
        <v>0</v>
      </c>
      <c r="AO421" s="361">
        <f t="shared" si="688"/>
        <v>0</v>
      </c>
      <c r="AP421" s="363">
        <v>1875</v>
      </c>
      <c r="AQ421" s="363">
        <f t="shared" si="735"/>
        <v>0</v>
      </c>
      <c r="AR421" s="363">
        <v>1428</v>
      </c>
      <c r="AS421" s="363">
        <f t="shared" si="736"/>
        <v>0</v>
      </c>
      <c r="AT421" s="364">
        <f t="shared" si="744"/>
        <v>0</v>
      </c>
    </row>
    <row r="422" spans="1:46" x14ac:dyDescent="0.2">
      <c r="A422" s="1">
        <v>413</v>
      </c>
      <c r="B422" s="9" t="s">
        <v>170</v>
      </c>
      <c r="C422" s="10"/>
      <c r="D422" s="2" t="s">
        <v>137</v>
      </c>
      <c r="E422" s="2">
        <v>1.5</v>
      </c>
      <c r="F422" s="36"/>
      <c r="G422" s="36">
        <f t="shared" si="710"/>
        <v>0</v>
      </c>
      <c r="H422" s="36"/>
      <c r="I422" s="36">
        <f t="shared" si="711"/>
        <v>0</v>
      </c>
      <c r="J422" s="53"/>
      <c r="K422" s="130"/>
      <c r="L422" s="93"/>
      <c r="M422" s="93">
        <f t="shared" si="720"/>
        <v>0</v>
      </c>
      <c r="N422" s="93"/>
      <c r="O422" s="93">
        <f t="shared" si="721"/>
        <v>0</v>
      </c>
      <c r="P422" s="94"/>
      <c r="Q422" s="173"/>
      <c r="R422" s="175"/>
      <c r="S422" s="175">
        <f t="shared" si="723"/>
        <v>0</v>
      </c>
      <c r="T422" s="175"/>
      <c r="U422" s="175">
        <f t="shared" si="724"/>
        <v>0</v>
      </c>
      <c r="V422" s="176"/>
      <c r="W422" s="220"/>
      <c r="X422" s="222"/>
      <c r="Y422" s="222">
        <f t="shared" si="726"/>
        <v>0</v>
      </c>
      <c r="Z422" s="222"/>
      <c r="AA422" s="222">
        <f t="shared" si="727"/>
        <v>0</v>
      </c>
      <c r="AB422" s="223"/>
      <c r="AC422" s="267"/>
      <c r="AD422" s="269"/>
      <c r="AE422" s="269">
        <f t="shared" si="729"/>
        <v>0</v>
      </c>
      <c r="AF422" s="269"/>
      <c r="AG422" s="269">
        <f t="shared" si="730"/>
        <v>0</v>
      </c>
      <c r="AH422" s="270"/>
      <c r="AI422" s="314"/>
      <c r="AJ422" s="316"/>
      <c r="AK422" s="316">
        <f t="shared" si="732"/>
        <v>0</v>
      </c>
      <c r="AL422" s="316"/>
      <c r="AM422" s="316">
        <f t="shared" si="733"/>
        <v>0</v>
      </c>
      <c r="AN422" s="317"/>
      <c r="AO422" s="361">
        <f t="shared" si="688"/>
        <v>1.5</v>
      </c>
      <c r="AP422" s="363"/>
      <c r="AQ422" s="363">
        <f t="shared" si="735"/>
        <v>0</v>
      </c>
      <c r="AR422" s="363"/>
      <c r="AS422" s="363">
        <f t="shared" si="736"/>
        <v>0</v>
      </c>
      <c r="AT422" s="364"/>
    </row>
    <row r="423" spans="1:46" x14ac:dyDescent="0.2">
      <c r="A423" s="1">
        <v>414</v>
      </c>
      <c r="B423" s="9" t="s">
        <v>150</v>
      </c>
      <c r="C423" s="10"/>
      <c r="D423" s="2" t="s">
        <v>56</v>
      </c>
      <c r="E423" s="67">
        <v>1.4000000000000001</v>
      </c>
      <c r="F423" s="36">
        <v>1875</v>
      </c>
      <c r="G423" s="36">
        <f t="shared" si="710"/>
        <v>2625.0000000000005</v>
      </c>
      <c r="H423" s="36">
        <v>2646</v>
      </c>
      <c r="I423" s="36">
        <f t="shared" si="711"/>
        <v>3704.4000000000005</v>
      </c>
      <c r="J423" s="53">
        <f t="shared" ref="J423:J425" si="745">G423+I423</f>
        <v>6329.4000000000015</v>
      </c>
      <c r="K423" s="140"/>
      <c r="L423" s="93">
        <v>1875</v>
      </c>
      <c r="M423" s="93">
        <f t="shared" si="720"/>
        <v>0</v>
      </c>
      <c r="N423" s="93">
        <v>2646</v>
      </c>
      <c r="O423" s="93">
        <f t="shared" si="721"/>
        <v>0</v>
      </c>
      <c r="P423" s="94">
        <f t="shared" ref="P423:P425" si="746">M423+O423</f>
        <v>0</v>
      </c>
      <c r="Q423" s="197"/>
      <c r="R423" s="175">
        <v>1875</v>
      </c>
      <c r="S423" s="175">
        <f t="shared" si="723"/>
        <v>0</v>
      </c>
      <c r="T423" s="175">
        <v>2646</v>
      </c>
      <c r="U423" s="175">
        <f t="shared" si="724"/>
        <v>0</v>
      </c>
      <c r="V423" s="176">
        <f t="shared" ref="V423:V425" si="747">S423+U423</f>
        <v>0</v>
      </c>
      <c r="W423" s="244"/>
      <c r="X423" s="222">
        <v>1875</v>
      </c>
      <c r="Y423" s="222">
        <f t="shared" si="726"/>
        <v>0</v>
      </c>
      <c r="Z423" s="222">
        <v>2646</v>
      </c>
      <c r="AA423" s="222">
        <f t="shared" si="727"/>
        <v>0</v>
      </c>
      <c r="AB423" s="223">
        <f t="shared" ref="AB423:AB425" si="748">Y423+AA423</f>
        <v>0</v>
      </c>
      <c r="AC423" s="291"/>
      <c r="AD423" s="269">
        <v>1875</v>
      </c>
      <c r="AE423" s="269">
        <f t="shared" si="729"/>
        <v>0</v>
      </c>
      <c r="AF423" s="269">
        <v>2646</v>
      </c>
      <c r="AG423" s="269">
        <f t="shared" si="730"/>
        <v>0</v>
      </c>
      <c r="AH423" s="270">
        <f t="shared" ref="AH423:AH425" si="749">AE423+AG423</f>
        <v>0</v>
      </c>
      <c r="AI423" s="338"/>
      <c r="AJ423" s="316">
        <v>1875</v>
      </c>
      <c r="AK423" s="316">
        <f t="shared" si="732"/>
        <v>0</v>
      </c>
      <c r="AL423" s="316">
        <v>2646</v>
      </c>
      <c r="AM423" s="316">
        <f t="shared" si="733"/>
        <v>0</v>
      </c>
      <c r="AN423" s="317">
        <f t="shared" ref="AN423:AN425" si="750">AK423+AM423</f>
        <v>0</v>
      </c>
      <c r="AO423" s="361">
        <f t="shared" si="688"/>
        <v>1.4000000000000001</v>
      </c>
      <c r="AP423" s="363">
        <v>1875</v>
      </c>
      <c r="AQ423" s="363">
        <f t="shared" si="735"/>
        <v>2625.0000000000005</v>
      </c>
      <c r="AR423" s="363">
        <v>2646</v>
      </c>
      <c r="AS423" s="363">
        <f t="shared" si="736"/>
        <v>3704.4000000000005</v>
      </c>
      <c r="AT423" s="364">
        <f t="shared" ref="AT423:AT425" si="751">AQ423+AS423</f>
        <v>6329.4000000000015</v>
      </c>
    </row>
    <row r="424" spans="1:46" x14ac:dyDescent="0.2">
      <c r="A424" s="490">
        <v>415</v>
      </c>
      <c r="B424" s="491" t="s">
        <v>171</v>
      </c>
      <c r="C424" s="495"/>
      <c r="D424" s="492" t="s">
        <v>172</v>
      </c>
      <c r="E424" s="492">
        <v>8</v>
      </c>
      <c r="F424" s="493">
        <v>1000</v>
      </c>
      <c r="G424" s="493">
        <f t="shared" si="710"/>
        <v>8000</v>
      </c>
      <c r="H424" s="493">
        <v>95</v>
      </c>
      <c r="I424" s="493">
        <f t="shared" si="711"/>
        <v>760</v>
      </c>
      <c r="J424" s="494">
        <f t="shared" si="745"/>
        <v>8760</v>
      </c>
      <c r="K424" s="130">
        <v>1.57</v>
      </c>
      <c r="L424" s="93">
        <v>1000</v>
      </c>
      <c r="M424" s="93">
        <f t="shared" si="720"/>
        <v>1570</v>
      </c>
      <c r="N424" s="93">
        <v>95</v>
      </c>
      <c r="O424" s="93">
        <f t="shared" si="721"/>
        <v>149.15</v>
      </c>
      <c r="P424" s="94">
        <f t="shared" si="746"/>
        <v>1719.15</v>
      </c>
      <c r="Q424" s="173"/>
      <c r="R424" s="175">
        <v>1000</v>
      </c>
      <c r="S424" s="175">
        <f t="shared" si="723"/>
        <v>0</v>
      </c>
      <c r="T424" s="175">
        <v>95</v>
      </c>
      <c r="U424" s="175">
        <f t="shared" si="724"/>
        <v>0</v>
      </c>
      <c r="V424" s="176">
        <f t="shared" si="747"/>
        <v>0</v>
      </c>
      <c r="W424" s="220"/>
      <c r="X424" s="222">
        <v>1000</v>
      </c>
      <c r="Y424" s="222">
        <f t="shared" si="726"/>
        <v>0</v>
      </c>
      <c r="Z424" s="222">
        <v>95</v>
      </c>
      <c r="AA424" s="222">
        <f t="shared" si="727"/>
        <v>0</v>
      </c>
      <c r="AB424" s="223">
        <f t="shared" si="748"/>
        <v>0</v>
      </c>
      <c r="AC424" s="267"/>
      <c r="AD424" s="269">
        <v>1000</v>
      </c>
      <c r="AE424" s="269">
        <f t="shared" si="729"/>
        <v>0</v>
      </c>
      <c r="AF424" s="269">
        <v>95</v>
      </c>
      <c r="AG424" s="269">
        <f t="shared" si="730"/>
        <v>0</v>
      </c>
      <c r="AH424" s="270">
        <f t="shared" si="749"/>
        <v>0</v>
      </c>
      <c r="AI424" s="314"/>
      <c r="AJ424" s="316">
        <v>1000</v>
      </c>
      <c r="AK424" s="316">
        <f t="shared" si="732"/>
        <v>0</v>
      </c>
      <c r="AL424" s="316">
        <v>95</v>
      </c>
      <c r="AM424" s="316">
        <f t="shared" si="733"/>
        <v>0</v>
      </c>
      <c r="AN424" s="317">
        <f t="shared" si="750"/>
        <v>0</v>
      </c>
      <c r="AO424" s="361">
        <f t="shared" si="688"/>
        <v>6.43</v>
      </c>
      <c r="AP424" s="363">
        <v>1000</v>
      </c>
      <c r="AQ424" s="363">
        <f t="shared" si="735"/>
        <v>6430</v>
      </c>
      <c r="AR424" s="363">
        <v>95</v>
      </c>
      <c r="AS424" s="363">
        <f t="shared" si="736"/>
        <v>610.85</v>
      </c>
      <c r="AT424" s="364">
        <f t="shared" si="751"/>
        <v>7040.85</v>
      </c>
    </row>
    <row r="425" spans="1:46" x14ac:dyDescent="0.2">
      <c r="A425" s="490">
        <v>416</v>
      </c>
      <c r="B425" s="491" t="s">
        <v>60</v>
      </c>
      <c r="C425" s="495"/>
      <c r="D425" s="492" t="s">
        <v>5</v>
      </c>
      <c r="E425" s="492">
        <v>1</v>
      </c>
      <c r="F425" s="493">
        <v>0</v>
      </c>
      <c r="G425" s="493">
        <f t="shared" si="710"/>
        <v>0</v>
      </c>
      <c r="H425" s="493">
        <v>49673</v>
      </c>
      <c r="I425" s="493">
        <f t="shared" si="711"/>
        <v>49673</v>
      </c>
      <c r="J425" s="494">
        <f t="shared" si="745"/>
        <v>49673</v>
      </c>
      <c r="K425" s="130">
        <v>0.90512953367875648</v>
      </c>
      <c r="L425" s="93">
        <v>0</v>
      </c>
      <c r="M425" s="93">
        <f t="shared" si="720"/>
        <v>0</v>
      </c>
      <c r="N425" s="93">
        <v>49673</v>
      </c>
      <c r="O425" s="93">
        <f t="shared" si="721"/>
        <v>44960.49932642487</v>
      </c>
      <c r="P425" s="94">
        <f t="shared" si="746"/>
        <v>44960.49932642487</v>
      </c>
      <c r="Q425" s="173"/>
      <c r="R425" s="175">
        <v>0</v>
      </c>
      <c r="S425" s="175">
        <f t="shared" si="723"/>
        <v>0</v>
      </c>
      <c r="T425" s="175">
        <v>49673</v>
      </c>
      <c r="U425" s="175">
        <f t="shared" si="724"/>
        <v>0</v>
      </c>
      <c r="V425" s="176">
        <f t="shared" si="747"/>
        <v>0</v>
      </c>
      <c r="W425" s="220"/>
      <c r="X425" s="222">
        <v>0</v>
      </c>
      <c r="Y425" s="222">
        <f t="shared" si="726"/>
        <v>0</v>
      </c>
      <c r="Z425" s="222">
        <v>49673</v>
      </c>
      <c r="AA425" s="222">
        <f t="shared" si="727"/>
        <v>0</v>
      </c>
      <c r="AB425" s="223">
        <f t="shared" si="748"/>
        <v>0</v>
      </c>
      <c r="AC425" s="267"/>
      <c r="AD425" s="269">
        <v>0</v>
      </c>
      <c r="AE425" s="269">
        <f t="shared" si="729"/>
        <v>0</v>
      </c>
      <c r="AF425" s="269">
        <v>49673</v>
      </c>
      <c r="AG425" s="269">
        <f t="shared" si="730"/>
        <v>0</v>
      </c>
      <c r="AH425" s="270">
        <f t="shared" si="749"/>
        <v>0</v>
      </c>
      <c r="AI425" s="314"/>
      <c r="AJ425" s="316">
        <v>0</v>
      </c>
      <c r="AK425" s="316">
        <f t="shared" si="732"/>
        <v>0</v>
      </c>
      <c r="AL425" s="316">
        <v>49673</v>
      </c>
      <c r="AM425" s="316">
        <f t="shared" si="733"/>
        <v>0</v>
      </c>
      <c r="AN425" s="317">
        <f t="shared" si="750"/>
        <v>0</v>
      </c>
      <c r="AO425" s="361">
        <f t="shared" si="688"/>
        <v>9.4870466321243518E-2</v>
      </c>
      <c r="AP425" s="363">
        <v>0</v>
      </c>
      <c r="AQ425" s="363">
        <f t="shared" si="735"/>
        <v>0</v>
      </c>
      <c r="AR425" s="363">
        <v>49673</v>
      </c>
      <c r="AS425" s="363">
        <f t="shared" si="736"/>
        <v>4712.5006735751294</v>
      </c>
      <c r="AT425" s="364">
        <f t="shared" si="751"/>
        <v>4712.5006735751294</v>
      </c>
    </row>
    <row r="426" spans="1:46" x14ac:dyDescent="0.2">
      <c r="A426" s="1">
        <v>417</v>
      </c>
      <c r="B426" s="68" t="s">
        <v>173</v>
      </c>
      <c r="C426" s="10"/>
      <c r="D426" s="2"/>
      <c r="E426" s="2"/>
      <c r="F426" s="2"/>
      <c r="G426" s="36"/>
      <c r="H426" s="37"/>
      <c r="I426" s="36"/>
      <c r="J426" s="119"/>
      <c r="K426" s="130"/>
      <c r="L426" s="92"/>
      <c r="M426" s="93"/>
      <c r="N426" s="91"/>
      <c r="O426" s="93"/>
      <c r="P426" s="129"/>
      <c r="Q426" s="173"/>
      <c r="R426" s="174"/>
      <c r="S426" s="175"/>
      <c r="T426" s="171"/>
      <c r="U426" s="175"/>
      <c r="V426" s="172"/>
      <c r="W426" s="220"/>
      <c r="X426" s="221"/>
      <c r="Y426" s="222"/>
      <c r="Z426" s="218"/>
      <c r="AA426" s="222"/>
      <c r="AB426" s="219"/>
      <c r="AC426" s="267"/>
      <c r="AD426" s="268"/>
      <c r="AE426" s="269"/>
      <c r="AF426" s="265"/>
      <c r="AG426" s="269"/>
      <c r="AH426" s="266"/>
      <c r="AI426" s="314"/>
      <c r="AJ426" s="315"/>
      <c r="AK426" s="316"/>
      <c r="AL426" s="312"/>
      <c r="AM426" s="316"/>
      <c r="AN426" s="313"/>
      <c r="AO426" s="361">
        <f t="shared" si="688"/>
        <v>0</v>
      </c>
      <c r="AP426" s="362"/>
      <c r="AQ426" s="363"/>
      <c r="AR426" s="359"/>
      <c r="AS426" s="363"/>
      <c r="AT426" s="360"/>
    </row>
    <row r="427" spans="1:46" x14ac:dyDescent="0.2">
      <c r="A427" s="1">
        <v>418</v>
      </c>
      <c r="B427" s="9" t="s">
        <v>134</v>
      </c>
      <c r="C427" s="10"/>
      <c r="D427" s="2" t="s">
        <v>14</v>
      </c>
      <c r="E427" s="2">
        <v>8</v>
      </c>
      <c r="F427" s="36">
        <v>800</v>
      </c>
      <c r="G427" s="36">
        <f t="shared" si="710"/>
        <v>6400</v>
      </c>
      <c r="H427" s="36">
        <v>2142</v>
      </c>
      <c r="I427" s="36">
        <f t="shared" si="711"/>
        <v>17136</v>
      </c>
      <c r="J427" s="53">
        <f t="shared" ref="J427:J428" si="752">G427+I427</f>
        <v>23536</v>
      </c>
      <c r="K427" s="130"/>
      <c r="L427" s="93">
        <v>800</v>
      </c>
      <c r="M427" s="93">
        <f t="shared" ref="M427:M438" si="753">K427*L427</f>
        <v>0</v>
      </c>
      <c r="N427" s="93">
        <v>2142</v>
      </c>
      <c r="O427" s="93">
        <f t="shared" ref="O427:O438" si="754">K427*N427</f>
        <v>0</v>
      </c>
      <c r="P427" s="94">
        <f t="shared" ref="P427:P428" si="755">M427+O427</f>
        <v>0</v>
      </c>
      <c r="Q427" s="173">
        <v>8</v>
      </c>
      <c r="R427" s="175">
        <v>800</v>
      </c>
      <c r="S427" s="175">
        <f t="shared" ref="S427:S438" si="756">Q427*R427</f>
        <v>6400</v>
      </c>
      <c r="T427" s="175">
        <v>2142</v>
      </c>
      <c r="U427" s="175">
        <f t="shared" ref="U427:U438" si="757">Q427*T427</f>
        <v>17136</v>
      </c>
      <c r="V427" s="176">
        <f t="shared" ref="V427:V428" si="758">S427+U427</f>
        <v>23536</v>
      </c>
      <c r="W427" s="220"/>
      <c r="X427" s="222">
        <v>800</v>
      </c>
      <c r="Y427" s="222">
        <f t="shared" ref="Y427:Y438" si="759">W427*X427</f>
        <v>0</v>
      </c>
      <c r="Z427" s="222">
        <v>2142</v>
      </c>
      <c r="AA427" s="222">
        <f t="shared" ref="AA427:AA438" si="760">W427*Z427</f>
        <v>0</v>
      </c>
      <c r="AB427" s="223">
        <f t="shared" ref="AB427:AB428" si="761">Y427+AA427</f>
        <v>0</v>
      </c>
      <c r="AC427" s="267"/>
      <c r="AD427" s="269">
        <v>800</v>
      </c>
      <c r="AE427" s="269">
        <f t="shared" ref="AE427:AE438" si="762">AC427*AD427</f>
        <v>0</v>
      </c>
      <c r="AF427" s="269">
        <v>2142</v>
      </c>
      <c r="AG427" s="269">
        <f t="shared" ref="AG427:AG438" si="763">AC427*AF427</f>
        <v>0</v>
      </c>
      <c r="AH427" s="270">
        <f t="shared" ref="AH427:AH428" si="764">AE427+AG427</f>
        <v>0</v>
      </c>
      <c r="AI427" s="314"/>
      <c r="AJ427" s="316">
        <v>800</v>
      </c>
      <c r="AK427" s="316">
        <f t="shared" ref="AK427:AK438" si="765">AI427*AJ427</f>
        <v>0</v>
      </c>
      <c r="AL427" s="316">
        <v>2142</v>
      </c>
      <c r="AM427" s="316">
        <f t="shared" ref="AM427:AM438" si="766">AI427*AL427</f>
        <v>0</v>
      </c>
      <c r="AN427" s="317">
        <f t="shared" ref="AN427:AN428" si="767">AK427+AM427</f>
        <v>0</v>
      </c>
      <c r="AO427" s="361">
        <f t="shared" si="688"/>
        <v>0</v>
      </c>
      <c r="AP427" s="363">
        <v>800</v>
      </c>
      <c r="AQ427" s="363">
        <f t="shared" ref="AQ427:AQ438" si="768">AO427*AP427</f>
        <v>0</v>
      </c>
      <c r="AR427" s="363">
        <v>2142</v>
      </c>
      <c r="AS427" s="363">
        <f t="shared" ref="AS427:AS438" si="769">AO427*AR427</f>
        <v>0</v>
      </c>
      <c r="AT427" s="364">
        <f t="shared" ref="AT427:AT428" si="770">AQ427+AS427</f>
        <v>0</v>
      </c>
    </row>
    <row r="428" spans="1:46" x14ac:dyDescent="0.2">
      <c r="A428" s="1">
        <v>419</v>
      </c>
      <c r="B428" s="9" t="s">
        <v>135</v>
      </c>
      <c r="C428" s="10"/>
      <c r="D428" s="2" t="s">
        <v>56</v>
      </c>
      <c r="E428" s="2">
        <v>152</v>
      </c>
      <c r="F428" s="36">
        <v>1875</v>
      </c>
      <c r="G428" s="36">
        <f t="shared" si="710"/>
        <v>285000</v>
      </c>
      <c r="H428" s="36">
        <v>869</v>
      </c>
      <c r="I428" s="36">
        <f t="shared" si="711"/>
        <v>132088</v>
      </c>
      <c r="J428" s="53">
        <f t="shared" si="752"/>
        <v>417088</v>
      </c>
      <c r="K428" s="130"/>
      <c r="L428" s="93">
        <v>1875</v>
      </c>
      <c r="M428" s="93">
        <f t="shared" si="753"/>
        <v>0</v>
      </c>
      <c r="N428" s="93">
        <v>869</v>
      </c>
      <c r="O428" s="93">
        <f t="shared" si="754"/>
        <v>0</v>
      </c>
      <c r="P428" s="94">
        <f t="shared" si="755"/>
        <v>0</v>
      </c>
      <c r="Q428" s="173">
        <v>152</v>
      </c>
      <c r="R428" s="175">
        <v>1875</v>
      </c>
      <c r="S428" s="175">
        <f t="shared" si="756"/>
        <v>285000</v>
      </c>
      <c r="T428" s="175">
        <v>869</v>
      </c>
      <c r="U428" s="175">
        <f t="shared" si="757"/>
        <v>132088</v>
      </c>
      <c r="V428" s="176">
        <f t="shared" si="758"/>
        <v>417088</v>
      </c>
      <c r="W428" s="220"/>
      <c r="X428" s="222">
        <v>1875</v>
      </c>
      <c r="Y428" s="222">
        <f t="shared" si="759"/>
        <v>0</v>
      </c>
      <c r="Z428" s="222">
        <v>869</v>
      </c>
      <c r="AA428" s="222">
        <f t="shared" si="760"/>
        <v>0</v>
      </c>
      <c r="AB428" s="223">
        <f t="shared" si="761"/>
        <v>0</v>
      </c>
      <c r="AC428" s="267"/>
      <c r="AD428" s="269">
        <v>1875</v>
      </c>
      <c r="AE428" s="269">
        <f t="shared" si="762"/>
        <v>0</v>
      </c>
      <c r="AF428" s="269">
        <v>869</v>
      </c>
      <c r="AG428" s="269">
        <f t="shared" si="763"/>
        <v>0</v>
      </c>
      <c r="AH428" s="270">
        <f t="shared" si="764"/>
        <v>0</v>
      </c>
      <c r="AI428" s="314"/>
      <c r="AJ428" s="316">
        <v>1875</v>
      </c>
      <c r="AK428" s="316">
        <f t="shared" si="765"/>
        <v>0</v>
      </c>
      <c r="AL428" s="316">
        <v>869</v>
      </c>
      <c r="AM428" s="316">
        <f t="shared" si="766"/>
        <v>0</v>
      </c>
      <c r="AN428" s="317">
        <f t="shared" si="767"/>
        <v>0</v>
      </c>
      <c r="AO428" s="361">
        <f t="shared" si="688"/>
        <v>0</v>
      </c>
      <c r="AP428" s="363">
        <v>1875</v>
      </c>
      <c r="AQ428" s="363">
        <f t="shared" si="768"/>
        <v>0</v>
      </c>
      <c r="AR428" s="363">
        <v>869</v>
      </c>
      <c r="AS428" s="363">
        <f t="shared" si="769"/>
        <v>0</v>
      </c>
      <c r="AT428" s="364">
        <f t="shared" si="770"/>
        <v>0</v>
      </c>
    </row>
    <row r="429" spans="1:46" x14ac:dyDescent="0.2">
      <c r="A429" s="1">
        <v>420</v>
      </c>
      <c r="B429" s="9" t="s">
        <v>136</v>
      </c>
      <c r="C429" s="10"/>
      <c r="D429" s="2" t="s">
        <v>137</v>
      </c>
      <c r="E429" s="2">
        <v>28.3</v>
      </c>
      <c r="F429" s="36"/>
      <c r="G429" s="36">
        <f t="shared" si="710"/>
        <v>0</v>
      </c>
      <c r="H429" s="36"/>
      <c r="I429" s="36">
        <f t="shared" si="711"/>
        <v>0</v>
      </c>
      <c r="J429" s="53"/>
      <c r="K429" s="130"/>
      <c r="L429" s="93"/>
      <c r="M429" s="93">
        <f t="shared" si="753"/>
        <v>0</v>
      </c>
      <c r="N429" s="93"/>
      <c r="O429" s="93">
        <f t="shared" si="754"/>
        <v>0</v>
      </c>
      <c r="P429" s="94"/>
      <c r="Q429" s="173"/>
      <c r="R429" s="175"/>
      <c r="S429" s="175">
        <f t="shared" si="756"/>
        <v>0</v>
      </c>
      <c r="T429" s="175"/>
      <c r="U429" s="175">
        <f t="shared" si="757"/>
        <v>0</v>
      </c>
      <c r="V429" s="176"/>
      <c r="W429" s="220"/>
      <c r="X429" s="222"/>
      <c r="Y429" s="222">
        <f t="shared" si="759"/>
        <v>0</v>
      </c>
      <c r="Z429" s="222"/>
      <c r="AA429" s="222">
        <f t="shared" si="760"/>
        <v>0</v>
      </c>
      <c r="AB429" s="223"/>
      <c r="AC429" s="267"/>
      <c r="AD429" s="269"/>
      <c r="AE429" s="269">
        <f t="shared" si="762"/>
        <v>0</v>
      </c>
      <c r="AF429" s="269"/>
      <c r="AG429" s="269">
        <f t="shared" si="763"/>
        <v>0</v>
      </c>
      <c r="AH429" s="270"/>
      <c r="AI429" s="314"/>
      <c r="AJ429" s="316"/>
      <c r="AK429" s="316">
        <f t="shared" si="765"/>
        <v>0</v>
      </c>
      <c r="AL429" s="316"/>
      <c r="AM429" s="316">
        <f t="shared" si="766"/>
        <v>0</v>
      </c>
      <c r="AN429" s="317"/>
      <c r="AO429" s="361">
        <f t="shared" si="688"/>
        <v>28.3</v>
      </c>
      <c r="AP429" s="363"/>
      <c r="AQ429" s="363">
        <f t="shared" si="768"/>
        <v>0</v>
      </c>
      <c r="AR429" s="363"/>
      <c r="AS429" s="363">
        <f t="shared" si="769"/>
        <v>0</v>
      </c>
      <c r="AT429" s="364"/>
    </row>
    <row r="430" spans="1:46" x14ac:dyDescent="0.2">
      <c r="A430" s="1">
        <v>421</v>
      </c>
      <c r="B430" s="9" t="s">
        <v>161</v>
      </c>
      <c r="C430" s="10"/>
      <c r="D430" s="2" t="s">
        <v>137</v>
      </c>
      <c r="E430" s="2">
        <v>20.399999999999999</v>
      </c>
      <c r="F430" s="36"/>
      <c r="G430" s="36">
        <f t="shared" si="710"/>
        <v>0</v>
      </c>
      <c r="H430" s="36"/>
      <c r="I430" s="36">
        <f t="shared" si="711"/>
        <v>0</v>
      </c>
      <c r="J430" s="53"/>
      <c r="K430" s="130"/>
      <c r="L430" s="93"/>
      <c r="M430" s="93">
        <f t="shared" si="753"/>
        <v>0</v>
      </c>
      <c r="N430" s="93"/>
      <c r="O430" s="93">
        <f t="shared" si="754"/>
        <v>0</v>
      </c>
      <c r="P430" s="94"/>
      <c r="Q430" s="173"/>
      <c r="R430" s="175"/>
      <c r="S430" s="175">
        <f t="shared" si="756"/>
        <v>0</v>
      </c>
      <c r="T430" s="175"/>
      <c r="U430" s="175">
        <f t="shared" si="757"/>
        <v>0</v>
      </c>
      <c r="V430" s="176"/>
      <c r="W430" s="220"/>
      <c r="X430" s="222"/>
      <c r="Y430" s="222">
        <f t="shared" si="759"/>
        <v>0</v>
      </c>
      <c r="Z430" s="222"/>
      <c r="AA430" s="222">
        <f t="shared" si="760"/>
        <v>0</v>
      </c>
      <c r="AB430" s="223"/>
      <c r="AC430" s="267"/>
      <c r="AD430" s="269"/>
      <c r="AE430" s="269">
        <f t="shared" si="762"/>
        <v>0</v>
      </c>
      <c r="AF430" s="269"/>
      <c r="AG430" s="269">
        <f t="shared" si="763"/>
        <v>0</v>
      </c>
      <c r="AH430" s="270"/>
      <c r="AI430" s="314"/>
      <c r="AJ430" s="316"/>
      <c r="AK430" s="316">
        <f t="shared" si="765"/>
        <v>0</v>
      </c>
      <c r="AL430" s="316"/>
      <c r="AM430" s="316">
        <f t="shared" si="766"/>
        <v>0</v>
      </c>
      <c r="AN430" s="317"/>
      <c r="AO430" s="361">
        <f t="shared" si="688"/>
        <v>20.399999999999999</v>
      </c>
      <c r="AP430" s="363"/>
      <c r="AQ430" s="363">
        <f t="shared" si="768"/>
        <v>0</v>
      </c>
      <c r="AR430" s="363"/>
      <c r="AS430" s="363">
        <f t="shared" si="769"/>
        <v>0</v>
      </c>
      <c r="AT430" s="364"/>
    </row>
    <row r="431" spans="1:46" x14ac:dyDescent="0.2">
      <c r="A431" s="1">
        <v>422</v>
      </c>
      <c r="B431" s="9" t="s">
        <v>138</v>
      </c>
      <c r="C431" s="10"/>
      <c r="D431" s="2" t="s">
        <v>137</v>
      </c>
      <c r="E431" s="2">
        <v>20.8</v>
      </c>
      <c r="F431" s="36"/>
      <c r="G431" s="36">
        <f t="shared" si="710"/>
        <v>0</v>
      </c>
      <c r="H431" s="36"/>
      <c r="I431" s="36">
        <f t="shared" si="711"/>
        <v>0</v>
      </c>
      <c r="J431" s="53"/>
      <c r="K431" s="130"/>
      <c r="L431" s="93"/>
      <c r="M431" s="93">
        <f t="shared" si="753"/>
        <v>0</v>
      </c>
      <c r="N431" s="93"/>
      <c r="O431" s="93">
        <f t="shared" si="754"/>
        <v>0</v>
      </c>
      <c r="P431" s="94"/>
      <c r="Q431" s="173"/>
      <c r="R431" s="175"/>
      <c r="S431" s="175">
        <f t="shared" si="756"/>
        <v>0</v>
      </c>
      <c r="T431" s="175"/>
      <c r="U431" s="175">
        <f t="shared" si="757"/>
        <v>0</v>
      </c>
      <c r="V431" s="176"/>
      <c r="W431" s="220"/>
      <c r="X431" s="222"/>
      <c r="Y431" s="222">
        <f t="shared" si="759"/>
        <v>0</v>
      </c>
      <c r="Z431" s="222"/>
      <c r="AA431" s="222">
        <f t="shared" si="760"/>
        <v>0</v>
      </c>
      <c r="AB431" s="223"/>
      <c r="AC431" s="267"/>
      <c r="AD431" s="269"/>
      <c r="AE431" s="269">
        <f t="shared" si="762"/>
        <v>0</v>
      </c>
      <c r="AF431" s="269"/>
      <c r="AG431" s="269">
        <f t="shared" si="763"/>
        <v>0</v>
      </c>
      <c r="AH431" s="270"/>
      <c r="AI431" s="314"/>
      <c r="AJ431" s="316"/>
      <c r="AK431" s="316">
        <f t="shared" si="765"/>
        <v>0</v>
      </c>
      <c r="AL431" s="316"/>
      <c r="AM431" s="316">
        <f t="shared" si="766"/>
        <v>0</v>
      </c>
      <c r="AN431" s="317"/>
      <c r="AO431" s="361">
        <f t="shared" si="688"/>
        <v>20.8</v>
      </c>
      <c r="AP431" s="363"/>
      <c r="AQ431" s="363">
        <f t="shared" si="768"/>
        <v>0</v>
      </c>
      <c r="AR431" s="363"/>
      <c r="AS431" s="363">
        <f t="shared" si="769"/>
        <v>0</v>
      </c>
      <c r="AT431" s="364"/>
    </row>
    <row r="432" spans="1:46" x14ac:dyDescent="0.2">
      <c r="A432" s="1">
        <v>423</v>
      </c>
      <c r="B432" s="9" t="s">
        <v>162</v>
      </c>
      <c r="C432" s="10"/>
      <c r="D432" s="2" t="s">
        <v>137</v>
      </c>
      <c r="E432" s="2">
        <v>8.1999999999999993</v>
      </c>
      <c r="F432" s="36"/>
      <c r="G432" s="36">
        <f t="shared" si="710"/>
        <v>0</v>
      </c>
      <c r="H432" s="36"/>
      <c r="I432" s="36">
        <f t="shared" si="711"/>
        <v>0</v>
      </c>
      <c r="J432" s="53"/>
      <c r="K432" s="130"/>
      <c r="L432" s="93"/>
      <c r="M432" s="93">
        <f t="shared" si="753"/>
        <v>0</v>
      </c>
      <c r="N432" s="93"/>
      <c r="O432" s="93">
        <f t="shared" si="754"/>
        <v>0</v>
      </c>
      <c r="P432" s="94"/>
      <c r="Q432" s="173"/>
      <c r="R432" s="175"/>
      <c r="S432" s="175">
        <f t="shared" si="756"/>
        <v>0</v>
      </c>
      <c r="T432" s="175"/>
      <c r="U432" s="175">
        <f t="shared" si="757"/>
        <v>0</v>
      </c>
      <c r="V432" s="176"/>
      <c r="W432" s="220"/>
      <c r="X432" s="222"/>
      <c r="Y432" s="222">
        <f t="shared" si="759"/>
        <v>0</v>
      </c>
      <c r="Z432" s="222"/>
      <c r="AA432" s="222">
        <f t="shared" si="760"/>
        <v>0</v>
      </c>
      <c r="AB432" s="223"/>
      <c r="AC432" s="267"/>
      <c r="AD432" s="269"/>
      <c r="AE432" s="269">
        <f t="shared" si="762"/>
        <v>0</v>
      </c>
      <c r="AF432" s="269"/>
      <c r="AG432" s="269">
        <f t="shared" si="763"/>
        <v>0</v>
      </c>
      <c r="AH432" s="270"/>
      <c r="AI432" s="314"/>
      <c r="AJ432" s="316"/>
      <c r="AK432" s="316">
        <f t="shared" si="765"/>
        <v>0</v>
      </c>
      <c r="AL432" s="316"/>
      <c r="AM432" s="316">
        <f t="shared" si="766"/>
        <v>0</v>
      </c>
      <c r="AN432" s="317"/>
      <c r="AO432" s="361">
        <f t="shared" si="688"/>
        <v>8.1999999999999993</v>
      </c>
      <c r="AP432" s="363"/>
      <c r="AQ432" s="363">
        <f t="shared" si="768"/>
        <v>0</v>
      </c>
      <c r="AR432" s="363"/>
      <c r="AS432" s="363">
        <f t="shared" si="769"/>
        <v>0</v>
      </c>
      <c r="AT432" s="364"/>
    </row>
    <row r="433" spans="1:46" x14ac:dyDescent="0.2">
      <c r="A433" s="1">
        <v>424</v>
      </c>
      <c r="B433" s="9" t="s">
        <v>139</v>
      </c>
      <c r="C433" s="10"/>
      <c r="D433" s="2" t="s">
        <v>56</v>
      </c>
      <c r="E433" s="67">
        <v>33.6</v>
      </c>
      <c r="F433" s="36">
        <v>1875</v>
      </c>
      <c r="G433" s="36">
        <f t="shared" si="710"/>
        <v>63000</v>
      </c>
      <c r="H433" s="36">
        <v>1617</v>
      </c>
      <c r="I433" s="36">
        <f t="shared" si="711"/>
        <v>54331.200000000004</v>
      </c>
      <c r="J433" s="53">
        <f t="shared" ref="J433:J434" si="771">G433+I433</f>
        <v>117331.20000000001</v>
      </c>
      <c r="K433" s="140"/>
      <c r="L433" s="93">
        <v>1875</v>
      </c>
      <c r="M433" s="93">
        <f t="shared" si="753"/>
        <v>0</v>
      </c>
      <c r="N433" s="93">
        <v>1617</v>
      </c>
      <c r="O433" s="93">
        <f t="shared" si="754"/>
        <v>0</v>
      </c>
      <c r="P433" s="94">
        <f t="shared" ref="P433:P434" si="772">M433+O433</f>
        <v>0</v>
      </c>
      <c r="Q433" s="197">
        <v>17.16</v>
      </c>
      <c r="R433" s="175">
        <v>1875</v>
      </c>
      <c r="S433" s="175">
        <f t="shared" si="756"/>
        <v>32175</v>
      </c>
      <c r="T433" s="175">
        <v>1617</v>
      </c>
      <c r="U433" s="175">
        <f t="shared" si="757"/>
        <v>27747.72</v>
      </c>
      <c r="V433" s="176">
        <f t="shared" ref="V433:V434" si="773">S433+U433</f>
        <v>59922.720000000001</v>
      </c>
      <c r="W433" s="244"/>
      <c r="X433" s="222">
        <v>1875</v>
      </c>
      <c r="Y433" s="222">
        <f t="shared" si="759"/>
        <v>0</v>
      </c>
      <c r="Z433" s="222">
        <v>1617</v>
      </c>
      <c r="AA433" s="222">
        <f t="shared" si="760"/>
        <v>0</v>
      </c>
      <c r="AB433" s="223">
        <f t="shared" ref="AB433:AB434" si="774">Y433+AA433</f>
        <v>0</v>
      </c>
      <c r="AC433" s="291"/>
      <c r="AD433" s="269">
        <v>1875</v>
      </c>
      <c r="AE433" s="269">
        <f t="shared" si="762"/>
        <v>0</v>
      </c>
      <c r="AF433" s="269">
        <v>1617</v>
      </c>
      <c r="AG433" s="269">
        <f t="shared" si="763"/>
        <v>0</v>
      </c>
      <c r="AH433" s="270">
        <f t="shared" ref="AH433:AH434" si="775">AE433+AG433</f>
        <v>0</v>
      </c>
      <c r="AI433" s="338"/>
      <c r="AJ433" s="316">
        <v>1875</v>
      </c>
      <c r="AK433" s="316">
        <f t="shared" si="765"/>
        <v>0</v>
      </c>
      <c r="AL433" s="316">
        <v>1617</v>
      </c>
      <c r="AM433" s="316">
        <f t="shared" si="766"/>
        <v>0</v>
      </c>
      <c r="AN433" s="317">
        <f t="shared" ref="AN433:AN434" si="776">AK433+AM433</f>
        <v>0</v>
      </c>
      <c r="AO433" s="361">
        <f t="shared" si="688"/>
        <v>16.440000000000001</v>
      </c>
      <c r="AP433" s="363">
        <v>1875</v>
      </c>
      <c r="AQ433" s="363">
        <f t="shared" si="768"/>
        <v>30825.000000000004</v>
      </c>
      <c r="AR433" s="363">
        <v>1617</v>
      </c>
      <c r="AS433" s="363">
        <f t="shared" si="769"/>
        <v>26583.480000000003</v>
      </c>
      <c r="AT433" s="364">
        <f t="shared" ref="AT433:AT434" si="777">AQ433+AS433</f>
        <v>57408.48000000001</v>
      </c>
    </row>
    <row r="434" spans="1:46" x14ac:dyDescent="0.2">
      <c r="A434" s="1">
        <v>425</v>
      </c>
      <c r="B434" s="9" t="s">
        <v>148</v>
      </c>
      <c r="C434" s="10"/>
      <c r="D434" s="2" t="s">
        <v>56</v>
      </c>
      <c r="E434" s="2">
        <v>6</v>
      </c>
      <c r="F434" s="36">
        <v>1875</v>
      </c>
      <c r="G434" s="36">
        <f t="shared" si="710"/>
        <v>11250</v>
      </c>
      <c r="H434" s="36">
        <v>1428</v>
      </c>
      <c r="I434" s="36">
        <f t="shared" si="711"/>
        <v>8568</v>
      </c>
      <c r="J434" s="53">
        <f t="shared" si="771"/>
        <v>19818</v>
      </c>
      <c r="K434" s="130"/>
      <c r="L434" s="93">
        <v>1875</v>
      </c>
      <c r="M434" s="93">
        <f t="shared" si="753"/>
        <v>0</v>
      </c>
      <c r="N434" s="93">
        <v>1428</v>
      </c>
      <c r="O434" s="93">
        <f t="shared" si="754"/>
        <v>0</v>
      </c>
      <c r="P434" s="94">
        <f t="shared" si="772"/>
        <v>0</v>
      </c>
      <c r="Q434" s="173">
        <v>6</v>
      </c>
      <c r="R434" s="175">
        <v>1875</v>
      </c>
      <c r="S434" s="175">
        <f t="shared" si="756"/>
        <v>11250</v>
      </c>
      <c r="T434" s="175">
        <v>1428</v>
      </c>
      <c r="U434" s="175">
        <f t="shared" si="757"/>
        <v>8568</v>
      </c>
      <c r="V434" s="176">
        <f t="shared" si="773"/>
        <v>19818</v>
      </c>
      <c r="W434" s="220"/>
      <c r="X434" s="222">
        <v>1875</v>
      </c>
      <c r="Y434" s="222">
        <f t="shared" si="759"/>
        <v>0</v>
      </c>
      <c r="Z434" s="222">
        <v>1428</v>
      </c>
      <c r="AA434" s="222">
        <f t="shared" si="760"/>
        <v>0</v>
      </c>
      <c r="AB434" s="223">
        <f t="shared" si="774"/>
        <v>0</v>
      </c>
      <c r="AC434" s="267"/>
      <c r="AD434" s="269">
        <v>1875</v>
      </c>
      <c r="AE434" s="269">
        <f t="shared" si="762"/>
        <v>0</v>
      </c>
      <c r="AF434" s="269">
        <v>1428</v>
      </c>
      <c r="AG434" s="269">
        <f t="shared" si="763"/>
        <v>0</v>
      </c>
      <c r="AH434" s="270">
        <f t="shared" si="775"/>
        <v>0</v>
      </c>
      <c r="AI434" s="314"/>
      <c r="AJ434" s="316">
        <v>1875</v>
      </c>
      <c r="AK434" s="316">
        <f t="shared" si="765"/>
        <v>0</v>
      </c>
      <c r="AL434" s="316">
        <v>1428</v>
      </c>
      <c r="AM434" s="316">
        <f t="shared" si="766"/>
        <v>0</v>
      </c>
      <c r="AN434" s="317">
        <f t="shared" si="776"/>
        <v>0</v>
      </c>
      <c r="AO434" s="361">
        <f t="shared" si="688"/>
        <v>0</v>
      </c>
      <c r="AP434" s="363">
        <v>1875</v>
      </c>
      <c r="AQ434" s="363">
        <f t="shared" si="768"/>
        <v>0</v>
      </c>
      <c r="AR434" s="363">
        <v>1428</v>
      </c>
      <c r="AS434" s="363">
        <f t="shared" si="769"/>
        <v>0</v>
      </c>
      <c r="AT434" s="364">
        <f t="shared" si="777"/>
        <v>0</v>
      </c>
    </row>
    <row r="435" spans="1:46" x14ac:dyDescent="0.2">
      <c r="A435" s="1">
        <v>426</v>
      </c>
      <c r="B435" s="9" t="s">
        <v>170</v>
      </c>
      <c r="C435" s="10"/>
      <c r="D435" s="2" t="s">
        <v>137</v>
      </c>
      <c r="E435" s="2">
        <v>1.5</v>
      </c>
      <c r="F435" s="36"/>
      <c r="G435" s="36">
        <f t="shared" si="710"/>
        <v>0</v>
      </c>
      <c r="H435" s="36"/>
      <c r="I435" s="36">
        <f t="shared" si="711"/>
        <v>0</v>
      </c>
      <c r="J435" s="53"/>
      <c r="K435" s="130"/>
      <c r="L435" s="93"/>
      <c r="M435" s="93">
        <f t="shared" si="753"/>
        <v>0</v>
      </c>
      <c r="N435" s="93"/>
      <c r="O435" s="93">
        <f t="shared" si="754"/>
        <v>0</v>
      </c>
      <c r="P435" s="94"/>
      <c r="Q435" s="173"/>
      <c r="R435" s="175"/>
      <c r="S435" s="175">
        <f t="shared" si="756"/>
        <v>0</v>
      </c>
      <c r="T435" s="175"/>
      <c r="U435" s="175">
        <f t="shared" si="757"/>
        <v>0</v>
      </c>
      <c r="V435" s="176"/>
      <c r="W435" s="220"/>
      <c r="X435" s="222"/>
      <c r="Y435" s="222">
        <f t="shared" si="759"/>
        <v>0</v>
      </c>
      <c r="Z435" s="222"/>
      <c r="AA435" s="222">
        <f t="shared" si="760"/>
        <v>0</v>
      </c>
      <c r="AB435" s="223"/>
      <c r="AC435" s="267"/>
      <c r="AD435" s="269"/>
      <c r="AE435" s="269">
        <f t="shared" si="762"/>
        <v>0</v>
      </c>
      <c r="AF435" s="269"/>
      <c r="AG435" s="269">
        <f t="shared" si="763"/>
        <v>0</v>
      </c>
      <c r="AH435" s="270"/>
      <c r="AI435" s="314"/>
      <c r="AJ435" s="316"/>
      <c r="AK435" s="316">
        <f t="shared" si="765"/>
        <v>0</v>
      </c>
      <c r="AL435" s="316"/>
      <c r="AM435" s="316">
        <f t="shared" si="766"/>
        <v>0</v>
      </c>
      <c r="AN435" s="317"/>
      <c r="AO435" s="361">
        <f t="shared" si="688"/>
        <v>1.5</v>
      </c>
      <c r="AP435" s="363"/>
      <c r="AQ435" s="363">
        <f t="shared" si="768"/>
        <v>0</v>
      </c>
      <c r="AR435" s="363"/>
      <c r="AS435" s="363">
        <f t="shared" si="769"/>
        <v>0</v>
      </c>
      <c r="AT435" s="364"/>
    </row>
    <row r="436" spans="1:46" x14ac:dyDescent="0.2">
      <c r="A436" s="1">
        <v>427</v>
      </c>
      <c r="B436" s="9" t="s">
        <v>150</v>
      </c>
      <c r="C436" s="10"/>
      <c r="D436" s="2" t="s">
        <v>56</v>
      </c>
      <c r="E436" s="67">
        <v>1.4000000000000001</v>
      </c>
      <c r="F436" s="36">
        <v>1875</v>
      </c>
      <c r="G436" s="36">
        <f t="shared" si="710"/>
        <v>2625.0000000000005</v>
      </c>
      <c r="H436" s="36">
        <v>2646</v>
      </c>
      <c r="I436" s="36">
        <f t="shared" si="711"/>
        <v>3704.4000000000005</v>
      </c>
      <c r="J436" s="53">
        <f t="shared" ref="J436:J438" si="778">G436+I436</f>
        <v>6329.4000000000015</v>
      </c>
      <c r="K436" s="140"/>
      <c r="L436" s="93">
        <v>1875</v>
      </c>
      <c r="M436" s="93">
        <f t="shared" si="753"/>
        <v>0</v>
      </c>
      <c r="N436" s="93">
        <v>2646</v>
      </c>
      <c r="O436" s="93">
        <f t="shared" si="754"/>
        <v>0</v>
      </c>
      <c r="P436" s="94">
        <f t="shared" ref="P436:P438" si="779">M436+O436</f>
        <v>0</v>
      </c>
      <c r="Q436" s="197">
        <v>1.4</v>
      </c>
      <c r="R436" s="175">
        <v>1875</v>
      </c>
      <c r="S436" s="175">
        <f t="shared" si="756"/>
        <v>2625</v>
      </c>
      <c r="T436" s="175">
        <v>2646</v>
      </c>
      <c r="U436" s="175">
        <f t="shared" si="757"/>
        <v>3704.3999999999996</v>
      </c>
      <c r="V436" s="176">
        <f t="shared" ref="V436:V438" si="780">S436+U436</f>
        <v>6329.4</v>
      </c>
      <c r="W436" s="244"/>
      <c r="X436" s="222">
        <v>1875</v>
      </c>
      <c r="Y436" s="222">
        <f t="shared" si="759"/>
        <v>0</v>
      </c>
      <c r="Z436" s="222">
        <v>2646</v>
      </c>
      <c r="AA436" s="222">
        <f t="shared" si="760"/>
        <v>0</v>
      </c>
      <c r="AB436" s="223">
        <f t="shared" ref="AB436:AB438" si="781">Y436+AA436</f>
        <v>0</v>
      </c>
      <c r="AC436" s="291"/>
      <c r="AD436" s="269">
        <v>1875</v>
      </c>
      <c r="AE436" s="269">
        <f t="shared" si="762"/>
        <v>0</v>
      </c>
      <c r="AF436" s="269">
        <v>2646</v>
      </c>
      <c r="AG436" s="269">
        <f t="shared" si="763"/>
        <v>0</v>
      </c>
      <c r="AH436" s="270">
        <f t="shared" ref="AH436:AH438" si="782">AE436+AG436</f>
        <v>0</v>
      </c>
      <c r="AI436" s="338"/>
      <c r="AJ436" s="316">
        <v>1875</v>
      </c>
      <c r="AK436" s="316">
        <f t="shared" si="765"/>
        <v>0</v>
      </c>
      <c r="AL436" s="316">
        <v>2646</v>
      </c>
      <c r="AM436" s="316">
        <f t="shared" si="766"/>
        <v>0</v>
      </c>
      <c r="AN436" s="317">
        <f t="shared" ref="AN436:AN438" si="783">AK436+AM436</f>
        <v>0</v>
      </c>
      <c r="AO436" s="361">
        <f t="shared" si="688"/>
        <v>2.2204460492503131E-16</v>
      </c>
      <c r="AP436" s="363">
        <v>1875</v>
      </c>
      <c r="AQ436" s="363">
        <f t="shared" si="768"/>
        <v>4.163336342344337E-13</v>
      </c>
      <c r="AR436" s="363">
        <v>2646</v>
      </c>
      <c r="AS436" s="363">
        <f t="shared" si="769"/>
        <v>5.8753002463163284E-13</v>
      </c>
      <c r="AT436" s="364">
        <f t="shared" ref="AT436:AT438" si="784">AQ436+AS436</f>
        <v>1.0038636588660665E-12</v>
      </c>
    </row>
    <row r="437" spans="1:46" x14ac:dyDescent="0.2">
      <c r="A437" s="1">
        <v>428</v>
      </c>
      <c r="B437" s="9" t="s">
        <v>171</v>
      </c>
      <c r="C437" s="10"/>
      <c r="D437" s="2" t="s">
        <v>172</v>
      </c>
      <c r="E437" s="2">
        <v>8</v>
      </c>
      <c r="F437" s="36">
        <v>1000</v>
      </c>
      <c r="G437" s="36">
        <f t="shared" si="710"/>
        <v>8000</v>
      </c>
      <c r="H437" s="36">
        <v>95</v>
      </c>
      <c r="I437" s="36">
        <f t="shared" si="711"/>
        <v>760</v>
      </c>
      <c r="J437" s="53">
        <f t="shared" si="778"/>
        <v>8760</v>
      </c>
      <c r="K437" s="130"/>
      <c r="L437" s="93">
        <v>1000</v>
      </c>
      <c r="M437" s="93">
        <f t="shared" si="753"/>
        <v>0</v>
      </c>
      <c r="N437" s="93">
        <v>95</v>
      </c>
      <c r="O437" s="93">
        <f t="shared" si="754"/>
        <v>0</v>
      </c>
      <c r="P437" s="94">
        <f t="shared" si="779"/>
        <v>0</v>
      </c>
      <c r="Q437" s="173">
        <v>1.57</v>
      </c>
      <c r="R437" s="175">
        <v>1000</v>
      </c>
      <c r="S437" s="175">
        <f t="shared" si="756"/>
        <v>1570</v>
      </c>
      <c r="T437" s="175">
        <v>95</v>
      </c>
      <c r="U437" s="175">
        <f t="shared" si="757"/>
        <v>149.15</v>
      </c>
      <c r="V437" s="176">
        <f t="shared" si="780"/>
        <v>1719.15</v>
      </c>
      <c r="W437" s="220"/>
      <c r="X437" s="222">
        <v>1000</v>
      </c>
      <c r="Y437" s="222">
        <f t="shared" si="759"/>
        <v>0</v>
      </c>
      <c r="Z437" s="222">
        <v>95</v>
      </c>
      <c r="AA437" s="222">
        <f t="shared" si="760"/>
        <v>0</v>
      </c>
      <c r="AB437" s="223">
        <f t="shared" si="781"/>
        <v>0</v>
      </c>
      <c r="AC437" s="267"/>
      <c r="AD437" s="269">
        <v>1000</v>
      </c>
      <c r="AE437" s="269">
        <f t="shared" si="762"/>
        <v>0</v>
      </c>
      <c r="AF437" s="269">
        <v>95</v>
      </c>
      <c r="AG437" s="269">
        <f t="shared" si="763"/>
        <v>0</v>
      </c>
      <c r="AH437" s="270">
        <f t="shared" si="782"/>
        <v>0</v>
      </c>
      <c r="AI437" s="314"/>
      <c r="AJ437" s="316">
        <v>1000</v>
      </c>
      <c r="AK437" s="316">
        <f t="shared" si="765"/>
        <v>0</v>
      </c>
      <c r="AL437" s="316">
        <v>95</v>
      </c>
      <c r="AM437" s="316">
        <f t="shared" si="766"/>
        <v>0</v>
      </c>
      <c r="AN437" s="317">
        <f t="shared" si="783"/>
        <v>0</v>
      </c>
      <c r="AO437" s="361">
        <f t="shared" si="688"/>
        <v>6.43</v>
      </c>
      <c r="AP437" s="363">
        <v>1000</v>
      </c>
      <c r="AQ437" s="363">
        <f t="shared" si="768"/>
        <v>6430</v>
      </c>
      <c r="AR437" s="363">
        <v>95</v>
      </c>
      <c r="AS437" s="363">
        <f t="shared" si="769"/>
        <v>610.85</v>
      </c>
      <c r="AT437" s="364">
        <f t="shared" si="784"/>
        <v>7040.85</v>
      </c>
    </row>
    <row r="438" spans="1:46" x14ac:dyDescent="0.2">
      <c r="A438" s="1">
        <v>429</v>
      </c>
      <c r="B438" s="9" t="s">
        <v>60</v>
      </c>
      <c r="C438" s="10"/>
      <c r="D438" s="2" t="s">
        <v>5</v>
      </c>
      <c r="E438" s="2">
        <v>1</v>
      </c>
      <c r="F438" s="36">
        <v>0</v>
      </c>
      <c r="G438" s="36">
        <f t="shared" si="710"/>
        <v>0</v>
      </c>
      <c r="H438" s="36">
        <v>49673</v>
      </c>
      <c r="I438" s="36">
        <f t="shared" si="711"/>
        <v>49673</v>
      </c>
      <c r="J438" s="53">
        <f t="shared" si="778"/>
        <v>49673</v>
      </c>
      <c r="K438" s="130"/>
      <c r="L438" s="93">
        <v>0</v>
      </c>
      <c r="M438" s="93">
        <f t="shared" si="753"/>
        <v>0</v>
      </c>
      <c r="N438" s="93">
        <v>49673</v>
      </c>
      <c r="O438" s="93">
        <f t="shared" si="754"/>
        <v>0</v>
      </c>
      <c r="P438" s="94">
        <f t="shared" si="779"/>
        <v>0</v>
      </c>
      <c r="Q438" s="173">
        <v>1</v>
      </c>
      <c r="R438" s="175">
        <v>0</v>
      </c>
      <c r="S438" s="175">
        <f t="shared" si="756"/>
        <v>0</v>
      </c>
      <c r="T438" s="175">
        <v>49673</v>
      </c>
      <c r="U438" s="175">
        <f t="shared" si="757"/>
        <v>49673</v>
      </c>
      <c r="V438" s="176">
        <f t="shared" si="780"/>
        <v>49673</v>
      </c>
      <c r="W438" s="220"/>
      <c r="X438" s="222">
        <v>0</v>
      </c>
      <c r="Y438" s="222">
        <f t="shared" si="759"/>
        <v>0</v>
      </c>
      <c r="Z438" s="222">
        <v>49673</v>
      </c>
      <c r="AA438" s="222">
        <f t="shared" si="760"/>
        <v>0</v>
      </c>
      <c r="AB438" s="223">
        <f t="shared" si="781"/>
        <v>0</v>
      </c>
      <c r="AC438" s="267"/>
      <c r="AD438" s="269">
        <v>0</v>
      </c>
      <c r="AE438" s="269">
        <f t="shared" si="762"/>
        <v>0</v>
      </c>
      <c r="AF438" s="269">
        <v>49673</v>
      </c>
      <c r="AG438" s="269">
        <f t="shared" si="763"/>
        <v>0</v>
      </c>
      <c r="AH438" s="270">
        <f t="shared" si="782"/>
        <v>0</v>
      </c>
      <c r="AI438" s="314"/>
      <c r="AJ438" s="316">
        <v>0</v>
      </c>
      <c r="AK438" s="316">
        <f t="shared" si="765"/>
        <v>0</v>
      </c>
      <c r="AL438" s="316">
        <v>49673</v>
      </c>
      <c r="AM438" s="316">
        <f t="shared" si="766"/>
        <v>0</v>
      </c>
      <c r="AN438" s="317">
        <f t="shared" si="783"/>
        <v>0</v>
      </c>
      <c r="AO438" s="361">
        <f t="shared" si="688"/>
        <v>0</v>
      </c>
      <c r="AP438" s="363">
        <v>0</v>
      </c>
      <c r="AQ438" s="363">
        <f t="shared" si="768"/>
        <v>0</v>
      </c>
      <c r="AR438" s="363">
        <v>49673</v>
      </c>
      <c r="AS438" s="363">
        <f t="shared" si="769"/>
        <v>0</v>
      </c>
      <c r="AT438" s="364">
        <f t="shared" si="784"/>
        <v>0</v>
      </c>
    </row>
    <row r="439" spans="1:46" x14ac:dyDescent="0.2">
      <c r="A439" s="490">
        <v>430</v>
      </c>
      <c r="B439" s="508" t="s">
        <v>174</v>
      </c>
      <c r="C439" s="495"/>
      <c r="D439" s="492"/>
      <c r="E439" s="492"/>
      <c r="F439" s="492"/>
      <c r="G439" s="493"/>
      <c r="H439" s="505"/>
      <c r="I439" s="493"/>
      <c r="J439" s="506"/>
      <c r="K439" s="130"/>
      <c r="L439" s="92"/>
      <c r="M439" s="93"/>
      <c r="N439" s="91"/>
      <c r="O439" s="93"/>
      <c r="P439" s="129"/>
      <c r="Q439" s="173"/>
      <c r="R439" s="174"/>
      <c r="S439" s="175"/>
      <c r="T439" s="171"/>
      <c r="U439" s="175"/>
      <c r="V439" s="172"/>
      <c r="W439" s="220"/>
      <c r="X439" s="221"/>
      <c r="Y439" s="222"/>
      <c r="Z439" s="218"/>
      <c r="AA439" s="222"/>
      <c r="AB439" s="219"/>
      <c r="AC439" s="267"/>
      <c r="AD439" s="268"/>
      <c r="AE439" s="269"/>
      <c r="AF439" s="265"/>
      <c r="AG439" s="269"/>
      <c r="AH439" s="266"/>
      <c r="AI439" s="314"/>
      <c r="AJ439" s="315"/>
      <c r="AK439" s="316"/>
      <c r="AL439" s="312"/>
      <c r="AM439" s="316"/>
      <c r="AN439" s="313"/>
      <c r="AO439" s="361">
        <f t="shared" si="688"/>
        <v>0</v>
      </c>
      <c r="AP439" s="362"/>
      <c r="AQ439" s="363"/>
      <c r="AR439" s="359"/>
      <c r="AS439" s="363"/>
      <c r="AT439" s="360"/>
    </row>
    <row r="440" spans="1:46" x14ac:dyDescent="0.2">
      <c r="A440" s="1">
        <v>431</v>
      </c>
      <c r="B440" s="9" t="s">
        <v>175</v>
      </c>
      <c r="C440" s="10" t="s">
        <v>176</v>
      </c>
      <c r="D440" s="2" t="s">
        <v>14</v>
      </c>
      <c r="E440" s="2">
        <v>2</v>
      </c>
      <c r="F440" s="36">
        <v>800</v>
      </c>
      <c r="G440" s="36">
        <f t="shared" si="710"/>
        <v>1600</v>
      </c>
      <c r="H440" s="36">
        <v>627</v>
      </c>
      <c r="I440" s="36">
        <f t="shared" si="711"/>
        <v>1254</v>
      </c>
      <c r="J440" s="53">
        <f t="shared" ref="J440:J443" si="785">G440+I440</f>
        <v>2854</v>
      </c>
      <c r="K440" s="130"/>
      <c r="L440" s="93">
        <v>800</v>
      </c>
      <c r="M440" s="93">
        <f t="shared" ref="M440:M458" si="786">K440*L440</f>
        <v>0</v>
      </c>
      <c r="N440" s="93">
        <v>627</v>
      </c>
      <c r="O440" s="93">
        <f t="shared" ref="O440:O458" si="787">K440*N440</f>
        <v>0</v>
      </c>
      <c r="P440" s="94">
        <f t="shared" ref="P440:P443" si="788">M440+O440</f>
        <v>0</v>
      </c>
      <c r="Q440" s="173"/>
      <c r="R440" s="175">
        <v>800</v>
      </c>
      <c r="S440" s="175">
        <f t="shared" ref="S440:S458" si="789">Q440*R440</f>
        <v>0</v>
      </c>
      <c r="T440" s="175">
        <v>627</v>
      </c>
      <c r="U440" s="175">
        <f t="shared" ref="U440:U458" si="790">Q440*T440</f>
        <v>0</v>
      </c>
      <c r="V440" s="176">
        <f t="shared" ref="V440:V443" si="791">S440+U440</f>
        <v>0</v>
      </c>
      <c r="W440" s="220"/>
      <c r="X440" s="222">
        <v>800</v>
      </c>
      <c r="Y440" s="222">
        <f t="shared" ref="Y440:Y458" si="792">W440*X440</f>
        <v>0</v>
      </c>
      <c r="Z440" s="222">
        <v>627</v>
      </c>
      <c r="AA440" s="222">
        <f t="shared" ref="AA440:AA458" si="793">W440*Z440</f>
        <v>0</v>
      </c>
      <c r="AB440" s="223">
        <f t="shared" ref="AB440:AB443" si="794">Y440+AA440</f>
        <v>0</v>
      </c>
      <c r="AC440" s="267">
        <v>2</v>
      </c>
      <c r="AD440" s="269">
        <v>800</v>
      </c>
      <c r="AE440" s="269">
        <f t="shared" ref="AE440:AE458" si="795">AC440*AD440</f>
        <v>1600</v>
      </c>
      <c r="AF440" s="269">
        <v>627</v>
      </c>
      <c r="AG440" s="269">
        <f t="shared" ref="AG440:AG458" si="796">AC440*AF440</f>
        <v>1254</v>
      </c>
      <c r="AH440" s="270">
        <f t="shared" ref="AH440:AH443" si="797">AE440+AG440</f>
        <v>2854</v>
      </c>
      <c r="AI440" s="314"/>
      <c r="AJ440" s="316">
        <v>800</v>
      </c>
      <c r="AK440" s="316">
        <f t="shared" ref="AK440:AK458" si="798">AI440*AJ440</f>
        <v>0</v>
      </c>
      <c r="AL440" s="316">
        <v>627</v>
      </c>
      <c r="AM440" s="316">
        <f t="shared" ref="AM440:AM458" si="799">AI440*AL440</f>
        <v>0</v>
      </c>
      <c r="AN440" s="317">
        <f t="shared" ref="AN440:AN443" si="800">AK440+AM440</f>
        <v>0</v>
      </c>
      <c r="AO440" s="361">
        <f t="shared" si="688"/>
        <v>0</v>
      </c>
      <c r="AP440" s="363">
        <v>800</v>
      </c>
      <c r="AQ440" s="363">
        <f t="shared" ref="AQ440:AQ458" si="801">AO440*AP440</f>
        <v>0</v>
      </c>
      <c r="AR440" s="363">
        <v>627</v>
      </c>
      <c r="AS440" s="363">
        <f t="shared" ref="AS440:AS458" si="802">AO440*AR440</f>
        <v>0</v>
      </c>
      <c r="AT440" s="364">
        <f t="shared" ref="AT440:AT443" si="803">AQ440+AS440</f>
        <v>0</v>
      </c>
    </row>
    <row r="441" spans="1:46" x14ac:dyDescent="0.2">
      <c r="A441" s="1">
        <v>432</v>
      </c>
      <c r="B441" s="9" t="s">
        <v>156</v>
      </c>
      <c r="C441" s="10"/>
      <c r="D441" s="2" t="s">
        <v>14</v>
      </c>
      <c r="E441" s="2">
        <v>2</v>
      </c>
      <c r="F441" s="36">
        <v>600</v>
      </c>
      <c r="G441" s="36">
        <f t="shared" si="710"/>
        <v>1200</v>
      </c>
      <c r="H441" s="36">
        <v>595</v>
      </c>
      <c r="I441" s="36">
        <f t="shared" si="711"/>
        <v>1190</v>
      </c>
      <c r="J441" s="53">
        <f t="shared" si="785"/>
        <v>2390</v>
      </c>
      <c r="K441" s="130"/>
      <c r="L441" s="93">
        <v>600</v>
      </c>
      <c r="M441" s="93">
        <f t="shared" si="786"/>
        <v>0</v>
      </c>
      <c r="N441" s="93">
        <v>595</v>
      </c>
      <c r="O441" s="93">
        <f t="shared" si="787"/>
        <v>0</v>
      </c>
      <c r="P441" s="94">
        <f t="shared" si="788"/>
        <v>0</v>
      </c>
      <c r="Q441" s="173"/>
      <c r="R441" s="175">
        <v>600</v>
      </c>
      <c r="S441" s="175">
        <f t="shared" si="789"/>
        <v>0</v>
      </c>
      <c r="T441" s="175">
        <v>595</v>
      </c>
      <c r="U441" s="175">
        <f t="shared" si="790"/>
        <v>0</v>
      </c>
      <c r="V441" s="176">
        <f t="shared" si="791"/>
        <v>0</v>
      </c>
      <c r="W441" s="220"/>
      <c r="X441" s="222">
        <v>600</v>
      </c>
      <c r="Y441" s="222">
        <f t="shared" si="792"/>
        <v>0</v>
      </c>
      <c r="Z441" s="222">
        <v>595</v>
      </c>
      <c r="AA441" s="222">
        <f t="shared" si="793"/>
        <v>0</v>
      </c>
      <c r="AB441" s="223">
        <f t="shared" si="794"/>
        <v>0</v>
      </c>
      <c r="AC441" s="267">
        <v>2</v>
      </c>
      <c r="AD441" s="269">
        <v>600</v>
      </c>
      <c r="AE441" s="269">
        <f t="shared" si="795"/>
        <v>1200</v>
      </c>
      <c r="AF441" s="269">
        <v>595</v>
      </c>
      <c r="AG441" s="269">
        <f t="shared" si="796"/>
        <v>1190</v>
      </c>
      <c r="AH441" s="270">
        <f t="shared" si="797"/>
        <v>2390</v>
      </c>
      <c r="AI441" s="314"/>
      <c r="AJ441" s="316">
        <v>600</v>
      </c>
      <c r="AK441" s="316">
        <f t="shared" si="798"/>
        <v>0</v>
      </c>
      <c r="AL441" s="316">
        <v>595</v>
      </c>
      <c r="AM441" s="316">
        <f t="shared" si="799"/>
        <v>0</v>
      </c>
      <c r="AN441" s="317">
        <f t="shared" si="800"/>
        <v>0</v>
      </c>
      <c r="AO441" s="361">
        <f t="shared" si="688"/>
        <v>0</v>
      </c>
      <c r="AP441" s="363">
        <v>600</v>
      </c>
      <c r="AQ441" s="363">
        <f t="shared" si="801"/>
        <v>0</v>
      </c>
      <c r="AR441" s="363">
        <v>595</v>
      </c>
      <c r="AS441" s="363">
        <f t="shared" si="802"/>
        <v>0</v>
      </c>
      <c r="AT441" s="364">
        <f t="shared" si="803"/>
        <v>0</v>
      </c>
    </row>
    <row r="442" spans="1:46" x14ac:dyDescent="0.2">
      <c r="A442" s="490">
        <v>433</v>
      </c>
      <c r="B442" s="491" t="s">
        <v>177</v>
      </c>
      <c r="C442" s="495"/>
      <c r="D442" s="492" t="s">
        <v>14</v>
      </c>
      <c r="E442" s="492">
        <v>10</v>
      </c>
      <c r="F442" s="493">
        <v>800</v>
      </c>
      <c r="G442" s="493">
        <f t="shared" si="710"/>
        <v>8000</v>
      </c>
      <c r="H442" s="493">
        <v>2975</v>
      </c>
      <c r="I442" s="493">
        <f t="shared" si="711"/>
        <v>29750</v>
      </c>
      <c r="J442" s="494">
        <f t="shared" si="785"/>
        <v>37750</v>
      </c>
      <c r="K442" s="130">
        <v>9</v>
      </c>
      <c r="L442" s="93">
        <v>800</v>
      </c>
      <c r="M442" s="93">
        <f t="shared" si="786"/>
        <v>7200</v>
      </c>
      <c r="N442" s="93">
        <v>2975</v>
      </c>
      <c r="O442" s="93">
        <f t="shared" si="787"/>
        <v>26775</v>
      </c>
      <c r="P442" s="94">
        <f t="shared" si="788"/>
        <v>33975</v>
      </c>
      <c r="Q442" s="173">
        <v>1</v>
      </c>
      <c r="R442" s="175">
        <v>800</v>
      </c>
      <c r="S442" s="175">
        <f t="shared" si="789"/>
        <v>800</v>
      </c>
      <c r="T442" s="175">
        <v>2975</v>
      </c>
      <c r="U442" s="175">
        <f t="shared" si="790"/>
        <v>2975</v>
      </c>
      <c r="V442" s="176">
        <f t="shared" si="791"/>
        <v>3775</v>
      </c>
      <c r="W442" s="220"/>
      <c r="X442" s="222">
        <v>800</v>
      </c>
      <c r="Y442" s="222">
        <f t="shared" si="792"/>
        <v>0</v>
      </c>
      <c r="Z442" s="222">
        <v>2975</v>
      </c>
      <c r="AA442" s="222">
        <f t="shared" si="793"/>
        <v>0</v>
      </c>
      <c r="AB442" s="223">
        <f t="shared" si="794"/>
        <v>0</v>
      </c>
      <c r="AC442" s="267"/>
      <c r="AD442" s="269">
        <v>800</v>
      </c>
      <c r="AE442" s="269">
        <f t="shared" si="795"/>
        <v>0</v>
      </c>
      <c r="AF442" s="269">
        <v>2975</v>
      </c>
      <c r="AG442" s="269">
        <f t="shared" si="796"/>
        <v>0</v>
      </c>
      <c r="AH442" s="270">
        <f t="shared" si="797"/>
        <v>0</v>
      </c>
      <c r="AI442" s="314"/>
      <c r="AJ442" s="316">
        <v>800</v>
      </c>
      <c r="AK442" s="316">
        <f t="shared" si="798"/>
        <v>0</v>
      </c>
      <c r="AL442" s="316">
        <v>2975</v>
      </c>
      <c r="AM442" s="316">
        <f t="shared" si="799"/>
        <v>0</v>
      </c>
      <c r="AN442" s="317">
        <f t="shared" si="800"/>
        <v>0</v>
      </c>
      <c r="AO442" s="361">
        <f t="shared" si="688"/>
        <v>0</v>
      </c>
      <c r="AP442" s="363">
        <v>800</v>
      </c>
      <c r="AQ442" s="363">
        <f t="shared" si="801"/>
        <v>0</v>
      </c>
      <c r="AR442" s="363">
        <v>2975</v>
      </c>
      <c r="AS442" s="363">
        <f t="shared" si="802"/>
        <v>0</v>
      </c>
      <c r="AT442" s="364">
        <f t="shared" si="803"/>
        <v>0</v>
      </c>
    </row>
    <row r="443" spans="1:46" x14ac:dyDescent="0.2">
      <c r="A443" s="490">
        <v>434</v>
      </c>
      <c r="B443" s="491" t="s">
        <v>157</v>
      </c>
      <c r="C443" s="492"/>
      <c r="D443" s="492" t="s">
        <v>56</v>
      </c>
      <c r="E443" s="492">
        <v>14</v>
      </c>
      <c r="F443" s="493">
        <v>1875</v>
      </c>
      <c r="G443" s="493">
        <f t="shared" si="710"/>
        <v>26250</v>
      </c>
      <c r="H443" s="493">
        <v>840</v>
      </c>
      <c r="I443" s="493">
        <f t="shared" si="711"/>
        <v>11760</v>
      </c>
      <c r="J443" s="494">
        <f t="shared" si="785"/>
        <v>38010</v>
      </c>
      <c r="K443" s="130">
        <v>10.119999999999999</v>
      </c>
      <c r="L443" s="93">
        <v>1875</v>
      </c>
      <c r="M443" s="93">
        <f t="shared" si="786"/>
        <v>18975</v>
      </c>
      <c r="N443" s="93">
        <v>840</v>
      </c>
      <c r="O443" s="93">
        <f t="shared" si="787"/>
        <v>8500.7999999999993</v>
      </c>
      <c r="P443" s="94">
        <f t="shared" si="788"/>
        <v>27475.8</v>
      </c>
      <c r="Q443" s="173"/>
      <c r="R443" s="175">
        <v>1875</v>
      </c>
      <c r="S443" s="175">
        <f t="shared" si="789"/>
        <v>0</v>
      </c>
      <c r="T443" s="175">
        <v>840</v>
      </c>
      <c r="U443" s="175">
        <f t="shared" si="790"/>
        <v>0</v>
      </c>
      <c r="V443" s="176">
        <f t="shared" si="791"/>
        <v>0</v>
      </c>
      <c r="W443" s="220"/>
      <c r="X443" s="222">
        <v>1875</v>
      </c>
      <c r="Y443" s="222">
        <f t="shared" si="792"/>
        <v>0</v>
      </c>
      <c r="Z443" s="222">
        <v>840</v>
      </c>
      <c r="AA443" s="222">
        <f t="shared" si="793"/>
        <v>0</v>
      </c>
      <c r="AB443" s="223">
        <f t="shared" si="794"/>
        <v>0</v>
      </c>
      <c r="AC443" s="267">
        <v>3.58</v>
      </c>
      <c r="AD443" s="269">
        <v>1875</v>
      </c>
      <c r="AE443" s="269">
        <f t="shared" si="795"/>
        <v>6712.5</v>
      </c>
      <c r="AF443" s="269">
        <v>840</v>
      </c>
      <c r="AG443" s="269">
        <f t="shared" si="796"/>
        <v>3007.2000000000003</v>
      </c>
      <c r="AH443" s="270">
        <f t="shared" si="797"/>
        <v>9719.7000000000007</v>
      </c>
      <c r="AI443" s="314"/>
      <c r="AJ443" s="316">
        <v>1875</v>
      </c>
      <c r="AK443" s="316">
        <f t="shared" si="798"/>
        <v>0</v>
      </c>
      <c r="AL443" s="316">
        <v>840</v>
      </c>
      <c r="AM443" s="316">
        <f t="shared" si="799"/>
        <v>0</v>
      </c>
      <c r="AN443" s="317">
        <f t="shared" si="800"/>
        <v>0</v>
      </c>
      <c r="AO443" s="361">
        <f t="shared" si="688"/>
        <v>0.30000000000000071</v>
      </c>
      <c r="AP443" s="363">
        <v>1875</v>
      </c>
      <c r="AQ443" s="363">
        <f t="shared" si="801"/>
        <v>562.50000000000136</v>
      </c>
      <c r="AR443" s="363">
        <v>840</v>
      </c>
      <c r="AS443" s="363">
        <f t="shared" si="802"/>
        <v>252.0000000000006</v>
      </c>
      <c r="AT443" s="364">
        <f t="shared" si="803"/>
        <v>814.50000000000193</v>
      </c>
    </row>
    <row r="444" spans="1:46" x14ac:dyDescent="0.2">
      <c r="A444" s="1">
        <v>435</v>
      </c>
      <c r="B444" s="9" t="s">
        <v>158</v>
      </c>
      <c r="C444" s="10"/>
      <c r="D444" s="2" t="s">
        <v>137</v>
      </c>
      <c r="E444" s="2">
        <v>27.2</v>
      </c>
      <c r="F444" s="36"/>
      <c r="G444" s="36">
        <f t="shared" si="710"/>
        <v>0</v>
      </c>
      <c r="H444" s="36"/>
      <c r="I444" s="36">
        <f t="shared" si="711"/>
        <v>0</v>
      </c>
      <c r="J444" s="53"/>
      <c r="K444" s="130"/>
      <c r="L444" s="93"/>
      <c r="M444" s="93">
        <f t="shared" si="786"/>
        <v>0</v>
      </c>
      <c r="N444" s="93"/>
      <c r="O444" s="93">
        <f t="shared" si="787"/>
        <v>0</v>
      </c>
      <c r="P444" s="94"/>
      <c r="Q444" s="173"/>
      <c r="R444" s="175"/>
      <c r="S444" s="175">
        <f t="shared" si="789"/>
        <v>0</v>
      </c>
      <c r="T444" s="175"/>
      <c r="U444" s="175">
        <f t="shared" si="790"/>
        <v>0</v>
      </c>
      <c r="V444" s="176"/>
      <c r="W444" s="220"/>
      <c r="X444" s="222"/>
      <c r="Y444" s="222">
        <f t="shared" si="792"/>
        <v>0</v>
      </c>
      <c r="Z444" s="222"/>
      <c r="AA444" s="222">
        <f t="shared" si="793"/>
        <v>0</v>
      </c>
      <c r="AB444" s="223"/>
      <c r="AC444" s="267"/>
      <c r="AD444" s="269"/>
      <c r="AE444" s="269">
        <f t="shared" si="795"/>
        <v>0</v>
      </c>
      <c r="AF444" s="269"/>
      <c r="AG444" s="269">
        <f t="shared" si="796"/>
        <v>0</v>
      </c>
      <c r="AH444" s="270"/>
      <c r="AI444" s="314"/>
      <c r="AJ444" s="316"/>
      <c r="AK444" s="316">
        <f t="shared" si="798"/>
        <v>0</v>
      </c>
      <c r="AL444" s="316"/>
      <c r="AM444" s="316">
        <f t="shared" si="799"/>
        <v>0</v>
      </c>
      <c r="AN444" s="317"/>
      <c r="AO444" s="361">
        <f t="shared" si="688"/>
        <v>27.2</v>
      </c>
      <c r="AP444" s="363"/>
      <c r="AQ444" s="363">
        <f t="shared" si="801"/>
        <v>0</v>
      </c>
      <c r="AR444" s="363"/>
      <c r="AS444" s="363">
        <f t="shared" si="802"/>
        <v>0</v>
      </c>
      <c r="AT444" s="364"/>
    </row>
    <row r="445" spans="1:46" x14ac:dyDescent="0.2">
      <c r="A445" s="490">
        <v>436</v>
      </c>
      <c r="B445" s="491" t="s">
        <v>159</v>
      </c>
      <c r="C445" s="492"/>
      <c r="D445" s="492" t="s">
        <v>56</v>
      </c>
      <c r="E445" s="496">
        <v>4.2</v>
      </c>
      <c r="F445" s="493">
        <v>1875</v>
      </c>
      <c r="G445" s="493">
        <f t="shared" si="710"/>
        <v>7875</v>
      </c>
      <c r="H445" s="493">
        <v>3080</v>
      </c>
      <c r="I445" s="493">
        <f t="shared" si="711"/>
        <v>12936</v>
      </c>
      <c r="J445" s="494">
        <f t="shared" ref="J445:J446" si="804">G445+I445</f>
        <v>20811</v>
      </c>
      <c r="K445" s="140">
        <v>0.46600000000000003</v>
      </c>
      <c r="L445" s="93">
        <v>1875</v>
      </c>
      <c r="M445" s="93">
        <f t="shared" si="786"/>
        <v>873.75</v>
      </c>
      <c r="N445" s="93">
        <v>3080</v>
      </c>
      <c r="O445" s="93">
        <f t="shared" si="787"/>
        <v>1435.28</v>
      </c>
      <c r="P445" s="94">
        <f t="shared" ref="P445:P446" si="805">M445+O445</f>
        <v>2309.0299999999997</v>
      </c>
      <c r="Q445" s="197"/>
      <c r="R445" s="175">
        <v>1875</v>
      </c>
      <c r="S445" s="175">
        <f t="shared" si="789"/>
        <v>0</v>
      </c>
      <c r="T445" s="175">
        <v>3080</v>
      </c>
      <c r="U445" s="175">
        <f t="shared" si="790"/>
        <v>0</v>
      </c>
      <c r="V445" s="176">
        <f t="shared" ref="V445:V446" si="806">S445+U445</f>
        <v>0</v>
      </c>
      <c r="W445" s="244"/>
      <c r="X445" s="222">
        <v>1875</v>
      </c>
      <c r="Y445" s="222">
        <f t="shared" si="792"/>
        <v>0</v>
      </c>
      <c r="Z445" s="222">
        <v>3080</v>
      </c>
      <c r="AA445" s="222">
        <f t="shared" si="793"/>
        <v>0</v>
      </c>
      <c r="AB445" s="223">
        <f t="shared" ref="AB445:AB446" si="807">Y445+AA445</f>
        <v>0</v>
      </c>
      <c r="AC445" s="291">
        <v>1.27</v>
      </c>
      <c r="AD445" s="269">
        <v>1875</v>
      </c>
      <c r="AE445" s="269">
        <f t="shared" si="795"/>
        <v>2381.25</v>
      </c>
      <c r="AF445" s="269">
        <v>3080</v>
      </c>
      <c r="AG445" s="269">
        <f t="shared" si="796"/>
        <v>3911.6</v>
      </c>
      <c r="AH445" s="270">
        <f t="shared" ref="AH445:AH446" si="808">AE445+AG445</f>
        <v>6292.85</v>
      </c>
      <c r="AI445" s="338"/>
      <c r="AJ445" s="316">
        <v>1875</v>
      </c>
      <c r="AK445" s="316">
        <f t="shared" si="798"/>
        <v>0</v>
      </c>
      <c r="AL445" s="316">
        <v>3080</v>
      </c>
      <c r="AM445" s="316">
        <f t="shared" si="799"/>
        <v>0</v>
      </c>
      <c r="AN445" s="317">
        <f t="shared" ref="AN445:AN446" si="809">AK445+AM445</f>
        <v>0</v>
      </c>
      <c r="AO445" s="361">
        <f t="shared" si="688"/>
        <v>2.464</v>
      </c>
      <c r="AP445" s="363">
        <v>1875</v>
      </c>
      <c r="AQ445" s="363">
        <f t="shared" si="801"/>
        <v>4620</v>
      </c>
      <c r="AR445" s="363">
        <v>3080</v>
      </c>
      <c r="AS445" s="363">
        <f t="shared" si="802"/>
        <v>7589.12</v>
      </c>
      <c r="AT445" s="364">
        <f t="shared" ref="AT445:AT446" si="810">AQ445+AS445</f>
        <v>12209.119999999999</v>
      </c>
    </row>
    <row r="446" spans="1:46" x14ac:dyDescent="0.2">
      <c r="A446" s="490">
        <v>437</v>
      </c>
      <c r="B446" s="491" t="s">
        <v>135</v>
      </c>
      <c r="C446" s="495"/>
      <c r="D446" s="492" t="s">
        <v>56</v>
      </c>
      <c r="E446" s="492">
        <v>111</v>
      </c>
      <c r="F446" s="493">
        <v>1875</v>
      </c>
      <c r="G446" s="493">
        <f t="shared" si="710"/>
        <v>208125</v>
      </c>
      <c r="H446" s="493">
        <v>869</v>
      </c>
      <c r="I446" s="493">
        <f t="shared" si="711"/>
        <v>96459</v>
      </c>
      <c r="J446" s="494">
        <f t="shared" si="804"/>
        <v>304584</v>
      </c>
      <c r="K446" s="130">
        <v>110.99999999999999</v>
      </c>
      <c r="L446" s="93">
        <v>1875</v>
      </c>
      <c r="M446" s="93">
        <f t="shared" si="786"/>
        <v>208124.99999999997</v>
      </c>
      <c r="N446" s="93">
        <v>869</v>
      </c>
      <c r="O446" s="93">
        <f t="shared" si="787"/>
        <v>96458.999999999985</v>
      </c>
      <c r="P446" s="94">
        <f t="shared" si="805"/>
        <v>304583.99999999994</v>
      </c>
      <c r="Q446" s="173"/>
      <c r="R446" s="175">
        <v>1875</v>
      </c>
      <c r="S446" s="175">
        <f t="shared" si="789"/>
        <v>0</v>
      </c>
      <c r="T446" s="175">
        <v>869</v>
      </c>
      <c r="U446" s="175">
        <f t="shared" si="790"/>
        <v>0</v>
      </c>
      <c r="V446" s="176">
        <f t="shared" si="806"/>
        <v>0</v>
      </c>
      <c r="W446" s="220"/>
      <c r="X446" s="222">
        <v>1875</v>
      </c>
      <c r="Y446" s="222">
        <f t="shared" si="792"/>
        <v>0</v>
      </c>
      <c r="Z446" s="222">
        <v>869</v>
      </c>
      <c r="AA446" s="222">
        <f t="shared" si="793"/>
        <v>0</v>
      </c>
      <c r="AB446" s="223">
        <f t="shared" si="807"/>
        <v>0</v>
      </c>
      <c r="AC446" s="267"/>
      <c r="AD446" s="269">
        <v>1875</v>
      </c>
      <c r="AE446" s="269">
        <f t="shared" si="795"/>
        <v>0</v>
      </c>
      <c r="AF446" s="269">
        <v>869</v>
      </c>
      <c r="AG446" s="269">
        <f t="shared" si="796"/>
        <v>0</v>
      </c>
      <c r="AH446" s="270">
        <f t="shared" si="808"/>
        <v>0</v>
      </c>
      <c r="AI446" s="314"/>
      <c r="AJ446" s="316">
        <v>1875</v>
      </c>
      <c r="AK446" s="316">
        <f t="shared" si="798"/>
        <v>0</v>
      </c>
      <c r="AL446" s="316">
        <v>869</v>
      </c>
      <c r="AM446" s="316">
        <f t="shared" si="799"/>
        <v>0</v>
      </c>
      <c r="AN446" s="317">
        <f t="shared" si="809"/>
        <v>0</v>
      </c>
      <c r="AO446" s="361">
        <f>E446-K446-Q446-W446-AC446-AI446</f>
        <v>1.4210854715202004E-14</v>
      </c>
      <c r="AP446" s="363">
        <v>1875</v>
      </c>
      <c r="AQ446" s="363">
        <f t="shared" si="801"/>
        <v>2.6645352591003757E-11</v>
      </c>
      <c r="AR446" s="363">
        <v>869</v>
      </c>
      <c r="AS446" s="363">
        <f t="shared" si="802"/>
        <v>1.2349232747510541E-11</v>
      </c>
      <c r="AT446" s="364">
        <f t="shared" si="810"/>
        <v>3.8994585338514298E-11</v>
      </c>
    </row>
    <row r="447" spans="1:46" x14ac:dyDescent="0.2">
      <c r="A447" s="1">
        <v>438</v>
      </c>
      <c r="B447" s="9" t="s">
        <v>161</v>
      </c>
      <c r="C447" s="10"/>
      <c r="D447" s="2" t="s">
        <v>137</v>
      </c>
      <c r="E447" s="2">
        <v>34.9</v>
      </c>
      <c r="F447" s="36"/>
      <c r="G447" s="36">
        <f t="shared" si="710"/>
        <v>0</v>
      </c>
      <c r="H447" s="36"/>
      <c r="I447" s="36">
        <f t="shared" si="711"/>
        <v>0</v>
      </c>
      <c r="J447" s="53"/>
      <c r="K447" s="130"/>
      <c r="L447" s="93"/>
      <c r="M447" s="93">
        <f t="shared" si="786"/>
        <v>0</v>
      </c>
      <c r="N447" s="93"/>
      <c r="O447" s="93">
        <f t="shared" si="787"/>
        <v>0</v>
      </c>
      <c r="P447" s="94"/>
      <c r="Q447" s="173"/>
      <c r="R447" s="175"/>
      <c r="S447" s="175">
        <f t="shared" si="789"/>
        <v>0</v>
      </c>
      <c r="T447" s="175"/>
      <c r="U447" s="175">
        <f t="shared" si="790"/>
        <v>0</v>
      </c>
      <c r="V447" s="176"/>
      <c r="W447" s="220"/>
      <c r="X447" s="222"/>
      <c r="Y447" s="222">
        <f t="shared" si="792"/>
        <v>0</v>
      </c>
      <c r="Z447" s="222"/>
      <c r="AA447" s="222">
        <f t="shared" si="793"/>
        <v>0</v>
      </c>
      <c r="AB447" s="223"/>
      <c r="AC447" s="267"/>
      <c r="AD447" s="269"/>
      <c r="AE447" s="269">
        <f t="shared" si="795"/>
        <v>0</v>
      </c>
      <c r="AF447" s="269"/>
      <c r="AG447" s="269">
        <f t="shared" si="796"/>
        <v>0</v>
      </c>
      <c r="AH447" s="270"/>
      <c r="AI447" s="314"/>
      <c r="AJ447" s="316"/>
      <c r="AK447" s="316">
        <f t="shared" si="798"/>
        <v>0</v>
      </c>
      <c r="AL447" s="316"/>
      <c r="AM447" s="316">
        <f t="shared" si="799"/>
        <v>0</v>
      </c>
      <c r="AN447" s="317"/>
      <c r="AO447" s="361">
        <f t="shared" si="688"/>
        <v>34.9</v>
      </c>
      <c r="AP447" s="363"/>
      <c r="AQ447" s="363">
        <f t="shared" si="801"/>
        <v>0</v>
      </c>
      <c r="AR447" s="363"/>
      <c r="AS447" s="363">
        <f t="shared" si="802"/>
        <v>0</v>
      </c>
      <c r="AT447" s="364"/>
    </row>
    <row r="448" spans="1:46" x14ac:dyDescent="0.2">
      <c r="A448" s="1">
        <v>439</v>
      </c>
      <c r="B448" s="9" t="s">
        <v>138</v>
      </c>
      <c r="C448" s="10"/>
      <c r="D448" s="2" t="s">
        <v>137</v>
      </c>
      <c r="E448" s="2">
        <v>1.1000000000000001</v>
      </c>
      <c r="F448" s="36"/>
      <c r="G448" s="36">
        <f t="shared" si="710"/>
        <v>0</v>
      </c>
      <c r="H448" s="36"/>
      <c r="I448" s="36">
        <f t="shared" si="711"/>
        <v>0</v>
      </c>
      <c r="J448" s="53"/>
      <c r="K448" s="130"/>
      <c r="L448" s="93"/>
      <c r="M448" s="93">
        <f t="shared" si="786"/>
        <v>0</v>
      </c>
      <c r="N448" s="93"/>
      <c r="O448" s="93">
        <f t="shared" si="787"/>
        <v>0</v>
      </c>
      <c r="P448" s="94"/>
      <c r="Q448" s="173"/>
      <c r="R448" s="175"/>
      <c r="S448" s="175">
        <f t="shared" si="789"/>
        <v>0</v>
      </c>
      <c r="T448" s="175"/>
      <c r="U448" s="175">
        <f t="shared" si="790"/>
        <v>0</v>
      </c>
      <c r="V448" s="176"/>
      <c r="W448" s="220"/>
      <c r="X448" s="222"/>
      <c r="Y448" s="222">
        <f t="shared" si="792"/>
        <v>0</v>
      </c>
      <c r="Z448" s="222"/>
      <c r="AA448" s="222">
        <f t="shared" si="793"/>
        <v>0</v>
      </c>
      <c r="AB448" s="223"/>
      <c r="AC448" s="267"/>
      <c r="AD448" s="269"/>
      <c r="AE448" s="269">
        <f t="shared" si="795"/>
        <v>0</v>
      </c>
      <c r="AF448" s="269"/>
      <c r="AG448" s="269">
        <f t="shared" si="796"/>
        <v>0</v>
      </c>
      <c r="AH448" s="270"/>
      <c r="AI448" s="314"/>
      <c r="AJ448" s="316"/>
      <c r="AK448" s="316">
        <f t="shared" si="798"/>
        <v>0</v>
      </c>
      <c r="AL448" s="316"/>
      <c r="AM448" s="316">
        <f t="shared" si="799"/>
        <v>0</v>
      </c>
      <c r="AN448" s="317"/>
      <c r="AO448" s="361">
        <f t="shared" si="688"/>
        <v>1.1000000000000001</v>
      </c>
      <c r="AP448" s="363"/>
      <c r="AQ448" s="363">
        <f t="shared" si="801"/>
        <v>0</v>
      </c>
      <c r="AR448" s="363"/>
      <c r="AS448" s="363">
        <f t="shared" si="802"/>
        <v>0</v>
      </c>
      <c r="AT448" s="364"/>
    </row>
    <row r="449" spans="1:46" x14ac:dyDescent="0.2">
      <c r="A449" s="1">
        <v>440</v>
      </c>
      <c r="B449" s="9" t="s">
        <v>162</v>
      </c>
      <c r="C449" s="10"/>
      <c r="D449" s="2" t="s">
        <v>137</v>
      </c>
      <c r="E449" s="2">
        <v>15.6</v>
      </c>
      <c r="F449" s="36"/>
      <c r="G449" s="36">
        <f t="shared" si="710"/>
        <v>0</v>
      </c>
      <c r="H449" s="36"/>
      <c r="I449" s="36">
        <f t="shared" si="711"/>
        <v>0</v>
      </c>
      <c r="J449" s="53"/>
      <c r="K449" s="130"/>
      <c r="L449" s="93"/>
      <c r="M449" s="93">
        <f t="shared" si="786"/>
        <v>0</v>
      </c>
      <c r="N449" s="93"/>
      <c r="O449" s="93">
        <f t="shared" si="787"/>
        <v>0</v>
      </c>
      <c r="P449" s="94"/>
      <c r="Q449" s="173"/>
      <c r="R449" s="175"/>
      <c r="S449" s="175">
        <f t="shared" si="789"/>
        <v>0</v>
      </c>
      <c r="T449" s="175"/>
      <c r="U449" s="175">
        <f t="shared" si="790"/>
        <v>0</v>
      </c>
      <c r="V449" s="176"/>
      <c r="W449" s="220"/>
      <c r="X449" s="222"/>
      <c r="Y449" s="222">
        <f t="shared" si="792"/>
        <v>0</v>
      </c>
      <c r="Z449" s="222"/>
      <c r="AA449" s="222">
        <f t="shared" si="793"/>
        <v>0</v>
      </c>
      <c r="AB449" s="223"/>
      <c r="AC449" s="267"/>
      <c r="AD449" s="269"/>
      <c r="AE449" s="269">
        <f t="shared" si="795"/>
        <v>0</v>
      </c>
      <c r="AF449" s="269"/>
      <c r="AG449" s="269">
        <f t="shared" si="796"/>
        <v>0</v>
      </c>
      <c r="AH449" s="270"/>
      <c r="AI449" s="314"/>
      <c r="AJ449" s="316"/>
      <c r="AK449" s="316">
        <f t="shared" si="798"/>
        <v>0</v>
      </c>
      <c r="AL449" s="316"/>
      <c r="AM449" s="316">
        <f t="shared" si="799"/>
        <v>0</v>
      </c>
      <c r="AN449" s="317"/>
      <c r="AO449" s="361">
        <f t="shared" si="688"/>
        <v>15.6</v>
      </c>
      <c r="AP449" s="363"/>
      <c r="AQ449" s="363">
        <f t="shared" si="801"/>
        <v>0</v>
      </c>
      <c r="AR449" s="363"/>
      <c r="AS449" s="363">
        <f t="shared" si="802"/>
        <v>0</v>
      </c>
      <c r="AT449" s="364"/>
    </row>
    <row r="450" spans="1:46" x14ac:dyDescent="0.2">
      <c r="A450" s="490">
        <v>441</v>
      </c>
      <c r="B450" s="491" t="s">
        <v>139</v>
      </c>
      <c r="C450" s="495"/>
      <c r="D450" s="492" t="s">
        <v>56</v>
      </c>
      <c r="E450" s="496">
        <v>33</v>
      </c>
      <c r="F450" s="493">
        <v>1875</v>
      </c>
      <c r="G450" s="493">
        <f t="shared" si="710"/>
        <v>61875</v>
      </c>
      <c r="H450" s="493">
        <v>1617</v>
      </c>
      <c r="I450" s="493">
        <f t="shared" si="711"/>
        <v>53361</v>
      </c>
      <c r="J450" s="494">
        <f t="shared" ref="J450:J451" si="811">G450+I450</f>
        <v>115236</v>
      </c>
      <c r="K450" s="140">
        <v>29.006</v>
      </c>
      <c r="L450" s="93">
        <v>1875</v>
      </c>
      <c r="M450" s="93">
        <f t="shared" si="786"/>
        <v>54386.25</v>
      </c>
      <c r="N450" s="93">
        <v>1617</v>
      </c>
      <c r="O450" s="93">
        <f t="shared" si="787"/>
        <v>46902.701999999997</v>
      </c>
      <c r="P450" s="94">
        <f t="shared" ref="P450:P451" si="812">M450+O450</f>
        <v>101288.95199999999</v>
      </c>
      <c r="Q450" s="197"/>
      <c r="R450" s="175">
        <v>1875</v>
      </c>
      <c r="S450" s="175">
        <f t="shared" si="789"/>
        <v>0</v>
      </c>
      <c r="T450" s="175">
        <v>1617</v>
      </c>
      <c r="U450" s="175">
        <f t="shared" si="790"/>
        <v>0</v>
      </c>
      <c r="V450" s="176">
        <f t="shared" ref="V450:V451" si="813">S450+U450</f>
        <v>0</v>
      </c>
      <c r="W450" s="244"/>
      <c r="X450" s="222">
        <v>1875</v>
      </c>
      <c r="Y450" s="222">
        <f t="shared" si="792"/>
        <v>0</v>
      </c>
      <c r="Z450" s="222">
        <v>1617</v>
      </c>
      <c r="AA450" s="222">
        <f t="shared" si="793"/>
        <v>0</v>
      </c>
      <c r="AB450" s="223">
        <f t="shared" ref="AB450:AB451" si="814">Y450+AA450</f>
        <v>0</v>
      </c>
      <c r="AC450" s="291"/>
      <c r="AD450" s="269">
        <v>1875</v>
      </c>
      <c r="AE450" s="269">
        <f t="shared" si="795"/>
        <v>0</v>
      </c>
      <c r="AF450" s="269">
        <v>1617</v>
      </c>
      <c r="AG450" s="269">
        <f t="shared" si="796"/>
        <v>0</v>
      </c>
      <c r="AH450" s="270">
        <f t="shared" ref="AH450:AH451" si="815">AE450+AG450</f>
        <v>0</v>
      </c>
      <c r="AI450" s="338"/>
      <c r="AJ450" s="316">
        <v>1875</v>
      </c>
      <c r="AK450" s="316">
        <f t="shared" si="798"/>
        <v>0</v>
      </c>
      <c r="AL450" s="316">
        <v>1617</v>
      </c>
      <c r="AM450" s="316">
        <f t="shared" si="799"/>
        <v>0</v>
      </c>
      <c r="AN450" s="317">
        <f t="shared" ref="AN450:AN451" si="816">AK450+AM450</f>
        <v>0</v>
      </c>
      <c r="AO450" s="361">
        <f t="shared" si="688"/>
        <v>3.9939999999999998</v>
      </c>
      <c r="AP450" s="363">
        <v>1875</v>
      </c>
      <c r="AQ450" s="363">
        <f t="shared" si="801"/>
        <v>7488.75</v>
      </c>
      <c r="AR450" s="363">
        <v>1617</v>
      </c>
      <c r="AS450" s="363">
        <f t="shared" si="802"/>
        <v>6458.2979999999998</v>
      </c>
      <c r="AT450" s="364">
        <f t="shared" ref="AT450:AT451" si="817">AQ450+AS450</f>
        <v>13947.047999999999</v>
      </c>
    </row>
    <row r="451" spans="1:46" x14ac:dyDescent="0.2">
      <c r="A451" s="490">
        <v>442</v>
      </c>
      <c r="B451" s="491" t="s">
        <v>140</v>
      </c>
      <c r="C451" s="495"/>
      <c r="D451" s="492" t="s">
        <v>56</v>
      </c>
      <c r="E451" s="492">
        <v>44</v>
      </c>
      <c r="F451" s="493">
        <v>1875</v>
      </c>
      <c r="G451" s="493">
        <f t="shared" si="710"/>
        <v>82500</v>
      </c>
      <c r="H451" s="493">
        <v>1226</v>
      </c>
      <c r="I451" s="493">
        <f t="shared" si="711"/>
        <v>53944</v>
      </c>
      <c r="J451" s="494">
        <f t="shared" si="811"/>
        <v>136444</v>
      </c>
      <c r="K451" s="130">
        <v>44</v>
      </c>
      <c r="L451" s="93">
        <v>1875</v>
      </c>
      <c r="M451" s="93">
        <f t="shared" si="786"/>
        <v>82500</v>
      </c>
      <c r="N451" s="93">
        <v>1226</v>
      </c>
      <c r="O451" s="93">
        <f t="shared" si="787"/>
        <v>53944</v>
      </c>
      <c r="P451" s="94">
        <f t="shared" si="812"/>
        <v>136444</v>
      </c>
      <c r="Q451" s="173"/>
      <c r="R451" s="175">
        <v>1875</v>
      </c>
      <c r="S451" s="175">
        <f t="shared" si="789"/>
        <v>0</v>
      </c>
      <c r="T451" s="175">
        <v>1226</v>
      </c>
      <c r="U451" s="175">
        <f t="shared" si="790"/>
        <v>0</v>
      </c>
      <c r="V451" s="176">
        <f t="shared" si="813"/>
        <v>0</v>
      </c>
      <c r="W451" s="220"/>
      <c r="X451" s="222">
        <v>1875</v>
      </c>
      <c r="Y451" s="222">
        <f t="shared" si="792"/>
        <v>0</v>
      </c>
      <c r="Z451" s="222">
        <v>1226</v>
      </c>
      <c r="AA451" s="222">
        <f t="shared" si="793"/>
        <v>0</v>
      </c>
      <c r="AB451" s="223">
        <f t="shared" si="814"/>
        <v>0</v>
      </c>
      <c r="AC451" s="267"/>
      <c r="AD451" s="269">
        <v>1875</v>
      </c>
      <c r="AE451" s="269">
        <f t="shared" si="795"/>
        <v>0</v>
      </c>
      <c r="AF451" s="269">
        <v>1226</v>
      </c>
      <c r="AG451" s="269">
        <f t="shared" si="796"/>
        <v>0</v>
      </c>
      <c r="AH451" s="270">
        <f t="shared" si="815"/>
        <v>0</v>
      </c>
      <c r="AI451" s="314"/>
      <c r="AJ451" s="316">
        <v>1875</v>
      </c>
      <c r="AK451" s="316">
        <f t="shared" si="798"/>
        <v>0</v>
      </c>
      <c r="AL451" s="316">
        <v>1226</v>
      </c>
      <c r="AM451" s="316">
        <f t="shared" si="799"/>
        <v>0</v>
      </c>
      <c r="AN451" s="317">
        <f t="shared" si="816"/>
        <v>0</v>
      </c>
      <c r="AO451" s="361">
        <f t="shared" si="688"/>
        <v>0</v>
      </c>
      <c r="AP451" s="363">
        <v>1875</v>
      </c>
      <c r="AQ451" s="363">
        <f t="shared" si="801"/>
        <v>0</v>
      </c>
      <c r="AR451" s="363">
        <v>1226</v>
      </c>
      <c r="AS451" s="363">
        <f t="shared" si="802"/>
        <v>0</v>
      </c>
      <c r="AT451" s="364">
        <f t="shared" si="817"/>
        <v>0</v>
      </c>
    </row>
    <row r="452" spans="1:46" x14ac:dyDescent="0.2">
      <c r="A452" s="1">
        <v>443</v>
      </c>
      <c r="B452" s="9" t="s">
        <v>141</v>
      </c>
      <c r="C452" s="10"/>
      <c r="D452" s="2" t="s">
        <v>137</v>
      </c>
      <c r="E452" s="2">
        <v>15.5</v>
      </c>
      <c r="F452" s="36"/>
      <c r="G452" s="36">
        <f t="shared" si="710"/>
        <v>0</v>
      </c>
      <c r="H452" s="36"/>
      <c r="I452" s="36">
        <f t="shared" si="711"/>
        <v>0</v>
      </c>
      <c r="J452" s="53"/>
      <c r="K452" s="130"/>
      <c r="L452" s="93"/>
      <c r="M452" s="93">
        <f t="shared" si="786"/>
        <v>0</v>
      </c>
      <c r="N452" s="93"/>
      <c r="O452" s="93">
        <f t="shared" si="787"/>
        <v>0</v>
      </c>
      <c r="P452" s="94"/>
      <c r="Q452" s="173"/>
      <c r="R452" s="175"/>
      <c r="S452" s="175">
        <f t="shared" si="789"/>
        <v>0</v>
      </c>
      <c r="T452" s="175"/>
      <c r="U452" s="175">
        <f t="shared" si="790"/>
        <v>0</v>
      </c>
      <c r="V452" s="176"/>
      <c r="W452" s="220"/>
      <c r="X452" s="222"/>
      <c r="Y452" s="222">
        <f t="shared" si="792"/>
        <v>0</v>
      </c>
      <c r="Z452" s="222"/>
      <c r="AA452" s="222">
        <f t="shared" si="793"/>
        <v>0</v>
      </c>
      <c r="AB452" s="223"/>
      <c r="AC452" s="267"/>
      <c r="AD452" s="269"/>
      <c r="AE452" s="269">
        <f t="shared" si="795"/>
        <v>0</v>
      </c>
      <c r="AF452" s="269"/>
      <c r="AG452" s="269">
        <f t="shared" si="796"/>
        <v>0</v>
      </c>
      <c r="AH452" s="270"/>
      <c r="AI452" s="314"/>
      <c r="AJ452" s="316"/>
      <c r="AK452" s="316">
        <f t="shared" si="798"/>
        <v>0</v>
      </c>
      <c r="AL452" s="316"/>
      <c r="AM452" s="316">
        <f t="shared" si="799"/>
        <v>0</v>
      </c>
      <c r="AN452" s="317"/>
      <c r="AO452" s="361">
        <f t="shared" si="688"/>
        <v>15.5</v>
      </c>
      <c r="AP452" s="363"/>
      <c r="AQ452" s="363">
        <f t="shared" si="801"/>
        <v>0</v>
      </c>
      <c r="AR452" s="363"/>
      <c r="AS452" s="363">
        <f t="shared" si="802"/>
        <v>0</v>
      </c>
      <c r="AT452" s="364"/>
    </row>
    <row r="453" spans="1:46" x14ac:dyDescent="0.2">
      <c r="A453" s="490">
        <v>444</v>
      </c>
      <c r="B453" s="491" t="s">
        <v>144</v>
      </c>
      <c r="C453" s="495"/>
      <c r="D453" s="492" t="s">
        <v>56</v>
      </c>
      <c r="E453" s="496">
        <v>13.1</v>
      </c>
      <c r="F453" s="493">
        <v>1875</v>
      </c>
      <c r="G453" s="493">
        <f t="shared" si="710"/>
        <v>24562.5</v>
      </c>
      <c r="H453" s="493">
        <v>2132</v>
      </c>
      <c r="I453" s="493">
        <f t="shared" si="711"/>
        <v>27929.200000000001</v>
      </c>
      <c r="J453" s="494">
        <f t="shared" ref="J453:J454" si="818">G453+I453</f>
        <v>52491.7</v>
      </c>
      <c r="K453" s="140">
        <v>12.663</v>
      </c>
      <c r="L453" s="93">
        <v>1875</v>
      </c>
      <c r="M453" s="93">
        <f t="shared" si="786"/>
        <v>23743.125</v>
      </c>
      <c r="N453" s="93">
        <v>2132</v>
      </c>
      <c r="O453" s="93">
        <f t="shared" si="787"/>
        <v>26997.516</v>
      </c>
      <c r="P453" s="94">
        <f t="shared" ref="P453:P454" si="819">M453+O453</f>
        <v>50740.641000000003</v>
      </c>
      <c r="Q453" s="197"/>
      <c r="R453" s="175">
        <v>1875</v>
      </c>
      <c r="S453" s="175">
        <f t="shared" si="789"/>
        <v>0</v>
      </c>
      <c r="T453" s="175">
        <v>2132</v>
      </c>
      <c r="U453" s="175">
        <f t="shared" si="790"/>
        <v>0</v>
      </c>
      <c r="V453" s="176">
        <f t="shared" ref="V453:V454" si="820">S453+U453</f>
        <v>0</v>
      </c>
      <c r="W453" s="244"/>
      <c r="X453" s="222">
        <v>1875</v>
      </c>
      <c r="Y453" s="222">
        <f t="shared" si="792"/>
        <v>0</v>
      </c>
      <c r="Z453" s="222">
        <v>2132</v>
      </c>
      <c r="AA453" s="222">
        <f t="shared" si="793"/>
        <v>0</v>
      </c>
      <c r="AB453" s="223">
        <f t="shared" ref="AB453:AB454" si="821">Y453+AA453</f>
        <v>0</v>
      </c>
      <c r="AC453" s="291"/>
      <c r="AD453" s="269">
        <v>1875</v>
      </c>
      <c r="AE453" s="269">
        <f t="shared" si="795"/>
        <v>0</v>
      </c>
      <c r="AF453" s="269">
        <v>2132</v>
      </c>
      <c r="AG453" s="269">
        <f t="shared" si="796"/>
        <v>0</v>
      </c>
      <c r="AH453" s="270">
        <f t="shared" ref="AH453:AH454" si="822">AE453+AG453</f>
        <v>0</v>
      </c>
      <c r="AI453" s="338"/>
      <c r="AJ453" s="316">
        <v>1875</v>
      </c>
      <c r="AK453" s="316">
        <f t="shared" si="798"/>
        <v>0</v>
      </c>
      <c r="AL453" s="316">
        <v>2132</v>
      </c>
      <c r="AM453" s="316">
        <f t="shared" si="799"/>
        <v>0</v>
      </c>
      <c r="AN453" s="317">
        <f t="shared" ref="AN453:AN454" si="823">AK453+AM453</f>
        <v>0</v>
      </c>
      <c r="AO453" s="361">
        <f t="shared" si="688"/>
        <v>0.43699999999999939</v>
      </c>
      <c r="AP453" s="363">
        <v>1875</v>
      </c>
      <c r="AQ453" s="363">
        <f t="shared" si="801"/>
        <v>819.37499999999886</v>
      </c>
      <c r="AR453" s="363">
        <v>2132</v>
      </c>
      <c r="AS453" s="363">
        <f t="shared" si="802"/>
        <v>931.68399999999872</v>
      </c>
      <c r="AT453" s="364">
        <f t="shared" ref="AT453:AT454" si="824">AQ453+AS453</f>
        <v>1751.0589999999975</v>
      </c>
    </row>
    <row r="454" spans="1:46" x14ac:dyDescent="0.2">
      <c r="A454" s="490">
        <v>445</v>
      </c>
      <c r="B454" s="491" t="s">
        <v>148</v>
      </c>
      <c r="C454" s="495"/>
      <c r="D454" s="492" t="s">
        <v>56</v>
      </c>
      <c r="E454" s="492">
        <v>7</v>
      </c>
      <c r="F454" s="493">
        <v>1875</v>
      </c>
      <c r="G454" s="493">
        <f t="shared" si="710"/>
        <v>13125</v>
      </c>
      <c r="H454" s="493">
        <v>1428</v>
      </c>
      <c r="I454" s="493">
        <f t="shared" si="711"/>
        <v>9996</v>
      </c>
      <c r="J454" s="494">
        <f t="shared" si="818"/>
        <v>23121</v>
      </c>
      <c r="K454" s="130">
        <v>7</v>
      </c>
      <c r="L454" s="93">
        <v>1875</v>
      </c>
      <c r="M454" s="93">
        <f t="shared" si="786"/>
        <v>13125</v>
      </c>
      <c r="N454" s="93">
        <v>1428</v>
      </c>
      <c r="O454" s="93">
        <f t="shared" si="787"/>
        <v>9996</v>
      </c>
      <c r="P454" s="94">
        <f t="shared" si="819"/>
        <v>23121</v>
      </c>
      <c r="Q454" s="173"/>
      <c r="R454" s="175">
        <v>1875</v>
      </c>
      <c r="S454" s="175">
        <f t="shared" si="789"/>
        <v>0</v>
      </c>
      <c r="T454" s="175">
        <v>1428</v>
      </c>
      <c r="U454" s="175">
        <f t="shared" si="790"/>
        <v>0</v>
      </c>
      <c r="V454" s="176">
        <f t="shared" si="820"/>
        <v>0</v>
      </c>
      <c r="W454" s="220"/>
      <c r="X454" s="222">
        <v>1875</v>
      </c>
      <c r="Y454" s="222">
        <f t="shared" si="792"/>
        <v>0</v>
      </c>
      <c r="Z454" s="222">
        <v>1428</v>
      </c>
      <c r="AA454" s="222">
        <f t="shared" si="793"/>
        <v>0</v>
      </c>
      <c r="AB454" s="223">
        <f t="shared" si="821"/>
        <v>0</v>
      </c>
      <c r="AC454" s="267"/>
      <c r="AD454" s="269">
        <v>1875</v>
      </c>
      <c r="AE454" s="269">
        <f t="shared" si="795"/>
        <v>0</v>
      </c>
      <c r="AF454" s="269">
        <v>1428</v>
      </c>
      <c r="AG454" s="269">
        <f t="shared" si="796"/>
        <v>0</v>
      </c>
      <c r="AH454" s="270">
        <f t="shared" si="822"/>
        <v>0</v>
      </c>
      <c r="AI454" s="314"/>
      <c r="AJ454" s="316">
        <v>1875</v>
      </c>
      <c r="AK454" s="316">
        <f t="shared" si="798"/>
        <v>0</v>
      </c>
      <c r="AL454" s="316">
        <v>1428</v>
      </c>
      <c r="AM454" s="316">
        <f t="shared" si="799"/>
        <v>0</v>
      </c>
      <c r="AN454" s="317">
        <f t="shared" si="823"/>
        <v>0</v>
      </c>
      <c r="AO454" s="361">
        <f t="shared" si="688"/>
        <v>0</v>
      </c>
      <c r="AP454" s="363">
        <v>1875</v>
      </c>
      <c r="AQ454" s="363">
        <f t="shared" si="801"/>
        <v>0</v>
      </c>
      <c r="AR454" s="363">
        <v>1428</v>
      </c>
      <c r="AS454" s="363">
        <f t="shared" si="802"/>
        <v>0</v>
      </c>
      <c r="AT454" s="364">
        <f t="shared" si="824"/>
        <v>0</v>
      </c>
    </row>
    <row r="455" spans="1:46" x14ac:dyDescent="0.2">
      <c r="A455" s="1">
        <v>446</v>
      </c>
      <c r="B455" s="9" t="s">
        <v>178</v>
      </c>
      <c r="C455" s="10"/>
      <c r="D455" s="2" t="s">
        <v>137</v>
      </c>
      <c r="E455" s="2">
        <v>1.5</v>
      </c>
      <c r="F455" s="36"/>
      <c r="G455" s="36">
        <f t="shared" si="710"/>
        <v>0</v>
      </c>
      <c r="H455" s="36"/>
      <c r="I455" s="36">
        <f t="shared" si="711"/>
        <v>0</v>
      </c>
      <c r="J455" s="53"/>
      <c r="K455" s="130"/>
      <c r="L455" s="93"/>
      <c r="M455" s="93">
        <f t="shared" si="786"/>
        <v>0</v>
      </c>
      <c r="N455" s="93"/>
      <c r="O455" s="93">
        <f t="shared" si="787"/>
        <v>0</v>
      </c>
      <c r="P455" s="94"/>
      <c r="Q455" s="173"/>
      <c r="R455" s="175"/>
      <c r="S455" s="175">
        <f t="shared" si="789"/>
        <v>0</v>
      </c>
      <c r="T455" s="175"/>
      <c r="U455" s="175">
        <f t="shared" si="790"/>
        <v>0</v>
      </c>
      <c r="V455" s="176"/>
      <c r="W455" s="220"/>
      <c r="X455" s="222"/>
      <c r="Y455" s="222">
        <f t="shared" si="792"/>
        <v>0</v>
      </c>
      <c r="Z455" s="222"/>
      <c r="AA455" s="222">
        <f t="shared" si="793"/>
        <v>0</v>
      </c>
      <c r="AB455" s="223"/>
      <c r="AC455" s="267"/>
      <c r="AD455" s="269"/>
      <c r="AE455" s="269">
        <f t="shared" si="795"/>
        <v>0</v>
      </c>
      <c r="AF455" s="269"/>
      <c r="AG455" s="269">
        <f t="shared" si="796"/>
        <v>0</v>
      </c>
      <c r="AH455" s="270"/>
      <c r="AI455" s="314"/>
      <c r="AJ455" s="316"/>
      <c r="AK455" s="316">
        <f t="shared" si="798"/>
        <v>0</v>
      </c>
      <c r="AL455" s="316"/>
      <c r="AM455" s="316">
        <f t="shared" si="799"/>
        <v>0</v>
      </c>
      <c r="AN455" s="317"/>
      <c r="AO455" s="361">
        <f t="shared" si="688"/>
        <v>1.5</v>
      </c>
      <c r="AP455" s="363"/>
      <c r="AQ455" s="363">
        <f t="shared" si="801"/>
        <v>0</v>
      </c>
      <c r="AR455" s="363"/>
      <c r="AS455" s="363">
        <f t="shared" si="802"/>
        <v>0</v>
      </c>
      <c r="AT455" s="364"/>
    </row>
    <row r="456" spans="1:46" x14ac:dyDescent="0.2">
      <c r="A456" s="1">
        <v>447</v>
      </c>
      <c r="B456" s="9" t="s">
        <v>150</v>
      </c>
      <c r="C456" s="10"/>
      <c r="D456" s="2" t="s">
        <v>56</v>
      </c>
      <c r="E456" s="67">
        <v>2.2000000000000002</v>
      </c>
      <c r="F456" s="36">
        <v>1875</v>
      </c>
      <c r="G456" s="36">
        <f t="shared" si="710"/>
        <v>4125</v>
      </c>
      <c r="H456" s="36">
        <v>2646</v>
      </c>
      <c r="I456" s="36">
        <f t="shared" si="711"/>
        <v>5821.2000000000007</v>
      </c>
      <c r="J456" s="53">
        <f t="shared" ref="J456:J458" si="825">G456+I456</f>
        <v>9946.2000000000007</v>
      </c>
      <c r="K456" s="140"/>
      <c r="L456" s="93">
        <v>1875</v>
      </c>
      <c r="M456" s="93">
        <f t="shared" si="786"/>
        <v>0</v>
      </c>
      <c r="N456" s="93">
        <v>2646</v>
      </c>
      <c r="O456" s="93">
        <f t="shared" si="787"/>
        <v>0</v>
      </c>
      <c r="P456" s="94">
        <f t="shared" ref="P456:P458" si="826">M456+O456</f>
        <v>0</v>
      </c>
      <c r="Q456" s="197">
        <v>1.78</v>
      </c>
      <c r="R456" s="175">
        <v>1875</v>
      </c>
      <c r="S456" s="175">
        <f t="shared" si="789"/>
        <v>3337.5</v>
      </c>
      <c r="T456" s="175">
        <v>2646</v>
      </c>
      <c r="U456" s="175">
        <f t="shared" si="790"/>
        <v>4709.88</v>
      </c>
      <c r="V456" s="176">
        <f t="shared" ref="V456:V458" si="827">S456+U456</f>
        <v>8047.38</v>
      </c>
      <c r="W456" s="244"/>
      <c r="X456" s="222">
        <v>1875</v>
      </c>
      <c r="Y456" s="222">
        <f t="shared" si="792"/>
        <v>0</v>
      </c>
      <c r="Z456" s="222">
        <v>2646</v>
      </c>
      <c r="AA456" s="222">
        <f t="shared" si="793"/>
        <v>0</v>
      </c>
      <c r="AB456" s="223">
        <f t="shared" ref="AB456:AB458" si="828">Y456+AA456</f>
        <v>0</v>
      </c>
      <c r="AC456" s="291"/>
      <c r="AD456" s="269">
        <v>1875</v>
      </c>
      <c r="AE456" s="269">
        <f t="shared" si="795"/>
        <v>0</v>
      </c>
      <c r="AF456" s="269">
        <v>2646</v>
      </c>
      <c r="AG456" s="269">
        <f t="shared" si="796"/>
        <v>0</v>
      </c>
      <c r="AH456" s="270">
        <f t="shared" ref="AH456:AH458" si="829">AE456+AG456</f>
        <v>0</v>
      </c>
      <c r="AI456" s="338"/>
      <c r="AJ456" s="316">
        <v>1875</v>
      </c>
      <c r="AK456" s="316">
        <f t="shared" si="798"/>
        <v>0</v>
      </c>
      <c r="AL456" s="316">
        <v>2646</v>
      </c>
      <c r="AM456" s="316">
        <f t="shared" si="799"/>
        <v>0</v>
      </c>
      <c r="AN456" s="317">
        <f t="shared" ref="AN456:AN458" si="830">AK456+AM456</f>
        <v>0</v>
      </c>
      <c r="AO456" s="361">
        <f t="shared" si="688"/>
        <v>0.42000000000000015</v>
      </c>
      <c r="AP456" s="363">
        <v>1875</v>
      </c>
      <c r="AQ456" s="363">
        <f t="shared" si="801"/>
        <v>787.50000000000023</v>
      </c>
      <c r="AR456" s="363">
        <v>2646</v>
      </c>
      <c r="AS456" s="363">
        <f t="shared" si="802"/>
        <v>1111.3200000000004</v>
      </c>
      <c r="AT456" s="364">
        <f t="shared" ref="AT456:AT458" si="831">AQ456+AS456</f>
        <v>1898.8200000000006</v>
      </c>
    </row>
    <row r="457" spans="1:46" x14ac:dyDescent="0.2">
      <c r="A457" s="490">
        <v>448</v>
      </c>
      <c r="B457" s="491" t="s">
        <v>171</v>
      </c>
      <c r="C457" s="495"/>
      <c r="D457" s="492" t="s">
        <v>172</v>
      </c>
      <c r="E457" s="492">
        <v>10</v>
      </c>
      <c r="F457" s="493">
        <v>1000</v>
      </c>
      <c r="G457" s="493">
        <f t="shared" si="710"/>
        <v>10000</v>
      </c>
      <c r="H457" s="493">
        <v>95</v>
      </c>
      <c r="I457" s="493">
        <f t="shared" si="711"/>
        <v>950</v>
      </c>
      <c r="J457" s="494">
        <f t="shared" si="825"/>
        <v>10950</v>
      </c>
      <c r="K457" s="130">
        <v>2.81</v>
      </c>
      <c r="L457" s="93">
        <v>1000</v>
      </c>
      <c r="M457" s="93">
        <f t="shared" si="786"/>
        <v>2810</v>
      </c>
      <c r="N457" s="93">
        <v>95</v>
      </c>
      <c r="O457" s="93">
        <f t="shared" si="787"/>
        <v>266.95</v>
      </c>
      <c r="P457" s="94">
        <f t="shared" si="826"/>
        <v>3076.95</v>
      </c>
      <c r="Q457" s="173">
        <v>0.311</v>
      </c>
      <c r="R457" s="175">
        <v>1000</v>
      </c>
      <c r="S457" s="175">
        <f t="shared" si="789"/>
        <v>311</v>
      </c>
      <c r="T457" s="175">
        <v>95</v>
      </c>
      <c r="U457" s="175">
        <f t="shared" si="790"/>
        <v>29.544999999999998</v>
      </c>
      <c r="V457" s="176">
        <f t="shared" si="827"/>
        <v>340.54500000000002</v>
      </c>
      <c r="W457" s="220"/>
      <c r="X457" s="222">
        <v>1000</v>
      </c>
      <c r="Y457" s="222">
        <f t="shared" si="792"/>
        <v>0</v>
      </c>
      <c r="Z457" s="222">
        <v>95</v>
      </c>
      <c r="AA457" s="222">
        <f t="shared" si="793"/>
        <v>0</v>
      </c>
      <c r="AB457" s="223">
        <f t="shared" si="828"/>
        <v>0</v>
      </c>
      <c r="AC457" s="267"/>
      <c r="AD457" s="269">
        <v>1000</v>
      </c>
      <c r="AE457" s="269">
        <f t="shared" si="795"/>
        <v>0</v>
      </c>
      <c r="AF457" s="269">
        <v>95</v>
      </c>
      <c r="AG457" s="269">
        <f t="shared" si="796"/>
        <v>0</v>
      </c>
      <c r="AH457" s="270">
        <f t="shared" si="829"/>
        <v>0</v>
      </c>
      <c r="AI457" s="314"/>
      <c r="AJ457" s="316">
        <v>1000</v>
      </c>
      <c r="AK457" s="316">
        <f t="shared" si="798"/>
        <v>0</v>
      </c>
      <c r="AL457" s="316">
        <v>95</v>
      </c>
      <c r="AM457" s="316">
        <f t="shared" si="799"/>
        <v>0</v>
      </c>
      <c r="AN457" s="317">
        <f t="shared" si="830"/>
        <v>0</v>
      </c>
      <c r="AO457" s="361">
        <f t="shared" si="688"/>
        <v>6.8789999999999996</v>
      </c>
      <c r="AP457" s="363">
        <v>1000</v>
      </c>
      <c r="AQ457" s="363">
        <f t="shared" si="801"/>
        <v>6879</v>
      </c>
      <c r="AR457" s="363">
        <v>95</v>
      </c>
      <c r="AS457" s="363">
        <f t="shared" si="802"/>
        <v>653.505</v>
      </c>
      <c r="AT457" s="364">
        <f t="shared" si="831"/>
        <v>7532.5050000000001</v>
      </c>
    </row>
    <row r="458" spans="1:46" x14ac:dyDescent="0.2">
      <c r="A458" s="490">
        <v>449</v>
      </c>
      <c r="B458" s="491" t="s">
        <v>60</v>
      </c>
      <c r="C458" s="495"/>
      <c r="D458" s="492" t="s">
        <v>5</v>
      </c>
      <c r="E458" s="492">
        <v>1</v>
      </c>
      <c r="F458" s="493">
        <v>0</v>
      </c>
      <c r="G458" s="493">
        <f t="shared" si="710"/>
        <v>0</v>
      </c>
      <c r="H458" s="493">
        <v>68052</v>
      </c>
      <c r="I458" s="493">
        <f t="shared" si="711"/>
        <v>68052</v>
      </c>
      <c r="J458" s="494">
        <f t="shared" si="825"/>
        <v>68052</v>
      </c>
      <c r="K458" s="130">
        <v>0.93765864332603943</v>
      </c>
      <c r="L458" s="93">
        <v>0</v>
      </c>
      <c r="M458" s="93">
        <f t="shared" si="786"/>
        <v>0</v>
      </c>
      <c r="N458" s="93">
        <v>68052</v>
      </c>
      <c r="O458" s="93">
        <f t="shared" si="787"/>
        <v>63809.545995623637</v>
      </c>
      <c r="P458" s="94">
        <f t="shared" si="826"/>
        <v>63809.545995623637</v>
      </c>
      <c r="Q458" s="173">
        <v>6.2E-2</v>
      </c>
      <c r="R458" s="175">
        <v>0</v>
      </c>
      <c r="S458" s="175">
        <f t="shared" si="789"/>
        <v>0</v>
      </c>
      <c r="T458" s="175">
        <v>68052</v>
      </c>
      <c r="U458" s="175">
        <f t="shared" si="790"/>
        <v>4219.2240000000002</v>
      </c>
      <c r="V458" s="176">
        <f t="shared" si="827"/>
        <v>4219.2240000000002</v>
      </c>
      <c r="W458" s="220"/>
      <c r="X458" s="222">
        <v>0</v>
      </c>
      <c r="Y458" s="222">
        <f t="shared" si="792"/>
        <v>0</v>
      </c>
      <c r="Z458" s="222">
        <v>68052</v>
      </c>
      <c r="AA458" s="222">
        <f t="shared" si="793"/>
        <v>0</v>
      </c>
      <c r="AB458" s="223">
        <f t="shared" si="828"/>
        <v>0</v>
      </c>
      <c r="AC458" s="267"/>
      <c r="AD458" s="269">
        <v>0</v>
      </c>
      <c r="AE458" s="269">
        <f t="shared" si="795"/>
        <v>0</v>
      </c>
      <c r="AF458" s="269">
        <v>68052</v>
      </c>
      <c r="AG458" s="269">
        <f t="shared" si="796"/>
        <v>0</v>
      </c>
      <c r="AH458" s="270">
        <f t="shared" si="829"/>
        <v>0</v>
      </c>
      <c r="AI458" s="314"/>
      <c r="AJ458" s="316">
        <v>0</v>
      </c>
      <c r="AK458" s="316">
        <f t="shared" si="798"/>
        <v>0</v>
      </c>
      <c r="AL458" s="316">
        <v>68052</v>
      </c>
      <c r="AM458" s="316">
        <f t="shared" si="799"/>
        <v>0</v>
      </c>
      <c r="AN458" s="317">
        <f t="shared" si="830"/>
        <v>0</v>
      </c>
      <c r="AO458" s="361">
        <f t="shared" si="688"/>
        <v>3.413566739605689E-4</v>
      </c>
      <c r="AP458" s="363">
        <v>0</v>
      </c>
      <c r="AQ458" s="363">
        <f t="shared" si="801"/>
        <v>0</v>
      </c>
      <c r="AR458" s="363">
        <v>68052</v>
      </c>
      <c r="AS458" s="363">
        <f t="shared" si="802"/>
        <v>23.230004376364636</v>
      </c>
      <c r="AT458" s="364">
        <f t="shared" si="831"/>
        <v>23.230004376364636</v>
      </c>
    </row>
    <row r="459" spans="1:46" x14ac:dyDescent="0.2">
      <c r="A459" s="490">
        <v>450</v>
      </c>
      <c r="B459" s="508" t="s">
        <v>179</v>
      </c>
      <c r="C459" s="495"/>
      <c r="D459" s="492"/>
      <c r="E459" s="492"/>
      <c r="F459" s="492"/>
      <c r="G459" s="493"/>
      <c r="H459" s="505"/>
      <c r="I459" s="493"/>
      <c r="J459" s="506"/>
      <c r="K459" s="130"/>
      <c r="L459" s="92"/>
      <c r="M459" s="93"/>
      <c r="N459" s="91"/>
      <c r="O459" s="93"/>
      <c r="P459" s="129"/>
      <c r="Q459" s="173"/>
      <c r="R459" s="174"/>
      <c r="S459" s="175"/>
      <c r="T459" s="171"/>
      <c r="U459" s="175"/>
      <c r="V459" s="172"/>
      <c r="W459" s="220"/>
      <c r="X459" s="221"/>
      <c r="Y459" s="222"/>
      <c r="Z459" s="218"/>
      <c r="AA459" s="222"/>
      <c r="AB459" s="219"/>
      <c r="AC459" s="267"/>
      <c r="AD459" s="268"/>
      <c r="AE459" s="269"/>
      <c r="AF459" s="265"/>
      <c r="AG459" s="269"/>
      <c r="AH459" s="266"/>
      <c r="AI459" s="314"/>
      <c r="AJ459" s="315"/>
      <c r="AK459" s="316"/>
      <c r="AL459" s="312"/>
      <c r="AM459" s="316"/>
      <c r="AN459" s="313"/>
      <c r="AO459" s="361">
        <f t="shared" ref="AO459:AO522" si="832">E459-K459-Q459-W459-AC459-AI459</f>
        <v>0</v>
      </c>
      <c r="AP459" s="362"/>
      <c r="AQ459" s="363"/>
      <c r="AR459" s="359"/>
      <c r="AS459" s="363"/>
      <c r="AT459" s="360"/>
    </row>
    <row r="460" spans="1:46" x14ac:dyDescent="0.2">
      <c r="A460" s="1">
        <v>451</v>
      </c>
      <c r="B460" s="9" t="s">
        <v>180</v>
      </c>
      <c r="C460" s="10" t="s">
        <v>181</v>
      </c>
      <c r="D460" s="2" t="s">
        <v>14</v>
      </c>
      <c r="E460" s="2">
        <v>2</v>
      </c>
      <c r="F460" s="36">
        <v>800</v>
      </c>
      <c r="G460" s="36">
        <f t="shared" si="710"/>
        <v>1600</v>
      </c>
      <c r="H460" s="36">
        <v>508</v>
      </c>
      <c r="I460" s="36">
        <f t="shared" si="711"/>
        <v>1016</v>
      </c>
      <c r="J460" s="53">
        <f t="shared" ref="J460:J463" si="833">G460+I460</f>
        <v>2616</v>
      </c>
      <c r="K460" s="130"/>
      <c r="L460" s="93">
        <v>800</v>
      </c>
      <c r="M460" s="93">
        <f t="shared" ref="M460:M490" si="834">K460*L460</f>
        <v>0</v>
      </c>
      <c r="N460" s="93">
        <v>508</v>
      </c>
      <c r="O460" s="93">
        <f t="shared" ref="O460:O490" si="835">K460*N460</f>
        <v>0</v>
      </c>
      <c r="P460" s="94">
        <f t="shared" ref="P460:P463" si="836">M460+O460</f>
        <v>0</v>
      </c>
      <c r="Q460" s="173"/>
      <c r="R460" s="175">
        <v>800</v>
      </c>
      <c r="S460" s="175">
        <f t="shared" ref="S460:S490" si="837">Q460*R460</f>
        <v>0</v>
      </c>
      <c r="T460" s="175">
        <v>508</v>
      </c>
      <c r="U460" s="175">
        <f t="shared" ref="U460:U490" si="838">Q460*T460</f>
        <v>0</v>
      </c>
      <c r="V460" s="176">
        <f t="shared" ref="V460:V463" si="839">S460+U460</f>
        <v>0</v>
      </c>
      <c r="W460" s="220"/>
      <c r="X460" s="222">
        <v>800</v>
      </c>
      <c r="Y460" s="222">
        <f t="shared" ref="Y460:Y490" si="840">W460*X460</f>
        <v>0</v>
      </c>
      <c r="Z460" s="222">
        <v>508</v>
      </c>
      <c r="AA460" s="222">
        <f t="shared" ref="AA460:AA490" si="841">W460*Z460</f>
        <v>0</v>
      </c>
      <c r="AB460" s="223">
        <f t="shared" ref="AB460:AB463" si="842">Y460+AA460</f>
        <v>0</v>
      </c>
      <c r="AC460" s="267">
        <v>1</v>
      </c>
      <c r="AD460" s="269">
        <v>800</v>
      </c>
      <c r="AE460" s="269">
        <f t="shared" ref="AE460:AE490" si="843">AC460*AD460</f>
        <v>800</v>
      </c>
      <c r="AF460" s="269">
        <v>508</v>
      </c>
      <c r="AG460" s="269">
        <f t="shared" ref="AG460:AG490" si="844">AC460*AF460</f>
        <v>508</v>
      </c>
      <c r="AH460" s="270">
        <f t="shared" ref="AH460:AH463" si="845">AE460+AG460</f>
        <v>1308</v>
      </c>
      <c r="AI460" s="314"/>
      <c r="AJ460" s="316">
        <v>800</v>
      </c>
      <c r="AK460" s="316">
        <f t="shared" ref="AK460:AK490" si="846">AI460*AJ460</f>
        <v>0</v>
      </c>
      <c r="AL460" s="316">
        <v>508</v>
      </c>
      <c r="AM460" s="316">
        <f t="shared" ref="AM460:AM490" si="847">AI460*AL460</f>
        <v>0</v>
      </c>
      <c r="AN460" s="317">
        <f t="shared" ref="AN460:AN463" si="848">AK460+AM460</f>
        <v>0</v>
      </c>
      <c r="AO460" s="361">
        <f t="shared" si="832"/>
        <v>1</v>
      </c>
      <c r="AP460" s="363">
        <v>800</v>
      </c>
      <c r="AQ460" s="363">
        <f t="shared" ref="AQ460:AQ490" si="849">AO460*AP460</f>
        <v>800</v>
      </c>
      <c r="AR460" s="363">
        <v>508</v>
      </c>
      <c r="AS460" s="363">
        <f t="shared" ref="AS460:AS490" si="850">AO460*AR460</f>
        <v>508</v>
      </c>
      <c r="AT460" s="364">
        <f t="shared" ref="AT460:AT463" si="851">AQ460+AS460</f>
        <v>1308</v>
      </c>
    </row>
    <row r="461" spans="1:46" x14ac:dyDescent="0.2">
      <c r="A461" s="1">
        <v>452</v>
      </c>
      <c r="B461" s="9" t="s">
        <v>167</v>
      </c>
      <c r="C461" s="10"/>
      <c r="D461" s="2" t="s">
        <v>14</v>
      </c>
      <c r="E461" s="2">
        <v>2</v>
      </c>
      <c r="F461" s="36">
        <v>600</v>
      </c>
      <c r="G461" s="36">
        <f t="shared" si="710"/>
        <v>1200</v>
      </c>
      <c r="H461" s="36">
        <v>532</v>
      </c>
      <c r="I461" s="36">
        <f t="shared" si="711"/>
        <v>1064</v>
      </c>
      <c r="J461" s="53">
        <f t="shared" si="833"/>
        <v>2264</v>
      </c>
      <c r="K461" s="130"/>
      <c r="L461" s="93">
        <v>600</v>
      </c>
      <c r="M461" s="93">
        <f t="shared" si="834"/>
        <v>0</v>
      </c>
      <c r="N461" s="93">
        <v>532</v>
      </c>
      <c r="O461" s="93">
        <f t="shared" si="835"/>
        <v>0</v>
      </c>
      <c r="P461" s="94">
        <f t="shared" si="836"/>
        <v>0</v>
      </c>
      <c r="Q461" s="173"/>
      <c r="R461" s="175">
        <v>600</v>
      </c>
      <c r="S461" s="175">
        <f t="shared" si="837"/>
        <v>0</v>
      </c>
      <c r="T461" s="175">
        <v>532</v>
      </c>
      <c r="U461" s="175">
        <f t="shared" si="838"/>
        <v>0</v>
      </c>
      <c r="V461" s="176">
        <f t="shared" si="839"/>
        <v>0</v>
      </c>
      <c r="W461" s="220"/>
      <c r="X461" s="222">
        <v>600</v>
      </c>
      <c r="Y461" s="222">
        <f t="shared" si="840"/>
        <v>0</v>
      </c>
      <c r="Z461" s="222">
        <v>532</v>
      </c>
      <c r="AA461" s="222">
        <f t="shared" si="841"/>
        <v>0</v>
      </c>
      <c r="AB461" s="223">
        <f t="shared" si="842"/>
        <v>0</v>
      </c>
      <c r="AC461" s="267">
        <v>1</v>
      </c>
      <c r="AD461" s="269">
        <v>600</v>
      </c>
      <c r="AE461" s="269">
        <f t="shared" si="843"/>
        <v>600</v>
      </c>
      <c r="AF461" s="269">
        <v>532</v>
      </c>
      <c r="AG461" s="269">
        <f t="shared" si="844"/>
        <v>532</v>
      </c>
      <c r="AH461" s="270">
        <f t="shared" si="845"/>
        <v>1132</v>
      </c>
      <c r="AI461" s="314"/>
      <c r="AJ461" s="316">
        <v>600</v>
      </c>
      <c r="AK461" s="316">
        <f t="shared" si="846"/>
        <v>0</v>
      </c>
      <c r="AL461" s="316">
        <v>532</v>
      </c>
      <c r="AM461" s="316">
        <f t="shared" si="847"/>
        <v>0</v>
      </c>
      <c r="AN461" s="317">
        <f t="shared" si="848"/>
        <v>0</v>
      </c>
      <c r="AO461" s="361">
        <f t="shared" si="832"/>
        <v>1</v>
      </c>
      <c r="AP461" s="363">
        <v>600</v>
      </c>
      <c r="AQ461" s="363">
        <f t="shared" si="849"/>
        <v>600</v>
      </c>
      <c r="AR461" s="363">
        <v>532</v>
      </c>
      <c r="AS461" s="363">
        <f t="shared" si="850"/>
        <v>532</v>
      </c>
      <c r="AT461" s="364">
        <f t="shared" si="851"/>
        <v>1132</v>
      </c>
    </row>
    <row r="462" spans="1:46" x14ac:dyDescent="0.2">
      <c r="A462" s="490">
        <v>453</v>
      </c>
      <c r="B462" s="491" t="s">
        <v>177</v>
      </c>
      <c r="C462" s="495"/>
      <c r="D462" s="492" t="s">
        <v>14</v>
      </c>
      <c r="E462" s="492">
        <v>10</v>
      </c>
      <c r="F462" s="493">
        <v>800</v>
      </c>
      <c r="G462" s="493">
        <f t="shared" si="710"/>
        <v>8000</v>
      </c>
      <c r="H462" s="493">
        <v>2975</v>
      </c>
      <c r="I462" s="493">
        <f t="shared" si="711"/>
        <v>29750</v>
      </c>
      <c r="J462" s="494">
        <f t="shared" si="833"/>
        <v>37750</v>
      </c>
      <c r="K462" s="130">
        <v>6</v>
      </c>
      <c r="L462" s="93">
        <v>800</v>
      </c>
      <c r="M462" s="93">
        <f t="shared" si="834"/>
        <v>4800</v>
      </c>
      <c r="N462" s="93">
        <v>2975</v>
      </c>
      <c r="O462" s="93">
        <f t="shared" si="835"/>
        <v>17850</v>
      </c>
      <c r="P462" s="94">
        <f t="shared" si="836"/>
        <v>22650</v>
      </c>
      <c r="Q462" s="173">
        <v>3</v>
      </c>
      <c r="R462" s="175">
        <v>800</v>
      </c>
      <c r="S462" s="175">
        <f t="shared" si="837"/>
        <v>2400</v>
      </c>
      <c r="T462" s="175">
        <v>2975</v>
      </c>
      <c r="U462" s="175">
        <f t="shared" si="838"/>
        <v>8925</v>
      </c>
      <c r="V462" s="176">
        <f t="shared" si="839"/>
        <v>11325</v>
      </c>
      <c r="W462" s="220"/>
      <c r="X462" s="222">
        <v>800</v>
      </c>
      <c r="Y462" s="222">
        <f t="shared" si="840"/>
        <v>0</v>
      </c>
      <c r="Z462" s="222">
        <v>2975</v>
      </c>
      <c r="AA462" s="222">
        <f t="shared" si="841"/>
        <v>0</v>
      </c>
      <c r="AB462" s="223">
        <f t="shared" si="842"/>
        <v>0</v>
      </c>
      <c r="AC462" s="267">
        <v>1</v>
      </c>
      <c r="AD462" s="269">
        <v>800</v>
      </c>
      <c r="AE462" s="269">
        <f t="shared" si="843"/>
        <v>800</v>
      </c>
      <c r="AF462" s="269">
        <v>2975</v>
      </c>
      <c r="AG462" s="269">
        <f t="shared" si="844"/>
        <v>2975</v>
      </c>
      <c r="AH462" s="270">
        <f t="shared" si="845"/>
        <v>3775</v>
      </c>
      <c r="AI462" s="314"/>
      <c r="AJ462" s="316">
        <v>800</v>
      </c>
      <c r="AK462" s="316">
        <f t="shared" si="846"/>
        <v>0</v>
      </c>
      <c r="AL462" s="316">
        <v>2975</v>
      </c>
      <c r="AM462" s="316">
        <f t="shared" si="847"/>
        <v>0</v>
      </c>
      <c r="AN462" s="317">
        <f t="shared" si="848"/>
        <v>0</v>
      </c>
      <c r="AO462" s="361">
        <f t="shared" si="832"/>
        <v>0</v>
      </c>
      <c r="AP462" s="363">
        <v>800</v>
      </c>
      <c r="AQ462" s="363">
        <f t="shared" si="849"/>
        <v>0</v>
      </c>
      <c r="AR462" s="363">
        <v>2975</v>
      </c>
      <c r="AS462" s="363">
        <f t="shared" si="850"/>
        <v>0</v>
      </c>
      <c r="AT462" s="364">
        <f t="shared" si="851"/>
        <v>0</v>
      </c>
    </row>
    <row r="463" spans="1:46" x14ac:dyDescent="0.2">
      <c r="A463" s="1">
        <v>454</v>
      </c>
      <c r="B463" s="9" t="s">
        <v>157</v>
      </c>
      <c r="C463" s="2"/>
      <c r="D463" s="2" t="s">
        <v>56</v>
      </c>
      <c r="E463" s="2">
        <v>9</v>
      </c>
      <c r="F463" s="36">
        <v>1875</v>
      </c>
      <c r="G463" s="36">
        <f t="shared" si="710"/>
        <v>16875</v>
      </c>
      <c r="H463" s="36">
        <v>840</v>
      </c>
      <c r="I463" s="36">
        <f t="shared" si="711"/>
        <v>7560</v>
      </c>
      <c r="J463" s="53">
        <f t="shared" si="833"/>
        <v>24435</v>
      </c>
      <c r="K463" s="130"/>
      <c r="L463" s="93">
        <v>1875</v>
      </c>
      <c r="M463" s="93">
        <f t="shared" si="834"/>
        <v>0</v>
      </c>
      <c r="N463" s="93">
        <v>840</v>
      </c>
      <c r="O463" s="93">
        <f t="shared" si="835"/>
        <v>0</v>
      </c>
      <c r="P463" s="94">
        <f t="shared" si="836"/>
        <v>0</v>
      </c>
      <c r="Q463" s="173"/>
      <c r="R463" s="175">
        <v>1875</v>
      </c>
      <c r="S463" s="175">
        <f t="shared" si="837"/>
        <v>0</v>
      </c>
      <c r="T463" s="175">
        <v>840</v>
      </c>
      <c r="U463" s="175">
        <f t="shared" si="838"/>
        <v>0</v>
      </c>
      <c r="V463" s="176">
        <f t="shared" si="839"/>
        <v>0</v>
      </c>
      <c r="W463" s="220"/>
      <c r="X463" s="222">
        <v>1875</v>
      </c>
      <c r="Y463" s="222">
        <f t="shared" si="840"/>
        <v>0</v>
      </c>
      <c r="Z463" s="222">
        <v>840</v>
      </c>
      <c r="AA463" s="222">
        <f t="shared" si="841"/>
        <v>0</v>
      </c>
      <c r="AB463" s="223">
        <f t="shared" si="842"/>
        <v>0</v>
      </c>
      <c r="AC463" s="267">
        <v>8.68</v>
      </c>
      <c r="AD463" s="269">
        <v>1875</v>
      </c>
      <c r="AE463" s="269">
        <f t="shared" si="843"/>
        <v>16275</v>
      </c>
      <c r="AF463" s="269">
        <v>840</v>
      </c>
      <c r="AG463" s="269">
        <f t="shared" si="844"/>
        <v>7291.2</v>
      </c>
      <c r="AH463" s="270">
        <f t="shared" si="845"/>
        <v>23566.2</v>
      </c>
      <c r="AI463" s="314"/>
      <c r="AJ463" s="316">
        <v>1875</v>
      </c>
      <c r="AK463" s="316">
        <f t="shared" si="846"/>
        <v>0</v>
      </c>
      <c r="AL463" s="316">
        <v>840</v>
      </c>
      <c r="AM463" s="316">
        <f t="shared" si="847"/>
        <v>0</v>
      </c>
      <c r="AN463" s="317">
        <f t="shared" si="848"/>
        <v>0</v>
      </c>
      <c r="AO463" s="361">
        <f t="shared" si="832"/>
        <v>0.32000000000000028</v>
      </c>
      <c r="AP463" s="363">
        <v>1875</v>
      </c>
      <c r="AQ463" s="363">
        <f t="shared" si="849"/>
        <v>600.00000000000057</v>
      </c>
      <c r="AR463" s="363">
        <v>840</v>
      </c>
      <c r="AS463" s="363">
        <f t="shared" si="850"/>
        <v>268.80000000000024</v>
      </c>
      <c r="AT463" s="364">
        <f t="shared" si="851"/>
        <v>868.80000000000086</v>
      </c>
    </row>
    <row r="464" spans="1:46" x14ac:dyDescent="0.2">
      <c r="A464" s="1">
        <v>455</v>
      </c>
      <c r="B464" s="9" t="s">
        <v>168</v>
      </c>
      <c r="C464" s="10"/>
      <c r="D464" s="2" t="s">
        <v>137</v>
      </c>
      <c r="E464" s="2">
        <v>21.6</v>
      </c>
      <c r="F464" s="36"/>
      <c r="G464" s="36">
        <f t="shared" si="710"/>
        <v>0</v>
      </c>
      <c r="H464" s="36"/>
      <c r="I464" s="36">
        <f t="shared" si="711"/>
        <v>0</v>
      </c>
      <c r="J464" s="53"/>
      <c r="K464" s="130"/>
      <c r="L464" s="93"/>
      <c r="M464" s="93">
        <f t="shared" si="834"/>
        <v>0</v>
      </c>
      <c r="N464" s="93"/>
      <c r="O464" s="93">
        <f t="shared" si="835"/>
        <v>0</v>
      </c>
      <c r="P464" s="94"/>
      <c r="Q464" s="173"/>
      <c r="R464" s="175"/>
      <c r="S464" s="175">
        <f t="shared" si="837"/>
        <v>0</v>
      </c>
      <c r="T464" s="175"/>
      <c r="U464" s="175">
        <f t="shared" si="838"/>
        <v>0</v>
      </c>
      <c r="V464" s="176"/>
      <c r="W464" s="220"/>
      <c r="X464" s="222"/>
      <c r="Y464" s="222">
        <f t="shared" si="840"/>
        <v>0</v>
      </c>
      <c r="Z464" s="222"/>
      <c r="AA464" s="222">
        <f t="shared" si="841"/>
        <v>0</v>
      </c>
      <c r="AB464" s="223"/>
      <c r="AC464" s="267"/>
      <c r="AD464" s="269"/>
      <c r="AE464" s="269">
        <f t="shared" si="843"/>
        <v>0</v>
      </c>
      <c r="AF464" s="269"/>
      <c r="AG464" s="269">
        <f t="shared" si="844"/>
        <v>0</v>
      </c>
      <c r="AH464" s="270"/>
      <c r="AI464" s="314"/>
      <c r="AJ464" s="316"/>
      <c r="AK464" s="316">
        <f t="shared" si="846"/>
        <v>0</v>
      </c>
      <c r="AL464" s="316"/>
      <c r="AM464" s="316">
        <f t="shared" si="847"/>
        <v>0</v>
      </c>
      <c r="AN464" s="317"/>
      <c r="AO464" s="361">
        <f t="shared" si="832"/>
        <v>21.6</v>
      </c>
      <c r="AP464" s="363"/>
      <c r="AQ464" s="363">
        <f t="shared" si="849"/>
        <v>0</v>
      </c>
      <c r="AR464" s="363"/>
      <c r="AS464" s="363">
        <f t="shared" si="850"/>
        <v>0</v>
      </c>
      <c r="AT464" s="364"/>
    </row>
    <row r="465" spans="1:46" x14ac:dyDescent="0.2">
      <c r="A465" s="1">
        <v>456</v>
      </c>
      <c r="B465" s="9" t="s">
        <v>159</v>
      </c>
      <c r="C465" s="2"/>
      <c r="D465" s="2" t="s">
        <v>56</v>
      </c>
      <c r="E465" s="67">
        <v>2.6</v>
      </c>
      <c r="F465" s="36">
        <v>1875</v>
      </c>
      <c r="G465" s="36">
        <f t="shared" si="710"/>
        <v>4875</v>
      </c>
      <c r="H465" s="36">
        <v>3080</v>
      </c>
      <c r="I465" s="36">
        <f t="shared" si="711"/>
        <v>8008</v>
      </c>
      <c r="J465" s="53">
        <f t="shared" ref="J465:J466" si="852">G465+I465</f>
        <v>12883</v>
      </c>
      <c r="K465" s="140"/>
      <c r="L465" s="93">
        <v>1875</v>
      </c>
      <c r="M465" s="93">
        <f t="shared" si="834"/>
        <v>0</v>
      </c>
      <c r="N465" s="93">
        <v>3080</v>
      </c>
      <c r="O465" s="93">
        <f t="shared" si="835"/>
        <v>0</v>
      </c>
      <c r="P465" s="94">
        <f t="shared" ref="P465:P466" si="853">M465+O465</f>
        <v>0</v>
      </c>
      <c r="Q465" s="197"/>
      <c r="R465" s="175">
        <v>1875</v>
      </c>
      <c r="S465" s="175">
        <f t="shared" si="837"/>
        <v>0</v>
      </c>
      <c r="T465" s="175">
        <v>3080</v>
      </c>
      <c r="U465" s="175">
        <f t="shared" si="838"/>
        <v>0</v>
      </c>
      <c r="V465" s="176">
        <f t="shared" ref="V465:V466" si="854">S465+U465</f>
        <v>0</v>
      </c>
      <c r="W465" s="244"/>
      <c r="X465" s="222">
        <v>1875</v>
      </c>
      <c r="Y465" s="222">
        <f t="shared" si="840"/>
        <v>0</v>
      </c>
      <c r="Z465" s="222">
        <v>3080</v>
      </c>
      <c r="AA465" s="222">
        <f t="shared" si="841"/>
        <v>0</v>
      </c>
      <c r="AB465" s="223">
        <f t="shared" ref="AB465:AB466" si="855">Y465+AA465</f>
        <v>0</v>
      </c>
      <c r="AC465" s="291">
        <v>0.68</v>
      </c>
      <c r="AD465" s="269">
        <v>1875</v>
      </c>
      <c r="AE465" s="269">
        <f t="shared" si="843"/>
        <v>1275</v>
      </c>
      <c r="AF465" s="269">
        <v>3080</v>
      </c>
      <c r="AG465" s="269">
        <f t="shared" si="844"/>
        <v>2094.4</v>
      </c>
      <c r="AH465" s="270">
        <f t="shared" ref="AH465:AH466" si="856">AE465+AG465</f>
        <v>3369.4</v>
      </c>
      <c r="AI465" s="338"/>
      <c r="AJ465" s="316">
        <v>1875</v>
      </c>
      <c r="AK465" s="316">
        <f t="shared" si="846"/>
        <v>0</v>
      </c>
      <c r="AL465" s="316">
        <v>3080</v>
      </c>
      <c r="AM465" s="316">
        <f t="shared" si="847"/>
        <v>0</v>
      </c>
      <c r="AN465" s="317">
        <f t="shared" ref="AN465:AN466" si="857">AK465+AM465</f>
        <v>0</v>
      </c>
      <c r="AO465" s="361">
        <f t="shared" si="832"/>
        <v>1.92</v>
      </c>
      <c r="AP465" s="363">
        <v>1875</v>
      </c>
      <c r="AQ465" s="363">
        <f t="shared" si="849"/>
        <v>3600</v>
      </c>
      <c r="AR465" s="363">
        <v>3080</v>
      </c>
      <c r="AS465" s="363">
        <f t="shared" si="850"/>
        <v>5913.5999999999995</v>
      </c>
      <c r="AT465" s="364">
        <f t="shared" ref="AT465:AT466" si="858">AQ465+AS465</f>
        <v>9513.5999999999985</v>
      </c>
    </row>
    <row r="466" spans="1:46" x14ac:dyDescent="0.2">
      <c r="A466" s="490">
        <v>457</v>
      </c>
      <c r="B466" s="491" t="s">
        <v>135</v>
      </c>
      <c r="C466" s="495"/>
      <c r="D466" s="492" t="s">
        <v>56</v>
      </c>
      <c r="E466" s="492">
        <v>111</v>
      </c>
      <c r="F466" s="493">
        <v>1875</v>
      </c>
      <c r="G466" s="493">
        <f t="shared" si="710"/>
        <v>208125</v>
      </c>
      <c r="H466" s="493">
        <v>869</v>
      </c>
      <c r="I466" s="493">
        <f t="shared" si="711"/>
        <v>96459</v>
      </c>
      <c r="J466" s="494">
        <f t="shared" si="852"/>
        <v>304584</v>
      </c>
      <c r="K466" s="130">
        <v>101.01</v>
      </c>
      <c r="L466" s="93">
        <v>1875</v>
      </c>
      <c r="M466" s="93">
        <f t="shared" si="834"/>
        <v>189393.75</v>
      </c>
      <c r="N466" s="93">
        <v>869</v>
      </c>
      <c r="O466" s="93">
        <f t="shared" si="835"/>
        <v>87777.69</v>
      </c>
      <c r="P466" s="94">
        <f t="shared" si="853"/>
        <v>277171.44</v>
      </c>
      <c r="Q466" s="173">
        <v>9.99</v>
      </c>
      <c r="R466" s="175">
        <v>1875</v>
      </c>
      <c r="S466" s="175">
        <f t="shared" si="837"/>
        <v>18731.25</v>
      </c>
      <c r="T466" s="175">
        <v>869</v>
      </c>
      <c r="U466" s="175">
        <f t="shared" si="838"/>
        <v>8681.31</v>
      </c>
      <c r="V466" s="176">
        <f t="shared" si="854"/>
        <v>27412.559999999998</v>
      </c>
      <c r="W466" s="220"/>
      <c r="X466" s="222">
        <v>1875</v>
      </c>
      <c r="Y466" s="222">
        <f t="shared" si="840"/>
        <v>0</v>
      </c>
      <c r="Z466" s="222">
        <v>869</v>
      </c>
      <c r="AA466" s="222">
        <f t="shared" si="841"/>
        <v>0</v>
      </c>
      <c r="AB466" s="223">
        <f t="shared" si="855"/>
        <v>0</v>
      </c>
      <c r="AC466" s="267"/>
      <c r="AD466" s="269">
        <v>1875</v>
      </c>
      <c r="AE466" s="269">
        <f t="shared" si="843"/>
        <v>0</v>
      </c>
      <c r="AF466" s="269">
        <v>869</v>
      </c>
      <c r="AG466" s="269">
        <f t="shared" si="844"/>
        <v>0</v>
      </c>
      <c r="AH466" s="270">
        <f t="shared" si="856"/>
        <v>0</v>
      </c>
      <c r="AI466" s="314"/>
      <c r="AJ466" s="316">
        <v>1875</v>
      </c>
      <c r="AK466" s="316">
        <f t="shared" si="846"/>
        <v>0</v>
      </c>
      <c r="AL466" s="316">
        <v>869</v>
      </c>
      <c r="AM466" s="316">
        <f t="shared" si="847"/>
        <v>0</v>
      </c>
      <c r="AN466" s="317">
        <f t="shared" si="857"/>
        <v>0</v>
      </c>
      <c r="AO466" s="361">
        <f t="shared" si="832"/>
        <v>-5.3290705182007514E-15</v>
      </c>
      <c r="AP466" s="363">
        <v>1875</v>
      </c>
      <c r="AQ466" s="363">
        <f t="shared" si="849"/>
        <v>-9.9920072216264089E-12</v>
      </c>
      <c r="AR466" s="363">
        <v>869</v>
      </c>
      <c r="AS466" s="363">
        <f t="shared" si="850"/>
        <v>-4.630962280316453E-12</v>
      </c>
      <c r="AT466" s="364">
        <f t="shared" si="858"/>
        <v>-1.4622969501942862E-11</v>
      </c>
    </row>
    <row r="467" spans="1:46" x14ac:dyDescent="0.2">
      <c r="A467" s="1">
        <v>458</v>
      </c>
      <c r="B467" s="9" t="s">
        <v>161</v>
      </c>
      <c r="C467" s="10"/>
      <c r="D467" s="2" t="s">
        <v>137</v>
      </c>
      <c r="E467" s="2">
        <v>34.9</v>
      </c>
      <c r="F467" s="36"/>
      <c r="G467" s="36">
        <f t="shared" si="710"/>
        <v>0</v>
      </c>
      <c r="H467" s="36"/>
      <c r="I467" s="36">
        <f t="shared" si="711"/>
        <v>0</v>
      </c>
      <c r="J467" s="53"/>
      <c r="K467" s="130"/>
      <c r="L467" s="93"/>
      <c r="M467" s="93">
        <f t="shared" si="834"/>
        <v>0</v>
      </c>
      <c r="N467" s="93"/>
      <c r="O467" s="93">
        <f t="shared" si="835"/>
        <v>0</v>
      </c>
      <c r="P467" s="94"/>
      <c r="Q467" s="173"/>
      <c r="R467" s="175"/>
      <c r="S467" s="175">
        <f t="shared" si="837"/>
        <v>0</v>
      </c>
      <c r="T467" s="175"/>
      <c r="U467" s="175">
        <f t="shared" si="838"/>
        <v>0</v>
      </c>
      <c r="V467" s="176"/>
      <c r="W467" s="220"/>
      <c r="X467" s="222"/>
      <c r="Y467" s="222">
        <f t="shared" si="840"/>
        <v>0</v>
      </c>
      <c r="Z467" s="222"/>
      <c r="AA467" s="222">
        <f t="shared" si="841"/>
        <v>0</v>
      </c>
      <c r="AB467" s="223"/>
      <c r="AC467" s="267"/>
      <c r="AD467" s="269"/>
      <c r="AE467" s="269">
        <f t="shared" si="843"/>
        <v>0</v>
      </c>
      <c r="AF467" s="269"/>
      <c r="AG467" s="269">
        <f t="shared" si="844"/>
        <v>0</v>
      </c>
      <c r="AH467" s="270"/>
      <c r="AI467" s="314"/>
      <c r="AJ467" s="316"/>
      <c r="AK467" s="316">
        <f t="shared" si="846"/>
        <v>0</v>
      </c>
      <c r="AL467" s="316"/>
      <c r="AM467" s="316">
        <f t="shared" si="847"/>
        <v>0</v>
      </c>
      <c r="AN467" s="317"/>
      <c r="AO467" s="361">
        <f t="shared" si="832"/>
        <v>34.9</v>
      </c>
      <c r="AP467" s="363"/>
      <c r="AQ467" s="363">
        <f t="shared" si="849"/>
        <v>0</v>
      </c>
      <c r="AR467" s="363"/>
      <c r="AS467" s="363">
        <f t="shared" si="850"/>
        <v>0</v>
      </c>
      <c r="AT467" s="364"/>
    </row>
    <row r="468" spans="1:46" x14ac:dyDescent="0.2">
      <c r="A468" s="1">
        <v>459</v>
      </c>
      <c r="B468" s="9" t="s">
        <v>138</v>
      </c>
      <c r="C468" s="10"/>
      <c r="D468" s="2" t="s">
        <v>137</v>
      </c>
      <c r="E468" s="2">
        <v>1.1000000000000001</v>
      </c>
      <c r="F468" s="36"/>
      <c r="G468" s="36">
        <f t="shared" si="710"/>
        <v>0</v>
      </c>
      <c r="H468" s="36"/>
      <c r="I468" s="36">
        <f t="shared" si="711"/>
        <v>0</v>
      </c>
      <c r="J468" s="53"/>
      <c r="K468" s="130"/>
      <c r="L468" s="93"/>
      <c r="M468" s="93">
        <f t="shared" si="834"/>
        <v>0</v>
      </c>
      <c r="N468" s="93"/>
      <c r="O468" s="93">
        <f t="shared" si="835"/>
        <v>0</v>
      </c>
      <c r="P468" s="94"/>
      <c r="Q468" s="173"/>
      <c r="R468" s="175"/>
      <c r="S468" s="175">
        <f t="shared" si="837"/>
        <v>0</v>
      </c>
      <c r="T468" s="175"/>
      <c r="U468" s="175">
        <f t="shared" si="838"/>
        <v>0</v>
      </c>
      <c r="V468" s="176"/>
      <c r="W468" s="220"/>
      <c r="X468" s="222"/>
      <c r="Y468" s="222">
        <f t="shared" si="840"/>
        <v>0</v>
      </c>
      <c r="Z468" s="222"/>
      <c r="AA468" s="222">
        <f t="shared" si="841"/>
        <v>0</v>
      </c>
      <c r="AB468" s="223"/>
      <c r="AC468" s="267"/>
      <c r="AD468" s="269"/>
      <c r="AE468" s="269">
        <f t="shared" si="843"/>
        <v>0</v>
      </c>
      <c r="AF468" s="269"/>
      <c r="AG468" s="269">
        <f t="shared" si="844"/>
        <v>0</v>
      </c>
      <c r="AH468" s="270"/>
      <c r="AI468" s="314"/>
      <c r="AJ468" s="316"/>
      <c r="AK468" s="316">
        <f t="shared" si="846"/>
        <v>0</v>
      </c>
      <c r="AL468" s="316"/>
      <c r="AM468" s="316">
        <f t="shared" si="847"/>
        <v>0</v>
      </c>
      <c r="AN468" s="317"/>
      <c r="AO468" s="361">
        <f t="shared" si="832"/>
        <v>1.1000000000000001</v>
      </c>
      <c r="AP468" s="363"/>
      <c r="AQ468" s="363">
        <f t="shared" si="849"/>
        <v>0</v>
      </c>
      <c r="AR468" s="363"/>
      <c r="AS468" s="363">
        <f t="shared" si="850"/>
        <v>0</v>
      </c>
      <c r="AT468" s="364"/>
    </row>
    <row r="469" spans="1:46" x14ac:dyDescent="0.2">
      <c r="A469" s="1">
        <v>460</v>
      </c>
      <c r="B469" s="9" t="s">
        <v>162</v>
      </c>
      <c r="C469" s="10"/>
      <c r="D469" s="2" t="s">
        <v>137</v>
      </c>
      <c r="E469" s="2">
        <v>15.6</v>
      </c>
      <c r="F469" s="36"/>
      <c r="G469" s="36">
        <f t="shared" si="710"/>
        <v>0</v>
      </c>
      <c r="H469" s="36"/>
      <c r="I469" s="36">
        <f t="shared" si="711"/>
        <v>0</v>
      </c>
      <c r="J469" s="53"/>
      <c r="K469" s="130"/>
      <c r="L469" s="93"/>
      <c r="M469" s="93">
        <f t="shared" si="834"/>
        <v>0</v>
      </c>
      <c r="N469" s="93"/>
      <c r="O469" s="93">
        <f t="shared" si="835"/>
        <v>0</v>
      </c>
      <c r="P469" s="94"/>
      <c r="Q469" s="173"/>
      <c r="R469" s="175"/>
      <c r="S469" s="175">
        <f t="shared" si="837"/>
        <v>0</v>
      </c>
      <c r="T469" s="175"/>
      <c r="U469" s="175">
        <f t="shared" si="838"/>
        <v>0</v>
      </c>
      <c r="V469" s="176"/>
      <c r="W469" s="220"/>
      <c r="X469" s="222"/>
      <c r="Y469" s="222">
        <f t="shared" si="840"/>
        <v>0</v>
      </c>
      <c r="Z469" s="222"/>
      <c r="AA469" s="222">
        <f t="shared" si="841"/>
        <v>0</v>
      </c>
      <c r="AB469" s="223"/>
      <c r="AC469" s="267"/>
      <c r="AD469" s="269"/>
      <c r="AE469" s="269">
        <f t="shared" si="843"/>
        <v>0</v>
      </c>
      <c r="AF469" s="269"/>
      <c r="AG469" s="269">
        <f t="shared" si="844"/>
        <v>0</v>
      </c>
      <c r="AH469" s="270"/>
      <c r="AI469" s="314"/>
      <c r="AJ469" s="316"/>
      <c r="AK469" s="316">
        <f t="shared" si="846"/>
        <v>0</v>
      </c>
      <c r="AL469" s="316"/>
      <c r="AM469" s="316">
        <f t="shared" si="847"/>
        <v>0</v>
      </c>
      <c r="AN469" s="317"/>
      <c r="AO469" s="361">
        <f t="shared" si="832"/>
        <v>15.6</v>
      </c>
      <c r="AP469" s="363"/>
      <c r="AQ469" s="363">
        <f t="shared" si="849"/>
        <v>0</v>
      </c>
      <c r="AR469" s="363"/>
      <c r="AS469" s="363">
        <f t="shared" si="850"/>
        <v>0</v>
      </c>
      <c r="AT469" s="364"/>
    </row>
    <row r="470" spans="1:46" x14ac:dyDescent="0.2">
      <c r="A470" s="490">
        <v>461</v>
      </c>
      <c r="B470" s="491" t="s">
        <v>139</v>
      </c>
      <c r="C470" s="495"/>
      <c r="D470" s="492" t="s">
        <v>56</v>
      </c>
      <c r="E470" s="496">
        <v>32.4</v>
      </c>
      <c r="F470" s="493">
        <v>1875</v>
      </c>
      <c r="G470" s="493">
        <f t="shared" si="710"/>
        <v>60750</v>
      </c>
      <c r="H470" s="493">
        <v>1617</v>
      </c>
      <c r="I470" s="493">
        <f t="shared" si="711"/>
        <v>52390.799999999996</v>
      </c>
      <c r="J470" s="494">
        <f t="shared" ref="J470:J471" si="859">G470+I470</f>
        <v>113140.79999999999</v>
      </c>
      <c r="K470" s="140">
        <v>8.84</v>
      </c>
      <c r="L470" s="93">
        <v>1875</v>
      </c>
      <c r="M470" s="93">
        <f t="shared" si="834"/>
        <v>16575</v>
      </c>
      <c r="N470" s="93">
        <v>1617</v>
      </c>
      <c r="O470" s="93">
        <f t="shared" si="835"/>
        <v>14294.28</v>
      </c>
      <c r="P470" s="94">
        <f t="shared" ref="P470:P471" si="860">M470+O470</f>
        <v>30869.279999999999</v>
      </c>
      <c r="Q470" s="197">
        <v>6.3710000000000004</v>
      </c>
      <c r="R470" s="175">
        <v>1875</v>
      </c>
      <c r="S470" s="175">
        <f t="shared" si="837"/>
        <v>11945.625</v>
      </c>
      <c r="T470" s="175">
        <v>1617</v>
      </c>
      <c r="U470" s="175">
        <f t="shared" si="838"/>
        <v>10301.907000000001</v>
      </c>
      <c r="V470" s="176">
        <f t="shared" ref="V470:V471" si="861">S470+U470</f>
        <v>22247.531999999999</v>
      </c>
      <c r="W470" s="244"/>
      <c r="X470" s="222">
        <v>1875</v>
      </c>
      <c r="Y470" s="222">
        <f t="shared" si="840"/>
        <v>0</v>
      </c>
      <c r="Z470" s="222">
        <v>1617</v>
      </c>
      <c r="AA470" s="222">
        <f t="shared" si="841"/>
        <v>0</v>
      </c>
      <c r="AB470" s="223">
        <f t="shared" ref="AB470:AB471" si="862">Y470+AA470</f>
        <v>0</v>
      </c>
      <c r="AC470" s="291">
        <v>2.2799999999999998</v>
      </c>
      <c r="AD470" s="269">
        <v>1875</v>
      </c>
      <c r="AE470" s="269">
        <f t="shared" si="843"/>
        <v>4275</v>
      </c>
      <c r="AF470" s="269">
        <v>1617</v>
      </c>
      <c r="AG470" s="269">
        <f t="shared" si="844"/>
        <v>3686.7599999999998</v>
      </c>
      <c r="AH470" s="270">
        <f t="shared" ref="AH470:AH471" si="863">AE470+AG470</f>
        <v>7961.76</v>
      </c>
      <c r="AI470" s="338"/>
      <c r="AJ470" s="316">
        <v>1875</v>
      </c>
      <c r="AK470" s="316">
        <f t="shared" si="846"/>
        <v>0</v>
      </c>
      <c r="AL470" s="316">
        <v>1617</v>
      </c>
      <c r="AM470" s="316">
        <f t="shared" si="847"/>
        <v>0</v>
      </c>
      <c r="AN470" s="317">
        <f t="shared" ref="AN470:AN471" si="864">AK470+AM470</f>
        <v>0</v>
      </c>
      <c r="AO470" s="361">
        <f t="shared" si="832"/>
        <v>14.909000000000001</v>
      </c>
      <c r="AP470" s="363">
        <v>1875</v>
      </c>
      <c r="AQ470" s="363">
        <f t="shared" si="849"/>
        <v>27954.375</v>
      </c>
      <c r="AR470" s="363">
        <v>1617</v>
      </c>
      <c r="AS470" s="363">
        <f t="shared" si="850"/>
        <v>24107.853000000003</v>
      </c>
      <c r="AT470" s="364">
        <f t="shared" ref="AT470:AT471" si="865">AQ470+AS470</f>
        <v>52062.228000000003</v>
      </c>
    </row>
    <row r="471" spans="1:46" x14ac:dyDescent="0.2">
      <c r="A471" s="490">
        <v>462</v>
      </c>
      <c r="B471" s="491" t="s">
        <v>140</v>
      </c>
      <c r="C471" s="495"/>
      <c r="D471" s="492" t="s">
        <v>56</v>
      </c>
      <c r="E471" s="492">
        <v>49</v>
      </c>
      <c r="F471" s="493">
        <v>1875</v>
      </c>
      <c r="G471" s="493">
        <f t="shared" si="710"/>
        <v>91875</v>
      </c>
      <c r="H471" s="493">
        <v>1226</v>
      </c>
      <c r="I471" s="493">
        <f t="shared" si="711"/>
        <v>60074</v>
      </c>
      <c r="J471" s="494">
        <f t="shared" si="859"/>
        <v>151949</v>
      </c>
      <c r="K471" s="130">
        <v>49</v>
      </c>
      <c r="L471" s="93">
        <v>1875</v>
      </c>
      <c r="M471" s="93">
        <f t="shared" si="834"/>
        <v>91875</v>
      </c>
      <c r="N471" s="93">
        <v>1226</v>
      </c>
      <c r="O471" s="93">
        <f t="shared" si="835"/>
        <v>60074</v>
      </c>
      <c r="P471" s="94">
        <f t="shared" si="860"/>
        <v>151949</v>
      </c>
      <c r="Q471" s="173"/>
      <c r="R471" s="175">
        <v>1875</v>
      </c>
      <c r="S471" s="175">
        <f t="shared" si="837"/>
        <v>0</v>
      </c>
      <c r="T471" s="175">
        <v>1226</v>
      </c>
      <c r="U471" s="175">
        <f t="shared" si="838"/>
        <v>0</v>
      </c>
      <c r="V471" s="176">
        <f t="shared" si="861"/>
        <v>0</v>
      </c>
      <c r="W471" s="220"/>
      <c r="X471" s="222">
        <v>1875</v>
      </c>
      <c r="Y471" s="222">
        <f t="shared" si="840"/>
        <v>0</v>
      </c>
      <c r="Z471" s="222">
        <v>1226</v>
      </c>
      <c r="AA471" s="222">
        <f t="shared" si="841"/>
        <v>0</v>
      </c>
      <c r="AB471" s="223">
        <f t="shared" si="862"/>
        <v>0</v>
      </c>
      <c r="AC471" s="267"/>
      <c r="AD471" s="269">
        <v>1875</v>
      </c>
      <c r="AE471" s="269">
        <f t="shared" si="843"/>
        <v>0</v>
      </c>
      <c r="AF471" s="269">
        <v>1226</v>
      </c>
      <c r="AG471" s="269">
        <f t="shared" si="844"/>
        <v>0</v>
      </c>
      <c r="AH471" s="270">
        <f t="shared" si="863"/>
        <v>0</v>
      </c>
      <c r="AI471" s="314"/>
      <c r="AJ471" s="316">
        <v>1875</v>
      </c>
      <c r="AK471" s="316">
        <f t="shared" si="846"/>
        <v>0</v>
      </c>
      <c r="AL471" s="316">
        <v>1226</v>
      </c>
      <c r="AM471" s="316">
        <f t="shared" si="847"/>
        <v>0</v>
      </c>
      <c r="AN471" s="317">
        <f t="shared" si="864"/>
        <v>0</v>
      </c>
      <c r="AO471" s="361">
        <f t="shared" si="832"/>
        <v>0</v>
      </c>
      <c r="AP471" s="363">
        <v>1875</v>
      </c>
      <c r="AQ471" s="363">
        <f t="shared" si="849"/>
        <v>0</v>
      </c>
      <c r="AR471" s="363">
        <v>1226</v>
      </c>
      <c r="AS471" s="363">
        <f t="shared" si="850"/>
        <v>0</v>
      </c>
      <c r="AT471" s="364">
        <f t="shared" si="865"/>
        <v>0</v>
      </c>
    </row>
    <row r="472" spans="1:46" x14ac:dyDescent="0.2">
      <c r="A472" s="1">
        <v>463</v>
      </c>
      <c r="B472" s="9" t="s">
        <v>141</v>
      </c>
      <c r="C472" s="10"/>
      <c r="D472" s="2" t="s">
        <v>137</v>
      </c>
      <c r="E472" s="2">
        <v>15.5</v>
      </c>
      <c r="F472" s="36"/>
      <c r="G472" s="36">
        <f t="shared" si="710"/>
        <v>0</v>
      </c>
      <c r="H472" s="36"/>
      <c r="I472" s="36">
        <f t="shared" si="711"/>
        <v>0</v>
      </c>
      <c r="J472" s="53"/>
      <c r="K472" s="130"/>
      <c r="L472" s="93"/>
      <c r="M472" s="93">
        <f t="shared" si="834"/>
        <v>0</v>
      </c>
      <c r="N472" s="93"/>
      <c r="O472" s="93">
        <f t="shared" si="835"/>
        <v>0</v>
      </c>
      <c r="P472" s="94"/>
      <c r="Q472" s="173"/>
      <c r="R472" s="175"/>
      <c r="S472" s="175">
        <f t="shared" si="837"/>
        <v>0</v>
      </c>
      <c r="T472" s="175"/>
      <c r="U472" s="175">
        <f t="shared" si="838"/>
        <v>0</v>
      </c>
      <c r="V472" s="176"/>
      <c r="W472" s="220"/>
      <c r="X472" s="222"/>
      <c r="Y472" s="222">
        <f t="shared" si="840"/>
        <v>0</v>
      </c>
      <c r="Z472" s="222"/>
      <c r="AA472" s="222">
        <f t="shared" si="841"/>
        <v>0</v>
      </c>
      <c r="AB472" s="223"/>
      <c r="AC472" s="267"/>
      <c r="AD472" s="269"/>
      <c r="AE472" s="269">
        <f t="shared" si="843"/>
        <v>0</v>
      </c>
      <c r="AF472" s="269"/>
      <c r="AG472" s="269">
        <f t="shared" si="844"/>
        <v>0</v>
      </c>
      <c r="AH472" s="270"/>
      <c r="AI472" s="314"/>
      <c r="AJ472" s="316"/>
      <c r="AK472" s="316">
        <f t="shared" si="846"/>
        <v>0</v>
      </c>
      <c r="AL472" s="316"/>
      <c r="AM472" s="316">
        <f t="shared" si="847"/>
        <v>0</v>
      </c>
      <c r="AN472" s="317"/>
      <c r="AO472" s="361">
        <f t="shared" si="832"/>
        <v>15.5</v>
      </c>
      <c r="AP472" s="363"/>
      <c r="AQ472" s="363">
        <f t="shared" si="849"/>
        <v>0</v>
      </c>
      <c r="AR472" s="363"/>
      <c r="AS472" s="363">
        <f t="shared" si="850"/>
        <v>0</v>
      </c>
      <c r="AT472" s="364"/>
    </row>
    <row r="473" spans="1:46" x14ac:dyDescent="0.2">
      <c r="A473" s="1">
        <v>464</v>
      </c>
      <c r="B473" s="9" t="s">
        <v>143</v>
      </c>
      <c r="C473" s="10"/>
      <c r="D473" s="2" t="s">
        <v>137</v>
      </c>
      <c r="E473" s="2">
        <v>1.1000000000000001</v>
      </c>
      <c r="F473" s="36"/>
      <c r="G473" s="36">
        <f t="shared" ref="G473:G498" si="866">E473*F473</f>
        <v>0</v>
      </c>
      <c r="H473" s="36"/>
      <c r="I473" s="36">
        <f t="shared" ref="I473:I498" si="867">E473*H473</f>
        <v>0</v>
      </c>
      <c r="J473" s="53"/>
      <c r="K473" s="130"/>
      <c r="L473" s="93"/>
      <c r="M473" s="93">
        <f t="shared" si="834"/>
        <v>0</v>
      </c>
      <c r="N473" s="93"/>
      <c r="O473" s="93">
        <f t="shared" si="835"/>
        <v>0</v>
      </c>
      <c r="P473" s="94"/>
      <c r="Q473" s="173"/>
      <c r="R473" s="175"/>
      <c r="S473" s="175">
        <f t="shared" si="837"/>
        <v>0</v>
      </c>
      <c r="T473" s="175"/>
      <c r="U473" s="175">
        <f t="shared" si="838"/>
        <v>0</v>
      </c>
      <c r="V473" s="176"/>
      <c r="W473" s="220"/>
      <c r="X473" s="222"/>
      <c r="Y473" s="222">
        <f t="shared" si="840"/>
        <v>0</v>
      </c>
      <c r="Z473" s="222"/>
      <c r="AA473" s="222">
        <f t="shared" si="841"/>
        <v>0</v>
      </c>
      <c r="AB473" s="223"/>
      <c r="AC473" s="267"/>
      <c r="AD473" s="269"/>
      <c r="AE473" s="269">
        <f t="shared" si="843"/>
        <v>0</v>
      </c>
      <c r="AF473" s="269"/>
      <c r="AG473" s="269">
        <f t="shared" si="844"/>
        <v>0</v>
      </c>
      <c r="AH473" s="270"/>
      <c r="AI473" s="314"/>
      <c r="AJ473" s="316"/>
      <c r="AK473" s="316">
        <f t="shared" si="846"/>
        <v>0</v>
      </c>
      <c r="AL473" s="316"/>
      <c r="AM473" s="316">
        <f t="shared" si="847"/>
        <v>0</v>
      </c>
      <c r="AN473" s="317"/>
      <c r="AO473" s="361">
        <f t="shared" si="832"/>
        <v>1.1000000000000001</v>
      </c>
      <c r="AP473" s="363"/>
      <c r="AQ473" s="363">
        <f t="shared" si="849"/>
        <v>0</v>
      </c>
      <c r="AR473" s="363"/>
      <c r="AS473" s="363">
        <f t="shared" si="850"/>
        <v>0</v>
      </c>
      <c r="AT473" s="364"/>
    </row>
    <row r="474" spans="1:46" x14ac:dyDescent="0.2">
      <c r="A474" s="490">
        <v>465</v>
      </c>
      <c r="B474" s="491" t="s">
        <v>144</v>
      </c>
      <c r="C474" s="495"/>
      <c r="D474" s="492" t="s">
        <v>56</v>
      </c>
      <c r="E474" s="496">
        <v>14.3</v>
      </c>
      <c r="F474" s="493">
        <v>1875</v>
      </c>
      <c r="G474" s="493">
        <f t="shared" si="866"/>
        <v>26812.5</v>
      </c>
      <c r="H474" s="493">
        <v>2132</v>
      </c>
      <c r="I474" s="493">
        <f t="shared" si="867"/>
        <v>30487.600000000002</v>
      </c>
      <c r="J474" s="494">
        <f t="shared" ref="J474:J475" si="868">G474+I474</f>
        <v>57300.100000000006</v>
      </c>
      <c r="K474" s="140">
        <v>14.3</v>
      </c>
      <c r="L474" s="93">
        <v>1875</v>
      </c>
      <c r="M474" s="93">
        <f t="shared" si="834"/>
        <v>26812.5</v>
      </c>
      <c r="N474" s="93">
        <v>2132</v>
      </c>
      <c r="O474" s="93">
        <f t="shared" si="835"/>
        <v>30487.600000000002</v>
      </c>
      <c r="P474" s="94">
        <f t="shared" ref="P474:P475" si="869">M474+O474</f>
        <v>57300.100000000006</v>
      </c>
      <c r="Q474" s="197"/>
      <c r="R474" s="175">
        <v>1875</v>
      </c>
      <c r="S474" s="175">
        <f t="shared" si="837"/>
        <v>0</v>
      </c>
      <c r="T474" s="175">
        <v>2132</v>
      </c>
      <c r="U474" s="175">
        <f t="shared" si="838"/>
        <v>0</v>
      </c>
      <c r="V474" s="176">
        <f t="shared" ref="V474:V475" si="870">S474+U474</f>
        <v>0</v>
      </c>
      <c r="W474" s="244"/>
      <c r="X474" s="222">
        <v>1875</v>
      </c>
      <c r="Y474" s="222">
        <f t="shared" si="840"/>
        <v>0</v>
      </c>
      <c r="Z474" s="222">
        <v>2132</v>
      </c>
      <c r="AA474" s="222">
        <f t="shared" si="841"/>
        <v>0</v>
      </c>
      <c r="AB474" s="223">
        <f t="shared" ref="AB474:AB475" si="871">Y474+AA474</f>
        <v>0</v>
      </c>
      <c r="AC474" s="291"/>
      <c r="AD474" s="269">
        <v>1875</v>
      </c>
      <c r="AE474" s="269">
        <f t="shared" si="843"/>
        <v>0</v>
      </c>
      <c r="AF474" s="269">
        <v>2132</v>
      </c>
      <c r="AG474" s="269">
        <f t="shared" si="844"/>
        <v>0</v>
      </c>
      <c r="AH474" s="270">
        <f t="shared" ref="AH474:AH475" si="872">AE474+AG474</f>
        <v>0</v>
      </c>
      <c r="AI474" s="338"/>
      <c r="AJ474" s="316">
        <v>1875</v>
      </c>
      <c r="AK474" s="316">
        <f t="shared" si="846"/>
        <v>0</v>
      </c>
      <c r="AL474" s="316">
        <v>2132</v>
      </c>
      <c r="AM474" s="316">
        <f t="shared" si="847"/>
        <v>0</v>
      </c>
      <c r="AN474" s="317">
        <f t="shared" ref="AN474:AN475" si="873">AK474+AM474</f>
        <v>0</v>
      </c>
      <c r="AO474" s="361">
        <f t="shared" si="832"/>
        <v>0</v>
      </c>
      <c r="AP474" s="363">
        <v>1875</v>
      </c>
      <c r="AQ474" s="363">
        <f t="shared" si="849"/>
        <v>0</v>
      </c>
      <c r="AR474" s="363">
        <v>2132</v>
      </c>
      <c r="AS474" s="363">
        <f t="shared" si="850"/>
        <v>0</v>
      </c>
      <c r="AT474" s="364">
        <f t="shared" ref="AT474:AT475" si="874">AQ474+AS474</f>
        <v>0</v>
      </c>
    </row>
    <row r="475" spans="1:46" x14ac:dyDescent="0.2">
      <c r="A475" s="490">
        <v>466</v>
      </c>
      <c r="B475" s="491" t="s">
        <v>148</v>
      </c>
      <c r="C475" s="495"/>
      <c r="D475" s="492" t="s">
        <v>56</v>
      </c>
      <c r="E475" s="492">
        <v>7</v>
      </c>
      <c r="F475" s="493">
        <v>1875</v>
      </c>
      <c r="G475" s="493">
        <f t="shared" si="866"/>
        <v>13125</v>
      </c>
      <c r="H475" s="493">
        <v>1428</v>
      </c>
      <c r="I475" s="493">
        <f t="shared" si="867"/>
        <v>9996</v>
      </c>
      <c r="J475" s="494">
        <f t="shared" si="868"/>
        <v>23121</v>
      </c>
      <c r="K475" s="130">
        <v>6.9</v>
      </c>
      <c r="L475" s="93">
        <v>1875</v>
      </c>
      <c r="M475" s="93">
        <f t="shared" si="834"/>
        <v>12937.5</v>
      </c>
      <c r="N475" s="93">
        <v>1428</v>
      </c>
      <c r="O475" s="93">
        <f t="shared" si="835"/>
        <v>9853.2000000000007</v>
      </c>
      <c r="P475" s="94">
        <f t="shared" si="869"/>
        <v>22790.7</v>
      </c>
      <c r="Q475" s="173"/>
      <c r="R475" s="175">
        <v>1875</v>
      </c>
      <c r="S475" s="175">
        <f t="shared" si="837"/>
        <v>0</v>
      </c>
      <c r="T475" s="175">
        <v>1428</v>
      </c>
      <c r="U475" s="175">
        <f t="shared" si="838"/>
        <v>0</v>
      </c>
      <c r="V475" s="176">
        <f t="shared" si="870"/>
        <v>0</v>
      </c>
      <c r="W475" s="220"/>
      <c r="X475" s="222">
        <v>1875</v>
      </c>
      <c r="Y475" s="222">
        <f t="shared" si="840"/>
        <v>0</v>
      </c>
      <c r="Z475" s="222">
        <v>1428</v>
      </c>
      <c r="AA475" s="222">
        <f t="shared" si="841"/>
        <v>0</v>
      </c>
      <c r="AB475" s="223">
        <f t="shared" si="871"/>
        <v>0</v>
      </c>
      <c r="AC475" s="267"/>
      <c r="AD475" s="269">
        <v>1875</v>
      </c>
      <c r="AE475" s="269">
        <f t="shared" si="843"/>
        <v>0</v>
      </c>
      <c r="AF475" s="269">
        <v>1428</v>
      </c>
      <c r="AG475" s="269">
        <f t="shared" si="844"/>
        <v>0</v>
      </c>
      <c r="AH475" s="270">
        <f t="shared" si="872"/>
        <v>0</v>
      </c>
      <c r="AI475" s="314"/>
      <c r="AJ475" s="316">
        <v>1875</v>
      </c>
      <c r="AK475" s="316">
        <f t="shared" si="846"/>
        <v>0</v>
      </c>
      <c r="AL475" s="316">
        <v>1428</v>
      </c>
      <c r="AM475" s="316">
        <f t="shared" si="847"/>
        <v>0</v>
      </c>
      <c r="AN475" s="317">
        <f t="shared" si="873"/>
        <v>0</v>
      </c>
      <c r="AO475" s="361">
        <f t="shared" si="832"/>
        <v>9.9999999999999645E-2</v>
      </c>
      <c r="AP475" s="363">
        <v>1875</v>
      </c>
      <c r="AQ475" s="363">
        <f t="shared" si="849"/>
        <v>187.49999999999935</v>
      </c>
      <c r="AR475" s="363">
        <v>1428</v>
      </c>
      <c r="AS475" s="363">
        <f t="shared" si="850"/>
        <v>142.7999999999995</v>
      </c>
      <c r="AT475" s="364">
        <f t="shared" si="874"/>
        <v>330.29999999999882</v>
      </c>
    </row>
    <row r="476" spans="1:46" x14ac:dyDescent="0.2">
      <c r="A476" s="1">
        <v>467</v>
      </c>
      <c r="B476" s="9" t="s">
        <v>178</v>
      </c>
      <c r="C476" s="10"/>
      <c r="D476" s="2" t="s">
        <v>137</v>
      </c>
      <c r="E476" s="2">
        <v>1.5</v>
      </c>
      <c r="F476" s="36"/>
      <c r="G476" s="36">
        <f t="shared" si="866"/>
        <v>0</v>
      </c>
      <c r="H476" s="36"/>
      <c r="I476" s="36">
        <f t="shared" si="867"/>
        <v>0</v>
      </c>
      <c r="J476" s="53"/>
      <c r="K476" s="130"/>
      <c r="L476" s="93"/>
      <c r="M476" s="93">
        <f t="shared" si="834"/>
        <v>0</v>
      </c>
      <c r="N476" s="93"/>
      <c r="O476" s="93">
        <f t="shared" si="835"/>
        <v>0</v>
      </c>
      <c r="P476" s="94"/>
      <c r="Q476" s="173"/>
      <c r="R476" s="175"/>
      <c r="S476" s="175">
        <f t="shared" si="837"/>
        <v>0</v>
      </c>
      <c r="T476" s="175"/>
      <c r="U476" s="175">
        <f t="shared" si="838"/>
        <v>0</v>
      </c>
      <c r="V476" s="176"/>
      <c r="W476" s="220"/>
      <c r="X476" s="222"/>
      <c r="Y476" s="222">
        <f t="shared" si="840"/>
        <v>0</v>
      </c>
      <c r="Z476" s="222"/>
      <c r="AA476" s="222">
        <f t="shared" si="841"/>
        <v>0</v>
      </c>
      <c r="AB476" s="223"/>
      <c r="AC476" s="267"/>
      <c r="AD476" s="269"/>
      <c r="AE476" s="269">
        <f t="shared" si="843"/>
        <v>0</v>
      </c>
      <c r="AF476" s="269"/>
      <c r="AG476" s="269">
        <f t="shared" si="844"/>
        <v>0</v>
      </c>
      <c r="AH476" s="270"/>
      <c r="AI476" s="314"/>
      <c r="AJ476" s="316"/>
      <c r="AK476" s="316">
        <f t="shared" si="846"/>
        <v>0</v>
      </c>
      <c r="AL476" s="316"/>
      <c r="AM476" s="316">
        <f t="shared" si="847"/>
        <v>0</v>
      </c>
      <c r="AN476" s="317"/>
      <c r="AO476" s="361">
        <f t="shared" si="832"/>
        <v>1.5</v>
      </c>
      <c r="AP476" s="363"/>
      <c r="AQ476" s="363">
        <f t="shared" si="849"/>
        <v>0</v>
      </c>
      <c r="AR476" s="363"/>
      <c r="AS476" s="363">
        <f t="shared" si="850"/>
        <v>0</v>
      </c>
      <c r="AT476" s="364"/>
    </row>
    <row r="477" spans="1:46" x14ac:dyDescent="0.2">
      <c r="A477" s="490">
        <v>468</v>
      </c>
      <c r="B477" s="491" t="s">
        <v>150</v>
      </c>
      <c r="C477" s="495"/>
      <c r="D477" s="492" t="s">
        <v>56</v>
      </c>
      <c r="E477" s="496">
        <v>2</v>
      </c>
      <c r="F477" s="493">
        <v>1875</v>
      </c>
      <c r="G477" s="493">
        <f t="shared" si="866"/>
        <v>3750</v>
      </c>
      <c r="H477" s="493">
        <v>2646</v>
      </c>
      <c r="I477" s="493">
        <f t="shared" si="867"/>
        <v>5292</v>
      </c>
      <c r="J477" s="494">
        <f t="shared" ref="J477:J479" si="875">G477+I477</f>
        <v>9042</v>
      </c>
      <c r="K477" s="140">
        <v>2</v>
      </c>
      <c r="L477" s="93">
        <v>1875</v>
      </c>
      <c r="M477" s="93">
        <f t="shared" si="834"/>
        <v>3750</v>
      </c>
      <c r="N477" s="93">
        <v>2646</v>
      </c>
      <c r="O477" s="93">
        <f t="shared" si="835"/>
        <v>5292</v>
      </c>
      <c r="P477" s="94">
        <f t="shared" ref="P477:P479" si="876">M477+O477</f>
        <v>9042</v>
      </c>
      <c r="Q477" s="197"/>
      <c r="R477" s="175">
        <v>1875</v>
      </c>
      <c r="S477" s="175">
        <f t="shared" si="837"/>
        <v>0</v>
      </c>
      <c r="T477" s="175">
        <v>2646</v>
      </c>
      <c r="U477" s="175">
        <f t="shared" si="838"/>
        <v>0</v>
      </c>
      <c r="V477" s="176">
        <f t="shared" ref="V477:V479" si="877">S477+U477</f>
        <v>0</v>
      </c>
      <c r="W477" s="244"/>
      <c r="X477" s="222">
        <v>1875</v>
      </c>
      <c r="Y477" s="222">
        <f t="shared" si="840"/>
        <v>0</v>
      </c>
      <c r="Z477" s="222">
        <v>2646</v>
      </c>
      <c r="AA477" s="222">
        <f t="shared" si="841"/>
        <v>0</v>
      </c>
      <c r="AB477" s="223">
        <f t="shared" ref="AB477:AB479" si="878">Y477+AA477</f>
        <v>0</v>
      </c>
      <c r="AC477" s="291"/>
      <c r="AD477" s="269">
        <v>1875</v>
      </c>
      <c r="AE477" s="269">
        <f t="shared" si="843"/>
        <v>0</v>
      </c>
      <c r="AF477" s="269">
        <v>2646</v>
      </c>
      <c r="AG477" s="269">
        <f t="shared" si="844"/>
        <v>0</v>
      </c>
      <c r="AH477" s="270">
        <f t="shared" ref="AH477:AH479" si="879">AE477+AG477</f>
        <v>0</v>
      </c>
      <c r="AI477" s="338"/>
      <c r="AJ477" s="316">
        <v>1875</v>
      </c>
      <c r="AK477" s="316">
        <f t="shared" si="846"/>
        <v>0</v>
      </c>
      <c r="AL477" s="316">
        <v>2646</v>
      </c>
      <c r="AM477" s="316">
        <f t="shared" si="847"/>
        <v>0</v>
      </c>
      <c r="AN477" s="317">
        <f t="shared" ref="AN477:AN479" si="880">AK477+AM477</f>
        <v>0</v>
      </c>
      <c r="AO477" s="361">
        <f t="shared" si="832"/>
        <v>0</v>
      </c>
      <c r="AP477" s="363">
        <v>1875</v>
      </c>
      <c r="AQ477" s="363">
        <f t="shared" si="849"/>
        <v>0</v>
      </c>
      <c r="AR477" s="363">
        <v>2646</v>
      </c>
      <c r="AS477" s="363">
        <f t="shared" si="850"/>
        <v>0</v>
      </c>
      <c r="AT477" s="364">
        <f t="shared" ref="AT477:AT479" si="881">AQ477+AS477</f>
        <v>0</v>
      </c>
    </row>
    <row r="478" spans="1:46" x14ac:dyDescent="0.2">
      <c r="A478" s="490">
        <v>469</v>
      </c>
      <c r="B478" s="491" t="s">
        <v>171</v>
      </c>
      <c r="C478" s="495"/>
      <c r="D478" s="492" t="s">
        <v>172</v>
      </c>
      <c r="E478" s="492">
        <v>10</v>
      </c>
      <c r="F478" s="493">
        <v>1000</v>
      </c>
      <c r="G478" s="493">
        <f t="shared" si="866"/>
        <v>10000</v>
      </c>
      <c r="H478" s="493">
        <v>95</v>
      </c>
      <c r="I478" s="493">
        <f t="shared" si="867"/>
        <v>950</v>
      </c>
      <c r="J478" s="494">
        <f t="shared" si="875"/>
        <v>10950</v>
      </c>
      <c r="K478" s="130">
        <v>1.87</v>
      </c>
      <c r="L478" s="93">
        <v>1000</v>
      </c>
      <c r="M478" s="93">
        <f t="shared" si="834"/>
        <v>1870</v>
      </c>
      <c r="N478" s="93">
        <v>95</v>
      </c>
      <c r="O478" s="93">
        <f t="shared" si="835"/>
        <v>177.65</v>
      </c>
      <c r="P478" s="94">
        <f t="shared" si="876"/>
        <v>2047.65</v>
      </c>
      <c r="Q478" s="173">
        <v>0.93</v>
      </c>
      <c r="R478" s="175">
        <v>1000</v>
      </c>
      <c r="S478" s="175">
        <f t="shared" si="837"/>
        <v>930</v>
      </c>
      <c r="T478" s="175">
        <v>95</v>
      </c>
      <c r="U478" s="175">
        <f t="shared" si="838"/>
        <v>88.350000000000009</v>
      </c>
      <c r="V478" s="176">
        <f t="shared" si="877"/>
        <v>1018.35</v>
      </c>
      <c r="W478" s="220"/>
      <c r="X478" s="222">
        <v>1000</v>
      </c>
      <c r="Y478" s="222">
        <f t="shared" si="840"/>
        <v>0</v>
      </c>
      <c r="Z478" s="222">
        <v>95</v>
      </c>
      <c r="AA478" s="222">
        <f t="shared" si="841"/>
        <v>0</v>
      </c>
      <c r="AB478" s="223">
        <f t="shared" si="878"/>
        <v>0</v>
      </c>
      <c r="AC478" s="267">
        <v>0.31</v>
      </c>
      <c r="AD478" s="269">
        <v>1000</v>
      </c>
      <c r="AE478" s="269">
        <f t="shared" si="843"/>
        <v>310</v>
      </c>
      <c r="AF478" s="269">
        <v>95</v>
      </c>
      <c r="AG478" s="269">
        <f t="shared" si="844"/>
        <v>29.45</v>
      </c>
      <c r="AH478" s="270">
        <f t="shared" si="879"/>
        <v>339.45</v>
      </c>
      <c r="AI478" s="314"/>
      <c r="AJ478" s="316">
        <v>1000</v>
      </c>
      <c r="AK478" s="316">
        <f t="shared" si="846"/>
        <v>0</v>
      </c>
      <c r="AL478" s="316">
        <v>95</v>
      </c>
      <c r="AM478" s="316">
        <f t="shared" si="847"/>
        <v>0</v>
      </c>
      <c r="AN478" s="317">
        <f t="shared" si="880"/>
        <v>0</v>
      </c>
      <c r="AO478" s="361">
        <f t="shared" si="832"/>
        <v>6.89</v>
      </c>
      <c r="AP478" s="363">
        <v>1000</v>
      </c>
      <c r="AQ478" s="363">
        <f t="shared" si="849"/>
        <v>6890</v>
      </c>
      <c r="AR478" s="363">
        <v>95</v>
      </c>
      <c r="AS478" s="363">
        <f t="shared" si="850"/>
        <v>654.54999999999995</v>
      </c>
      <c r="AT478" s="364">
        <f t="shared" si="881"/>
        <v>7544.55</v>
      </c>
    </row>
    <row r="479" spans="1:46" x14ac:dyDescent="0.2">
      <c r="A479" s="490">
        <v>470</v>
      </c>
      <c r="B479" s="491" t="s">
        <v>60</v>
      </c>
      <c r="C479" s="495"/>
      <c r="D479" s="492" t="s">
        <v>5</v>
      </c>
      <c r="E479" s="492">
        <v>1</v>
      </c>
      <c r="F479" s="493">
        <v>0</v>
      </c>
      <c r="G479" s="493">
        <f t="shared" si="866"/>
        <v>0</v>
      </c>
      <c r="H479" s="493">
        <v>67567</v>
      </c>
      <c r="I479" s="493">
        <f t="shared" si="867"/>
        <v>67567</v>
      </c>
      <c r="J479" s="494">
        <f t="shared" si="875"/>
        <v>67567</v>
      </c>
      <c r="K479" s="130">
        <v>0.80092388913330415</v>
      </c>
      <c r="L479" s="93">
        <v>0</v>
      </c>
      <c r="M479" s="93">
        <f t="shared" si="834"/>
        <v>0</v>
      </c>
      <c r="N479" s="93">
        <v>67567</v>
      </c>
      <c r="O479" s="93">
        <f t="shared" si="835"/>
        <v>54116.024417069959</v>
      </c>
      <c r="P479" s="94">
        <f t="shared" si="876"/>
        <v>54116.024417069959</v>
      </c>
      <c r="Q479" s="173">
        <v>0.19900000000000001</v>
      </c>
      <c r="R479" s="175">
        <v>0</v>
      </c>
      <c r="S479" s="175">
        <f t="shared" si="837"/>
        <v>0</v>
      </c>
      <c r="T479" s="175">
        <v>67567</v>
      </c>
      <c r="U479" s="175">
        <f t="shared" si="838"/>
        <v>13445.833000000001</v>
      </c>
      <c r="V479" s="176">
        <f t="shared" si="877"/>
        <v>13445.833000000001</v>
      </c>
      <c r="W479" s="220"/>
      <c r="X479" s="222">
        <v>0</v>
      </c>
      <c r="Y479" s="222">
        <f t="shared" si="840"/>
        <v>0</v>
      </c>
      <c r="Z479" s="222">
        <v>67567</v>
      </c>
      <c r="AA479" s="222">
        <f t="shared" si="841"/>
        <v>0</v>
      </c>
      <c r="AB479" s="223">
        <f t="shared" si="878"/>
        <v>0</v>
      </c>
      <c r="AC479" s="267"/>
      <c r="AD479" s="269">
        <v>0</v>
      </c>
      <c r="AE479" s="269">
        <f t="shared" si="843"/>
        <v>0</v>
      </c>
      <c r="AF479" s="269">
        <v>67567</v>
      </c>
      <c r="AG479" s="269">
        <f t="shared" si="844"/>
        <v>0</v>
      </c>
      <c r="AH479" s="270">
        <f t="shared" si="879"/>
        <v>0</v>
      </c>
      <c r="AI479" s="314"/>
      <c r="AJ479" s="316">
        <v>0</v>
      </c>
      <c r="AK479" s="316">
        <f t="shared" si="846"/>
        <v>0</v>
      </c>
      <c r="AL479" s="316">
        <v>67567</v>
      </c>
      <c r="AM479" s="316">
        <f t="shared" si="847"/>
        <v>0</v>
      </c>
      <c r="AN479" s="317">
        <f t="shared" si="880"/>
        <v>0</v>
      </c>
      <c r="AO479" s="361">
        <f t="shared" si="832"/>
        <v>7.6110866695844326E-5</v>
      </c>
      <c r="AP479" s="363">
        <v>0</v>
      </c>
      <c r="AQ479" s="363">
        <f t="shared" si="849"/>
        <v>0</v>
      </c>
      <c r="AR479" s="363">
        <v>67567</v>
      </c>
      <c r="AS479" s="363">
        <f t="shared" si="850"/>
        <v>5.1425829300381132</v>
      </c>
      <c r="AT479" s="364">
        <f t="shared" si="881"/>
        <v>5.1425829300381132</v>
      </c>
    </row>
    <row r="480" spans="1:46" x14ac:dyDescent="0.2">
      <c r="A480" s="1">
        <v>471</v>
      </c>
      <c r="B480" s="68" t="s">
        <v>122</v>
      </c>
      <c r="C480" s="10"/>
      <c r="D480" s="2"/>
      <c r="E480" s="2"/>
      <c r="F480" s="2"/>
      <c r="G480" s="36">
        <f t="shared" si="866"/>
        <v>0</v>
      </c>
      <c r="H480" s="37"/>
      <c r="I480" s="36">
        <f t="shared" si="867"/>
        <v>0</v>
      </c>
      <c r="J480" s="119"/>
      <c r="K480" s="130"/>
      <c r="L480" s="92"/>
      <c r="M480" s="93">
        <f t="shared" si="834"/>
        <v>0</v>
      </c>
      <c r="N480" s="91"/>
      <c r="O480" s="93">
        <f t="shared" si="835"/>
        <v>0</v>
      </c>
      <c r="P480" s="129"/>
      <c r="Q480" s="173"/>
      <c r="R480" s="174"/>
      <c r="S480" s="175">
        <f t="shared" si="837"/>
        <v>0</v>
      </c>
      <c r="T480" s="171"/>
      <c r="U480" s="175">
        <f t="shared" si="838"/>
        <v>0</v>
      </c>
      <c r="V480" s="172"/>
      <c r="W480" s="220"/>
      <c r="X480" s="221"/>
      <c r="Y480" s="222">
        <f t="shared" si="840"/>
        <v>0</v>
      </c>
      <c r="Z480" s="218"/>
      <c r="AA480" s="222">
        <f t="shared" si="841"/>
        <v>0</v>
      </c>
      <c r="AB480" s="219"/>
      <c r="AC480" s="267"/>
      <c r="AD480" s="268"/>
      <c r="AE480" s="269">
        <f t="shared" si="843"/>
        <v>0</v>
      </c>
      <c r="AF480" s="265"/>
      <c r="AG480" s="269">
        <f t="shared" si="844"/>
        <v>0</v>
      </c>
      <c r="AH480" s="266"/>
      <c r="AI480" s="314"/>
      <c r="AJ480" s="315"/>
      <c r="AK480" s="316">
        <f t="shared" si="846"/>
        <v>0</v>
      </c>
      <c r="AL480" s="312"/>
      <c r="AM480" s="316">
        <f t="shared" si="847"/>
        <v>0</v>
      </c>
      <c r="AN480" s="313"/>
      <c r="AO480" s="361">
        <f t="shared" si="832"/>
        <v>0</v>
      </c>
      <c r="AP480" s="362"/>
      <c r="AQ480" s="363">
        <f t="shared" si="849"/>
        <v>0</v>
      </c>
      <c r="AR480" s="359"/>
      <c r="AS480" s="363">
        <f t="shared" si="850"/>
        <v>0</v>
      </c>
      <c r="AT480" s="360"/>
    </row>
    <row r="481" spans="1:46" x14ac:dyDescent="0.2">
      <c r="A481" s="1">
        <v>472</v>
      </c>
      <c r="B481" s="9" t="s">
        <v>182</v>
      </c>
      <c r="C481" s="10" t="s">
        <v>183</v>
      </c>
      <c r="D481" s="2" t="s">
        <v>14</v>
      </c>
      <c r="E481" s="2">
        <v>2</v>
      </c>
      <c r="F481" s="36">
        <v>1500</v>
      </c>
      <c r="G481" s="36">
        <f t="shared" si="866"/>
        <v>3000</v>
      </c>
      <c r="H481" s="36">
        <v>4977</v>
      </c>
      <c r="I481" s="36">
        <f t="shared" si="867"/>
        <v>9954</v>
      </c>
      <c r="J481" s="53">
        <f t="shared" ref="J481:J482" si="882">G481+I481</f>
        <v>12954</v>
      </c>
      <c r="K481" s="130"/>
      <c r="L481" s="93">
        <v>1500</v>
      </c>
      <c r="M481" s="93">
        <f t="shared" si="834"/>
        <v>0</v>
      </c>
      <c r="N481" s="93">
        <v>4977</v>
      </c>
      <c r="O481" s="93">
        <f t="shared" si="835"/>
        <v>0</v>
      </c>
      <c r="P481" s="94">
        <f t="shared" ref="P481:P482" si="883">M481+O481</f>
        <v>0</v>
      </c>
      <c r="Q481" s="173"/>
      <c r="R481" s="175">
        <v>1500</v>
      </c>
      <c r="S481" s="175">
        <f t="shared" si="837"/>
        <v>0</v>
      </c>
      <c r="T481" s="175">
        <v>4977</v>
      </c>
      <c r="U481" s="175">
        <f t="shared" si="838"/>
        <v>0</v>
      </c>
      <c r="V481" s="176">
        <f t="shared" ref="V481:V482" si="884">S481+U481</f>
        <v>0</v>
      </c>
      <c r="W481" s="220"/>
      <c r="X481" s="222">
        <v>1500</v>
      </c>
      <c r="Y481" s="222">
        <f t="shared" si="840"/>
        <v>0</v>
      </c>
      <c r="Z481" s="222">
        <v>4977</v>
      </c>
      <c r="AA481" s="222">
        <f t="shared" si="841"/>
        <v>0</v>
      </c>
      <c r="AB481" s="223">
        <f t="shared" ref="AB481:AB482" si="885">Y481+AA481</f>
        <v>0</v>
      </c>
      <c r="AC481" s="267">
        <v>2</v>
      </c>
      <c r="AD481" s="269">
        <v>1500</v>
      </c>
      <c r="AE481" s="269">
        <f t="shared" si="843"/>
        <v>3000</v>
      </c>
      <c r="AF481" s="269">
        <v>4977</v>
      </c>
      <c r="AG481" s="269">
        <f t="shared" si="844"/>
        <v>9954</v>
      </c>
      <c r="AH481" s="270">
        <f t="shared" ref="AH481:AH482" si="886">AE481+AG481</f>
        <v>12954</v>
      </c>
      <c r="AI481" s="314"/>
      <c r="AJ481" s="316">
        <v>1500</v>
      </c>
      <c r="AK481" s="316">
        <f t="shared" si="846"/>
        <v>0</v>
      </c>
      <c r="AL481" s="316">
        <v>4977</v>
      </c>
      <c r="AM481" s="316">
        <f t="shared" si="847"/>
        <v>0</v>
      </c>
      <c r="AN481" s="317">
        <f t="shared" ref="AN481:AN482" si="887">AK481+AM481</f>
        <v>0</v>
      </c>
      <c r="AO481" s="361">
        <f t="shared" si="832"/>
        <v>0</v>
      </c>
      <c r="AP481" s="363">
        <v>1500</v>
      </c>
      <c r="AQ481" s="363">
        <f t="shared" si="849"/>
        <v>0</v>
      </c>
      <c r="AR481" s="363">
        <v>4977</v>
      </c>
      <c r="AS481" s="363">
        <f t="shared" si="850"/>
        <v>0</v>
      </c>
      <c r="AT481" s="364">
        <f t="shared" ref="AT481:AT482" si="888">AQ481+AS481</f>
        <v>0</v>
      </c>
    </row>
    <row r="482" spans="1:46" x14ac:dyDescent="0.2">
      <c r="A482" s="1">
        <v>473</v>
      </c>
      <c r="B482" s="9" t="s">
        <v>145</v>
      </c>
      <c r="C482" s="10"/>
      <c r="D482" s="2" t="s">
        <v>56</v>
      </c>
      <c r="E482" s="2">
        <v>27</v>
      </c>
      <c r="F482" s="36">
        <v>1875</v>
      </c>
      <c r="G482" s="36">
        <f t="shared" si="866"/>
        <v>50625</v>
      </c>
      <c r="H482" s="36">
        <v>1190</v>
      </c>
      <c r="I482" s="36">
        <f t="shared" si="867"/>
        <v>32130</v>
      </c>
      <c r="J482" s="53">
        <f t="shared" si="882"/>
        <v>82755</v>
      </c>
      <c r="K482" s="130"/>
      <c r="L482" s="93">
        <v>1875</v>
      </c>
      <c r="M482" s="93">
        <f t="shared" si="834"/>
        <v>0</v>
      </c>
      <c r="N482" s="93">
        <v>1190</v>
      </c>
      <c r="O482" s="93">
        <f t="shared" si="835"/>
        <v>0</v>
      </c>
      <c r="P482" s="94">
        <f t="shared" si="883"/>
        <v>0</v>
      </c>
      <c r="Q482" s="173"/>
      <c r="R482" s="175">
        <v>1875</v>
      </c>
      <c r="S482" s="175">
        <f t="shared" si="837"/>
        <v>0</v>
      </c>
      <c r="T482" s="175">
        <v>1190</v>
      </c>
      <c r="U482" s="175">
        <f t="shared" si="838"/>
        <v>0</v>
      </c>
      <c r="V482" s="176">
        <f t="shared" si="884"/>
        <v>0</v>
      </c>
      <c r="W482" s="220"/>
      <c r="X482" s="222">
        <v>1875</v>
      </c>
      <c r="Y482" s="222">
        <f t="shared" si="840"/>
        <v>0</v>
      </c>
      <c r="Z482" s="222">
        <v>1190</v>
      </c>
      <c r="AA482" s="222">
        <f t="shared" si="841"/>
        <v>0</v>
      </c>
      <c r="AB482" s="223">
        <f t="shared" si="885"/>
        <v>0</v>
      </c>
      <c r="AC482" s="267">
        <v>27</v>
      </c>
      <c r="AD482" s="269">
        <v>1875</v>
      </c>
      <c r="AE482" s="269">
        <f t="shared" si="843"/>
        <v>50625</v>
      </c>
      <c r="AF482" s="269">
        <v>1190</v>
      </c>
      <c r="AG482" s="269">
        <f t="shared" si="844"/>
        <v>32130</v>
      </c>
      <c r="AH482" s="270">
        <f t="shared" si="886"/>
        <v>82755</v>
      </c>
      <c r="AI482" s="314"/>
      <c r="AJ482" s="316">
        <v>1875</v>
      </c>
      <c r="AK482" s="316">
        <f t="shared" si="846"/>
        <v>0</v>
      </c>
      <c r="AL482" s="316">
        <v>1190</v>
      </c>
      <c r="AM482" s="316">
        <f t="shared" si="847"/>
        <v>0</v>
      </c>
      <c r="AN482" s="317">
        <f t="shared" si="887"/>
        <v>0</v>
      </c>
      <c r="AO482" s="361">
        <f t="shared" si="832"/>
        <v>0</v>
      </c>
      <c r="AP482" s="363">
        <v>1875</v>
      </c>
      <c r="AQ482" s="363">
        <f t="shared" si="849"/>
        <v>0</v>
      </c>
      <c r="AR482" s="363">
        <v>1190</v>
      </c>
      <c r="AS482" s="363">
        <f t="shared" si="850"/>
        <v>0</v>
      </c>
      <c r="AT482" s="364">
        <f t="shared" si="888"/>
        <v>0</v>
      </c>
    </row>
    <row r="483" spans="1:46" x14ac:dyDescent="0.2">
      <c r="A483" s="1">
        <v>474</v>
      </c>
      <c r="B483" s="9" t="s">
        <v>184</v>
      </c>
      <c r="C483" s="10"/>
      <c r="D483" s="2" t="s">
        <v>137</v>
      </c>
      <c r="E483" s="2">
        <v>10</v>
      </c>
      <c r="F483" s="36"/>
      <c r="G483" s="36">
        <f t="shared" si="866"/>
        <v>0</v>
      </c>
      <c r="H483" s="36"/>
      <c r="I483" s="36">
        <f t="shared" si="867"/>
        <v>0</v>
      </c>
      <c r="J483" s="53"/>
      <c r="K483" s="130"/>
      <c r="L483" s="93"/>
      <c r="M483" s="93">
        <f t="shared" si="834"/>
        <v>0</v>
      </c>
      <c r="N483" s="93"/>
      <c r="O483" s="93">
        <f t="shared" si="835"/>
        <v>0</v>
      </c>
      <c r="P483" s="94"/>
      <c r="Q483" s="173"/>
      <c r="R483" s="175"/>
      <c r="S483" s="175">
        <f t="shared" si="837"/>
        <v>0</v>
      </c>
      <c r="T483" s="175"/>
      <c r="U483" s="175">
        <f t="shared" si="838"/>
        <v>0</v>
      </c>
      <c r="V483" s="176"/>
      <c r="W483" s="220"/>
      <c r="X483" s="222"/>
      <c r="Y483" s="222">
        <f t="shared" si="840"/>
        <v>0</v>
      </c>
      <c r="Z483" s="222"/>
      <c r="AA483" s="222">
        <f t="shared" si="841"/>
        <v>0</v>
      </c>
      <c r="AB483" s="223"/>
      <c r="AC483" s="267"/>
      <c r="AD483" s="269"/>
      <c r="AE483" s="269">
        <f t="shared" si="843"/>
        <v>0</v>
      </c>
      <c r="AF483" s="269"/>
      <c r="AG483" s="269">
        <f t="shared" si="844"/>
        <v>0</v>
      </c>
      <c r="AH483" s="270"/>
      <c r="AI483" s="314"/>
      <c r="AJ483" s="316"/>
      <c r="AK483" s="316">
        <f t="shared" si="846"/>
        <v>0</v>
      </c>
      <c r="AL483" s="316"/>
      <c r="AM483" s="316">
        <f t="shared" si="847"/>
        <v>0</v>
      </c>
      <c r="AN483" s="317"/>
      <c r="AO483" s="361">
        <f t="shared" si="832"/>
        <v>10</v>
      </c>
      <c r="AP483" s="363"/>
      <c r="AQ483" s="363">
        <f t="shared" si="849"/>
        <v>0</v>
      </c>
      <c r="AR483" s="363"/>
      <c r="AS483" s="363">
        <f t="shared" si="850"/>
        <v>0</v>
      </c>
      <c r="AT483" s="364"/>
    </row>
    <row r="484" spans="1:46" ht="25.5" x14ac:dyDescent="0.2">
      <c r="A484" s="1">
        <v>475</v>
      </c>
      <c r="B484" s="9" t="s">
        <v>147</v>
      </c>
      <c r="C484" s="10"/>
      <c r="D484" s="2" t="s">
        <v>56</v>
      </c>
      <c r="E484" s="67">
        <v>5.8</v>
      </c>
      <c r="F484" s="36">
        <v>1875</v>
      </c>
      <c r="G484" s="36">
        <f t="shared" si="866"/>
        <v>10875</v>
      </c>
      <c r="H484" s="36">
        <v>1764</v>
      </c>
      <c r="I484" s="36">
        <f t="shared" si="867"/>
        <v>10231.199999999999</v>
      </c>
      <c r="J484" s="53">
        <f t="shared" ref="J484:J485" si="889">G484+I484</f>
        <v>21106.199999999997</v>
      </c>
      <c r="K484" s="140"/>
      <c r="L484" s="93">
        <v>1875</v>
      </c>
      <c r="M484" s="93">
        <f t="shared" si="834"/>
        <v>0</v>
      </c>
      <c r="N484" s="93">
        <v>1764</v>
      </c>
      <c r="O484" s="93">
        <f t="shared" si="835"/>
        <v>0</v>
      </c>
      <c r="P484" s="94">
        <f t="shared" ref="P484:P485" si="890">M484+O484</f>
        <v>0</v>
      </c>
      <c r="Q484" s="197"/>
      <c r="R484" s="175">
        <v>1875</v>
      </c>
      <c r="S484" s="175">
        <f t="shared" si="837"/>
        <v>0</v>
      </c>
      <c r="T484" s="175">
        <v>1764</v>
      </c>
      <c r="U484" s="175">
        <f t="shared" si="838"/>
        <v>0</v>
      </c>
      <c r="V484" s="176">
        <f t="shared" ref="V484:V485" si="891">S484+U484</f>
        <v>0</v>
      </c>
      <c r="W484" s="244"/>
      <c r="X484" s="222">
        <v>1875</v>
      </c>
      <c r="Y484" s="222">
        <f t="shared" si="840"/>
        <v>0</v>
      </c>
      <c r="Z484" s="222">
        <v>1764</v>
      </c>
      <c r="AA484" s="222">
        <f t="shared" si="841"/>
        <v>0</v>
      </c>
      <c r="AB484" s="223">
        <f t="shared" ref="AB484:AB485" si="892">Y484+AA484</f>
        <v>0</v>
      </c>
      <c r="AC484" s="291">
        <v>5.8</v>
      </c>
      <c r="AD484" s="269">
        <v>1875</v>
      </c>
      <c r="AE484" s="269">
        <f t="shared" si="843"/>
        <v>10875</v>
      </c>
      <c r="AF484" s="269">
        <v>1764</v>
      </c>
      <c r="AG484" s="269">
        <f t="shared" si="844"/>
        <v>10231.199999999999</v>
      </c>
      <c r="AH484" s="270">
        <f t="shared" ref="AH484:AH485" si="893">AE484+AG484</f>
        <v>21106.199999999997</v>
      </c>
      <c r="AI484" s="338"/>
      <c r="AJ484" s="316">
        <v>1875</v>
      </c>
      <c r="AK484" s="316">
        <f t="shared" si="846"/>
        <v>0</v>
      </c>
      <c r="AL484" s="316">
        <v>1764</v>
      </c>
      <c r="AM484" s="316">
        <f t="shared" si="847"/>
        <v>0</v>
      </c>
      <c r="AN484" s="317">
        <f t="shared" ref="AN484:AN485" si="894">AK484+AM484</f>
        <v>0</v>
      </c>
      <c r="AO484" s="361">
        <f t="shared" si="832"/>
        <v>0</v>
      </c>
      <c r="AP484" s="363">
        <v>1875</v>
      </c>
      <c r="AQ484" s="363">
        <f t="shared" si="849"/>
        <v>0</v>
      </c>
      <c r="AR484" s="363">
        <v>1764</v>
      </c>
      <c r="AS484" s="363">
        <f t="shared" si="850"/>
        <v>0</v>
      </c>
      <c r="AT484" s="364">
        <f t="shared" ref="AT484:AT485" si="895">AQ484+AS484</f>
        <v>0</v>
      </c>
    </row>
    <row r="485" spans="1:46" x14ac:dyDescent="0.2">
      <c r="A485" s="1">
        <v>476</v>
      </c>
      <c r="B485" s="9" t="s">
        <v>148</v>
      </c>
      <c r="C485" s="10"/>
      <c r="D485" s="2" t="s">
        <v>56</v>
      </c>
      <c r="E485" s="2">
        <v>5</v>
      </c>
      <c r="F485" s="36">
        <v>1875</v>
      </c>
      <c r="G485" s="36">
        <f t="shared" si="866"/>
        <v>9375</v>
      </c>
      <c r="H485" s="36">
        <v>1428</v>
      </c>
      <c r="I485" s="36">
        <f t="shared" si="867"/>
        <v>7140</v>
      </c>
      <c r="J485" s="53">
        <f t="shared" si="889"/>
        <v>16515</v>
      </c>
      <c r="K485" s="130"/>
      <c r="L485" s="93">
        <v>1875</v>
      </c>
      <c r="M485" s="93">
        <f t="shared" si="834"/>
        <v>0</v>
      </c>
      <c r="N485" s="93">
        <v>1428</v>
      </c>
      <c r="O485" s="93">
        <f t="shared" si="835"/>
        <v>0</v>
      </c>
      <c r="P485" s="94">
        <f t="shared" si="890"/>
        <v>0</v>
      </c>
      <c r="Q485" s="173"/>
      <c r="R485" s="175">
        <v>1875</v>
      </c>
      <c r="S485" s="175">
        <f t="shared" si="837"/>
        <v>0</v>
      </c>
      <c r="T485" s="175">
        <v>1428</v>
      </c>
      <c r="U485" s="175">
        <f t="shared" si="838"/>
        <v>0</v>
      </c>
      <c r="V485" s="176">
        <f t="shared" si="891"/>
        <v>0</v>
      </c>
      <c r="W485" s="220"/>
      <c r="X485" s="222">
        <v>1875</v>
      </c>
      <c r="Y485" s="222">
        <f t="shared" si="840"/>
        <v>0</v>
      </c>
      <c r="Z485" s="222">
        <v>1428</v>
      </c>
      <c r="AA485" s="222">
        <f t="shared" si="841"/>
        <v>0</v>
      </c>
      <c r="AB485" s="223">
        <f t="shared" si="892"/>
        <v>0</v>
      </c>
      <c r="AC485" s="267">
        <v>1.98</v>
      </c>
      <c r="AD485" s="269">
        <v>1875</v>
      </c>
      <c r="AE485" s="269">
        <f t="shared" si="843"/>
        <v>3712.5</v>
      </c>
      <c r="AF485" s="269">
        <v>1428</v>
      </c>
      <c r="AG485" s="269">
        <f t="shared" si="844"/>
        <v>2827.44</v>
      </c>
      <c r="AH485" s="270">
        <f t="shared" si="893"/>
        <v>6539.9400000000005</v>
      </c>
      <c r="AI485" s="314"/>
      <c r="AJ485" s="316">
        <v>1875</v>
      </c>
      <c r="AK485" s="316">
        <f t="shared" si="846"/>
        <v>0</v>
      </c>
      <c r="AL485" s="316">
        <v>1428</v>
      </c>
      <c r="AM485" s="316">
        <f t="shared" si="847"/>
        <v>0</v>
      </c>
      <c r="AN485" s="317">
        <f t="shared" si="894"/>
        <v>0</v>
      </c>
      <c r="AO485" s="361">
        <f t="shared" si="832"/>
        <v>3.02</v>
      </c>
      <c r="AP485" s="363">
        <v>1875</v>
      </c>
      <c r="AQ485" s="363">
        <f t="shared" si="849"/>
        <v>5662.5</v>
      </c>
      <c r="AR485" s="363">
        <v>1428</v>
      </c>
      <c r="AS485" s="363">
        <f t="shared" si="850"/>
        <v>4312.5600000000004</v>
      </c>
      <c r="AT485" s="364">
        <f t="shared" si="895"/>
        <v>9975.0600000000013</v>
      </c>
    </row>
    <row r="486" spans="1:46" x14ac:dyDescent="0.2">
      <c r="A486" s="1">
        <v>477</v>
      </c>
      <c r="B486" s="9" t="s">
        <v>185</v>
      </c>
      <c r="C486" s="10"/>
      <c r="D486" s="2" t="s">
        <v>137</v>
      </c>
      <c r="E486" s="2">
        <v>1.5</v>
      </c>
      <c r="F486" s="36"/>
      <c r="G486" s="36">
        <f t="shared" si="866"/>
        <v>0</v>
      </c>
      <c r="H486" s="36"/>
      <c r="I486" s="36">
        <f t="shared" si="867"/>
        <v>0</v>
      </c>
      <c r="J486" s="53"/>
      <c r="K486" s="130"/>
      <c r="L486" s="93"/>
      <c r="M486" s="93">
        <f t="shared" si="834"/>
        <v>0</v>
      </c>
      <c r="N486" s="93"/>
      <c r="O486" s="93">
        <f t="shared" si="835"/>
        <v>0</v>
      </c>
      <c r="P486" s="94"/>
      <c r="Q486" s="173"/>
      <c r="R486" s="175"/>
      <c r="S486" s="175">
        <f t="shared" si="837"/>
        <v>0</v>
      </c>
      <c r="T486" s="175"/>
      <c r="U486" s="175">
        <f t="shared" si="838"/>
        <v>0</v>
      </c>
      <c r="V486" s="176"/>
      <c r="W486" s="220"/>
      <c r="X486" s="222"/>
      <c r="Y486" s="222">
        <f t="shared" si="840"/>
        <v>0</v>
      </c>
      <c r="Z486" s="222"/>
      <c r="AA486" s="222">
        <f t="shared" si="841"/>
        <v>0</v>
      </c>
      <c r="AB486" s="223"/>
      <c r="AC486" s="267"/>
      <c r="AD486" s="269"/>
      <c r="AE486" s="269">
        <f t="shared" si="843"/>
        <v>0</v>
      </c>
      <c r="AF486" s="269"/>
      <c r="AG486" s="269">
        <f t="shared" si="844"/>
        <v>0</v>
      </c>
      <c r="AH486" s="270"/>
      <c r="AI486" s="314"/>
      <c r="AJ486" s="316"/>
      <c r="AK486" s="316">
        <f t="shared" si="846"/>
        <v>0</v>
      </c>
      <c r="AL486" s="316"/>
      <c r="AM486" s="316">
        <f t="shared" si="847"/>
        <v>0</v>
      </c>
      <c r="AN486" s="317"/>
      <c r="AO486" s="361">
        <f t="shared" si="832"/>
        <v>1.5</v>
      </c>
      <c r="AP486" s="363"/>
      <c r="AQ486" s="363">
        <f t="shared" si="849"/>
        <v>0</v>
      </c>
      <c r="AR486" s="363"/>
      <c r="AS486" s="363">
        <f t="shared" si="850"/>
        <v>0</v>
      </c>
      <c r="AT486" s="364"/>
    </row>
    <row r="487" spans="1:46" x14ac:dyDescent="0.2">
      <c r="A487" s="1">
        <v>478</v>
      </c>
      <c r="B487" s="9" t="s">
        <v>150</v>
      </c>
      <c r="C487" s="10"/>
      <c r="D487" s="2" t="s">
        <v>56</v>
      </c>
      <c r="E487" s="67">
        <v>1.1000000000000001</v>
      </c>
      <c r="F487" s="36">
        <v>1875</v>
      </c>
      <c r="G487" s="36">
        <f t="shared" si="866"/>
        <v>2062.5</v>
      </c>
      <c r="H487" s="36">
        <v>2646</v>
      </c>
      <c r="I487" s="36">
        <f t="shared" si="867"/>
        <v>2910.6000000000004</v>
      </c>
      <c r="J487" s="53">
        <f t="shared" ref="J487:J490" si="896">G487+I487</f>
        <v>4973.1000000000004</v>
      </c>
      <c r="K487" s="140"/>
      <c r="L487" s="93">
        <v>1875</v>
      </c>
      <c r="M487" s="93">
        <f t="shared" si="834"/>
        <v>0</v>
      </c>
      <c r="N487" s="93">
        <v>2646</v>
      </c>
      <c r="O487" s="93">
        <f t="shared" si="835"/>
        <v>0</v>
      </c>
      <c r="P487" s="94">
        <f t="shared" ref="P487:P490" si="897">M487+O487</f>
        <v>0</v>
      </c>
      <c r="Q487" s="197"/>
      <c r="R487" s="175">
        <v>1875</v>
      </c>
      <c r="S487" s="175">
        <f t="shared" si="837"/>
        <v>0</v>
      </c>
      <c r="T487" s="175">
        <v>2646</v>
      </c>
      <c r="U487" s="175">
        <f t="shared" si="838"/>
        <v>0</v>
      </c>
      <c r="V487" s="176">
        <f t="shared" ref="V487:V490" si="898">S487+U487</f>
        <v>0</v>
      </c>
      <c r="W487" s="244"/>
      <c r="X487" s="222">
        <v>1875</v>
      </c>
      <c r="Y487" s="222">
        <f t="shared" si="840"/>
        <v>0</v>
      </c>
      <c r="Z487" s="222">
        <v>2646</v>
      </c>
      <c r="AA487" s="222">
        <f t="shared" si="841"/>
        <v>0</v>
      </c>
      <c r="AB487" s="223">
        <f t="shared" ref="AB487:AB490" si="899">Y487+AA487</f>
        <v>0</v>
      </c>
      <c r="AC487" s="291">
        <v>0.45</v>
      </c>
      <c r="AD487" s="269">
        <v>1875</v>
      </c>
      <c r="AE487" s="269">
        <f t="shared" si="843"/>
        <v>843.75</v>
      </c>
      <c r="AF487" s="269">
        <v>2646</v>
      </c>
      <c r="AG487" s="269">
        <f t="shared" si="844"/>
        <v>1190.7</v>
      </c>
      <c r="AH487" s="270">
        <f t="shared" ref="AH487:AH490" si="900">AE487+AG487</f>
        <v>2034.45</v>
      </c>
      <c r="AI487" s="338"/>
      <c r="AJ487" s="316">
        <v>1875</v>
      </c>
      <c r="AK487" s="316">
        <f t="shared" si="846"/>
        <v>0</v>
      </c>
      <c r="AL487" s="316">
        <v>2646</v>
      </c>
      <c r="AM487" s="316">
        <f t="shared" si="847"/>
        <v>0</v>
      </c>
      <c r="AN487" s="317">
        <f t="shared" ref="AN487:AN490" si="901">AK487+AM487</f>
        <v>0</v>
      </c>
      <c r="AO487" s="361">
        <f t="shared" si="832"/>
        <v>0.65000000000000013</v>
      </c>
      <c r="AP487" s="363">
        <v>1875</v>
      </c>
      <c r="AQ487" s="363">
        <f t="shared" si="849"/>
        <v>1218.7500000000002</v>
      </c>
      <c r="AR487" s="363">
        <v>2646</v>
      </c>
      <c r="AS487" s="363">
        <f t="shared" si="850"/>
        <v>1719.9000000000003</v>
      </c>
      <c r="AT487" s="364">
        <f t="shared" ref="AT487:AT490" si="902">AQ487+AS487</f>
        <v>2938.6500000000005</v>
      </c>
    </row>
    <row r="488" spans="1:46" ht="25.5" x14ac:dyDescent="0.2">
      <c r="A488" s="1">
        <v>479</v>
      </c>
      <c r="B488" s="9" t="s">
        <v>151</v>
      </c>
      <c r="C488" s="2" t="s">
        <v>152</v>
      </c>
      <c r="D488" s="2" t="s">
        <v>56</v>
      </c>
      <c r="E488" s="2">
        <v>9.6</v>
      </c>
      <c r="F488" s="36">
        <v>600</v>
      </c>
      <c r="G488" s="36">
        <f t="shared" si="866"/>
        <v>5760</v>
      </c>
      <c r="H488" s="36">
        <v>381</v>
      </c>
      <c r="I488" s="36">
        <f t="shared" si="867"/>
        <v>3657.6</v>
      </c>
      <c r="J488" s="53">
        <f t="shared" si="896"/>
        <v>9417.6</v>
      </c>
      <c r="K488" s="130"/>
      <c r="L488" s="93">
        <v>600</v>
      </c>
      <c r="M488" s="93">
        <f t="shared" si="834"/>
        <v>0</v>
      </c>
      <c r="N488" s="93">
        <v>381</v>
      </c>
      <c r="O488" s="93">
        <f t="shared" si="835"/>
        <v>0</v>
      </c>
      <c r="P488" s="94">
        <f t="shared" si="897"/>
        <v>0</v>
      </c>
      <c r="Q488" s="173"/>
      <c r="R488" s="175">
        <v>600</v>
      </c>
      <c r="S488" s="175">
        <f t="shared" si="837"/>
        <v>0</v>
      </c>
      <c r="T488" s="175">
        <v>381</v>
      </c>
      <c r="U488" s="175">
        <f t="shared" si="838"/>
        <v>0</v>
      </c>
      <c r="V488" s="176">
        <f t="shared" si="898"/>
        <v>0</v>
      </c>
      <c r="W488" s="220"/>
      <c r="X488" s="222">
        <v>600</v>
      </c>
      <c r="Y488" s="222">
        <f t="shared" si="840"/>
        <v>0</v>
      </c>
      <c r="Z488" s="222">
        <v>381</v>
      </c>
      <c r="AA488" s="222">
        <f t="shared" si="841"/>
        <v>0</v>
      </c>
      <c r="AB488" s="223">
        <f t="shared" si="899"/>
        <v>0</v>
      </c>
      <c r="AC488" s="267">
        <v>4.26</v>
      </c>
      <c r="AD488" s="269">
        <v>600</v>
      </c>
      <c r="AE488" s="269">
        <f t="shared" si="843"/>
        <v>2556</v>
      </c>
      <c r="AF488" s="269">
        <v>381</v>
      </c>
      <c r="AG488" s="269">
        <f t="shared" si="844"/>
        <v>1623.06</v>
      </c>
      <c r="AH488" s="270">
        <f t="shared" si="900"/>
        <v>4179.0599999999995</v>
      </c>
      <c r="AI488" s="314"/>
      <c r="AJ488" s="316">
        <v>600</v>
      </c>
      <c r="AK488" s="316">
        <f t="shared" si="846"/>
        <v>0</v>
      </c>
      <c r="AL488" s="316">
        <v>381</v>
      </c>
      <c r="AM488" s="316">
        <f t="shared" si="847"/>
        <v>0</v>
      </c>
      <c r="AN488" s="317">
        <f t="shared" si="901"/>
        <v>0</v>
      </c>
      <c r="AO488" s="361">
        <f t="shared" si="832"/>
        <v>5.34</v>
      </c>
      <c r="AP488" s="363">
        <v>600</v>
      </c>
      <c r="AQ488" s="363">
        <f t="shared" si="849"/>
        <v>3204</v>
      </c>
      <c r="AR488" s="363">
        <v>381</v>
      </c>
      <c r="AS488" s="363">
        <f t="shared" si="850"/>
        <v>2034.54</v>
      </c>
      <c r="AT488" s="364">
        <f t="shared" si="902"/>
        <v>5238.54</v>
      </c>
    </row>
    <row r="489" spans="1:46" x14ac:dyDescent="0.2">
      <c r="A489" s="1">
        <v>480</v>
      </c>
      <c r="B489" s="9" t="s">
        <v>153</v>
      </c>
      <c r="C489" s="10"/>
      <c r="D489" s="2" t="s">
        <v>56</v>
      </c>
      <c r="E489" s="2">
        <v>3</v>
      </c>
      <c r="F489" s="36">
        <v>1000</v>
      </c>
      <c r="G489" s="36">
        <f t="shared" si="866"/>
        <v>3000</v>
      </c>
      <c r="H489" s="36">
        <v>123</v>
      </c>
      <c r="I489" s="36">
        <f t="shared" si="867"/>
        <v>369</v>
      </c>
      <c r="J489" s="53">
        <f t="shared" si="896"/>
        <v>3369</v>
      </c>
      <c r="K489" s="130"/>
      <c r="L489" s="93">
        <v>1000</v>
      </c>
      <c r="M489" s="93">
        <f t="shared" si="834"/>
        <v>0</v>
      </c>
      <c r="N489" s="93">
        <v>123</v>
      </c>
      <c r="O489" s="93">
        <f t="shared" si="835"/>
        <v>0</v>
      </c>
      <c r="P489" s="94">
        <f t="shared" si="897"/>
        <v>0</v>
      </c>
      <c r="Q489" s="173"/>
      <c r="R489" s="175">
        <v>1000</v>
      </c>
      <c r="S489" s="175">
        <f t="shared" si="837"/>
        <v>0</v>
      </c>
      <c r="T489" s="175">
        <v>123</v>
      </c>
      <c r="U489" s="175">
        <f t="shared" si="838"/>
        <v>0</v>
      </c>
      <c r="V489" s="176">
        <f t="shared" si="898"/>
        <v>0</v>
      </c>
      <c r="W489" s="220"/>
      <c r="X489" s="222">
        <v>1000</v>
      </c>
      <c r="Y489" s="222">
        <f t="shared" si="840"/>
        <v>0</v>
      </c>
      <c r="Z489" s="222">
        <v>123</v>
      </c>
      <c r="AA489" s="222">
        <f t="shared" si="841"/>
        <v>0</v>
      </c>
      <c r="AB489" s="223">
        <f t="shared" si="899"/>
        <v>0</v>
      </c>
      <c r="AC489" s="267">
        <v>0.52</v>
      </c>
      <c r="AD489" s="269">
        <v>1000</v>
      </c>
      <c r="AE489" s="269">
        <f t="shared" si="843"/>
        <v>520</v>
      </c>
      <c r="AF489" s="269">
        <v>123</v>
      </c>
      <c r="AG489" s="269">
        <f t="shared" si="844"/>
        <v>63.96</v>
      </c>
      <c r="AH489" s="270">
        <f t="shared" si="900"/>
        <v>583.96</v>
      </c>
      <c r="AI489" s="314"/>
      <c r="AJ489" s="316">
        <v>1000</v>
      </c>
      <c r="AK489" s="316">
        <f t="shared" si="846"/>
        <v>0</v>
      </c>
      <c r="AL489" s="316">
        <v>123</v>
      </c>
      <c r="AM489" s="316">
        <f t="shared" si="847"/>
        <v>0</v>
      </c>
      <c r="AN489" s="317">
        <f t="shared" si="901"/>
        <v>0</v>
      </c>
      <c r="AO489" s="361">
        <f t="shared" si="832"/>
        <v>2.48</v>
      </c>
      <c r="AP489" s="363">
        <v>1000</v>
      </c>
      <c r="AQ489" s="363">
        <f t="shared" si="849"/>
        <v>2480</v>
      </c>
      <c r="AR489" s="363">
        <v>123</v>
      </c>
      <c r="AS489" s="363">
        <f t="shared" si="850"/>
        <v>305.04000000000002</v>
      </c>
      <c r="AT489" s="364">
        <f t="shared" si="902"/>
        <v>2785.04</v>
      </c>
    </row>
    <row r="490" spans="1:46" x14ac:dyDescent="0.2">
      <c r="A490" s="1">
        <v>481</v>
      </c>
      <c r="B490" s="9" t="s">
        <v>60</v>
      </c>
      <c r="C490" s="10"/>
      <c r="D490" s="2" t="s">
        <v>5</v>
      </c>
      <c r="E490" s="2">
        <v>1</v>
      </c>
      <c r="F490" s="36">
        <v>0</v>
      </c>
      <c r="G490" s="36">
        <f t="shared" si="866"/>
        <v>0</v>
      </c>
      <c r="H490" s="36">
        <v>14017</v>
      </c>
      <c r="I490" s="36">
        <f t="shared" si="867"/>
        <v>14017</v>
      </c>
      <c r="J490" s="53">
        <f t="shared" si="896"/>
        <v>14017</v>
      </c>
      <c r="K490" s="130"/>
      <c r="L490" s="93">
        <v>0</v>
      </c>
      <c r="M490" s="93">
        <f t="shared" si="834"/>
        <v>0</v>
      </c>
      <c r="N490" s="93">
        <v>14017</v>
      </c>
      <c r="O490" s="93">
        <f t="shared" si="835"/>
        <v>0</v>
      </c>
      <c r="P490" s="94">
        <f t="shared" si="897"/>
        <v>0</v>
      </c>
      <c r="Q490" s="173"/>
      <c r="R490" s="175">
        <v>0</v>
      </c>
      <c r="S490" s="175">
        <f t="shared" si="837"/>
        <v>0</v>
      </c>
      <c r="T490" s="175">
        <v>14017</v>
      </c>
      <c r="U490" s="175">
        <f t="shared" si="838"/>
        <v>0</v>
      </c>
      <c r="V490" s="176">
        <f t="shared" si="898"/>
        <v>0</v>
      </c>
      <c r="W490" s="220"/>
      <c r="X490" s="222">
        <v>0</v>
      </c>
      <c r="Y490" s="222">
        <f t="shared" si="840"/>
        <v>0</v>
      </c>
      <c r="Z490" s="222">
        <v>14017</v>
      </c>
      <c r="AA490" s="222">
        <f t="shared" si="841"/>
        <v>0</v>
      </c>
      <c r="AB490" s="223">
        <f t="shared" si="899"/>
        <v>0</v>
      </c>
      <c r="AC490" s="267">
        <v>1</v>
      </c>
      <c r="AD490" s="269">
        <v>0</v>
      </c>
      <c r="AE490" s="269">
        <f t="shared" si="843"/>
        <v>0</v>
      </c>
      <c r="AF490" s="269">
        <v>14017</v>
      </c>
      <c r="AG490" s="269">
        <f t="shared" si="844"/>
        <v>14017</v>
      </c>
      <c r="AH490" s="270">
        <f t="shared" si="900"/>
        <v>14017</v>
      </c>
      <c r="AI490" s="314"/>
      <c r="AJ490" s="316">
        <v>0</v>
      </c>
      <c r="AK490" s="316">
        <f t="shared" si="846"/>
        <v>0</v>
      </c>
      <c r="AL490" s="316">
        <v>14017</v>
      </c>
      <c r="AM490" s="316">
        <f t="shared" si="847"/>
        <v>0</v>
      </c>
      <c r="AN490" s="317">
        <f t="shared" si="901"/>
        <v>0</v>
      </c>
      <c r="AO490" s="361">
        <f t="shared" si="832"/>
        <v>0</v>
      </c>
      <c r="AP490" s="363">
        <v>0</v>
      </c>
      <c r="AQ490" s="363">
        <f t="shared" si="849"/>
        <v>0</v>
      </c>
      <c r="AR490" s="363">
        <v>14017</v>
      </c>
      <c r="AS490" s="363">
        <f t="shared" si="850"/>
        <v>0</v>
      </c>
      <c r="AT490" s="364">
        <f t="shared" si="902"/>
        <v>0</v>
      </c>
    </row>
    <row r="491" spans="1:46" x14ac:dyDescent="0.2">
      <c r="A491" s="490">
        <v>482</v>
      </c>
      <c r="B491" s="508" t="s">
        <v>186</v>
      </c>
      <c r="C491" s="495"/>
      <c r="D491" s="492"/>
      <c r="E491" s="492"/>
      <c r="F491" s="492"/>
      <c r="G491" s="493"/>
      <c r="H491" s="505"/>
      <c r="I491" s="493"/>
      <c r="J491" s="506"/>
      <c r="K491" s="130"/>
      <c r="L491" s="92"/>
      <c r="M491" s="93"/>
      <c r="N491" s="91"/>
      <c r="O491" s="93"/>
      <c r="P491" s="129"/>
      <c r="Q491" s="173"/>
      <c r="R491" s="174"/>
      <c r="S491" s="175"/>
      <c r="T491" s="171"/>
      <c r="U491" s="175"/>
      <c r="V491" s="172"/>
      <c r="W491" s="220"/>
      <c r="X491" s="221"/>
      <c r="Y491" s="222"/>
      <c r="Z491" s="218"/>
      <c r="AA491" s="222"/>
      <c r="AB491" s="219"/>
      <c r="AC491" s="267"/>
      <c r="AD491" s="268"/>
      <c r="AE491" s="269"/>
      <c r="AF491" s="265"/>
      <c r="AG491" s="269"/>
      <c r="AH491" s="266"/>
      <c r="AI491" s="314"/>
      <c r="AJ491" s="315"/>
      <c r="AK491" s="316"/>
      <c r="AL491" s="312"/>
      <c r="AM491" s="316"/>
      <c r="AN491" s="313"/>
      <c r="AO491" s="361">
        <f t="shared" si="832"/>
        <v>0</v>
      </c>
      <c r="AP491" s="362"/>
      <c r="AQ491" s="363"/>
      <c r="AR491" s="359"/>
      <c r="AS491" s="363"/>
      <c r="AT491" s="360"/>
    </row>
    <row r="492" spans="1:46" ht="38.25" x14ac:dyDescent="0.2">
      <c r="A492" s="490" t="s">
        <v>465</v>
      </c>
      <c r="B492" s="491" t="s">
        <v>187</v>
      </c>
      <c r="C492" s="492" t="s">
        <v>458</v>
      </c>
      <c r="D492" s="492" t="s">
        <v>14</v>
      </c>
      <c r="E492" s="492">
        <v>12</v>
      </c>
      <c r="F492" s="493">
        <v>315576</v>
      </c>
      <c r="G492" s="493">
        <f t="shared" si="866"/>
        <v>3786912</v>
      </c>
      <c r="H492" s="493">
        <v>0</v>
      </c>
      <c r="I492" s="493">
        <f t="shared" si="867"/>
        <v>0</v>
      </c>
      <c r="J492" s="494">
        <f t="shared" ref="J492:J495" si="903">G492+I492</f>
        <v>3786912</v>
      </c>
      <c r="K492" s="130">
        <v>10</v>
      </c>
      <c r="L492" s="93">
        <v>315576</v>
      </c>
      <c r="M492" s="93">
        <f t="shared" ref="M492:M498" si="904">K492*L492</f>
        <v>3155760</v>
      </c>
      <c r="N492" s="93">
        <v>0</v>
      </c>
      <c r="O492" s="93">
        <f t="shared" ref="O492:O498" si="905">K492*N492</f>
        <v>0</v>
      </c>
      <c r="P492" s="94">
        <f t="shared" ref="P492:P498" si="906">M492+O492</f>
        <v>3155760</v>
      </c>
      <c r="Q492" s="173">
        <v>2</v>
      </c>
      <c r="R492" s="175">
        <v>315576</v>
      </c>
      <c r="S492" s="175">
        <f t="shared" ref="S492:S498" si="907">Q492*R492</f>
        <v>631152</v>
      </c>
      <c r="T492" s="175">
        <v>0</v>
      </c>
      <c r="U492" s="175">
        <f t="shared" ref="U492:U498" si="908">Q492*T492</f>
        <v>0</v>
      </c>
      <c r="V492" s="176">
        <f t="shared" ref="V492:V498" si="909">S492+U492</f>
        <v>631152</v>
      </c>
      <c r="W492" s="220"/>
      <c r="X492" s="222">
        <v>315576</v>
      </c>
      <c r="Y492" s="222">
        <f t="shared" ref="Y492:Y498" si="910">W492*X492</f>
        <v>0</v>
      </c>
      <c r="Z492" s="222">
        <v>0</v>
      </c>
      <c r="AA492" s="222">
        <f t="shared" ref="AA492:AA498" si="911">W492*Z492</f>
        <v>0</v>
      </c>
      <c r="AB492" s="223">
        <f t="shared" ref="AB492:AB498" si="912">Y492+AA492</f>
        <v>0</v>
      </c>
      <c r="AC492" s="267"/>
      <c r="AD492" s="269">
        <v>315576</v>
      </c>
      <c r="AE492" s="269">
        <f t="shared" ref="AE492:AE498" si="913">AC492*AD492</f>
        <v>0</v>
      </c>
      <c r="AF492" s="269">
        <v>0</v>
      </c>
      <c r="AG492" s="269">
        <f t="shared" ref="AG492:AG498" si="914">AC492*AF492</f>
        <v>0</v>
      </c>
      <c r="AH492" s="270">
        <f t="shared" ref="AH492:AH498" si="915">AE492+AG492</f>
        <v>0</v>
      </c>
      <c r="AI492" s="314"/>
      <c r="AJ492" s="316">
        <v>315576</v>
      </c>
      <c r="AK492" s="316">
        <f t="shared" ref="AK492:AK498" si="916">AI492*AJ492</f>
        <v>0</v>
      </c>
      <c r="AL492" s="316">
        <v>0</v>
      </c>
      <c r="AM492" s="316">
        <f t="shared" ref="AM492:AM498" si="917">AI492*AL492</f>
        <v>0</v>
      </c>
      <c r="AN492" s="317">
        <f t="shared" ref="AN492:AN498" si="918">AK492+AM492</f>
        <v>0</v>
      </c>
      <c r="AO492" s="361">
        <f t="shared" si="832"/>
        <v>0</v>
      </c>
      <c r="AP492" s="363">
        <v>315576</v>
      </c>
      <c r="AQ492" s="363">
        <f t="shared" ref="AQ492:AQ498" si="919">AO492*AP492</f>
        <v>0</v>
      </c>
      <c r="AR492" s="363">
        <v>0</v>
      </c>
      <c r="AS492" s="363">
        <f t="shared" ref="AS492:AS498" si="920">AO492*AR492</f>
        <v>0</v>
      </c>
      <c r="AT492" s="364">
        <f t="shared" ref="AT492:AT498" si="921">AQ492+AS492</f>
        <v>0</v>
      </c>
    </row>
    <row r="493" spans="1:46" x14ac:dyDescent="0.2">
      <c r="A493" s="490" t="s">
        <v>466</v>
      </c>
      <c r="B493" s="491" t="s">
        <v>188</v>
      </c>
      <c r="C493" s="492" t="s">
        <v>189</v>
      </c>
      <c r="D493" s="492" t="s">
        <v>14</v>
      </c>
      <c r="E493" s="492">
        <v>12</v>
      </c>
      <c r="F493" s="493">
        <v>129211</v>
      </c>
      <c r="G493" s="493">
        <f t="shared" si="866"/>
        <v>1550532</v>
      </c>
      <c r="H493" s="493">
        <v>0</v>
      </c>
      <c r="I493" s="493">
        <f t="shared" si="867"/>
        <v>0</v>
      </c>
      <c r="J493" s="494">
        <f t="shared" si="903"/>
        <v>1550532</v>
      </c>
      <c r="K493" s="130">
        <v>10</v>
      </c>
      <c r="L493" s="93">
        <v>129211</v>
      </c>
      <c r="M493" s="93">
        <f t="shared" si="904"/>
        <v>1292110</v>
      </c>
      <c r="N493" s="93">
        <v>0</v>
      </c>
      <c r="O493" s="93">
        <f t="shared" si="905"/>
        <v>0</v>
      </c>
      <c r="P493" s="94">
        <f t="shared" si="906"/>
        <v>1292110</v>
      </c>
      <c r="Q493" s="173">
        <v>2</v>
      </c>
      <c r="R493" s="175">
        <v>129211</v>
      </c>
      <c r="S493" s="175">
        <f t="shared" si="907"/>
        <v>258422</v>
      </c>
      <c r="T493" s="175">
        <v>0</v>
      </c>
      <c r="U493" s="175">
        <f t="shared" si="908"/>
        <v>0</v>
      </c>
      <c r="V493" s="176">
        <f t="shared" si="909"/>
        <v>258422</v>
      </c>
      <c r="W493" s="220"/>
      <c r="X493" s="222">
        <v>129211</v>
      </c>
      <c r="Y493" s="222">
        <f t="shared" si="910"/>
        <v>0</v>
      </c>
      <c r="Z493" s="222">
        <v>0</v>
      </c>
      <c r="AA493" s="222">
        <f t="shared" si="911"/>
        <v>0</v>
      </c>
      <c r="AB493" s="223">
        <f t="shared" si="912"/>
        <v>0</v>
      </c>
      <c r="AC493" s="267"/>
      <c r="AD493" s="269">
        <v>129211</v>
      </c>
      <c r="AE493" s="269">
        <f t="shared" si="913"/>
        <v>0</v>
      </c>
      <c r="AF493" s="269">
        <v>0</v>
      </c>
      <c r="AG493" s="269">
        <f t="shared" si="914"/>
        <v>0</v>
      </c>
      <c r="AH493" s="270">
        <f t="shared" si="915"/>
        <v>0</v>
      </c>
      <c r="AI493" s="314"/>
      <c r="AJ493" s="316">
        <v>129211</v>
      </c>
      <c r="AK493" s="316">
        <f t="shared" si="916"/>
        <v>0</v>
      </c>
      <c r="AL493" s="316">
        <v>0</v>
      </c>
      <c r="AM493" s="316">
        <f t="shared" si="917"/>
        <v>0</v>
      </c>
      <c r="AN493" s="317">
        <f t="shared" si="918"/>
        <v>0</v>
      </c>
      <c r="AO493" s="361">
        <f t="shared" si="832"/>
        <v>0</v>
      </c>
      <c r="AP493" s="363">
        <v>129211</v>
      </c>
      <c r="AQ493" s="363">
        <f t="shared" si="919"/>
        <v>0</v>
      </c>
      <c r="AR493" s="363">
        <v>0</v>
      </c>
      <c r="AS493" s="363">
        <f t="shared" si="920"/>
        <v>0</v>
      </c>
      <c r="AT493" s="364">
        <f t="shared" si="921"/>
        <v>0</v>
      </c>
    </row>
    <row r="494" spans="1:46" x14ac:dyDescent="0.2">
      <c r="A494" s="490" t="s">
        <v>467</v>
      </c>
      <c r="B494" s="491" t="s">
        <v>190</v>
      </c>
      <c r="C494" s="492" t="s">
        <v>191</v>
      </c>
      <c r="D494" s="492" t="s">
        <v>14</v>
      </c>
      <c r="E494" s="492">
        <v>120</v>
      </c>
      <c r="F494" s="493">
        <v>800</v>
      </c>
      <c r="G494" s="493">
        <f t="shared" si="866"/>
        <v>96000</v>
      </c>
      <c r="H494" s="493">
        <v>0</v>
      </c>
      <c r="I494" s="493">
        <f t="shared" si="867"/>
        <v>0</v>
      </c>
      <c r="J494" s="494">
        <f t="shared" si="903"/>
        <v>96000</v>
      </c>
      <c r="K494" s="434">
        <v>100</v>
      </c>
      <c r="L494" s="93">
        <v>800</v>
      </c>
      <c r="M494" s="93">
        <f t="shared" si="904"/>
        <v>80000</v>
      </c>
      <c r="N494" s="93">
        <v>0</v>
      </c>
      <c r="O494" s="93">
        <f t="shared" si="905"/>
        <v>0</v>
      </c>
      <c r="P494" s="435">
        <f t="shared" si="906"/>
        <v>80000</v>
      </c>
      <c r="Q494" s="173">
        <v>20</v>
      </c>
      <c r="R494" s="175">
        <v>800</v>
      </c>
      <c r="S494" s="175">
        <f t="shared" si="907"/>
        <v>16000</v>
      </c>
      <c r="T494" s="175">
        <v>0</v>
      </c>
      <c r="U494" s="175">
        <f t="shared" si="908"/>
        <v>0</v>
      </c>
      <c r="V494" s="176">
        <f t="shared" si="909"/>
        <v>16000</v>
      </c>
      <c r="W494" s="220"/>
      <c r="X494" s="222">
        <v>800</v>
      </c>
      <c r="Y494" s="222">
        <f t="shared" si="910"/>
        <v>0</v>
      </c>
      <c r="Z494" s="222">
        <v>0</v>
      </c>
      <c r="AA494" s="222">
        <f t="shared" si="911"/>
        <v>0</v>
      </c>
      <c r="AB494" s="223">
        <f t="shared" si="912"/>
        <v>0</v>
      </c>
      <c r="AC494" s="267"/>
      <c r="AD494" s="269">
        <v>800</v>
      </c>
      <c r="AE494" s="269">
        <f t="shared" si="913"/>
        <v>0</v>
      </c>
      <c r="AF494" s="269">
        <v>0</v>
      </c>
      <c r="AG494" s="269">
        <f t="shared" si="914"/>
        <v>0</v>
      </c>
      <c r="AH494" s="270">
        <f t="shared" si="915"/>
        <v>0</v>
      </c>
      <c r="AI494" s="314"/>
      <c r="AJ494" s="316">
        <v>800</v>
      </c>
      <c r="AK494" s="316">
        <f t="shared" si="916"/>
        <v>0</v>
      </c>
      <c r="AL494" s="316">
        <v>0</v>
      </c>
      <c r="AM494" s="316">
        <f t="shared" si="917"/>
        <v>0</v>
      </c>
      <c r="AN494" s="317">
        <f t="shared" si="918"/>
        <v>0</v>
      </c>
      <c r="AO494" s="361">
        <f t="shared" si="832"/>
        <v>0</v>
      </c>
      <c r="AP494" s="363">
        <v>800</v>
      </c>
      <c r="AQ494" s="363">
        <f t="shared" si="919"/>
        <v>0</v>
      </c>
      <c r="AR494" s="363">
        <v>0</v>
      </c>
      <c r="AS494" s="363">
        <f t="shared" si="920"/>
        <v>0</v>
      </c>
      <c r="AT494" s="364">
        <f t="shared" si="921"/>
        <v>0</v>
      </c>
    </row>
    <row r="495" spans="1:46" x14ac:dyDescent="0.2">
      <c r="A495" s="490" t="s">
        <v>468</v>
      </c>
      <c r="B495" s="491" t="s">
        <v>192</v>
      </c>
      <c r="C495" s="492" t="s">
        <v>193</v>
      </c>
      <c r="D495" s="492" t="s">
        <v>14</v>
      </c>
      <c r="E495" s="492">
        <v>120</v>
      </c>
      <c r="F495" s="493">
        <v>800</v>
      </c>
      <c r="G495" s="493">
        <f t="shared" si="866"/>
        <v>96000</v>
      </c>
      <c r="H495" s="493">
        <v>0</v>
      </c>
      <c r="I495" s="493">
        <f t="shared" si="867"/>
        <v>0</v>
      </c>
      <c r="J495" s="494">
        <f t="shared" si="903"/>
        <v>96000</v>
      </c>
      <c r="K495" s="434">
        <v>100</v>
      </c>
      <c r="L495" s="93">
        <v>800</v>
      </c>
      <c r="M495" s="93">
        <f t="shared" si="904"/>
        <v>80000</v>
      </c>
      <c r="N495" s="93">
        <v>0</v>
      </c>
      <c r="O495" s="93">
        <f t="shared" si="905"/>
        <v>0</v>
      </c>
      <c r="P495" s="435">
        <f t="shared" si="906"/>
        <v>80000</v>
      </c>
      <c r="Q495" s="173">
        <v>20</v>
      </c>
      <c r="R495" s="175">
        <v>800</v>
      </c>
      <c r="S495" s="175">
        <f t="shared" si="907"/>
        <v>16000</v>
      </c>
      <c r="T495" s="175">
        <v>0</v>
      </c>
      <c r="U495" s="175">
        <f t="shared" si="908"/>
        <v>0</v>
      </c>
      <c r="V495" s="176">
        <f t="shared" si="909"/>
        <v>16000</v>
      </c>
      <c r="W495" s="220"/>
      <c r="X495" s="222">
        <v>800</v>
      </c>
      <c r="Y495" s="222">
        <f t="shared" si="910"/>
        <v>0</v>
      </c>
      <c r="Z495" s="222">
        <v>0</v>
      </c>
      <c r="AA495" s="222">
        <f t="shared" si="911"/>
        <v>0</v>
      </c>
      <c r="AB495" s="223">
        <f t="shared" si="912"/>
        <v>0</v>
      </c>
      <c r="AC495" s="267"/>
      <c r="AD495" s="269">
        <v>800</v>
      </c>
      <c r="AE495" s="269">
        <f t="shared" si="913"/>
        <v>0</v>
      </c>
      <c r="AF495" s="269">
        <v>0</v>
      </c>
      <c r="AG495" s="269">
        <f t="shared" si="914"/>
        <v>0</v>
      </c>
      <c r="AH495" s="270">
        <f t="shared" si="915"/>
        <v>0</v>
      </c>
      <c r="AI495" s="314"/>
      <c r="AJ495" s="316">
        <v>800</v>
      </c>
      <c r="AK495" s="316">
        <f t="shared" si="916"/>
        <v>0</v>
      </c>
      <c r="AL495" s="316">
        <v>0</v>
      </c>
      <c r="AM495" s="316">
        <f t="shared" si="917"/>
        <v>0</v>
      </c>
      <c r="AN495" s="317">
        <f t="shared" si="918"/>
        <v>0</v>
      </c>
      <c r="AO495" s="361">
        <f t="shared" si="832"/>
        <v>0</v>
      </c>
      <c r="AP495" s="363">
        <v>800</v>
      </c>
      <c r="AQ495" s="363">
        <f t="shared" si="919"/>
        <v>0</v>
      </c>
      <c r="AR495" s="363">
        <v>0</v>
      </c>
      <c r="AS495" s="363">
        <f t="shared" si="920"/>
        <v>0</v>
      </c>
      <c r="AT495" s="364">
        <f t="shared" si="921"/>
        <v>0</v>
      </c>
    </row>
    <row r="496" spans="1:46" ht="25.5" x14ac:dyDescent="0.2">
      <c r="A496" s="490" t="s">
        <v>469</v>
      </c>
      <c r="B496" s="491" t="s">
        <v>410</v>
      </c>
      <c r="C496" s="492" t="s">
        <v>411</v>
      </c>
      <c r="D496" s="492" t="s">
        <v>14</v>
      </c>
      <c r="E496" s="492">
        <v>12</v>
      </c>
      <c r="F496" s="493">
        <v>1199</v>
      </c>
      <c r="G496" s="493">
        <f t="shared" si="866"/>
        <v>14388</v>
      </c>
      <c r="H496" s="493">
        <v>0</v>
      </c>
      <c r="I496" s="493">
        <f t="shared" si="867"/>
        <v>0</v>
      </c>
      <c r="J496" s="494">
        <f t="shared" ref="J496:J497" si="922">G496+I496</f>
        <v>14388</v>
      </c>
      <c r="K496" s="130">
        <v>10</v>
      </c>
      <c r="L496" s="93">
        <v>1199</v>
      </c>
      <c r="M496" s="93">
        <f t="shared" si="904"/>
        <v>11990</v>
      </c>
      <c r="N496" s="93">
        <v>0</v>
      </c>
      <c r="O496" s="93">
        <f t="shared" si="905"/>
        <v>0</v>
      </c>
      <c r="P496" s="94">
        <f t="shared" si="906"/>
        <v>11990</v>
      </c>
      <c r="Q496" s="173">
        <v>2</v>
      </c>
      <c r="R496" s="175">
        <v>1199</v>
      </c>
      <c r="S496" s="175">
        <f t="shared" si="907"/>
        <v>2398</v>
      </c>
      <c r="T496" s="175">
        <v>0</v>
      </c>
      <c r="U496" s="175">
        <f t="shared" si="908"/>
        <v>0</v>
      </c>
      <c r="V496" s="176">
        <f t="shared" si="909"/>
        <v>2398</v>
      </c>
      <c r="W496" s="220"/>
      <c r="X496" s="222">
        <v>1199</v>
      </c>
      <c r="Y496" s="222">
        <f t="shared" si="910"/>
        <v>0</v>
      </c>
      <c r="Z496" s="222">
        <v>0</v>
      </c>
      <c r="AA496" s="222">
        <f t="shared" si="911"/>
        <v>0</v>
      </c>
      <c r="AB496" s="223">
        <f t="shared" si="912"/>
        <v>0</v>
      </c>
      <c r="AC496" s="267"/>
      <c r="AD496" s="269">
        <v>1199</v>
      </c>
      <c r="AE496" s="269">
        <f t="shared" si="913"/>
        <v>0</v>
      </c>
      <c r="AF496" s="269">
        <v>0</v>
      </c>
      <c r="AG496" s="269">
        <f t="shared" si="914"/>
        <v>0</v>
      </c>
      <c r="AH496" s="270">
        <f t="shared" si="915"/>
        <v>0</v>
      </c>
      <c r="AI496" s="314"/>
      <c r="AJ496" s="316">
        <v>1199</v>
      </c>
      <c r="AK496" s="316">
        <f t="shared" si="916"/>
        <v>0</v>
      </c>
      <c r="AL496" s="316">
        <v>0</v>
      </c>
      <c r="AM496" s="316">
        <f t="shared" si="917"/>
        <v>0</v>
      </c>
      <c r="AN496" s="317">
        <f t="shared" si="918"/>
        <v>0</v>
      </c>
      <c r="AO496" s="361">
        <f t="shared" si="832"/>
        <v>0</v>
      </c>
      <c r="AP496" s="363">
        <v>1199</v>
      </c>
      <c r="AQ496" s="363">
        <f t="shared" si="919"/>
        <v>0</v>
      </c>
      <c r="AR496" s="363">
        <v>0</v>
      </c>
      <c r="AS496" s="363">
        <f t="shared" si="920"/>
        <v>0</v>
      </c>
      <c r="AT496" s="364">
        <f t="shared" si="921"/>
        <v>0</v>
      </c>
    </row>
    <row r="497" spans="1:46" ht="13.5" thickBot="1" x14ac:dyDescent="0.25">
      <c r="A497" s="497" t="s">
        <v>470</v>
      </c>
      <c r="B497" s="498" t="s">
        <v>412</v>
      </c>
      <c r="C497" s="499" t="s">
        <v>413</v>
      </c>
      <c r="D497" s="499" t="s">
        <v>14</v>
      </c>
      <c r="E497" s="499">
        <v>12</v>
      </c>
      <c r="F497" s="500">
        <v>3283</v>
      </c>
      <c r="G497" s="500">
        <f t="shared" si="866"/>
        <v>39396</v>
      </c>
      <c r="H497" s="500">
        <v>0</v>
      </c>
      <c r="I497" s="500">
        <f t="shared" si="867"/>
        <v>0</v>
      </c>
      <c r="J497" s="501">
        <f t="shared" si="922"/>
        <v>39396</v>
      </c>
      <c r="K497" s="453">
        <v>10</v>
      </c>
      <c r="L497" s="454">
        <v>3283</v>
      </c>
      <c r="M497" s="454">
        <f t="shared" si="904"/>
        <v>32830</v>
      </c>
      <c r="N497" s="454">
        <v>0</v>
      </c>
      <c r="O497" s="454">
        <f t="shared" si="905"/>
        <v>0</v>
      </c>
      <c r="P497" s="455">
        <f t="shared" si="906"/>
        <v>32830</v>
      </c>
      <c r="Q497" s="456">
        <v>2</v>
      </c>
      <c r="R497" s="457">
        <v>3283</v>
      </c>
      <c r="S497" s="457">
        <f t="shared" si="907"/>
        <v>6566</v>
      </c>
      <c r="T497" s="457">
        <v>0</v>
      </c>
      <c r="U497" s="457">
        <f t="shared" si="908"/>
        <v>0</v>
      </c>
      <c r="V497" s="458">
        <f t="shared" si="909"/>
        <v>6566</v>
      </c>
      <c r="W497" s="459"/>
      <c r="X497" s="460">
        <v>3283</v>
      </c>
      <c r="Y497" s="460">
        <f t="shared" si="910"/>
        <v>0</v>
      </c>
      <c r="Z497" s="460">
        <v>0</v>
      </c>
      <c r="AA497" s="460">
        <f t="shared" si="911"/>
        <v>0</v>
      </c>
      <c r="AB497" s="461">
        <f t="shared" si="912"/>
        <v>0</v>
      </c>
      <c r="AC497" s="462"/>
      <c r="AD497" s="463">
        <v>3283</v>
      </c>
      <c r="AE497" s="463">
        <f t="shared" si="913"/>
        <v>0</v>
      </c>
      <c r="AF497" s="463">
        <v>0</v>
      </c>
      <c r="AG497" s="463">
        <f t="shared" si="914"/>
        <v>0</v>
      </c>
      <c r="AH497" s="464">
        <f t="shared" si="915"/>
        <v>0</v>
      </c>
      <c r="AI497" s="465"/>
      <c r="AJ497" s="466">
        <v>3283</v>
      </c>
      <c r="AK497" s="466">
        <f t="shared" si="916"/>
        <v>0</v>
      </c>
      <c r="AL497" s="466">
        <v>0</v>
      </c>
      <c r="AM497" s="466">
        <f t="shared" si="917"/>
        <v>0</v>
      </c>
      <c r="AN497" s="467">
        <f t="shared" si="918"/>
        <v>0</v>
      </c>
      <c r="AO497" s="468">
        <f t="shared" si="832"/>
        <v>0</v>
      </c>
      <c r="AP497" s="469">
        <v>3283</v>
      </c>
      <c r="AQ497" s="469">
        <f t="shared" si="919"/>
        <v>0</v>
      </c>
      <c r="AR497" s="469">
        <v>0</v>
      </c>
      <c r="AS497" s="469">
        <f t="shared" si="920"/>
        <v>0</v>
      </c>
      <c r="AT497" s="470">
        <f t="shared" si="921"/>
        <v>0</v>
      </c>
    </row>
    <row r="498" spans="1:46" x14ac:dyDescent="0.2">
      <c r="A498" s="436">
        <v>489</v>
      </c>
      <c r="B498" s="437" t="s">
        <v>135</v>
      </c>
      <c r="C498" s="438"/>
      <c r="D498" s="439" t="s">
        <v>56</v>
      </c>
      <c r="E498" s="439">
        <v>596</v>
      </c>
      <c r="F498" s="64">
        <v>1875</v>
      </c>
      <c r="G498" s="64">
        <f t="shared" si="866"/>
        <v>1117500</v>
      </c>
      <c r="H498" s="64">
        <v>869</v>
      </c>
      <c r="I498" s="64">
        <f t="shared" si="867"/>
        <v>517924</v>
      </c>
      <c r="J498" s="440">
        <f t="shared" ref="J498" si="923">G498+I498</f>
        <v>1635424</v>
      </c>
      <c r="K498" s="441"/>
      <c r="L498" s="102">
        <v>1875</v>
      </c>
      <c r="M498" s="102">
        <f t="shared" si="904"/>
        <v>0</v>
      </c>
      <c r="N498" s="102">
        <v>869</v>
      </c>
      <c r="O498" s="102">
        <f t="shared" si="905"/>
        <v>0</v>
      </c>
      <c r="P498" s="442">
        <f t="shared" si="906"/>
        <v>0</v>
      </c>
      <c r="Q498" s="443">
        <v>500</v>
      </c>
      <c r="R498" s="189">
        <v>1875</v>
      </c>
      <c r="S498" s="189">
        <f t="shared" si="907"/>
        <v>937500</v>
      </c>
      <c r="T498" s="189">
        <v>869</v>
      </c>
      <c r="U498" s="189">
        <f t="shared" si="908"/>
        <v>434500</v>
      </c>
      <c r="V498" s="444">
        <f t="shared" si="909"/>
        <v>1372000</v>
      </c>
      <c r="W498" s="445">
        <v>96</v>
      </c>
      <c r="X498" s="236">
        <v>1875</v>
      </c>
      <c r="Y498" s="236">
        <f t="shared" si="910"/>
        <v>180000</v>
      </c>
      <c r="Z498" s="236">
        <v>869</v>
      </c>
      <c r="AA498" s="236">
        <f t="shared" si="911"/>
        <v>83424</v>
      </c>
      <c r="AB498" s="446">
        <f t="shared" si="912"/>
        <v>263424</v>
      </c>
      <c r="AC498" s="447"/>
      <c r="AD498" s="283">
        <v>1875</v>
      </c>
      <c r="AE498" s="283">
        <f t="shared" si="913"/>
        <v>0</v>
      </c>
      <c r="AF498" s="283">
        <v>869</v>
      </c>
      <c r="AG498" s="283">
        <f t="shared" si="914"/>
        <v>0</v>
      </c>
      <c r="AH498" s="448">
        <f t="shared" si="915"/>
        <v>0</v>
      </c>
      <c r="AI498" s="449"/>
      <c r="AJ498" s="330">
        <v>1875</v>
      </c>
      <c r="AK498" s="330">
        <f t="shared" si="916"/>
        <v>0</v>
      </c>
      <c r="AL498" s="330">
        <v>869</v>
      </c>
      <c r="AM498" s="330">
        <f t="shared" si="917"/>
        <v>0</v>
      </c>
      <c r="AN498" s="450">
        <f t="shared" si="918"/>
        <v>0</v>
      </c>
      <c r="AO498" s="451">
        <f t="shared" si="832"/>
        <v>0</v>
      </c>
      <c r="AP498" s="372">
        <v>1875</v>
      </c>
      <c r="AQ498" s="372">
        <f t="shared" si="919"/>
        <v>0</v>
      </c>
      <c r="AR498" s="372">
        <v>869</v>
      </c>
      <c r="AS498" s="372">
        <f t="shared" si="920"/>
        <v>0</v>
      </c>
      <c r="AT498" s="452">
        <f t="shared" si="921"/>
        <v>0</v>
      </c>
    </row>
    <row r="499" spans="1:46" s="433" customFormat="1" x14ac:dyDescent="0.2">
      <c r="A499" s="396">
        <v>490</v>
      </c>
      <c r="B499" s="397" t="s">
        <v>160</v>
      </c>
      <c r="C499" s="398"/>
      <c r="D499" s="399" t="s">
        <v>137</v>
      </c>
      <c r="E499" s="399">
        <v>339</v>
      </c>
      <c r="F499" s="399"/>
      <c r="G499" s="400"/>
      <c r="H499" s="401"/>
      <c r="I499" s="400"/>
      <c r="J499" s="402"/>
      <c r="K499" s="403"/>
      <c r="L499" s="404"/>
      <c r="M499" s="405"/>
      <c r="N499" s="406"/>
      <c r="O499" s="405"/>
      <c r="P499" s="407"/>
      <c r="Q499" s="408"/>
      <c r="R499" s="409"/>
      <c r="S499" s="410"/>
      <c r="T499" s="411"/>
      <c r="U499" s="410"/>
      <c r="V499" s="412"/>
      <c r="W499" s="413"/>
      <c r="X499" s="414"/>
      <c r="Y499" s="415"/>
      <c r="Z499" s="416"/>
      <c r="AA499" s="415"/>
      <c r="AB499" s="417"/>
      <c r="AC499" s="418"/>
      <c r="AD499" s="419"/>
      <c r="AE499" s="420"/>
      <c r="AF499" s="421"/>
      <c r="AG499" s="420"/>
      <c r="AH499" s="422"/>
      <c r="AI499" s="423"/>
      <c r="AJ499" s="424"/>
      <c r="AK499" s="425"/>
      <c r="AL499" s="426"/>
      <c r="AM499" s="425"/>
      <c r="AN499" s="427"/>
      <c r="AO499" s="428">
        <f t="shared" si="832"/>
        <v>339</v>
      </c>
      <c r="AP499" s="429"/>
      <c r="AQ499" s="430"/>
      <c r="AR499" s="431"/>
      <c r="AS499" s="430"/>
      <c r="AT499" s="432"/>
    </row>
    <row r="500" spans="1:46" x14ac:dyDescent="0.2">
      <c r="A500" s="1">
        <v>491</v>
      </c>
      <c r="B500" s="9" t="s">
        <v>139</v>
      </c>
      <c r="C500" s="10"/>
      <c r="D500" s="2" t="s">
        <v>56</v>
      </c>
      <c r="E500" s="67">
        <v>52.5</v>
      </c>
      <c r="F500" s="36">
        <v>1875</v>
      </c>
      <c r="G500" s="36">
        <f>E500*F500</f>
        <v>98437.5</v>
      </c>
      <c r="H500" s="36">
        <v>1617</v>
      </c>
      <c r="I500" s="36">
        <f>E500*H500</f>
        <v>84892.5</v>
      </c>
      <c r="J500" s="53">
        <f t="shared" ref="J500:J501" si="924">G500+I500</f>
        <v>183330</v>
      </c>
      <c r="K500" s="140"/>
      <c r="L500" s="93">
        <v>1875</v>
      </c>
      <c r="M500" s="93">
        <f>K500*L500</f>
        <v>0</v>
      </c>
      <c r="N500" s="93">
        <v>1617</v>
      </c>
      <c r="O500" s="93">
        <f>K500*N500</f>
        <v>0</v>
      </c>
      <c r="P500" s="94">
        <f t="shared" ref="P500:P501" si="925">M500+O500</f>
        <v>0</v>
      </c>
      <c r="Q500" s="197"/>
      <c r="R500" s="175">
        <v>1875</v>
      </c>
      <c r="S500" s="175">
        <f>Q500*R500</f>
        <v>0</v>
      </c>
      <c r="T500" s="175">
        <v>1617</v>
      </c>
      <c r="U500" s="175">
        <f>Q500*T500</f>
        <v>0</v>
      </c>
      <c r="V500" s="176">
        <f t="shared" ref="V500:V501" si="926">S500+U500</f>
        <v>0</v>
      </c>
      <c r="W500" s="244">
        <v>52.5</v>
      </c>
      <c r="X500" s="222">
        <v>1875</v>
      </c>
      <c r="Y500" s="222">
        <f>W500*X500</f>
        <v>98437.5</v>
      </c>
      <c r="Z500" s="222">
        <v>1617</v>
      </c>
      <c r="AA500" s="222">
        <f>W500*Z500</f>
        <v>84892.5</v>
      </c>
      <c r="AB500" s="223">
        <f t="shared" ref="AB500:AB501" si="927">Y500+AA500</f>
        <v>183330</v>
      </c>
      <c r="AC500" s="291"/>
      <c r="AD500" s="269">
        <v>1875</v>
      </c>
      <c r="AE500" s="269">
        <f>AC500*AD500</f>
        <v>0</v>
      </c>
      <c r="AF500" s="269">
        <v>1617</v>
      </c>
      <c r="AG500" s="269">
        <f>AC500*AF500</f>
        <v>0</v>
      </c>
      <c r="AH500" s="270">
        <f t="shared" ref="AH500:AH501" si="928">AE500+AG500</f>
        <v>0</v>
      </c>
      <c r="AI500" s="338"/>
      <c r="AJ500" s="316">
        <v>1875</v>
      </c>
      <c r="AK500" s="316">
        <f>AI500*AJ500</f>
        <v>0</v>
      </c>
      <c r="AL500" s="316">
        <v>1617</v>
      </c>
      <c r="AM500" s="316">
        <f>AI500*AL500</f>
        <v>0</v>
      </c>
      <c r="AN500" s="317">
        <f t="shared" ref="AN500:AN501" si="929">AK500+AM500</f>
        <v>0</v>
      </c>
      <c r="AO500" s="361">
        <f t="shared" si="832"/>
        <v>0</v>
      </c>
      <c r="AP500" s="363">
        <v>1875</v>
      </c>
      <c r="AQ500" s="363">
        <f>AO500*AP500</f>
        <v>0</v>
      </c>
      <c r="AR500" s="363">
        <v>1617</v>
      </c>
      <c r="AS500" s="363">
        <f>AO500*AR500</f>
        <v>0</v>
      </c>
      <c r="AT500" s="364">
        <f t="shared" ref="AT500:AT501" si="930">AQ500+AS500</f>
        <v>0</v>
      </c>
    </row>
    <row r="501" spans="1:46" x14ac:dyDescent="0.2">
      <c r="A501" s="1">
        <v>492</v>
      </c>
      <c r="B501" s="9" t="s">
        <v>60</v>
      </c>
      <c r="C501" s="10"/>
      <c r="D501" s="2" t="s">
        <v>5</v>
      </c>
      <c r="E501" s="2">
        <v>1</v>
      </c>
      <c r="F501" s="36">
        <v>0</v>
      </c>
      <c r="G501" s="36">
        <f>E501*F501</f>
        <v>0</v>
      </c>
      <c r="H501" s="36">
        <v>131146</v>
      </c>
      <c r="I501" s="36">
        <f>E501*H501</f>
        <v>131146</v>
      </c>
      <c r="J501" s="53">
        <f t="shared" si="924"/>
        <v>131146</v>
      </c>
      <c r="K501" s="130"/>
      <c r="L501" s="93">
        <v>0</v>
      </c>
      <c r="M501" s="93">
        <f>K501*L501</f>
        <v>0</v>
      </c>
      <c r="N501" s="93">
        <v>131146</v>
      </c>
      <c r="O501" s="93">
        <f>K501*N501</f>
        <v>0</v>
      </c>
      <c r="P501" s="94">
        <f t="shared" si="925"/>
        <v>0</v>
      </c>
      <c r="Q501" s="173">
        <v>1</v>
      </c>
      <c r="R501" s="175">
        <v>0</v>
      </c>
      <c r="S501" s="175">
        <f>Q501*R501</f>
        <v>0</v>
      </c>
      <c r="T501" s="175">
        <v>131146</v>
      </c>
      <c r="U501" s="175">
        <f>Q501*T501</f>
        <v>131146</v>
      </c>
      <c r="V501" s="176">
        <f t="shared" si="926"/>
        <v>131146</v>
      </c>
      <c r="W501" s="220"/>
      <c r="X501" s="222">
        <v>0</v>
      </c>
      <c r="Y501" s="222">
        <f>W501*X501</f>
        <v>0</v>
      </c>
      <c r="Z501" s="222">
        <v>131146</v>
      </c>
      <c r="AA501" s="222">
        <f>W501*Z501</f>
        <v>0</v>
      </c>
      <c r="AB501" s="223">
        <f t="shared" si="927"/>
        <v>0</v>
      </c>
      <c r="AC501" s="267"/>
      <c r="AD501" s="269">
        <v>0</v>
      </c>
      <c r="AE501" s="269">
        <f>AC501*AD501</f>
        <v>0</v>
      </c>
      <c r="AF501" s="269">
        <v>131146</v>
      </c>
      <c r="AG501" s="269">
        <f>AC501*AF501</f>
        <v>0</v>
      </c>
      <c r="AH501" s="270">
        <f t="shared" si="928"/>
        <v>0</v>
      </c>
      <c r="AI501" s="314"/>
      <c r="AJ501" s="316">
        <v>0</v>
      </c>
      <c r="AK501" s="316">
        <f>AI501*AJ501</f>
        <v>0</v>
      </c>
      <c r="AL501" s="316">
        <v>131146</v>
      </c>
      <c r="AM501" s="316">
        <f>AI501*AL501</f>
        <v>0</v>
      </c>
      <c r="AN501" s="317">
        <f t="shared" si="929"/>
        <v>0</v>
      </c>
      <c r="AO501" s="361">
        <f t="shared" si="832"/>
        <v>0</v>
      </c>
      <c r="AP501" s="363">
        <v>0</v>
      </c>
      <c r="AQ501" s="363">
        <f>AO501*AP501</f>
        <v>0</v>
      </c>
      <c r="AR501" s="363">
        <v>131146</v>
      </c>
      <c r="AS501" s="363">
        <f>AO501*AR501</f>
        <v>0</v>
      </c>
      <c r="AT501" s="364">
        <f t="shared" si="930"/>
        <v>0</v>
      </c>
    </row>
    <row r="502" spans="1:46" x14ac:dyDescent="0.2">
      <c r="A502" s="1">
        <v>493</v>
      </c>
      <c r="B502" s="68" t="s">
        <v>194</v>
      </c>
      <c r="C502" s="10"/>
      <c r="D502" s="2"/>
      <c r="E502" s="2"/>
      <c r="F502" s="2"/>
      <c r="G502" s="36"/>
      <c r="H502" s="37"/>
      <c r="I502" s="36"/>
      <c r="J502" s="119"/>
      <c r="K502" s="130"/>
      <c r="L502" s="92"/>
      <c r="M502" s="93"/>
      <c r="N502" s="91"/>
      <c r="O502" s="93"/>
      <c r="P502" s="129"/>
      <c r="Q502" s="173"/>
      <c r="R502" s="174"/>
      <c r="S502" s="175"/>
      <c r="T502" s="171"/>
      <c r="U502" s="175"/>
      <c r="V502" s="172"/>
      <c r="W502" s="220"/>
      <c r="X502" s="221"/>
      <c r="Y502" s="222"/>
      <c r="Z502" s="218"/>
      <c r="AA502" s="222"/>
      <c r="AB502" s="219"/>
      <c r="AC502" s="267"/>
      <c r="AD502" s="268"/>
      <c r="AE502" s="269"/>
      <c r="AF502" s="265"/>
      <c r="AG502" s="269"/>
      <c r="AH502" s="266"/>
      <c r="AI502" s="314"/>
      <c r="AJ502" s="315"/>
      <c r="AK502" s="316"/>
      <c r="AL502" s="312"/>
      <c r="AM502" s="316"/>
      <c r="AN502" s="313"/>
      <c r="AO502" s="361">
        <f t="shared" si="832"/>
        <v>0</v>
      </c>
      <c r="AP502" s="362"/>
      <c r="AQ502" s="363"/>
      <c r="AR502" s="359"/>
      <c r="AS502" s="363"/>
      <c r="AT502" s="360"/>
    </row>
    <row r="503" spans="1:46" ht="38.25" x14ac:dyDescent="0.2">
      <c r="A503" s="1">
        <v>494</v>
      </c>
      <c r="B503" s="9" t="s">
        <v>459</v>
      </c>
      <c r="C503" s="2" t="s">
        <v>437</v>
      </c>
      <c r="D503" s="2" t="s">
        <v>14</v>
      </c>
      <c r="E503" s="2">
        <v>14</v>
      </c>
      <c r="F503" s="36">
        <v>40266</v>
      </c>
      <c r="G503" s="36">
        <f>E503*F503</f>
        <v>563724</v>
      </c>
      <c r="H503" s="36">
        <v>149591</v>
      </c>
      <c r="I503" s="36">
        <f>E503*H503</f>
        <v>2094274</v>
      </c>
      <c r="J503" s="53">
        <f t="shared" ref="J503" si="931">G503+I503</f>
        <v>2657998</v>
      </c>
      <c r="K503" s="130"/>
      <c r="L503" s="93">
        <v>40266</v>
      </c>
      <c r="M503" s="93">
        <f>K503*L503</f>
        <v>0</v>
      </c>
      <c r="N503" s="93">
        <v>149591</v>
      </c>
      <c r="O503" s="93">
        <f>K503*N503</f>
        <v>0</v>
      </c>
      <c r="P503" s="94">
        <f t="shared" ref="P503:P504" si="932">M503+O503</f>
        <v>0</v>
      </c>
      <c r="Q503" s="173"/>
      <c r="R503" s="175">
        <v>40266</v>
      </c>
      <c r="S503" s="175">
        <f>Q503*R503</f>
        <v>0</v>
      </c>
      <c r="T503" s="175">
        <v>149591</v>
      </c>
      <c r="U503" s="175">
        <f>Q503*T503</f>
        <v>0</v>
      </c>
      <c r="V503" s="176">
        <f t="shared" ref="V503:V504" si="933">S503+U503</f>
        <v>0</v>
      </c>
      <c r="W503" s="220">
        <v>14</v>
      </c>
      <c r="X503" s="222">
        <v>40266</v>
      </c>
      <c r="Y503" s="222">
        <f>W503*X503</f>
        <v>563724</v>
      </c>
      <c r="Z503" s="222">
        <v>149591</v>
      </c>
      <c r="AA503" s="222">
        <f>W503*Z503</f>
        <v>2094274</v>
      </c>
      <c r="AB503" s="223">
        <f t="shared" ref="AB503:AB504" si="934">Y503+AA503</f>
        <v>2657998</v>
      </c>
      <c r="AC503" s="267"/>
      <c r="AD503" s="269">
        <v>40266</v>
      </c>
      <c r="AE503" s="269">
        <f>AC503*AD503</f>
        <v>0</v>
      </c>
      <c r="AF503" s="269">
        <v>149591</v>
      </c>
      <c r="AG503" s="269">
        <f>AC503*AF503</f>
        <v>0</v>
      </c>
      <c r="AH503" s="270">
        <f t="shared" ref="AH503:AH504" si="935">AE503+AG503</f>
        <v>0</v>
      </c>
      <c r="AI503" s="314"/>
      <c r="AJ503" s="316">
        <v>40266</v>
      </c>
      <c r="AK503" s="316">
        <f>AI503*AJ503</f>
        <v>0</v>
      </c>
      <c r="AL503" s="316">
        <v>149591</v>
      </c>
      <c r="AM503" s="316">
        <f>AI503*AL503</f>
        <v>0</v>
      </c>
      <c r="AN503" s="317">
        <f t="shared" ref="AN503:AN504" si="936">AK503+AM503</f>
        <v>0</v>
      </c>
      <c r="AO503" s="361">
        <f t="shared" si="832"/>
        <v>0</v>
      </c>
      <c r="AP503" s="363">
        <v>40266</v>
      </c>
      <c r="AQ503" s="363">
        <f>AO503*AP503</f>
        <v>0</v>
      </c>
      <c r="AR503" s="363">
        <v>149591</v>
      </c>
      <c r="AS503" s="363">
        <f>AO503*AR503</f>
        <v>0</v>
      </c>
      <c r="AT503" s="364">
        <f t="shared" ref="AT503:AT504" si="937">AQ503+AS503</f>
        <v>0</v>
      </c>
    </row>
    <row r="504" spans="1:46" x14ac:dyDescent="0.2">
      <c r="A504" s="1">
        <v>495</v>
      </c>
      <c r="B504" s="9" t="s">
        <v>460</v>
      </c>
      <c r="C504" s="2"/>
      <c r="D504" s="2" t="s">
        <v>202</v>
      </c>
      <c r="E504" s="2">
        <v>1505</v>
      </c>
      <c r="F504" s="36">
        <v>139</v>
      </c>
      <c r="G504" s="36">
        <f>E504*F504</f>
        <v>209195</v>
      </c>
      <c r="H504" s="36">
        <v>151</v>
      </c>
      <c r="I504" s="36">
        <f>E504*H504</f>
        <v>227255</v>
      </c>
      <c r="J504" s="53">
        <f t="shared" ref="J504" si="938">G504+I504</f>
        <v>436450</v>
      </c>
      <c r="K504" s="130"/>
      <c r="L504" s="93">
        <v>139</v>
      </c>
      <c r="M504" s="93">
        <f>K504*L504</f>
        <v>0</v>
      </c>
      <c r="N504" s="93">
        <v>151</v>
      </c>
      <c r="O504" s="93">
        <f>K504*N504</f>
        <v>0</v>
      </c>
      <c r="P504" s="94">
        <f t="shared" si="932"/>
        <v>0</v>
      </c>
      <c r="Q504" s="173"/>
      <c r="R504" s="175">
        <v>139</v>
      </c>
      <c r="S504" s="175">
        <f>Q504*R504</f>
        <v>0</v>
      </c>
      <c r="T504" s="175">
        <v>151</v>
      </c>
      <c r="U504" s="175">
        <f>Q504*T504</f>
        <v>0</v>
      </c>
      <c r="V504" s="176">
        <f t="shared" si="933"/>
        <v>0</v>
      </c>
      <c r="W504" s="220"/>
      <c r="X504" s="222">
        <v>139</v>
      </c>
      <c r="Y504" s="222">
        <f>W504*X504</f>
        <v>0</v>
      </c>
      <c r="Z504" s="222">
        <v>151</v>
      </c>
      <c r="AA504" s="222">
        <f>W504*Z504</f>
        <v>0</v>
      </c>
      <c r="AB504" s="223">
        <f t="shared" si="934"/>
        <v>0</v>
      </c>
      <c r="AC504" s="267"/>
      <c r="AD504" s="269">
        <v>139</v>
      </c>
      <c r="AE504" s="269">
        <f>AC504*AD504</f>
        <v>0</v>
      </c>
      <c r="AF504" s="269">
        <v>151</v>
      </c>
      <c r="AG504" s="269">
        <f>AC504*AF504</f>
        <v>0</v>
      </c>
      <c r="AH504" s="270">
        <f t="shared" si="935"/>
        <v>0</v>
      </c>
      <c r="AI504" s="314"/>
      <c r="AJ504" s="316">
        <v>139</v>
      </c>
      <c r="AK504" s="316">
        <f>AI504*AJ504</f>
        <v>0</v>
      </c>
      <c r="AL504" s="316">
        <v>151</v>
      </c>
      <c r="AM504" s="316">
        <f>AI504*AL504</f>
        <v>0</v>
      </c>
      <c r="AN504" s="317">
        <f t="shared" si="936"/>
        <v>0</v>
      </c>
      <c r="AO504" s="361">
        <f t="shared" si="832"/>
        <v>1505</v>
      </c>
      <c r="AP504" s="363">
        <v>139</v>
      </c>
      <c r="AQ504" s="363">
        <f>AO504*AP504</f>
        <v>209195</v>
      </c>
      <c r="AR504" s="363">
        <v>151</v>
      </c>
      <c r="AS504" s="363">
        <f>AO504*AR504</f>
        <v>227255</v>
      </c>
      <c r="AT504" s="364">
        <f t="shared" si="937"/>
        <v>436450</v>
      </c>
    </row>
    <row r="505" spans="1:46" x14ac:dyDescent="0.2">
      <c r="A505" s="1">
        <v>496</v>
      </c>
      <c r="B505" s="68" t="s">
        <v>195</v>
      </c>
      <c r="C505" s="10"/>
      <c r="D505" s="2"/>
      <c r="E505" s="2"/>
      <c r="F505" s="2"/>
      <c r="G505" s="36"/>
      <c r="H505" s="37"/>
      <c r="I505" s="36"/>
      <c r="J505" s="119"/>
      <c r="K505" s="130"/>
      <c r="L505" s="92"/>
      <c r="M505" s="93"/>
      <c r="N505" s="91"/>
      <c r="O505" s="93"/>
      <c r="P505" s="129"/>
      <c r="Q505" s="173"/>
      <c r="R505" s="174"/>
      <c r="S505" s="175"/>
      <c r="T505" s="171"/>
      <c r="U505" s="175"/>
      <c r="V505" s="172"/>
      <c r="W505" s="220"/>
      <c r="X505" s="221"/>
      <c r="Y505" s="222"/>
      <c r="Z505" s="218"/>
      <c r="AA505" s="222"/>
      <c r="AB505" s="219"/>
      <c r="AC505" s="267"/>
      <c r="AD505" s="268"/>
      <c r="AE505" s="269"/>
      <c r="AF505" s="265"/>
      <c r="AG505" s="269"/>
      <c r="AH505" s="266"/>
      <c r="AI505" s="314"/>
      <c r="AJ505" s="315"/>
      <c r="AK505" s="316"/>
      <c r="AL505" s="312"/>
      <c r="AM505" s="316"/>
      <c r="AN505" s="313"/>
      <c r="AO505" s="361">
        <f t="shared" si="832"/>
        <v>0</v>
      </c>
      <c r="AP505" s="362"/>
      <c r="AQ505" s="363"/>
      <c r="AR505" s="359"/>
      <c r="AS505" s="363"/>
      <c r="AT505" s="360"/>
    </row>
    <row r="506" spans="1:46" x14ac:dyDescent="0.2">
      <c r="A506" s="1">
        <v>497</v>
      </c>
      <c r="B506" s="9" t="s">
        <v>196</v>
      </c>
      <c r="C506" s="2"/>
      <c r="D506" s="2" t="s">
        <v>7</v>
      </c>
      <c r="E506" s="2">
        <v>32</v>
      </c>
      <c r="F506" s="36">
        <v>800</v>
      </c>
      <c r="G506" s="36">
        <f t="shared" ref="G506:G528" si="939">E506*F506</f>
        <v>25600</v>
      </c>
      <c r="H506" s="36">
        <v>2623</v>
      </c>
      <c r="I506" s="36">
        <f t="shared" ref="I506:I528" si="940">E506*H506</f>
        <v>83936</v>
      </c>
      <c r="J506" s="53">
        <f t="shared" ref="J506:J514" si="941">G506+I506</f>
        <v>109536</v>
      </c>
      <c r="K506" s="130"/>
      <c r="L506" s="93">
        <v>800</v>
      </c>
      <c r="M506" s="93">
        <f t="shared" ref="M506:M528" si="942">K506*L506</f>
        <v>0</v>
      </c>
      <c r="N506" s="93">
        <v>2623</v>
      </c>
      <c r="O506" s="93">
        <f t="shared" ref="O506:O528" si="943">K506*N506</f>
        <v>0</v>
      </c>
      <c r="P506" s="94">
        <f t="shared" ref="P506:P514" si="944">M506+O506</f>
        <v>0</v>
      </c>
      <c r="Q506" s="173"/>
      <c r="R506" s="175">
        <v>800</v>
      </c>
      <c r="S506" s="175">
        <f t="shared" ref="S506:S528" si="945">Q506*R506</f>
        <v>0</v>
      </c>
      <c r="T506" s="175">
        <v>2623</v>
      </c>
      <c r="U506" s="175">
        <f t="shared" ref="U506:U528" si="946">Q506*T506</f>
        <v>0</v>
      </c>
      <c r="V506" s="176">
        <f t="shared" ref="V506:V514" si="947">S506+U506</f>
        <v>0</v>
      </c>
      <c r="W506" s="220"/>
      <c r="X506" s="222">
        <v>800</v>
      </c>
      <c r="Y506" s="222">
        <f t="shared" ref="Y506:Y528" si="948">W506*X506</f>
        <v>0</v>
      </c>
      <c r="Z506" s="222">
        <v>2623</v>
      </c>
      <c r="AA506" s="222">
        <f t="shared" ref="AA506:AA528" si="949">W506*Z506</f>
        <v>0</v>
      </c>
      <c r="AB506" s="223">
        <f t="shared" ref="AB506:AB514" si="950">Y506+AA506</f>
        <v>0</v>
      </c>
      <c r="AC506" s="267">
        <v>24</v>
      </c>
      <c r="AD506" s="269">
        <v>800</v>
      </c>
      <c r="AE506" s="269">
        <f t="shared" ref="AE506:AE528" si="951">AC506*AD506</f>
        <v>19200</v>
      </c>
      <c r="AF506" s="269">
        <v>2623</v>
      </c>
      <c r="AG506" s="269">
        <f t="shared" ref="AG506:AG528" si="952">AC506*AF506</f>
        <v>62952</v>
      </c>
      <c r="AH506" s="270">
        <f t="shared" ref="AH506:AH514" si="953">AE506+AG506</f>
        <v>82152</v>
      </c>
      <c r="AI506" s="314"/>
      <c r="AJ506" s="316">
        <v>800</v>
      </c>
      <c r="AK506" s="316">
        <f t="shared" ref="AK506:AK528" si="954">AI506*AJ506</f>
        <v>0</v>
      </c>
      <c r="AL506" s="316">
        <v>2623</v>
      </c>
      <c r="AM506" s="316">
        <f t="shared" ref="AM506:AM528" si="955">AI506*AL506</f>
        <v>0</v>
      </c>
      <c r="AN506" s="317">
        <f t="shared" ref="AN506:AN514" si="956">AK506+AM506</f>
        <v>0</v>
      </c>
      <c r="AO506" s="361">
        <f t="shared" si="832"/>
        <v>8</v>
      </c>
      <c r="AP506" s="363">
        <v>800</v>
      </c>
      <c r="AQ506" s="363">
        <f t="shared" ref="AQ506:AQ528" si="957">AO506*AP506</f>
        <v>6400</v>
      </c>
      <c r="AR506" s="363">
        <v>2623</v>
      </c>
      <c r="AS506" s="363">
        <f t="shared" ref="AS506:AS528" si="958">AO506*AR506</f>
        <v>20984</v>
      </c>
      <c r="AT506" s="364">
        <f t="shared" ref="AT506:AT514" si="959">AQ506+AS506</f>
        <v>27384</v>
      </c>
    </row>
    <row r="507" spans="1:46" x14ac:dyDescent="0.2">
      <c r="A507" s="1">
        <v>498</v>
      </c>
      <c r="B507" s="9" t="s">
        <v>15</v>
      </c>
      <c r="C507" s="2"/>
      <c r="D507" s="2" t="s">
        <v>7</v>
      </c>
      <c r="E507" s="2">
        <v>2</v>
      </c>
      <c r="F507" s="36">
        <v>600</v>
      </c>
      <c r="G507" s="36">
        <f t="shared" si="939"/>
        <v>1200</v>
      </c>
      <c r="H507" s="36">
        <v>335</v>
      </c>
      <c r="I507" s="36">
        <f t="shared" si="940"/>
        <v>670</v>
      </c>
      <c r="J507" s="53">
        <f t="shared" si="941"/>
        <v>1870</v>
      </c>
      <c r="K507" s="130"/>
      <c r="L507" s="93">
        <v>600</v>
      </c>
      <c r="M507" s="93">
        <f t="shared" si="942"/>
        <v>0</v>
      </c>
      <c r="N507" s="93">
        <v>335</v>
      </c>
      <c r="O507" s="93">
        <f t="shared" si="943"/>
        <v>0</v>
      </c>
      <c r="P507" s="94">
        <f t="shared" si="944"/>
        <v>0</v>
      </c>
      <c r="Q507" s="173"/>
      <c r="R507" s="175">
        <v>600</v>
      </c>
      <c r="S507" s="175">
        <f t="shared" si="945"/>
        <v>0</v>
      </c>
      <c r="T507" s="175">
        <v>335</v>
      </c>
      <c r="U507" s="175">
        <f t="shared" si="946"/>
        <v>0</v>
      </c>
      <c r="V507" s="176">
        <f t="shared" si="947"/>
        <v>0</v>
      </c>
      <c r="W507" s="220"/>
      <c r="X507" s="222">
        <v>600</v>
      </c>
      <c r="Y507" s="222">
        <f t="shared" si="948"/>
        <v>0</v>
      </c>
      <c r="Z507" s="222">
        <v>335</v>
      </c>
      <c r="AA507" s="222">
        <f t="shared" si="949"/>
        <v>0</v>
      </c>
      <c r="AB507" s="223">
        <f t="shared" si="950"/>
        <v>0</v>
      </c>
      <c r="AC507" s="267">
        <v>2</v>
      </c>
      <c r="AD507" s="269">
        <v>600</v>
      </c>
      <c r="AE507" s="269">
        <f t="shared" si="951"/>
        <v>1200</v>
      </c>
      <c r="AF507" s="269">
        <v>335</v>
      </c>
      <c r="AG507" s="269">
        <f t="shared" si="952"/>
        <v>670</v>
      </c>
      <c r="AH507" s="270">
        <f t="shared" si="953"/>
        <v>1870</v>
      </c>
      <c r="AI507" s="314"/>
      <c r="AJ507" s="316">
        <v>600</v>
      </c>
      <c r="AK507" s="316">
        <f t="shared" si="954"/>
        <v>0</v>
      </c>
      <c r="AL507" s="316">
        <v>335</v>
      </c>
      <c r="AM507" s="316">
        <f t="shared" si="955"/>
        <v>0</v>
      </c>
      <c r="AN507" s="317">
        <f t="shared" si="956"/>
        <v>0</v>
      </c>
      <c r="AO507" s="361">
        <f t="shared" si="832"/>
        <v>0</v>
      </c>
      <c r="AP507" s="363">
        <v>600</v>
      </c>
      <c r="AQ507" s="363">
        <f t="shared" si="957"/>
        <v>0</v>
      </c>
      <c r="AR507" s="363">
        <v>335</v>
      </c>
      <c r="AS507" s="363">
        <f t="shared" si="958"/>
        <v>0</v>
      </c>
      <c r="AT507" s="364">
        <f t="shared" si="959"/>
        <v>0</v>
      </c>
    </row>
    <row r="508" spans="1:46" x14ac:dyDescent="0.2">
      <c r="A508" s="1">
        <v>499</v>
      </c>
      <c r="B508" s="9" t="s">
        <v>19</v>
      </c>
      <c r="C508" s="2" t="s">
        <v>326</v>
      </c>
      <c r="D508" s="2" t="s">
        <v>7</v>
      </c>
      <c r="E508" s="2">
        <v>2</v>
      </c>
      <c r="F508" s="36">
        <v>600</v>
      </c>
      <c r="G508" s="36">
        <f t="shared" si="939"/>
        <v>1200</v>
      </c>
      <c r="H508" s="36">
        <v>928</v>
      </c>
      <c r="I508" s="36">
        <f t="shared" si="940"/>
        <v>1856</v>
      </c>
      <c r="J508" s="53">
        <f t="shared" si="941"/>
        <v>3056</v>
      </c>
      <c r="K508" s="130"/>
      <c r="L508" s="93">
        <v>600</v>
      </c>
      <c r="M508" s="93">
        <f t="shared" si="942"/>
        <v>0</v>
      </c>
      <c r="N508" s="93">
        <v>928</v>
      </c>
      <c r="O508" s="93">
        <f t="shared" si="943"/>
        <v>0</v>
      </c>
      <c r="P508" s="94">
        <f t="shared" si="944"/>
        <v>0</v>
      </c>
      <c r="Q508" s="173"/>
      <c r="R508" s="175">
        <v>600</v>
      </c>
      <c r="S508" s="175">
        <f t="shared" si="945"/>
        <v>0</v>
      </c>
      <c r="T508" s="175">
        <v>928</v>
      </c>
      <c r="U508" s="175">
        <f t="shared" si="946"/>
        <v>0</v>
      </c>
      <c r="V508" s="176">
        <f t="shared" si="947"/>
        <v>0</v>
      </c>
      <c r="W508" s="220"/>
      <c r="X508" s="222">
        <v>600</v>
      </c>
      <c r="Y508" s="222">
        <f t="shared" si="948"/>
        <v>0</v>
      </c>
      <c r="Z508" s="222">
        <v>928</v>
      </c>
      <c r="AA508" s="222">
        <f t="shared" si="949"/>
        <v>0</v>
      </c>
      <c r="AB508" s="223">
        <f t="shared" si="950"/>
        <v>0</v>
      </c>
      <c r="AC508" s="267">
        <v>2</v>
      </c>
      <c r="AD508" s="269">
        <v>600</v>
      </c>
      <c r="AE508" s="269">
        <f t="shared" si="951"/>
        <v>1200</v>
      </c>
      <c r="AF508" s="269">
        <v>928</v>
      </c>
      <c r="AG508" s="269">
        <f t="shared" si="952"/>
        <v>1856</v>
      </c>
      <c r="AH508" s="270">
        <f t="shared" si="953"/>
        <v>3056</v>
      </c>
      <c r="AI508" s="314"/>
      <c r="AJ508" s="316">
        <v>600</v>
      </c>
      <c r="AK508" s="316">
        <f t="shared" si="954"/>
        <v>0</v>
      </c>
      <c r="AL508" s="316">
        <v>928</v>
      </c>
      <c r="AM508" s="316">
        <f t="shared" si="955"/>
        <v>0</v>
      </c>
      <c r="AN508" s="317">
        <f t="shared" si="956"/>
        <v>0</v>
      </c>
      <c r="AO508" s="361">
        <f t="shared" si="832"/>
        <v>0</v>
      </c>
      <c r="AP508" s="363">
        <v>600</v>
      </c>
      <c r="AQ508" s="363">
        <f t="shared" si="957"/>
        <v>0</v>
      </c>
      <c r="AR508" s="363">
        <v>928</v>
      </c>
      <c r="AS508" s="363">
        <f t="shared" si="958"/>
        <v>0</v>
      </c>
      <c r="AT508" s="364">
        <f t="shared" si="959"/>
        <v>0</v>
      </c>
    </row>
    <row r="509" spans="1:46" x14ac:dyDescent="0.2">
      <c r="A509" s="1">
        <v>500</v>
      </c>
      <c r="B509" s="9" t="s">
        <v>197</v>
      </c>
      <c r="C509" s="2"/>
      <c r="D509" s="2" t="s">
        <v>7</v>
      </c>
      <c r="E509" s="2">
        <v>32</v>
      </c>
      <c r="F509" s="36">
        <v>600</v>
      </c>
      <c r="G509" s="36">
        <f t="shared" si="939"/>
        <v>19200</v>
      </c>
      <c r="H509" s="36">
        <v>1424</v>
      </c>
      <c r="I509" s="36">
        <f t="shared" si="940"/>
        <v>45568</v>
      </c>
      <c r="J509" s="53">
        <f t="shared" si="941"/>
        <v>64768</v>
      </c>
      <c r="K509" s="130"/>
      <c r="L509" s="93">
        <v>600</v>
      </c>
      <c r="M509" s="93">
        <f t="shared" si="942"/>
        <v>0</v>
      </c>
      <c r="N509" s="93">
        <v>1424</v>
      </c>
      <c r="O509" s="93">
        <f t="shared" si="943"/>
        <v>0</v>
      </c>
      <c r="P509" s="94">
        <f t="shared" si="944"/>
        <v>0</v>
      </c>
      <c r="Q509" s="173"/>
      <c r="R509" s="175">
        <v>600</v>
      </c>
      <c r="S509" s="175">
        <f t="shared" si="945"/>
        <v>0</v>
      </c>
      <c r="T509" s="175">
        <v>1424</v>
      </c>
      <c r="U509" s="175">
        <f t="shared" si="946"/>
        <v>0</v>
      </c>
      <c r="V509" s="176">
        <f t="shared" si="947"/>
        <v>0</v>
      </c>
      <c r="W509" s="220"/>
      <c r="X509" s="222">
        <v>600</v>
      </c>
      <c r="Y509" s="222">
        <f t="shared" si="948"/>
        <v>0</v>
      </c>
      <c r="Z509" s="222">
        <v>1424</v>
      </c>
      <c r="AA509" s="222">
        <f t="shared" si="949"/>
        <v>0</v>
      </c>
      <c r="AB509" s="223">
        <f t="shared" si="950"/>
        <v>0</v>
      </c>
      <c r="AC509" s="267">
        <v>28</v>
      </c>
      <c r="AD509" s="269">
        <v>600</v>
      </c>
      <c r="AE509" s="269">
        <f t="shared" si="951"/>
        <v>16800</v>
      </c>
      <c r="AF509" s="269">
        <v>1424</v>
      </c>
      <c r="AG509" s="269">
        <f t="shared" si="952"/>
        <v>39872</v>
      </c>
      <c r="AH509" s="270">
        <f t="shared" si="953"/>
        <v>56672</v>
      </c>
      <c r="AI509" s="314"/>
      <c r="AJ509" s="316">
        <v>600</v>
      </c>
      <c r="AK509" s="316">
        <f t="shared" si="954"/>
        <v>0</v>
      </c>
      <c r="AL509" s="316">
        <v>1424</v>
      </c>
      <c r="AM509" s="316">
        <f t="shared" si="955"/>
        <v>0</v>
      </c>
      <c r="AN509" s="317">
        <f t="shared" si="956"/>
        <v>0</v>
      </c>
      <c r="AO509" s="361">
        <f t="shared" si="832"/>
        <v>4</v>
      </c>
      <c r="AP509" s="363">
        <v>600</v>
      </c>
      <c r="AQ509" s="363">
        <f t="shared" si="957"/>
        <v>2400</v>
      </c>
      <c r="AR509" s="363">
        <v>1424</v>
      </c>
      <c r="AS509" s="363">
        <f t="shared" si="958"/>
        <v>5696</v>
      </c>
      <c r="AT509" s="364">
        <f t="shared" si="959"/>
        <v>8096</v>
      </c>
    </row>
    <row r="510" spans="1:46" x14ac:dyDescent="0.2">
      <c r="A510" s="1">
        <v>501</v>
      </c>
      <c r="B510" s="9" t="s">
        <v>198</v>
      </c>
      <c r="C510" s="2"/>
      <c r="D510" s="2" t="s">
        <v>21</v>
      </c>
      <c r="E510" s="2">
        <v>38</v>
      </c>
      <c r="F510" s="36">
        <v>1300</v>
      </c>
      <c r="G510" s="36">
        <f t="shared" si="939"/>
        <v>49400</v>
      </c>
      <c r="H510" s="36">
        <v>957</v>
      </c>
      <c r="I510" s="36">
        <f t="shared" si="940"/>
        <v>36366</v>
      </c>
      <c r="J510" s="53">
        <f t="shared" si="941"/>
        <v>85766</v>
      </c>
      <c r="K510" s="130"/>
      <c r="L510" s="93">
        <v>1300</v>
      </c>
      <c r="M510" s="93">
        <f t="shared" si="942"/>
        <v>0</v>
      </c>
      <c r="N510" s="93">
        <v>957</v>
      </c>
      <c r="O510" s="93">
        <f t="shared" si="943"/>
        <v>0</v>
      </c>
      <c r="P510" s="94">
        <f t="shared" si="944"/>
        <v>0</v>
      </c>
      <c r="Q510" s="173"/>
      <c r="R510" s="175">
        <v>1300</v>
      </c>
      <c r="S510" s="175">
        <f t="shared" si="945"/>
        <v>0</v>
      </c>
      <c r="T510" s="175">
        <v>957</v>
      </c>
      <c r="U510" s="175">
        <f t="shared" si="946"/>
        <v>0</v>
      </c>
      <c r="V510" s="176">
        <f t="shared" si="947"/>
        <v>0</v>
      </c>
      <c r="W510" s="220"/>
      <c r="X510" s="222">
        <v>1300</v>
      </c>
      <c r="Y510" s="222">
        <f t="shared" si="948"/>
        <v>0</v>
      </c>
      <c r="Z510" s="222">
        <v>957</v>
      </c>
      <c r="AA510" s="222">
        <f t="shared" si="949"/>
        <v>0</v>
      </c>
      <c r="AB510" s="223">
        <f t="shared" si="950"/>
        <v>0</v>
      </c>
      <c r="AC510" s="267">
        <v>38</v>
      </c>
      <c r="AD510" s="269">
        <v>1300</v>
      </c>
      <c r="AE510" s="269">
        <f t="shared" si="951"/>
        <v>49400</v>
      </c>
      <c r="AF510" s="269">
        <v>957</v>
      </c>
      <c r="AG510" s="269">
        <f t="shared" si="952"/>
        <v>36366</v>
      </c>
      <c r="AH510" s="270">
        <f t="shared" si="953"/>
        <v>85766</v>
      </c>
      <c r="AI510" s="314"/>
      <c r="AJ510" s="316">
        <v>1300</v>
      </c>
      <c r="AK510" s="316">
        <f t="shared" si="954"/>
        <v>0</v>
      </c>
      <c r="AL510" s="316">
        <v>957</v>
      </c>
      <c r="AM510" s="316">
        <f t="shared" si="955"/>
        <v>0</v>
      </c>
      <c r="AN510" s="317">
        <f t="shared" si="956"/>
        <v>0</v>
      </c>
      <c r="AO510" s="361">
        <f t="shared" si="832"/>
        <v>0</v>
      </c>
      <c r="AP510" s="363">
        <v>1300</v>
      </c>
      <c r="AQ510" s="363">
        <f t="shared" si="957"/>
        <v>0</v>
      </c>
      <c r="AR510" s="363">
        <v>957</v>
      </c>
      <c r="AS510" s="363">
        <f t="shared" si="958"/>
        <v>0</v>
      </c>
      <c r="AT510" s="364">
        <f t="shared" si="959"/>
        <v>0</v>
      </c>
    </row>
    <row r="511" spans="1:46" x14ac:dyDescent="0.2">
      <c r="A511" s="1">
        <v>502</v>
      </c>
      <c r="B511" s="9" t="s">
        <v>23</v>
      </c>
      <c r="C511" s="2"/>
      <c r="D511" s="2" t="s">
        <v>21</v>
      </c>
      <c r="E511" s="2">
        <v>128</v>
      </c>
      <c r="F511" s="36">
        <v>700</v>
      </c>
      <c r="G511" s="36">
        <f t="shared" si="939"/>
        <v>89600</v>
      </c>
      <c r="H511" s="36">
        <v>421</v>
      </c>
      <c r="I511" s="36">
        <f t="shared" si="940"/>
        <v>53888</v>
      </c>
      <c r="J511" s="53">
        <f t="shared" si="941"/>
        <v>143488</v>
      </c>
      <c r="K511" s="130"/>
      <c r="L511" s="93">
        <v>700</v>
      </c>
      <c r="M511" s="93">
        <f t="shared" si="942"/>
        <v>0</v>
      </c>
      <c r="N511" s="93">
        <v>421</v>
      </c>
      <c r="O511" s="93">
        <f t="shared" si="943"/>
        <v>0</v>
      </c>
      <c r="P511" s="94">
        <f t="shared" si="944"/>
        <v>0</v>
      </c>
      <c r="Q511" s="173"/>
      <c r="R511" s="175">
        <v>700</v>
      </c>
      <c r="S511" s="175">
        <f t="shared" si="945"/>
        <v>0</v>
      </c>
      <c r="T511" s="175">
        <v>421</v>
      </c>
      <c r="U511" s="175">
        <f t="shared" si="946"/>
        <v>0</v>
      </c>
      <c r="V511" s="176">
        <f t="shared" si="947"/>
        <v>0</v>
      </c>
      <c r="W511" s="220"/>
      <c r="X511" s="222">
        <v>700</v>
      </c>
      <c r="Y511" s="222">
        <f t="shared" si="948"/>
        <v>0</v>
      </c>
      <c r="Z511" s="222">
        <v>421</v>
      </c>
      <c r="AA511" s="222">
        <f t="shared" si="949"/>
        <v>0</v>
      </c>
      <c r="AB511" s="223">
        <f t="shared" si="950"/>
        <v>0</v>
      </c>
      <c r="AC511" s="267">
        <v>80</v>
      </c>
      <c r="AD511" s="269">
        <v>700</v>
      </c>
      <c r="AE511" s="269">
        <f t="shared" si="951"/>
        <v>56000</v>
      </c>
      <c r="AF511" s="269">
        <v>421</v>
      </c>
      <c r="AG511" s="269">
        <f t="shared" si="952"/>
        <v>33680</v>
      </c>
      <c r="AH511" s="270">
        <f t="shared" si="953"/>
        <v>89680</v>
      </c>
      <c r="AI511" s="314"/>
      <c r="AJ511" s="316">
        <v>700</v>
      </c>
      <c r="AK511" s="316">
        <f t="shared" si="954"/>
        <v>0</v>
      </c>
      <c r="AL511" s="316">
        <v>421</v>
      </c>
      <c r="AM511" s="316">
        <f t="shared" si="955"/>
        <v>0</v>
      </c>
      <c r="AN511" s="317">
        <f t="shared" si="956"/>
        <v>0</v>
      </c>
      <c r="AO511" s="361">
        <f t="shared" si="832"/>
        <v>48</v>
      </c>
      <c r="AP511" s="363">
        <v>700</v>
      </c>
      <c r="AQ511" s="363">
        <f t="shared" si="957"/>
        <v>33600</v>
      </c>
      <c r="AR511" s="363">
        <v>421</v>
      </c>
      <c r="AS511" s="363">
        <f t="shared" si="958"/>
        <v>20208</v>
      </c>
      <c r="AT511" s="364">
        <f t="shared" si="959"/>
        <v>53808</v>
      </c>
    </row>
    <row r="512" spans="1:46" x14ac:dyDescent="0.2">
      <c r="A512" s="1">
        <v>503</v>
      </c>
      <c r="B512" s="9" t="s">
        <v>31</v>
      </c>
      <c r="C512" s="10"/>
      <c r="D512" s="2" t="s">
        <v>32</v>
      </c>
      <c r="E512" s="2">
        <v>1</v>
      </c>
      <c r="F512" s="36">
        <v>0</v>
      </c>
      <c r="G512" s="36">
        <f t="shared" si="939"/>
        <v>0</v>
      </c>
      <c r="H512" s="36">
        <v>18051</v>
      </c>
      <c r="I512" s="36">
        <f t="shared" si="940"/>
        <v>18051</v>
      </c>
      <c r="J512" s="53">
        <f t="shared" si="941"/>
        <v>18051</v>
      </c>
      <c r="K512" s="130"/>
      <c r="L512" s="93">
        <v>0</v>
      </c>
      <c r="M512" s="93">
        <f t="shared" si="942"/>
        <v>0</v>
      </c>
      <c r="N512" s="93">
        <v>18051</v>
      </c>
      <c r="O512" s="93">
        <f t="shared" si="943"/>
        <v>0</v>
      </c>
      <c r="P512" s="94">
        <f t="shared" si="944"/>
        <v>0</v>
      </c>
      <c r="Q512" s="173"/>
      <c r="R512" s="175">
        <v>0</v>
      </c>
      <c r="S512" s="175">
        <f t="shared" si="945"/>
        <v>0</v>
      </c>
      <c r="T512" s="175">
        <v>18051</v>
      </c>
      <c r="U512" s="175">
        <f t="shared" si="946"/>
        <v>0</v>
      </c>
      <c r="V512" s="176">
        <f t="shared" si="947"/>
        <v>0</v>
      </c>
      <c r="W512" s="220"/>
      <c r="X512" s="222">
        <v>0</v>
      </c>
      <c r="Y512" s="222">
        <f t="shared" si="948"/>
        <v>0</v>
      </c>
      <c r="Z512" s="222">
        <v>18051</v>
      </c>
      <c r="AA512" s="222">
        <f t="shared" si="949"/>
        <v>0</v>
      </c>
      <c r="AB512" s="223">
        <f t="shared" si="950"/>
        <v>0</v>
      </c>
      <c r="AC512" s="267">
        <v>1</v>
      </c>
      <c r="AD512" s="269">
        <v>0</v>
      </c>
      <c r="AE512" s="269">
        <f t="shared" si="951"/>
        <v>0</v>
      </c>
      <c r="AF512" s="269">
        <v>18051</v>
      </c>
      <c r="AG512" s="269">
        <f t="shared" si="952"/>
        <v>18051</v>
      </c>
      <c r="AH512" s="270">
        <f t="shared" si="953"/>
        <v>18051</v>
      </c>
      <c r="AI512" s="314"/>
      <c r="AJ512" s="316">
        <v>0</v>
      </c>
      <c r="AK512" s="316">
        <f t="shared" si="954"/>
        <v>0</v>
      </c>
      <c r="AL512" s="316">
        <v>18051</v>
      </c>
      <c r="AM512" s="316">
        <f t="shared" si="955"/>
        <v>0</v>
      </c>
      <c r="AN512" s="317">
        <f t="shared" si="956"/>
        <v>0</v>
      </c>
      <c r="AO512" s="361">
        <f t="shared" si="832"/>
        <v>0</v>
      </c>
      <c r="AP512" s="363">
        <v>0</v>
      </c>
      <c r="AQ512" s="363">
        <f t="shared" si="957"/>
        <v>0</v>
      </c>
      <c r="AR512" s="363">
        <v>18051</v>
      </c>
      <c r="AS512" s="363">
        <f t="shared" si="958"/>
        <v>0</v>
      </c>
      <c r="AT512" s="364">
        <f t="shared" si="959"/>
        <v>0</v>
      </c>
    </row>
    <row r="513" spans="1:46" ht="25.5" x14ac:dyDescent="0.2">
      <c r="A513" s="1">
        <v>504</v>
      </c>
      <c r="B513" s="9" t="s">
        <v>201</v>
      </c>
      <c r="C513" s="10"/>
      <c r="D513" s="2" t="s">
        <v>202</v>
      </c>
      <c r="E513" s="2">
        <v>3</v>
      </c>
      <c r="F513" s="36">
        <v>2000</v>
      </c>
      <c r="G513" s="36">
        <f t="shared" si="939"/>
        <v>6000</v>
      </c>
      <c r="H513" s="36">
        <v>629</v>
      </c>
      <c r="I513" s="36">
        <f t="shared" si="940"/>
        <v>1887</v>
      </c>
      <c r="J513" s="53">
        <f t="shared" si="941"/>
        <v>7887</v>
      </c>
      <c r="K513" s="130"/>
      <c r="L513" s="93">
        <v>2000</v>
      </c>
      <c r="M513" s="93">
        <f t="shared" si="942"/>
        <v>0</v>
      </c>
      <c r="N513" s="93">
        <v>629</v>
      </c>
      <c r="O513" s="93">
        <f t="shared" si="943"/>
        <v>0</v>
      </c>
      <c r="P513" s="94">
        <f t="shared" si="944"/>
        <v>0</v>
      </c>
      <c r="Q513" s="173"/>
      <c r="R513" s="175">
        <v>2000</v>
      </c>
      <c r="S513" s="175">
        <f t="shared" si="945"/>
        <v>0</v>
      </c>
      <c r="T513" s="175">
        <v>629</v>
      </c>
      <c r="U513" s="175">
        <f t="shared" si="946"/>
        <v>0</v>
      </c>
      <c r="V513" s="176">
        <f t="shared" si="947"/>
        <v>0</v>
      </c>
      <c r="W513" s="220"/>
      <c r="X513" s="222">
        <v>2000</v>
      </c>
      <c r="Y513" s="222">
        <f t="shared" si="948"/>
        <v>0</v>
      </c>
      <c r="Z513" s="222">
        <v>629</v>
      </c>
      <c r="AA513" s="222">
        <f t="shared" si="949"/>
        <v>0</v>
      </c>
      <c r="AB513" s="223">
        <f t="shared" si="950"/>
        <v>0</v>
      </c>
      <c r="AC513" s="267">
        <v>3</v>
      </c>
      <c r="AD513" s="269">
        <v>2000</v>
      </c>
      <c r="AE513" s="269">
        <f t="shared" si="951"/>
        <v>6000</v>
      </c>
      <c r="AF513" s="269">
        <v>629</v>
      </c>
      <c r="AG513" s="269">
        <f t="shared" si="952"/>
        <v>1887</v>
      </c>
      <c r="AH513" s="270">
        <f t="shared" si="953"/>
        <v>7887</v>
      </c>
      <c r="AI513" s="314"/>
      <c r="AJ513" s="316">
        <v>2000</v>
      </c>
      <c r="AK513" s="316">
        <f t="shared" si="954"/>
        <v>0</v>
      </c>
      <c r="AL513" s="316">
        <v>629</v>
      </c>
      <c r="AM513" s="316">
        <f t="shared" si="955"/>
        <v>0</v>
      </c>
      <c r="AN513" s="317">
        <f t="shared" si="956"/>
        <v>0</v>
      </c>
      <c r="AO513" s="361">
        <f t="shared" si="832"/>
        <v>0</v>
      </c>
      <c r="AP513" s="363">
        <v>2000</v>
      </c>
      <c r="AQ513" s="363">
        <f t="shared" si="957"/>
        <v>0</v>
      </c>
      <c r="AR513" s="363">
        <v>629</v>
      </c>
      <c r="AS513" s="363">
        <f t="shared" si="958"/>
        <v>0</v>
      </c>
      <c r="AT513" s="364">
        <f t="shared" si="959"/>
        <v>0</v>
      </c>
    </row>
    <row r="514" spans="1:46" x14ac:dyDescent="0.2">
      <c r="A514" s="1">
        <v>505</v>
      </c>
      <c r="B514" s="9" t="s">
        <v>40</v>
      </c>
      <c r="C514" s="10"/>
      <c r="D514" s="2" t="s">
        <v>41</v>
      </c>
      <c r="E514" s="2">
        <v>1</v>
      </c>
      <c r="F514" s="36">
        <v>0</v>
      </c>
      <c r="G514" s="36">
        <f t="shared" si="939"/>
        <v>0</v>
      </c>
      <c r="H514" s="36">
        <v>66966</v>
      </c>
      <c r="I514" s="36">
        <f t="shared" si="940"/>
        <v>66966</v>
      </c>
      <c r="J514" s="53">
        <f t="shared" si="941"/>
        <v>66966</v>
      </c>
      <c r="K514" s="130"/>
      <c r="L514" s="93">
        <v>0</v>
      </c>
      <c r="M514" s="93">
        <f t="shared" si="942"/>
        <v>0</v>
      </c>
      <c r="N514" s="93">
        <v>66966</v>
      </c>
      <c r="O514" s="93">
        <f t="shared" si="943"/>
        <v>0</v>
      </c>
      <c r="P514" s="94">
        <f t="shared" si="944"/>
        <v>0</v>
      </c>
      <c r="Q514" s="173"/>
      <c r="R514" s="175">
        <v>0</v>
      </c>
      <c r="S514" s="175">
        <f t="shared" si="945"/>
        <v>0</v>
      </c>
      <c r="T514" s="175">
        <v>66966</v>
      </c>
      <c r="U514" s="175">
        <f t="shared" si="946"/>
        <v>0</v>
      </c>
      <c r="V514" s="176">
        <f t="shared" si="947"/>
        <v>0</v>
      </c>
      <c r="W514" s="220"/>
      <c r="X514" s="222">
        <v>0</v>
      </c>
      <c r="Y514" s="222">
        <f t="shared" si="948"/>
        <v>0</v>
      </c>
      <c r="Z514" s="222">
        <v>66966</v>
      </c>
      <c r="AA514" s="222">
        <f t="shared" si="949"/>
        <v>0</v>
      </c>
      <c r="AB514" s="223">
        <f t="shared" si="950"/>
        <v>0</v>
      </c>
      <c r="AC514" s="267">
        <v>1</v>
      </c>
      <c r="AD514" s="269">
        <v>0</v>
      </c>
      <c r="AE514" s="269">
        <f t="shared" si="951"/>
        <v>0</v>
      </c>
      <c r="AF514" s="269">
        <v>66966</v>
      </c>
      <c r="AG514" s="269">
        <f t="shared" si="952"/>
        <v>66966</v>
      </c>
      <c r="AH514" s="270">
        <f t="shared" si="953"/>
        <v>66966</v>
      </c>
      <c r="AI514" s="314"/>
      <c r="AJ514" s="316">
        <v>0</v>
      </c>
      <c r="AK514" s="316">
        <f t="shared" si="954"/>
        <v>0</v>
      </c>
      <c r="AL514" s="316">
        <v>66966</v>
      </c>
      <c r="AM514" s="316">
        <f t="shared" si="955"/>
        <v>0</v>
      </c>
      <c r="AN514" s="317">
        <f t="shared" si="956"/>
        <v>0</v>
      </c>
      <c r="AO514" s="361">
        <f t="shared" si="832"/>
        <v>0</v>
      </c>
      <c r="AP514" s="363">
        <v>0</v>
      </c>
      <c r="AQ514" s="363">
        <f t="shared" si="957"/>
        <v>0</v>
      </c>
      <c r="AR514" s="363">
        <v>66966</v>
      </c>
      <c r="AS514" s="363">
        <f t="shared" si="958"/>
        <v>0</v>
      </c>
      <c r="AT514" s="364">
        <f t="shared" si="959"/>
        <v>0</v>
      </c>
    </row>
    <row r="515" spans="1:46" x14ac:dyDescent="0.2">
      <c r="A515" s="1">
        <v>506</v>
      </c>
      <c r="B515" s="68" t="s">
        <v>203</v>
      </c>
      <c r="C515" s="10"/>
      <c r="D515" s="2"/>
      <c r="E515" s="2"/>
      <c r="F515" s="2"/>
      <c r="G515" s="36">
        <f t="shared" si="939"/>
        <v>0</v>
      </c>
      <c r="H515" s="37"/>
      <c r="I515" s="36">
        <f t="shared" si="940"/>
        <v>0</v>
      </c>
      <c r="J515" s="119"/>
      <c r="K515" s="130"/>
      <c r="L515" s="92"/>
      <c r="M515" s="93">
        <f t="shared" si="942"/>
        <v>0</v>
      </c>
      <c r="N515" s="91"/>
      <c r="O515" s="93">
        <f t="shared" si="943"/>
        <v>0</v>
      </c>
      <c r="P515" s="129"/>
      <c r="Q515" s="173"/>
      <c r="R515" s="174"/>
      <c r="S515" s="175">
        <f t="shared" si="945"/>
        <v>0</v>
      </c>
      <c r="T515" s="171"/>
      <c r="U515" s="175">
        <f t="shared" si="946"/>
        <v>0</v>
      </c>
      <c r="V515" s="172"/>
      <c r="W515" s="220"/>
      <c r="X515" s="221"/>
      <c r="Y515" s="222">
        <f t="shared" si="948"/>
        <v>0</v>
      </c>
      <c r="Z515" s="218"/>
      <c r="AA515" s="222">
        <f t="shared" si="949"/>
        <v>0</v>
      </c>
      <c r="AB515" s="219"/>
      <c r="AC515" s="267"/>
      <c r="AD515" s="268"/>
      <c r="AE515" s="269">
        <f t="shared" si="951"/>
        <v>0</v>
      </c>
      <c r="AF515" s="265"/>
      <c r="AG515" s="269">
        <f t="shared" si="952"/>
        <v>0</v>
      </c>
      <c r="AH515" s="266"/>
      <c r="AI515" s="314"/>
      <c r="AJ515" s="315"/>
      <c r="AK515" s="316">
        <f t="shared" si="954"/>
        <v>0</v>
      </c>
      <c r="AL515" s="312"/>
      <c r="AM515" s="316">
        <f t="shared" si="955"/>
        <v>0</v>
      </c>
      <c r="AN515" s="313"/>
      <c r="AO515" s="361">
        <f t="shared" si="832"/>
        <v>0</v>
      </c>
      <c r="AP515" s="362"/>
      <c r="AQ515" s="363">
        <f t="shared" si="957"/>
        <v>0</v>
      </c>
      <c r="AR515" s="359"/>
      <c r="AS515" s="363">
        <f t="shared" si="958"/>
        <v>0</v>
      </c>
      <c r="AT515" s="360"/>
    </row>
    <row r="516" spans="1:46" x14ac:dyDescent="0.2">
      <c r="A516" s="1">
        <v>507</v>
      </c>
      <c r="B516" s="9" t="s">
        <v>204</v>
      </c>
      <c r="C516" s="2"/>
      <c r="D516" s="2" t="s">
        <v>7</v>
      </c>
      <c r="E516" s="2">
        <v>12</v>
      </c>
      <c r="F516" s="36">
        <v>1200</v>
      </c>
      <c r="G516" s="36">
        <f t="shared" si="939"/>
        <v>14400</v>
      </c>
      <c r="H516" s="36">
        <v>1853</v>
      </c>
      <c r="I516" s="36">
        <f t="shared" si="940"/>
        <v>22236</v>
      </c>
      <c r="J516" s="53">
        <f t="shared" ref="J516:J520" si="960">G516+I516</f>
        <v>36636</v>
      </c>
      <c r="K516" s="130"/>
      <c r="L516" s="93">
        <v>1200</v>
      </c>
      <c r="M516" s="93">
        <f t="shared" si="942"/>
        <v>0</v>
      </c>
      <c r="N516" s="93">
        <v>1853</v>
      </c>
      <c r="O516" s="93">
        <f t="shared" si="943"/>
        <v>0</v>
      </c>
      <c r="P516" s="94">
        <f t="shared" ref="P516:P520" si="961">M516+O516</f>
        <v>0</v>
      </c>
      <c r="Q516" s="173"/>
      <c r="R516" s="175">
        <v>1200</v>
      </c>
      <c r="S516" s="175">
        <f t="shared" si="945"/>
        <v>0</v>
      </c>
      <c r="T516" s="175">
        <v>1853</v>
      </c>
      <c r="U516" s="175">
        <f t="shared" si="946"/>
        <v>0</v>
      </c>
      <c r="V516" s="176">
        <f t="shared" ref="V516:V520" si="962">S516+U516</f>
        <v>0</v>
      </c>
      <c r="W516" s="220"/>
      <c r="X516" s="222">
        <v>1200</v>
      </c>
      <c r="Y516" s="222">
        <f t="shared" si="948"/>
        <v>0</v>
      </c>
      <c r="Z516" s="222">
        <v>1853</v>
      </c>
      <c r="AA516" s="222">
        <f t="shared" si="949"/>
        <v>0</v>
      </c>
      <c r="AB516" s="223">
        <f t="shared" ref="AB516:AB520" si="963">Y516+AA516</f>
        <v>0</v>
      </c>
      <c r="AC516" s="267"/>
      <c r="AD516" s="269">
        <v>1200</v>
      </c>
      <c r="AE516" s="269">
        <f t="shared" si="951"/>
        <v>0</v>
      </c>
      <c r="AF516" s="269">
        <v>1853</v>
      </c>
      <c r="AG516" s="269">
        <f t="shared" si="952"/>
        <v>0</v>
      </c>
      <c r="AH516" s="270">
        <f t="shared" ref="AH516:AH520" si="964">AE516+AG516</f>
        <v>0</v>
      </c>
      <c r="AI516" s="314"/>
      <c r="AJ516" s="316">
        <v>1200</v>
      </c>
      <c r="AK516" s="316">
        <f t="shared" si="954"/>
        <v>0</v>
      </c>
      <c r="AL516" s="316">
        <v>1853</v>
      </c>
      <c r="AM516" s="316">
        <f t="shared" si="955"/>
        <v>0</v>
      </c>
      <c r="AN516" s="317">
        <f t="shared" ref="AN516:AN520" si="965">AK516+AM516</f>
        <v>0</v>
      </c>
      <c r="AO516" s="361">
        <f t="shared" si="832"/>
        <v>12</v>
      </c>
      <c r="AP516" s="363">
        <v>1200</v>
      </c>
      <c r="AQ516" s="363">
        <f t="shared" si="957"/>
        <v>14400</v>
      </c>
      <c r="AR516" s="363">
        <v>1853</v>
      </c>
      <c r="AS516" s="363">
        <f t="shared" si="958"/>
        <v>22236</v>
      </c>
      <c r="AT516" s="364">
        <f t="shared" ref="AT516:AT520" si="966">AQ516+AS516</f>
        <v>36636</v>
      </c>
    </row>
    <row r="517" spans="1:46" x14ac:dyDescent="0.2">
      <c r="A517" s="1">
        <v>508</v>
      </c>
      <c r="B517" s="9" t="s">
        <v>15</v>
      </c>
      <c r="C517" s="2"/>
      <c r="D517" s="2" t="s">
        <v>7</v>
      </c>
      <c r="E517" s="2">
        <v>18</v>
      </c>
      <c r="F517" s="36">
        <v>600</v>
      </c>
      <c r="G517" s="36">
        <f t="shared" si="939"/>
        <v>10800</v>
      </c>
      <c r="H517" s="36">
        <v>335</v>
      </c>
      <c r="I517" s="36">
        <f t="shared" si="940"/>
        <v>6030</v>
      </c>
      <c r="J517" s="53">
        <f t="shared" si="960"/>
        <v>16830</v>
      </c>
      <c r="K517" s="130"/>
      <c r="L517" s="93">
        <v>600</v>
      </c>
      <c r="M517" s="93">
        <f t="shared" si="942"/>
        <v>0</v>
      </c>
      <c r="N517" s="93">
        <v>335</v>
      </c>
      <c r="O517" s="93">
        <f t="shared" si="943"/>
        <v>0</v>
      </c>
      <c r="P517" s="94">
        <f t="shared" si="961"/>
        <v>0</v>
      </c>
      <c r="Q517" s="173"/>
      <c r="R517" s="175">
        <v>600</v>
      </c>
      <c r="S517" s="175">
        <f t="shared" si="945"/>
        <v>0</v>
      </c>
      <c r="T517" s="175">
        <v>335</v>
      </c>
      <c r="U517" s="175">
        <f t="shared" si="946"/>
        <v>0</v>
      </c>
      <c r="V517" s="176">
        <f t="shared" si="962"/>
        <v>0</v>
      </c>
      <c r="W517" s="220"/>
      <c r="X517" s="222">
        <v>600</v>
      </c>
      <c r="Y517" s="222">
        <f t="shared" si="948"/>
        <v>0</v>
      </c>
      <c r="Z517" s="222">
        <v>335</v>
      </c>
      <c r="AA517" s="222">
        <f t="shared" si="949"/>
        <v>0</v>
      </c>
      <c r="AB517" s="223">
        <f t="shared" si="963"/>
        <v>0</v>
      </c>
      <c r="AC517" s="267">
        <v>18</v>
      </c>
      <c r="AD517" s="269">
        <v>600</v>
      </c>
      <c r="AE517" s="269">
        <f t="shared" si="951"/>
        <v>10800</v>
      </c>
      <c r="AF517" s="269">
        <v>335</v>
      </c>
      <c r="AG517" s="269">
        <f t="shared" si="952"/>
        <v>6030</v>
      </c>
      <c r="AH517" s="270">
        <f t="shared" si="964"/>
        <v>16830</v>
      </c>
      <c r="AI517" s="314"/>
      <c r="AJ517" s="316">
        <v>600</v>
      </c>
      <c r="AK517" s="316">
        <f t="shared" si="954"/>
        <v>0</v>
      </c>
      <c r="AL517" s="316">
        <v>335</v>
      </c>
      <c r="AM517" s="316">
        <f t="shared" si="955"/>
        <v>0</v>
      </c>
      <c r="AN517" s="317">
        <f t="shared" si="965"/>
        <v>0</v>
      </c>
      <c r="AO517" s="361">
        <f t="shared" si="832"/>
        <v>0</v>
      </c>
      <c r="AP517" s="363">
        <v>600</v>
      </c>
      <c r="AQ517" s="363">
        <f t="shared" si="957"/>
        <v>0</v>
      </c>
      <c r="AR517" s="363">
        <v>335</v>
      </c>
      <c r="AS517" s="363">
        <f t="shared" si="958"/>
        <v>0</v>
      </c>
      <c r="AT517" s="364">
        <f t="shared" si="966"/>
        <v>0</v>
      </c>
    </row>
    <row r="518" spans="1:46" x14ac:dyDescent="0.2">
      <c r="A518" s="1">
        <v>509</v>
      </c>
      <c r="B518" s="9" t="s">
        <v>19</v>
      </c>
      <c r="C518" s="2" t="s">
        <v>326</v>
      </c>
      <c r="D518" s="2" t="s">
        <v>7</v>
      </c>
      <c r="E518" s="2">
        <v>12</v>
      </c>
      <c r="F518" s="36">
        <v>600</v>
      </c>
      <c r="G518" s="36">
        <f t="shared" si="939"/>
        <v>7200</v>
      </c>
      <c r="H518" s="36">
        <v>928</v>
      </c>
      <c r="I518" s="36">
        <f t="shared" si="940"/>
        <v>11136</v>
      </c>
      <c r="J518" s="53">
        <f t="shared" si="960"/>
        <v>18336</v>
      </c>
      <c r="K518" s="130"/>
      <c r="L518" s="93">
        <v>600</v>
      </c>
      <c r="M518" s="93">
        <f t="shared" si="942"/>
        <v>0</v>
      </c>
      <c r="N518" s="93">
        <v>928</v>
      </c>
      <c r="O518" s="93">
        <f t="shared" si="943"/>
        <v>0</v>
      </c>
      <c r="P518" s="94">
        <f t="shared" si="961"/>
        <v>0</v>
      </c>
      <c r="Q518" s="173"/>
      <c r="R518" s="175">
        <v>600</v>
      </c>
      <c r="S518" s="175">
        <f t="shared" si="945"/>
        <v>0</v>
      </c>
      <c r="T518" s="175">
        <v>928</v>
      </c>
      <c r="U518" s="175">
        <f t="shared" si="946"/>
        <v>0</v>
      </c>
      <c r="V518" s="176">
        <f t="shared" si="962"/>
        <v>0</v>
      </c>
      <c r="W518" s="220"/>
      <c r="X518" s="222">
        <v>600</v>
      </c>
      <c r="Y518" s="222">
        <f t="shared" si="948"/>
        <v>0</v>
      </c>
      <c r="Z518" s="222">
        <v>928</v>
      </c>
      <c r="AA518" s="222">
        <f t="shared" si="949"/>
        <v>0</v>
      </c>
      <c r="AB518" s="223">
        <f t="shared" si="963"/>
        <v>0</v>
      </c>
      <c r="AC518" s="267">
        <v>12</v>
      </c>
      <c r="AD518" s="269">
        <v>600</v>
      </c>
      <c r="AE518" s="269">
        <f t="shared" si="951"/>
        <v>7200</v>
      </c>
      <c r="AF518" s="269">
        <v>928</v>
      </c>
      <c r="AG518" s="269">
        <f t="shared" si="952"/>
        <v>11136</v>
      </c>
      <c r="AH518" s="270">
        <f t="shared" si="964"/>
        <v>18336</v>
      </c>
      <c r="AI518" s="314"/>
      <c r="AJ518" s="316">
        <v>600</v>
      </c>
      <c r="AK518" s="316">
        <f t="shared" si="954"/>
        <v>0</v>
      </c>
      <c r="AL518" s="316">
        <v>928</v>
      </c>
      <c r="AM518" s="316">
        <f t="shared" si="955"/>
        <v>0</v>
      </c>
      <c r="AN518" s="317">
        <f t="shared" si="965"/>
        <v>0</v>
      </c>
      <c r="AO518" s="361">
        <f t="shared" si="832"/>
        <v>0</v>
      </c>
      <c r="AP518" s="363">
        <v>600</v>
      </c>
      <c r="AQ518" s="363">
        <f t="shared" si="957"/>
        <v>0</v>
      </c>
      <c r="AR518" s="363">
        <v>928</v>
      </c>
      <c r="AS518" s="363">
        <f t="shared" si="958"/>
        <v>0</v>
      </c>
      <c r="AT518" s="364">
        <f t="shared" si="966"/>
        <v>0</v>
      </c>
    </row>
    <row r="519" spans="1:46" x14ac:dyDescent="0.2">
      <c r="A519" s="1">
        <v>510</v>
      </c>
      <c r="B519" s="9" t="s">
        <v>198</v>
      </c>
      <c r="C519" s="2"/>
      <c r="D519" s="2" t="s">
        <v>21</v>
      </c>
      <c r="E519" s="2">
        <v>82</v>
      </c>
      <c r="F519" s="36">
        <v>1300</v>
      </c>
      <c r="G519" s="36">
        <f t="shared" si="939"/>
        <v>106600</v>
      </c>
      <c r="H519" s="36">
        <v>957</v>
      </c>
      <c r="I519" s="36">
        <f t="shared" si="940"/>
        <v>78474</v>
      </c>
      <c r="J519" s="53">
        <f t="shared" si="960"/>
        <v>185074</v>
      </c>
      <c r="K519" s="130"/>
      <c r="L519" s="93">
        <v>1300</v>
      </c>
      <c r="M519" s="93">
        <f t="shared" si="942"/>
        <v>0</v>
      </c>
      <c r="N519" s="93">
        <v>957</v>
      </c>
      <c r="O519" s="93">
        <f t="shared" si="943"/>
        <v>0</v>
      </c>
      <c r="P519" s="94">
        <f t="shared" si="961"/>
        <v>0</v>
      </c>
      <c r="Q519" s="173"/>
      <c r="R519" s="175">
        <v>1300</v>
      </c>
      <c r="S519" s="175">
        <f t="shared" si="945"/>
        <v>0</v>
      </c>
      <c r="T519" s="175">
        <v>957</v>
      </c>
      <c r="U519" s="175">
        <f t="shared" si="946"/>
        <v>0</v>
      </c>
      <c r="V519" s="176">
        <f t="shared" si="962"/>
        <v>0</v>
      </c>
      <c r="W519" s="220"/>
      <c r="X519" s="222">
        <v>1300</v>
      </c>
      <c r="Y519" s="222">
        <f t="shared" si="948"/>
        <v>0</v>
      </c>
      <c r="Z519" s="222">
        <v>957</v>
      </c>
      <c r="AA519" s="222">
        <f t="shared" si="949"/>
        <v>0</v>
      </c>
      <c r="AB519" s="223">
        <f t="shared" si="963"/>
        <v>0</v>
      </c>
      <c r="AC519" s="267">
        <v>82</v>
      </c>
      <c r="AD519" s="269">
        <v>1300</v>
      </c>
      <c r="AE519" s="269">
        <f t="shared" si="951"/>
        <v>106600</v>
      </c>
      <c r="AF519" s="269">
        <v>957</v>
      </c>
      <c r="AG519" s="269">
        <f t="shared" si="952"/>
        <v>78474</v>
      </c>
      <c r="AH519" s="270">
        <f t="shared" si="964"/>
        <v>185074</v>
      </c>
      <c r="AI519" s="314"/>
      <c r="AJ519" s="316">
        <v>1300</v>
      </c>
      <c r="AK519" s="316">
        <f t="shared" si="954"/>
        <v>0</v>
      </c>
      <c r="AL519" s="316">
        <v>957</v>
      </c>
      <c r="AM519" s="316">
        <f t="shared" si="955"/>
        <v>0</v>
      </c>
      <c r="AN519" s="317">
        <f t="shared" si="965"/>
        <v>0</v>
      </c>
      <c r="AO519" s="361">
        <f t="shared" si="832"/>
        <v>0</v>
      </c>
      <c r="AP519" s="363">
        <v>1300</v>
      </c>
      <c r="AQ519" s="363">
        <f t="shared" si="957"/>
        <v>0</v>
      </c>
      <c r="AR519" s="363">
        <v>957</v>
      </c>
      <c r="AS519" s="363">
        <f t="shared" si="958"/>
        <v>0</v>
      </c>
      <c r="AT519" s="364">
        <f t="shared" si="966"/>
        <v>0</v>
      </c>
    </row>
    <row r="520" spans="1:46" x14ac:dyDescent="0.2">
      <c r="A520" s="1">
        <v>511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939"/>
        <v>0</v>
      </c>
      <c r="H520" s="36">
        <v>15695</v>
      </c>
      <c r="I520" s="36">
        <f t="shared" si="940"/>
        <v>15695</v>
      </c>
      <c r="J520" s="53">
        <f t="shared" si="960"/>
        <v>15695</v>
      </c>
      <c r="K520" s="130"/>
      <c r="L520" s="93">
        <v>0</v>
      </c>
      <c r="M520" s="93">
        <f t="shared" si="942"/>
        <v>0</v>
      </c>
      <c r="N520" s="93">
        <v>15695</v>
      </c>
      <c r="O520" s="93">
        <f t="shared" si="943"/>
        <v>0</v>
      </c>
      <c r="P520" s="94">
        <f t="shared" si="961"/>
        <v>0</v>
      </c>
      <c r="Q520" s="173"/>
      <c r="R520" s="175">
        <v>0</v>
      </c>
      <c r="S520" s="175">
        <f t="shared" si="945"/>
        <v>0</v>
      </c>
      <c r="T520" s="175">
        <v>15695</v>
      </c>
      <c r="U520" s="175">
        <f t="shared" si="946"/>
        <v>0</v>
      </c>
      <c r="V520" s="176">
        <f t="shared" si="962"/>
        <v>0</v>
      </c>
      <c r="W520" s="220"/>
      <c r="X520" s="222">
        <v>0</v>
      </c>
      <c r="Y520" s="222">
        <f t="shared" si="948"/>
        <v>0</v>
      </c>
      <c r="Z520" s="222">
        <v>15695</v>
      </c>
      <c r="AA520" s="222">
        <f t="shared" si="949"/>
        <v>0</v>
      </c>
      <c r="AB520" s="223">
        <f t="shared" si="963"/>
        <v>0</v>
      </c>
      <c r="AC520" s="267">
        <v>1</v>
      </c>
      <c r="AD520" s="269">
        <v>0</v>
      </c>
      <c r="AE520" s="269">
        <f t="shared" si="951"/>
        <v>0</v>
      </c>
      <c r="AF520" s="269">
        <v>15695</v>
      </c>
      <c r="AG520" s="269">
        <f t="shared" si="952"/>
        <v>15695</v>
      </c>
      <c r="AH520" s="270">
        <f t="shared" si="964"/>
        <v>15695</v>
      </c>
      <c r="AI520" s="314"/>
      <c r="AJ520" s="316">
        <v>0</v>
      </c>
      <c r="AK520" s="316">
        <f t="shared" si="954"/>
        <v>0</v>
      </c>
      <c r="AL520" s="316">
        <v>15695</v>
      </c>
      <c r="AM520" s="316">
        <f t="shared" si="955"/>
        <v>0</v>
      </c>
      <c r="AN520" s="317">
        <f t="shared" si="965"/>
        <v>0</v>
      </c>
      <c r="AO520" s="361">
        <f t="shared" si="832"/>
        <v>0</v>
      </c>
      <c r="AP520" s="363">
        <v>0</v>
      </c>
      <c r="AQ520" s="363">
        <f t="shared" si="957"/>
        <v>0</v>
      </c>
      <c r="AR520" s="363">
        <v>15695</v>
      </c>
      <c r="AS520" s="363">
        <f t="shared" si="958"/>
        <v>0</v>
      </c>
      <c r="AT520" s="364">
        <f t="shared" si="966"/>
        <v>0</v>
      </c>
    </row>
    <row r="521" spans="1:46" x14ac:dyDescent="0.2">
      <c r="A521" s="1">
        <v>512</v>
      </c>
      <c r="B521" s="9" t="s">
        <v>199</v>
      </c>
      <c r="C521" s="2"/>
      <c r="D521" s="2"/>
      <c r="E521" s="2"/>
      <c r="F521" s="36"/>
      <c r="G521" s="36">
        <f t="shared" si="939"/>
        <v>0</v>
      </c>
      <c r="H521" s="36"/>
      <c r="I521" s="36">
        <f t="shared" si="940"/>
        <v>0</v>
      </c>
      <c r="J521" s="53"/>
      <c r="K521" s="130"/>
      <c r="L521" s="93"/>
      <c r="M521" s="93">
        <f t="shared" si="942"/>
        <v>0</v>
      </c>
      <c r="N521" s="93"/>
      <c r="O521" s="93">
        <f t="shared" si="943"/>
        <v>0</v>
      </c>
      <c r="P521" s="94"/>
      <c r="Q521" s="173"/>
      <c r="R521" s="175"/>
      <c r="S521" s="175">
        <f t="shared" si="945"/>
        <v>0</v>
      </c>
      <c r="T521" s="175"/>
      <c r="U521" s="175">
        <f t="shared" si="946"/>
        <v>0</v>
      </c>
      <c r="V521" s="176"/>
      <c r="W521" s="220"/>
      <c r="X521" s="222"/>
      <c r="Y521" s="222">
        <f t="shared" si="948"/>
        <v>0</v>
      </c>
      <c r="Z521" s="222"/>
      <c r="AA521" s="222">
        <f t="shared" si="949"/>
        <v>0</v>
      </c>
      <c r="AB521" s="223"/>
      <c r="AC521" s="267"/>
      <c r="AD521" s="269"/>
      <c r="AE521" s="269">
        <f t="shared" si="951"/>
        <v>0</v>
      </c>
      <c r="AF521" s="269"/>
      <c r="AG521" s="269">
        <f t="shared" si="952"/>
        <v>0</v>
      </c>
      <c r="AH521" s="270"/>
      <c r="AI521" s="314"/>
      <c r="AJ521" s="316"/>
      <c r="AK521" s="316">
        <f t="shared" si="954"/>
        <v>0</v>
      </c>
      <c r="AL521" s="316"/>
      <c r="AM521" s="316">
        <f t="shared" si="955"/>
        <v>0</v>
      </c>
      <c r="AN521" s="317"/>
      <c r="AO521" s="361">
        <f t="shared" si="832"/>
        <v>0</v>
      </c>
      <c r="AP521" s="363"/>
      <c r="AQ521" s="363">
        <f t="shared" si="957"/>
        <v>0</v>
      </c>
      <c r="AR521" s="363"/>
      <c r="AS521" s="363">
        <f t="shared" si="958"/>
        <v>0</v>
      </c>
      <c r="AT521" s="364"/>
    </row>
    <row r="522" spans="1:46" x14ac:dyDescent="0.2">
      <c r="A522" s="1">
        <v>513</v>
      </c>
      <c r="B522" s="47" t="s">
        <v>200</v>
      </c>
      <c r="C522" s="2"/>
      <c r="D522" s="2" t="s">
        <v>21</v>
      </c>
      <c r="E522" s="2">
        <v>82</v>
      </c>
      <c r="F522" s="36">
        <v>350</v>
      </c>
      <c r="G522" s="36">
        <f t="shared" si="939"/>
        <v>28700</v>
      </c>
      <c r="H522" s="36">
        <v>1212</v>
      </c>
      <c r="I522" s="36">
        <f t="shared" si="940"/>
        <v>99384</v>
      </c>
      <c r="J522" s="53">
        <f t="shared" ref="J522:J525" si="967">G522+I522</f>
        <v>128084</v>
      </c>
      <c r="K522" s="130"/>
      <c r="L522" s="93">
        <v>350</v>
      </c>
      <c r="M522" s="93">
        <f t="shared" si="942"/>
        <v>0</v>
      </c>
      <c r="N522" s="93">
        <v>1212</v>
      </c>
      <c r="O522" s="93">
        <f t="shared" si="943"/>
        <v>0</v>
      </c>
      <c r="P522" s="94">
        <f t="shared" ref="P522:P525" si="968">M522+O522</f>
        <v>0</v>
      </c>
      <c r="Q522" s="173"/>
      <c r="R522" s="175">
        <v>350</v>
      </c>
      <c r="S522" s="175">
        <f t="shared" si="945"/>
        <v>0</v>
      </c>
      <c r="T522" s="175">
        <v>1212</v>
      </c>
      <c r="U522" s="175">
        <f t="shared" si="946"/>
        <v>0</v>
      </c>
      <c r="V522" s="176">
        <f t="shared" ref="V522:V525" si="969">S522+U522</f>
        <v>0</v>
      </c>
      <c r="W522" s="220"/>
      <c r="X522" s="222">
        <v>350</v>
      </c>
      <c r="Y522" s="222">
        <f t="shared" si="948"/>
        <v>0</v>
      </c>
      <c r="Z522" s="222">
        <v>1212</v>
      </c>
      <c r="AA522" s="222">
        <f t="shared" si="949"/>
        <v>0</v>
      </c>
      <c r="AB522" s="223">
        <f t="shared" ref="AB522:AB525" si="970">Y522+AA522</f>
        <v>0</v>
      </c>
      <c r="AC522" s="267"/>
      <c r="AD522" s="269">
        <v>350</v>
      </c>
      <c r="AE522" s="269">
        <f t="shared" si="951"/>
        <v>0</v>
      </c>
      <c r="AF522" s="269">
        <v>1212</v>
      </c>
      <c r="AG522" s="269">
        <f t="shared" si="952"/>
        <v>0</v>
      </c>
      <c r="AH522" s="270">
        <f t="shared" ref="AH522:AH525" si="971">AE522+AG522</f>
        <v>0</v>
      </c>
      <c r="AI522" s="314"/>
      <c r="AJ522" s="316">
        <v>350</v>
      </c>
      <c r="AK522" s="316">
        <f t="shared" si="954"/>
        <v>0</v>
      </c>
      <c r="AL522" s="316">
        <v>1212</v>
      </c>
      <c r="AM522" s="316">
        <f t="shared" si="955"/>
        <v>0</v>
      </c>
      <c r="AN522" s="317">
        <f t="shared" ref="AN522:AN525" si="972">AK522+AM522</f>
        <v>0</v>
      </c>
      <c r="AO522" s="361">
        <f t="shared" si="832"/>
        <v>82</v>
      </c>
      <c r="AP522" s="363">
        <v>350</v>
      </c>
      <c r="AQ522" s="363">
        <f t="shared" si="957"/>
        <v>28700</v>
      </c>
      <c r="AR522" s="363">
        <v>1212</v>
      </c>
      <c r="AS522" s="363">
        <f t="shared" si="958"/>
        <v>99384</v>
      </c>
      <c r="AT522" s="364">
        <f t="shared" ref="AT522:AT525" si="973">AQ522+AS522</f>
        <v>128084</v>
      </c>
    </row>
    <row r="523" spans="1:46" ht="25.5" x14ac:dyDescent="0.2">
      <c r="A523" s="1">
        <v>514</v>
      </c>
      <c r="B523" s="9" t="s">
        <v>201</v>
      </c>
      <c r="C523" s="10"/>
      <c r="D523" s="2" t="s">
        <v>202</v>
      </c>
      <c r="E523" s="2">
        <v>3</v>
      </c>
      <c r="F523" s="36">
        <v>2000</v>
      </c>
      <c r="G523" s="36">
        <f t="shared" si="939"/>
        <v>6000</v>
      </c>
      <c r="H523" s="36">
        <v>629</v>
      </c>
      <c r="I523" s="36">
        <f t="shared" si="940"/>
        <v>1887</v>
      </c>
      <c r="J523" s="53">
        <f t="shared" si="967"/>
        <v>7887</v>
      </c>
      <c r="K523" s="130"/>
      <c r="L523" s="93">
        <v>2000</v>
      </c>
      <c r="M523" s="93">
        <f t="shared" si="942"/>
        <v>0</v>
      </c>
      <c r="N523" s="93">
        <v>629</v>
      </c>
      <c r="O523" s="93">
        <f t="shared" si="943"/>
        <v>0</v>
      </c>
      <c r="P523" s="94">
        <f t="shared" si="968"/>
        <v>0</v>
      </c>
      <c r="Q523" s="173"/>
      <c r="R523" s="175">
        <v>2000</v>
      </c>
      <c r="S523" s="175">
        <f t="shared" si="945"/>
        <v>0</v>
      </c>
      <c r="T523" s="175">
        <v>629</v>
      </c>
      <c r="U523" s="175">
        <f t="shared" si="946"/>
        <v>0</v>
      </c>
      <c r="V523" s="176">
        <f t="shared" si="969"/>
        <v>0</v>
      </c>
      <c r="W523" s="220"/>
      <c r="X523" s="222">
        <v>2000</v>
      </c>
      <c r="Y523" s="222">
        <f t="shared" si="948"/>
        <v>0</v>
      </c>
      <c r="Z523" s="222">
        <v>629</v>
      </c>
      <c r="AA523" s="222">
        <f t="shared" si="949"/>
        <v>0</v>
      </c>
      <c r="AB523" s="223">
        <f t="shared" si="970"/>
        <v>0</v>
      </c>
      <c r="AC523" s="267">
        <v>3</v>
      </c>
      <c r="AD523" s="269">
        <v>2000</v>
      </c>
      <c r="AE523" s="269">
        <f t="shared" si="951"/>
        <v>6000</v>
      </c>
      <c r="AF523" s="269">
        <v>629</v>
      </c>
      <c r="AG523" s="269">
        <f t="shared" si="952"/>
        <v>1887</v>
      </c>
      <c r="AH523" s="270">
        <f t="shared" si="971"/>
        <v>7887</v>
      </c>
      <c r="AI523" s="314"/>
      <c r="AJ523" s="316">
        <v>2000</v>
      </c>
      <c r="AK523" s="316">
        <f t="shared" si="954"/>
        <v>0</v>
      </c>
      <c r="AL523" s="316">
        <v>629</v>
      </c>
      <c r="AM523" s="316">
        <f t="shared" si="955"/>
        <v>0</v>
      </c>
      <c r="AN523" s="317">
        <f t="shared" si="972"/>
        <v>0</v>
      </c>
      <c r="AO523" s="361">
        <f t="shared" ref="AO523:AO586" si="974">E523-K523-Q523-W523-AC523-AI523</f>
        <v>0</v>
      </c>
      <c r="AP523" s="363">
        <v>2000</v>
      </c>
      <c r="AQ523" s="363">
        <f t="shared" si="957"/>
        <v>0</v>
      </c>
      <c r="AR523" s="363">
        <v>629</v>
      </c>
      <c r="AS523" s="363">
        <f t="shared" si="958"/>
        <v>0</v>
      </c>
      <c r="AT523" s="364">
        <f t="shared" si="973"/>
        <v>0</v>
      </c>
    </row>
    <row r="524" spans="1:46" x14ac:dyDescent="0.2">
      <c r="A524" s="1">
        <v>515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939"/>
        <v>0</v>
      </c>
      <c r="H524" s="36">
        <v>53152</v>
      </c>
      <c r="I524" s="36">
        <f t="shared" si="940"/>
        <v>53152</v>
      </c>
      <c r="J524" s="53">
        <f t="shared" si="967"/>
        <v>53152</v>
      </c>
      <c r="K524" s="130"/>
      <c r="L524" s="93">
        <v>0</v>
      </c>
      <c r="M524" s="93">
        <f t="shared" si="942"/>
        <v>0</v>
      </c>
      <c r="N524" s="93">
        <v>53152</v>
      </c>
      <c r="O524" s="93">
        <f t="shared" si="943"/>
        <v>0</v>
      </c>
      <c r="P524" s="94">
        <f t="shared" si="968"/>
        <v>0</v>
      </c>
      <c r="Q524" s="173"/>
      <c r="R524" s="175">
        <v>0</v>
      </c>
      <c r="S524" s="175">
        <f t="shared" si="945"/>
        <v>0</v>
      </c>
      <c r="T524" s="175">
        <v>53152</v>
      </c>
      <c r="U524" s="175">
        <f t="shared" si="946"/>
        <v>0</v>
      </c>
      <c r="V524" s="176">
        <f t="shared" si="969"/>
        <v>0</v>
      </c>
      <c r="W524" s="220"/>
      <c r="X524" s="222">
        <v>0</v>
      </c>
      <c r="Y524" s="222">
        <f t="shared" si="948"/>
        <v>0</v>
      </c>
      <c r="Z524" s="222">
        <v>53152</v>
      </c>
      <c r="AA524" s="222">
        <f t="shared" si="949"/>
        <v>0</v>
      </c>
      <c r="AB524" s="223">
        <f t="shared" si="970"/>
        <v>0</v>
      </c>
      <c r="AC524" s="267">
        <v>1</v>
      </c>
      <c r="AD524" s="269">
        <v>0</v>
      </c>
      <c r="AE524" s="269">
        <f t="shared" si="951"/>
        <v>0</v>
      </c>
      <c r="AF524" s="269">
        <v>53152</v>
      </c>
      <c r="AG524" s="269">
        <f t="shared" si="952"/>
        <v>53152</v>
      </c>
      <c r="AH524" s="270">
        <f t="shared" si="971"/>
        <v>53152</v>
      </c>
      <c r="AI524" s="314"/>
      <c r="AJ524" s="316">
        <v>0</v>
      </c>
      <c r="AK524" s="316">
        <f t="shared" si="954"/>
        <v>0</v>
      </c>
      <c r="AL524" s="316">
        <v>53152</v>
      </c>
      <c r="AM524" s="316">
        <f t="shared" si="955"/>
        <v>0</v>
      </c>
      <c r="AN524" s="317">
        <f t="shared" si="972"/>
        <v>0</v>
      </c>
      <c r="AO524" s="361">
        <f t="shared" si="974"/>
        <v>0</v>
      </c>
      <c r="AP524" s="363">
        <v>0</v>
      </c>
      <c r="AQ524" s="363">
        <f t="shared" si="957"/>
        <v>0</v>
      </c>
      <c r="AR524" s="363">
        <v>53152</v>
      </c>
      <c r="AS524" s="363">
        <f t="shared" si="958"/>
        <v>0</v>
      </c>
      <c r="AT524" s="364">
        <f t="shared" si="973"/>
        <v>0</v>
      </c>
    </row>
    <row r="525" spans="1:46" x14ac:dyDescent="0.2">
      <c r="A525" s="1">
        <v>516</v>
      </c>
      <c r="B525" s="9" t="s">
        <v>205</v>
      </c>
      <c r="C525" s="11"/>
      <c r="D525" s="2" t="s">
        <v>32</v>
      </c>
      <c r="E525" s="2">
        <v>1</v>
      </c>
      <c r="F525" s="36">
        <v>954853.5</v>
      </c>
      <c r="G525" s="36">
        <f t="shared" si="939"/>
        <v>954853.5</v>
      </c>
      <c r="H525" s="36">
        <v>928267</v>
      </c>
      <c r="I525" s="36">
        <f t="shared" si="940"/>
        <v>928267</v>
      </c>
      <c r="J525" s="53">
        <f t="shared" si="967"/>
        <v>1883120.5</v>
      </c>
      <c r="K525" s="130"/>
      <c r="L525" s="93">
        <v>954853.5</v>
      </c>
      <c r="M525" s="93">
        <f t="shared" si="942"/>
        <v>0</v>
      </c>
      <c r="N525" s="93">
        <v>928267</v>
      </c>
      <c r="O525" s="93">
        <f t="shared" si="943"/>
        <v>0</v>
      </c>
      <c r="P525" s="94">
        <f t="shared" si="968"/>
        <v>0</v>
      </c>
      <c r="Q525" s="173"/>
      <c r="R525" s="175">
        <v>954853.5</v>
      </c>
      <c r="S525" s="175">
        <f t="shared" si="945"/>
        <v>0</v>
      </c>
      <c r="T525" s="175">
        <v>928267</v>
      </c>
      <c r="U525" s="175">
        <f t="shared" si="946"/>
        <v>0</v>
      </c>
      <c r="V525" s="176">
        <f t="shared" si="969"/>
        <v>0</v>
      </c>
      <c r="W525" s="220">
        <v>0.6</v>
      </c>
      <c r="X525" s="222">
        <v>954853.5</v>
      </c>
      <c r="Y525" s="222">
        <f t="shared" si="948"/>
        <v>572912.1</v>
      </c>
      <c r="Z525" s="222">
        <v>928267</v>
      </c>
      <c r="AA525" s="222">
        <f t="shared" si="949"/>
        <v>556960.19999999995</v>
      </c>
      <c r="AB525" s="223">
        <f t="shared" si="970"/>
        <v>1129872.2999999998</v>
      </c>
      <c r="AC525" s="267"/>
      <c r="AD525" s="269">
        <v>954853.5</v>
      </c>
      <c r="AE525" s="269">
        <f t="shared" si="951"/>
        <v>0</v>
      </c>
      <c r="AF525" s="269">
        <v>928267</v>
      </c>
      <c r="AG525" s="269">
        <f t="shared" si="952"/>
        <v>0</v>
      </c>
      <c r="AH525" s="270">
        <f t="shared" si="971"/>
        <v>0</v>
      </c>
      <c r="AI525" s="314"/>
      <c r="AJ525" s="316">
        <v>954853.5</v>
      </c>
      <c r="AK525" s="316">
        <f t="shared" si="954"/>
        <v>0</v>
      </c>
      <c r="AL525" s="316">
        <v>928267</v>
      </c>
      <c r="AM525" s="316">
        <f t="shared" si="955"/>
        <v>0</v>
      </c>
      <c r="AN525" s="317">
        <f t="shared" si="972"/>
        <v>0</v>
      </c>
      <c r="AO525" s="361">
        <f t="shared" si="974"/>
        <v>0.4</v>
      </c>
      <c r="AP525" s="363">
        <v>954853.5</v>
      </c>
      <c r="AQ525" s="363">
        <f t="shared" si="957"/>
        <v>381941.4</v>
      </c>
      <c r="AR525" s="363">
        <v>928267</v>
      </c>
      <c r="AS525" s="363">
        <f t="shared" si="958"/>
        <v>371306.80000000005</v>
      </c>
      <c r="AT525" s="364">
        <f t="shared" si="973"/>
        <v>753248.20000000007</v>
      </c>
    </row>
    <row r="526" spans="1:46" x14ac:dyDescent="0.2">
      <c r="A526" s="1">
        <v>517</v>
      </c>
      <c r="B526" s="9"/>
      <c r="C526" s="11"/>
      <c r="D526" s="2"/>
      <c r="E526" s="2"/>
      <c r="F526" s="36"/>
      <c r="G526" s="36">
        <f t="shared" si="939"/>
        <v>0</v>
      </c>
      <c r="H526" s="36"/>
      <c r="I526" s="36">
        <f t="shared" si="940"/>
        <v>0</v>
      </c>
      <c r="J526" s="53"/>
      <c r="K526" s="130"/>
      <c r="L526" s="93"/>
      <c r="M526" s="93">
        <f t="shared" si="942"/>
        <v>0</v>
      </c>
      <c r="N526" s="93"/>
      <c r="O526" s="93">
        <f t="shared" si="943"/>
        <v>0</v>
      </c>
      <c r="P526" s="94"/>
      <c r="Q526" s="173"/>
      <c r="R526" s="175"/>
      <c r="S526" s="175">
        <f t="shared" si="945"/>
        <v>0</v>
      </c>
      <c r="T526" s="175"/>
      <c r="U526" s="175">
        <f t="shared" si="946"/>
        <v>0</v>
      </c>
      <c r="V526" s="176"/>
      <c r="W526" s="220"/>
      <c r="X526" s="222"/>
      <c r="Y526" s="222">
        <f t="shared" si="948"/>
        <v>0</v>
      </c>
      <c r="Z526" s="222"/>
      <c r="AA526" s="222">
        <f t="shared" si="949"/>
        <v>0</v>
      </c>
      <c r="AB526" s="223"/>
      <c r="AC526" s="267"/>
      <c r="AD526" s="269"/>
      <c r="AE526" s="269">
        <f t="shared" si="951"/>
        <v>0</v>
      </c>
      <c r="AF526" s="269"/>
      <c r="AG526" s="269">
        <f t="shared" si="952"/>
        <v>0</v>
      </c>
      <c r="AH526" s="270"/>
      <c r="AI526" s="314"/>
      <c r="AJ526" s="316"/>
      <c r="AK526" s="316">
        <f t="shared" si="954"/>
        <v>0</v>
      </c>
      <c r="AL526" s="316"/>
      <c r="AM526" s="316">
        <f t="shared" si="955"/>
        <v>0</v>
      </c>
      <c r="AN526" s="317"/>
      <c r="AO526" s="361">
        <f t="shared" si="974"/>
        <v>0</v>
      </c>
      <c r="AP526" s="363"/>
      <c r="AQ526" s="363">
        <f t="shared" si="957"/>
        <v>0</v>
      </c>
      <c r="AR526" s="363"/>
      <c r="AS526" s="363">
        <f t="shared" si="958"/>
        <v>0</v>
      </c>
      <c r="AT526" s="364"/>
    </row>
    <row r="527" spans="1:46" x14ac:dyDescent="0.2">
      <c r="A527" s="80" t="s">
        <v>471</v>
      </c>
      <c r="B527" s="81" t="s">
        <v>206</v>
      </c>
      <c r="C527" s="84"/>
      <c r="D527" s="82" t="s">
        <v>207</v>
      </c>
      <c r="E527" s="82">
        <v>1</v>
      </c>
      <c r="F527" s="83">
        <v>576000</v>
      </c>
      <c r="G527" s="83">
        <f t="shared" si="939"/>
        <v>576000</v>
      </c>
      <c r="H527" s="83">
        <v>0</v>
      </c>
      <c r="I527" s="83">
        <f t="shared" si="940"/>
        <v>0</v>
      </c>
      <c r="J527" s="124">
        <f t="shared" ref="J527:J528" si="975">G527+I527</f>
        <v>576000</v>
      </c>
      <c r="K527" s="130"/>
      <c r="L527" s="93">
        <v>576000</v>
      </c>
      <c r="M527" s="93">
        <f t="shared" si="942"/>
        <v>0</v>
      </c>
      <c r="N527" s="93">
        <v>0</v>
      </c>
      <c r="O527" s="93">
        <f t="shared" si="943"/>
        <v>0</v>
      </c>
      <c r="P527" s="94">
        <f t="shared" ref="P527:P528" si="976">M527+O527</f>
        <v>0</v>
      </c>
      <c r="Q527" s="173"/>
      <c r="R527" s="175">
        <v>576000</v>
      </c>
      <c r="S527" s="175">
        <f t="shared" si="945"/>
        <v>0</v>
      </c>
      <c r="T527" s="175">
        <v>0</v>
      </c>
      <c r="U527" s="175">
        <f t="shared" si="946"/>
        <v>0</v>
      </c>
      <c r="V527" s="176">
        <f t="shared" ref="V527:V528" si="977">S527+U527</f>
        <v>0</v>
      </c>
      <c r="W527" s="220">
        <v>0.5</v>
      </c>
      <c r="X527" s="222">
        <v>576000</v>
      </c>
      <c r="Y527" s="222">
        <f t="shared" si="948"/>
        <v>288000</v>
      </c>
      <c r="Z527" s="222">
        <v>0</v>
      </c>
      <c r="AA527" s="222">
        <f t="shared" si="949"/>
        <v>0</v>
      </c>
      <c r="AB527" s="223">
        <f t="shared" ref="AB527:AB528" si="978">Y527+AA527</f>
        <v>288000</v>
      </c>
      <c r="AC527" s="267"/>
      <c r="AD527" s="269">
        <v>576000</v>
      </c>
      <c r="AE527" s="269">
        <f t="shared" si="951"/>
        <v>0</v>
      </c>
      <c r="AF527" s="269">
        <v>0</v>
      </c>
      <c r="AG527" s="269">
        <f t="shared" si="952"/>
        <v>0</v>
      </c>
      <c r="AH527" s="270">
        <f t="shared" ref="AH527:AH528" si="979">AE527+AG527</f>
        <v>0</v>
      </c>
      <c r="AI527" s="314"/>
      <c r="AJ527" s="316">
        <v>576000</v>
      </c>
      <c r="AK527" s="316">
        <f t="shared" si="954"/>
        <v>0</v>
      </c>
      <c r="AL527" s="316">
        <v>0</v>
      </c>
      <c r="AM527" s="316">
        <f t="shared" si="955"/>
        <v>0</v>
      </c>
      <c r="AN527" s="317">
        <f t="shared" ref="AN527:AN528" si="980">AK527+AM527</f>
        <v>0</v>
      </c>
      <c r="AO527" s="361">
        <f t="shared" si="974"/>
        <v>0.5</v>
      </c>
      <c r="AP527" s="363">
        <v>576000</v>
      </c>
      <c r="AQ527" s="363">
        <f t="shared" si="957"/>
        <v>288000</v>
      </c>
      <c r="AR527" s="363">
        <v>0</v>
      </c>
      <c r="AS527" s="363">
        <f t="shared" si="958"/>
        <v>0</v>
      </c>
      <c r="AT527" s="364">
        <f t="shared" ref="AT527:AT528" si="981">AQ527+AS527</f>
        <v>288000</v>
      </c>
    </row>
    <row r="528" spans="1:46" x14ac:dyDescent="0.2">
      <c r="A528" s="80" t="s">
        <v>472</v>
      </c>
      <c r="B528" s="81" t="s">
        <v>104</v>
      </c>
      <c r="C528" s="84"/>
      <c r="D528" s="82" t="s">
        <v>207</v>
      </c>
      <c r="E528" s="82">
        <v>1</v>
      </c>
      <c r="F528" s="83">
        <v>243000</v>
      </c>
      <c r="G528" s="83">
        <f t="shared" si="939"/>
        <v>243000</v>
      </c>
      <c r="H528" s="83">
        <v>0</v>
      </c>
      <c r="I528" s="83">
        <f t="shared" si="940"/>
        <v>0</v>
      </c>
      <c r="J528" s="124">
        <f t="shared" si="975"/>
        <v>243000</v>
      </c>
      <c r="K528" s="130"/>
      <c r="L528" s="93">
        <v>243000</v>
      </c>
      <c r="M528" s="93">
        <f t="shared" si="942"/>
        <v>0</v>
      </c>
      <c r="N528" s="93">
        <v>0</v>
      </c>
      <c r="O528" s="93">
        <f t="shared" si="943"/>
        <v>0</v>
      </c>
      <c r="P528" s="94">
        <f t="shared" si="976"/>
        <v>0</v>
      </c>
      <c r="Q528" s="173"/>
      <c r="R528" s="175">
        <v>243000</v>
      </c>
      <c r="S528" s="175">
        <f t="shared" si="945"/>
        <v>0</v>
      </c>
      <c r="T528" s="175">
        <v>0</v>
      </c>
      <c r="U528" s="175">
        <f t="shared" si="946"/>
        <v>0</v>
      </c>
      <c r="V528" s="176">
        <f t="shared" si="977"/>
        <v>0</v>
      </c>
      <c r="W528" s="220"/>
      <c r="X528" s="222">
        <v>243000</v>
      </c>
      <c r="Y528" s="222">
        <f t="shared" si="948"/>
        <v>0</v>
      </c>
      <c r="Z528" s="222">
        <v>0</v>
      </c>
      <c r="AA528" s="222">
        <f t="shared" si="949"/>
        <v>0</v>
      </c>
      <c r="AB528" s="223">
        <f t="shared" si="978"/>
        <v>0</v>
      </c>
      <c r="AC528" s="267"/>
      <c r="AD528" s="269">
        <v>243000</v>
      </c>
      <c r="AE528" s="269">
        <f t="shared" si="951"/>
        <v>0</v>
      </c>
      <c r="AF528" s="269">
        <v>0</v>
      </c>
      <c r="AG528" s="269">
        <f t="shared" si="952"/>
        <v>0</v>
      </c>
      <c r="AH528" s="270">
        <f t="shared" si="979"/>
        <v>0</v>
      </c>
      <c r="AI528" s="314"/>
      <c r="AJ528" s="316">
        <v>243000</v>
      </c>
      <c r="AK528" s="316">
        <f t="shared" si="954"/>
        <v>0</v>
      </c>
      <c r="AL528" s="316">
        <v>0</v>
      </c>
      <c r="AM528" s="316">
        <f t="shared" si="955"/>
        <v>0</v>
      </c>
      <c r="AN528" s="317">
        <f t="shared" si="980"/>
        <v>0</v>
      </c>
      <c r="AO528" s="361">
        <f t="shared" si="974"/>
        <v>1</v>
      </c>
      <c r="AP528" s="363">
        <v>243000</v>
      </c>
      <c r="AQ528" s="363">
        <f t="shared" si="957"/>
        <v>243000</v>
      </c>
      <c r="AR528" s="363">
        <v>0</v>
      </c>
      <c r="AS528" s="363">
        <f t="shared" si="958"/>
        <v>0</v>
      </c>
      <c r="AT528" s="364">
        <f t="shared" si="981"/>
        <v>243000</v>
      </c>
    </row>
    <row r="529" spans="1:46" ht="13.5" thickBot="1" x14ac:dyDescent="0.25">
      <c r="A529" s="1">
        <v>520</v>
      </c>
      <c r="B529" s="54"/>
      <c r="C529" s="55"/>
      <c r="D529" s="55"/>
      <c r="E529" s="55"/>
      <c r="F529" s="56"/>
      <c r="G529" s="56"/>
      <c r="H529" s="56"/>
      <c r="I529" s="56"/>
      <c r="J529" s="69"/>
      <c r="K529" s="133"/>
      <c r="L529" s="97"/>
      <c r="M529" s="97"/>
      <c r="N529" s="97"/>
      <c r="O529" s="97"/>
      <c r="P529" s="98"/>
      <c r="Q529" s="181"/>
      <c r="R529" s="182"/>
      <c r="S529" s="182"/>
      <c r="T529" s="182"/>
      <c r="U529" s="182"/>
      <c r="V529" s="183"/>
      <c r="W529" s="228"/>
      <c r="X529" s="229"/>
      <c r="Y529" s="229"/>
      <c r="Z529" s="229"/>
      <c r="AA529" s="229"/>
      <c r="AB529" s="230"/>
      <c r="AC529" s="275"/>
      <c r="AD529" s="276"/>
      <c r="AE529" s="276"/>
      <c r="AF529" s="276"/>
      <c r="AG529" s="276"/>
      <c r="AH529" s="277"/>
      <c r="AI529" s="322"/>
      <c r="AJ529" s="323"/>
      <c r="AK529" s="323"/>
      <c r="AL529" s="323"/>
      <c r="AM529" s="323"/>
      <c r="AN529" s="324"/>
      <c r="AO529" s="361">
        <f t="shared" si="974"/>
        <v>0</v>
      </c>
      <c r="AP529" s="367"/>
      <c r="AQ529" s="367"/>
      <c r="AR529" s="367"/>
      <c r="AS529" s="367"/>
      <c r="AT529" s="368"/>
    </row>
    <row r="530" spans="1:46" ht="14.25" thickTop="1" thickBot="1" x14ac:dyDescent="0.25">
      <c r="A530" s="1">
        <v>521</v>
      </c>
      <c r="B530" s="70" t="s">
        <v>208</v>
      </c>
      <c r="C530" s="71"/>
      <c r="D530" s="72"/>
      <c r="E530" s="73"/>
      <c r="F530" s="74"/>
      <c r="G530" s="75">
        <f>SUM(G234:G529)</f>
        <v>18722900.84</v>
      </c>
      <c r="H530" s="74"/>
      <c r="I530" s="75">
        <f>SUM(I234:I529)</f>
        <v>17344062.479999997</v>
      </c>
      <c r="J530" s="125">
        <f t="shared" ref="J530" si="982">SUM(J234:J529)</f>
        <v>36066963.319999993</v>
      </c>
      <c r="K530" s="141"/>
      <c r="L530" s="108"/>
      <c r="M530" s="109">
        <f>SUM(M234:M529)</f>
        <v>8767855.6400000006</v>
      </c>
      <c r="N530" s="108"/>
      <c r="O530" s="109">
        <f>SUM(O234:O529)</f>
        <v>5541502.0788543765</v>
      </c>
      <c r="P530" s="142">
        <f t="shared" ref="P530" si="983">SUM(P234:P529)</f>
        <v>14309357.718854373</v>
      </c>
      <c r="Q530" s="198"/>
      <c r="R530" s="199"/>
      <c r="S530" s="200">
        <f>SUM(S234:S529)</f>
        <v>4488746.6500000004</v>
      </c>
      <c r="T530" s="199"/>
      <c r="U530" s="200">
        <f>SUM(U234:U529)</f>
        <v>3327497.3979999996</v>
      </c>
      <c r="V530" s="201">
        <f t="shared" ref="V530" si="984">SUM(V234:V529)</f>
        <v>7816244.0479999995</v>
      </c>
      <c r="W530" s="245"/>
      <c r="X530" s="246"/>
      <c r="Y530" s="247">
        <f>SUM(Y234:Y529)</f>
        <v>3129032.02</v>
      </c>
      <c r="Z530" s="246"/>
      <c r="AA530" s="247">
        <f>SUM(AA234:AA529)</f>
        <v>6581385.9240000006</v>
      </c>
      <c r="AB530" s="248">
        <f t="shared" ref="AB530" si="985">SUM(AB234:AB529)</f>
        <v>9710417.9439999983</v>
      </c>
      <c r="AC530" s="292"/>
      <c r="AD530" s="293"/>
      <c r="AE530" s="294">
        <f>SUM(AE234:AE529)</f>
        <v>477593.77500000002</v>
      </c>
      <c r="AF530" s="293"/>
      <c r="AG530" s="294">
        <f>SUM(AG234:AG529)</f>
        <v>596198.245</v>
      </c>
      <c r="AH530" s="295">
        <f t="shared" ref="AH530" si="986">SUM(AH234:AH529)</f>
        <v>1073792.02</v>
      </c>
      <c r="AI530" s="339"/>
      <c r="AJ530" s="340"/>
      <c r="AK530" s="341">
        <f>SUM(AK234:AK529)</f>
        <v>0</v>
      </c>
      <c r="AL530" s="340"/>
      <c r="AM530" s="341">
        <f>SUM(AM234:AM529)</f>
        <v>0</v>
      </c>
      <c r="AN530" s="342">
        <f t="shared" ref="AN530" si="987">SUM(AN234:AN529)</f>
        <v>0</v>
      </c>
      <c r="AO530" s="361">
        <f t="shared" si="974"/>
        <v>0</v>
      </c>
      <c r="AP530" s="379"/>
      <c r="AQ530" s="380">
        <f>SUM(AQ234:AQ529)</f>
        <v>1859672.7550000001</v>
      </c>
      <c r="AR530" s="379"/>
      <c r="AS530" s="380">
        <f>SUM(AS234:AS529)</f>
        <v>1297478.8341456237</v>
      </c>
      <c r="AT530" s="381">
        <f t="shared" ref="AT530" si="988">SUM(AT234:AT529)</f>
        <v>3157151.5891456241</v>
      </c>
    </row>
    <row r="531" spans="1:46" ht="13.5" thickTop="1" x14ac:dyDescent="0.2">
      <c r="A531" s="1">
        <v>522</v>
      </c>
      <c r="B531" s="18"/>
      <c r="C531" s="19"/>
      <c r="D531" s="20"/>
      <c r="E531" s="21"/>
      <c r="F531" s="21"/>
      <c r="G531" s="64"/>
      <c r="H531" s="65"/>
      <c r="I531" s="64"/>
      <c r="J531" s="122"/>
      <c r="K531" s="135"/>
      <c r="L531" s="101"/>
      <c r="M531" s="102"/>
      <c r="N531" s="103"/>
      <c r="O531" s="102"/>
      <c r="P531" s="136"/>
      <c r="Q531" s="187"/>
      <c r="R531" s="188"/>
      <c r="S531" s="189"/>
      <c r="T531" s="190"/>
      <c r="U531" s="189"/>
      <c r="V531" s="191"/>
      <c r="W531" s="234"/>
      <c r="X531" s="235"/>
      <c r="Y531" s="236"/>
      <c r="Z531" s="237"/>
      <c r="AA531" s="236"/>
      <c r="AB531" s="238"/>
      <c r="AC531" s="281"/>
      <c r="AD531" s="282"/>
      <c r="AE531" s="283"/>
      <c r="AF531" s="284"/>
      <c r="AG531" s="283"/>
      <c r="AH531" s="285"/>
      <c r="AI531" s="328"/>
      <c r="AJ531" s="329"/>
      <c r="AK531" s="330"/>
      <c r="AL531" s="331"/>
      <c r="AM531" s="330"/>
      <c r="AN531" s="332"/>
      <c r="AO531" s="361">
        <f t="shared" si="974"/>
        <v>0</v>
      </c>
      <c r="AP531" s="371"/>
      <c r="AQ531" s="372"/>
      <c r="AR531" s="373"/>
      <c r="AS531" s="372"/>
      <c r="AT531" s="374"/>
    </row>
    <row r="532" spans="1:46" ht="13.5" x14ac:dyDescent="0.25">
      <c r="A532" s="1">
        <v>523</v>
      </c>
      <c r="B532" s="45" t="s">
        <v>2</v>
      </c>
      <c r="C532" s="2"/>
      <c r="D532" s="2"/>
      <c r="E532" s="2"/>
      <c r="F532" s="2"/>
      <c r="G532" s="36"/>
      <c r="H532" s="37"/>
      <c r="I532" s="36"/>
      <c r="J532" s="119"/>
      <c r="K532" s="130"/>
      <c r="L532" s="92"/>
      <c r="M532" s="93"/>
      <c r="N532" s="91"/>
      <c r="O532" s="93"/>
      <c r="P532" s="129"/>
      <c r="Q532" s="173"/>
      <c r="R532" s="174"/>
      <c r="S532" s="175"/>
      <c r="T532" s="171"/>
      <c r="U532" s="175"/>
      <c r="V532" s="172"/>
      <c r="W532" s="220"/>
      <c r="X532" s="221"/>
      <c r="Y532" s="222"/>
      <c r="Z532" s="218"/>
      <c r="AA532" s="222"/>
      <c r="AB532" s="219"/>
      <c r="AC532" s="267"/>
      <c r="AD532" s="268"/>
      <c r="AE532" s="269"/>
      <c r="AF532" s="265"/>
      <c r="AG532" s="269"/>
      <c r="AH532" s="266"/>
      <c r="AI532" s="314"/>
      <c r="AJ532" s="315"/>
      <c r="AK532" s="316"/>
      <c r="AL532" s="312"/>
      <c r="AM532" s="316"/>
      <c r="AN532" s="313"/>
      <c r="AO532" s="361">
        <f t="shared" si="974"/>
        <v>0</v>
      </c>
      <c r="AP532" s="362"/>
      <c r="AQ532" s="363"/>
      <c r="AR532" s="359"/>
      <c r="AS532" s="363"/>
      <c r="AT532" s="360"/>
    </row>
    <row r="533" spans="1:46" x14ac:dyDescent="0.2">
      <c r="A533" s="1">
        <v>524</v>
      </c>
      <c r="B533" s="48" t="s">
        <v>42</v>
      </c>
      <c r="C533" s="2"/>
      <c r="D533" s="2"/>
      <c r="E533" s="2"/>
      <c r="F533" s="2"/>
      <c r="G533" s="36"/>
      <c r="H533" s="37"/>
      <c r="I533" s="36"/>
      <c r="J533" s="119"/>
      <c r="K533" s="130"/>
      <c r="L533" s="92"/>
      <c r="M533" s="93"/>
      <c r="N533" s="91"/>
      <c r="O533" s="93"/>
      <c r="P533" s="129"/>
      <c r="Q533" s="173"/>
      <c r="R533" s="174"/>
      <c r="S533" s="175"/>
      <c r="T533" s="171"/>
      <c r="U533" s="175"/>
      <c r="V533" s="172"/>
      <c r="W533" s="220"/>
      <c r="X533" s="221"/>
      <c r="Y533" s="222"/>
      <c r="Z533" s="218"/>
      <c r="AA533" s="222"/>
      <c r="AB533" s="219"/>
      <c r="AC533" s="267"/>
      <c r="AD533" s="268"/>
      <c r="AE533" s="269"/>
      <c r="AF533" s="265"/>
      <c r="AG533" s="269"/>
      <c r="AH533" s="266"/>
      <c r="AI533" s="314"/>
      <c r="AJ533" s="315"/>
      <c r="AK533" s="316"/>
      <c r="AL533" s="312"/>
      <c r="AM533" s="316"/>
      <c r="AN533" s="313"/>
      <c r="AO533" s="361">
        <f t="shared" si="974"/>
        <v>0</v>
      </c>
      <c r="AP533" s="362"/>
      <c r="AQ533" s="363"/>
      <c r="AR533" s="359"/>
      <c r="AS533" s="363"/>
      <c r="AT533" s="360"/>
    </row>
    <row r="534" spans="1:46" x14ac:dyDescent="0.2">
      <c r="A534" s="1">
        <v>525</v>
      </c>
      <c r="B534" s="9" t="s">
        <v>19</v>
      </c>
      <c r="C534" s="2" t="s">
        <v>326</v>
      </c>
      <c r="D534" s="2" t="s">
        <v>14</v>
      </c>
      <c r="E534" s="2">
        <v>2</v>
      </c>
      <c r="F534" s="36">
        <v>600</v>
      </c>
      <c r="G534" s="36">
        <f t="shared" ref="G534:G565" si="989">E534*F534</f>
        <v>1200</v>
      </c>
      <c r="H534" s="36">
        <v>928</v>
      </c>
      <c r="I534" s="36">
        <f t="shared" ref="I534:I565" si="990">E534*H534</f>
        <v>1856</v>
      </c>
      <c r="J534" s="53">
        <f t="shared" ref="J534:J540" si="991">G534+I534</f>
        <v>3056</v>
      </c>
      <c r="K534" s="130"/>
      <c r="L534" s="93">
        <v>600</v>
      </c>
      <c r="M534" s="93">
        <f t="shared" ref="M534:M540" si="992">K534*L534</f>
        <v>0</v>
      </c>
      <c r="N534" s="93">
        <v>928</v>
      </c>
      <c r="O534" s="93">
        <f t="shared" ref="O534:O540" si="993">K534*N534</f>
        <v>0</v>
      </c>
      <c r="P534" s="94">
        <f t="shared" ref="P534:P540" si="994">M534+O534</f>
        <v>0</v>
      </c>
      <c r="Q534" s="173"/>
      <c r="R534" s="175">
        <v>600</v>
      </c>
      <c r="S534" s="175">
        <f t="shared" ref="S534:S540" si="995">Q534*R534</f>
        <v>0</v>
      </c>
      <c r="T534" s="175">
        <v>928</v>
      </c>
      <c r="U534" s="175">
        <f t="shared" ref="U534:U540" si="996">Q534*T534</f>
        <v>0</v>
      </c>
      <c r="V534" s="176">
        <f t="shared" ref="V534:V540" si="997">S534+U534</f>
        <v>0</v>
      </c>
      <c r="W534" s="220"/>
      <c r="X534" s="222">
        <v>600</v>
      </c>
      <c r="Y534" s="222">
        <f t="shared" ref="Y534:Y540" si="998">W534*X534</f>
        <v>0</v>
      </c>
      <c r="Z534" s="222">
        <v>928</v>
      </c>
      <c r="AA534" s="222">
        <f t="shared" ref="AA534:AA540" si="999">W534*Z534</f>
        <v>0</v>
      </c>
      <c r="AB534" s="223">
        <f t="shared" ref="AB534:AB540" si="1000">Y534+AA534</f>
        <v>0</v>
      </c>
      <c r="AC534" s="267"/>
      <c r="AD534" s="269">
        <v>600</v>
      </c>
      <c r="AE534" s="269">
        <f t="shared" ref="AE534:AE540" si="1001">AC534*AD534</f>
        <v>0</v>
      </c>
      <c r="AF534" s="269">
        <v>928</v>
      </c>
      <c r="AG534" s="269">
        <f t="shared" ref="AG534:AG540" si="1002">AC534*AF534</f>
        <v>0</v>
      </c>
      <c r="AH534" s="270">
        <f t="shared" ref="AH534:AH540" si="1003">AE534+AG534</f>
        <v>0</v>
      </c>
      <c r="AI534" s="314"/>
      <c r="AJ534" s="316">
        <v>600</v>
      </c>
      <c r="AK534" s="316">
        <f t="shared" ref="AK534:AK540" si="1004">AI534*AJ534</f>
        <v>0</v>
      </c>
      <c r="AL534" s="316">
        <v>928</v>
      </c>
      <c r="AM534" s="316">
        <f t="shared" ref="AM534:AM540" si="1005">AI534*AL534</f>
        <v>0</v>
      </c>
      <c r="AN534" s="317">
        <f t="shared" ref="AN534:AN540" si="1006">AK534+AM534</f>
        <v>0</v>
      </c>
      <c r="AO534" s="361">
        <f t="shared" si="974"/>
        <v>2</v>
      </c>
      <c r="AP534" s="363">
        <v>600</v>
      </c>
      <c r="AQ534" s="363">
        <f t="shared" ref="AQ534:AQ540" si="1007">AO534*AP534</f>
        <v>1200</v>
      </c>
      <c r="AR534" s="363">
        <v>928</v>
      </c>
      <c r="AS534" s="363">
        <f t="shared" ref="AS534:AS540" si="1008">AO534*AR534</f>
        <v>1856</v>
      </c>
      <c r="AT534" s="364">
        <f t="shared" ref="AT534:AT540" si="1009">AQ534+AS534</f>
        <v>3056</v>
      </c>
    </row>
    <row r="535" spans="1:46" x14ac:dyDescent="0.2">
      <c r="A535" s="1">
        <v>526</v>
      </c>
      <c r="B535" s="9" t="s">
        <v>17</v>
      </c>
      <c r="C535" s="2"/>
      <c r="D535" s="2" t="s">
        <v>14</v>
      </c>
      <c r="E535" s="2">
        <v>2</v>
      </c>
      <c r="F535" s="36">
        <v>600</v>
      </c>
      <c r="G535" s="36">
        <f t="shared" si="989"/>
        <v>1200</v>
      </c>
      <c r="H535" s="36">
        <v>1026</v>
      </c>
      <c r="I535" s="36">
        <f t="shared" si="990"/>
        <v>2052</v>
      </c>
      <c r="J535" s="53">
        <f t="shared" si="991"/>
        <v>3252</v>
      </c>
      <c r="K535" s="130"/>
      <c r="L535" s="93">
        <v>600</v>
      </c>
      <c r="M535" s="93">
        <f t="shared" si="992"/>
        <v>0</v>
      </c>
      <c r="N535" s="93">
        <v>1026</v>
      </c>
      <c r="O535" s="93">
        <f t="shared" si="993"/>
        <v>0</v>
      </c>
      <c r="P535" s="94">
        <f t="shared" si="994"/>
        <v>0</v>
      </c>
      <c r="Q535" s="173"/>
      <c r="R535" s="175">
        <v>600</v>
      </c>
      <c r="S535" s="175">
        <f t="shared" si="995"/>
        <v>0</v>
      </c>
      <c r="T535" s="175">
        <v>1026</v>
      </c>
      <c r="U535" s="175">
        <f t="shared" si="996"/>
        <v>0</v>
      </c>
      <c r="V535" s="176">
        <f t="shared" si="997"/>
        <v>0</v>
      </c>
      <c r="W535" s="220"/>
      <c r="X535" s="222">
        <v>600</v>
      </c>
      <c r="Y535" s="222">
        <f t="shared" si="998"/>
        <v>0</v>
      </c>
      <c r="Z535" s="222">
        <v>1026</v>
      </c>
      <c r="AA535" s="222">
        <f t="shared" si="999"/>
        <v>0</v>
      </c>
      <c r="AB535" s="223">
        <f t="shared" si="1000"/>
        <v>0</v>
      </c>
      <c r="AC535" s="267"/>
      <c r="AD535" s="269">
        <v>600</v>
      </c>
      <c r="AE535" s="269">
        <f t="shared" si="1001"/>
        <v>0</v>
      </c>
      <c r="AF535" s="269">
        <v>1026</v>
      </c>
      <c r="AG535" s="269">
        <f t="shared" si="1002"/>
        <v>0</v>
      </c>
      <c r="AH535" s="270">
        <f t="shared" si="1003"/>
        <v>0</v>
      </c>
      <c r="AI535" s="314"/>
      <c r="AJ535" s="316">
        <v>600</v>
      </c>
      <c r="AK535" s="316">
        <f t="shared" si="1004"/>
        <v>0</v>
      </c>
      <c r="AL535" s="316">
        <v>1026</v>
      </c>
      <c r="AM535" s="316">
        <f t="shared" si="1005"/>
        <v>0</v>
      </c>
      <c r="AN535" s="317">
        <f t="shared" si="1006"/>
        <v>0</v>
      </c>
      <c r="AO535" s="361">
        <f t="shared" si="974"/>
        <v>2</v>
      </c>
      <c r="AP535" s="363">
        <v>600</v>
      </c>
      <c r="AQ535" s="363">
        <f t="shared" si="1007"/>
        <v>1200</v>
      </c>
      <c r="AR535" s="363">
        <v>1026</v>
      </c>
      <c r="AS535" s="363">
        <f t="shared" si="1008"/>
        <v>2052</v>
      </c>
      <c r="AT535" s="364">
        <f t="shared" si="1009"/>
        <v>3252</v>
      </c>
    </row>
    <row r="536" spans="1:46" x14ac:dyDescent="0.2">
      <c r="A536" s="1">
        <v>527</v>
      </c>
      <c r="B536" s="9" t="s">
        <v>43</v>
      </c>
      <c r="C536" s="2"/>
      <c r="D536" s="2" t="s">
        <v>21</v>
      </c>
      <c r="E536" s="2">
        <v>40</v>
      </c>
      <c r="F536" s="36">
        <v>650</v>
      </c>
      <c r="G536" s="36">
        <f t="shared" si="989"/>
        <v>26000</v>
      </c>
      <c r="H536" s="36">
        <v>237</v>
      </c>
      <c r="I536" s="36">
        <f t="shared" si="990"/>
        <v>9480</v>
      </c>
      <c r="J536" s="53">
        <f t="shared" si="991"/>
        <v>35480</v>
      </c>
      <c r="K536" s="130"/>
      <c r="L536" s="93">
        <v>650</v>
      </c>
      <c r="M536" s="93">
        <f t="shared" si="992"/>
        <v>0</v>
      </c>
      <c r="N536" s="93">
        <v>237</v>
      </c>
      <c r="O536" s="93">
        <f t="shared" si="993"/>
        <v>0</v>
      </c>
      <c r="P536" s="94">
        <f t="shared" si="994"/>
        <v>0</v>
      </c>
      <c r="Q536" s="173"/>
      <c r="R536" s="175">
        <v>650</v>
      </c>
      <c r="S536" s="175">
        <f t="shared" si="995"/>
        <v>0</v>
      </c>
      <c r="T536" s="175">
        <v>237</v>
      </c>
      <c r="U536" s="175">
        <f t="shared" si="996"/>
        <v>0</v>
      </c>
      <c r="V536" s="176">
        <f t="shared" si="997"/>
        <v>0</v>
      </c>
      <c r="W536" s="220"/>
      <c r="X536" s="222">
        <v>650</v>
      </c>
      <c r="Y536" s="222">
        <f t="shared" si="998"/>
        <v>0</v>
      </c>
      <c r="Z536" s="222">
        <v>237</v>
      </c>
      <c r="AA536" s="222">
        <f t="shared" si="999"/>
        <v>0</v>
      </c>
      <c r="AB536" s="223">
        <f t="shared" si="1000"/>
        <v>0</v>
      </c>
      <c r="AC536" s="267"/>
      <c r="AD536" s="269">
        <v>650</v>
      </c>
      <c r="AE536" s="269">
        <f t="shared" si="1001"/>
        <v>0</v>
      </c>
      <c r="AF536" s="269">
        <v>237</v>
      </c>
      <c r="AG536" s="269">
        <f t="shared" si="1002"/>
        <v>0</v>
      </c>
      <c r="AH536" s="270">
        <f t="shared" si="1003"/>
        <v>0</v>
      </c>
      <c r="AI536" s="314"/>
      <c r="AJ536" s="316">
        <v>650</v>
      </c>
      <c r="AK536" s="316">
        <f t="shared" si="1004"/>
        <v>0</v>
      </c>
      <c r="AL536" s="316">
        <v>237</v>
      </c>
      <c r="AM536" s="316">
        <f t="shared" si="1005"/>
        <v>0</v>
      </c>
      <c r="AN536" s="317">
        <f t="shared" si="1006"/>
        <v>0</v>
      </c>
      <c r="AO536" s="361">
        <f t="shared" si="974"/>
        <v>40</v>
      </c>
      <c r="AP536" s="363">
        <v>650</v>
      </c>
      <c r="AQ536" s="363">
        <f t="shared" si="1007"/>
        <v>26000</v>
      </c>
      <c r="AR536" s="363">
        <v>237</v>
      </c>
      <c r="AS536" s="363">
        <f t="shared" si="1008"/>
        <v>9480</v>
      </c>
      <c r="AT536" s="364">
        <f t="shared" si="1009"/>
        <v>35480</v>
      </c>
    </row>
    <row r="537" spans="1:46" x14ac:dyDescent="0.2">
      <c r="A537" s="1">
        <v>528</v>
      </c>
      <c r="B537" s="9" t="s">
        <v>327</v>
      </c>
      <c r="C537" s="49"/>
      <c r="D537" s="2" t="s">
        <v>21</v>
      </c>
      <c r="E537" s="2">
        <v>40</v>
      </c>
      <c r="F537" s="36">
        <v>290</v>
      </c>
      <c r="G537" s="36">
        <f t="shared" si="989"/>
        <v>11600</v>
      </c>
      <c r="H537" s="36">
        <v>45</v>
      </c>
      <c r="I537" s="36">
        <f t="shared" si="990"/>
        <v>1800</v>
      </c>
      <c r="J537" s="53">
        <f t="shared" si="991"/>
        <v>13400</v>
      </c>
      <c r="K537" s="130"/>
      <c r="L537" s="93">
        <v>290</v>
      </c>
      <c r="M537" s="93">
        <f t="shared" si="992"/>
        <v>0</v>
      </c>
      <c r="N537" s="93">
        <v>45</v>
      </c>
      <c r="O537" s="93">
        <f t="shared" si="993"/>
        <v>0</v>
      </c>
      <c r="P537" s="94">
        <f t="shared" si="994"/>
        <v>0</v>
      </c>
      <c r="Q537" s="173"/>
      <c r="R537" s="175">
        <v>290</v>
      </c>
      <c r="S537" s="175">
        <f t="shared" si="995"/>
        <v>0</v>
      </c>
      <c r="T537" s="175">
        <v>45</v>
      </c>
      <c r="U537" s="175">
        <f t="shared" si="996"/>
        <v>0</v>
      </c>
      <c r="V537" s="176">
        <f t="shared" si="997"/>
        <v>0</v>
      </c>
      <c r="W537" s="220"/>
      <c r="X537" s="222">
        <v>290</v>
      </c>
      <c r="Y537" s="222">
        <f t="shared" si="998"/>
        <v>0</v>
      </c>
      <c r="Z537" s="222">
        <v>45</v>
      </c>
      <c r="AA537" s="222">
        <f t="shared" si="999"/>
        <v>0</v>
      </c>
      <c r="AB537" s="223">
        <f t="shared" si="1000"/>
        <v>0</v>
      </c>
      <c r="AC537" s="267"/>
      <c r="AD537" s="269">
        <v>290</v>
      </c>
      <c r="AE537" s="269">
        <f t="shared" si="1001"/>
        <v>0</v>
      </c>
      <c r="AF537" s="269">
        <v>45</v>
      </c>
      <c r="AG537" s="269">
        <f t="shared" si="1002"/>
        <v>0</v>
      </c>
      <c r="AH537" s="270">
        <f t="shared" si="1003"/>
        <v>0</v>
      </c>
      <c r="AI537" s="314"/>
      <c r="AJ537" s="316">
        <v>290</v>
      </c>
      <c r="AK537" s="316">
        <f t="shared" si="1004"/>
        <v>0</v>
      </c>
      <c r="AL537" s="316">
        <v>45</v>
      </c>
      <c r="AM537" s="316">
        <f t="shared" si="1005"/>
        <v>0</v>
      </c>
      <c r="AN537" s="317">
        <f t="shared" si="1006"/>
        <v>0</v>
      </c>
      <c r="AO537" s="361">
        <f t="shared" si="974"/>
        <v>40</v>
      </c>
      <c r="AP537" s="363">
        <v>290</v>
      </c>
      <c r="AQ537" s="363">
        <f t="shared" si="1007"/>
        <v>11600</v>
      </c>
      <c r="AR537" s="363">
        <v>45</v>
      </c>
      <c r="AS537" s="363">
        <f t="shared" si="1008"/>
        <v>1800</v>
      </c>
      <c r="AT537" s="364">
        <f t="shared" si="1009"/>
        <v>13400</v>
      </c>
    </row>
    <row r="538" spans="1:46" x14ac:dyDescent="0.2">
      <c r="A538" s="1">
        <v>529</v>
      </c>
      <c r="B538" s="9" t="s">
        <v>31</v>
      </c>
      <c r="C538" s="10"/>
      <c r="D538" s="2" t="s">
        <v>32</v>
      </c>
      <c r="E538" s="2">
        <v>1</v>
      </c>
      <c r="F538" s="36">
        <v>0</v>
      </c>
      <c r="G538" s="36">
        <f t="shared" si="989"/>
        <v>0</v>
      </c>
      <c r="H538" s="36">
        <v>1896</v>
      </c>
      <c r="I538" s="36">
        <f t="shared" si="990"/>
        <v>1896</v>
      </c>
      <c r="J538" s="53">
        <f t="shared" si="991"/>
        <v>1896</v>
      </c>
      <c r="K538" s="130"/>
      <c r="L538" s="93">
        <v>0</v>
      </c>
      <c r="M538" s="93">
        <f t="shared" si="992"/>
        <v>0</v>
      </c>
      <c r="N538" s="93">
        <v>1896</v>
      </c>
      <c r="O538" s="93">
        <f t="shared" si="993"/>
        <v>0</v>
      </c>
      <c r="P538" s="94">
        <f t="shared" si="994"/>
        <v>0</v>
      </c>
      <c r="Q538" s="173"/>
      <c r="R538" s="175">
        <v>0</v>
      </c>
      <c r="S538" s="175">
        <f t="shared" si="995"/>
        <v>0</v>
      </c>
      <c r="T538" s="175">
        <v>1896</v>
      </c>
      <c r="U538" s="175">
        <f t="shared" si="996"/>
        <v>0</v>
      </c>
      <c r="V538" s="176">
        <f t="shared" si="997"/>
        <v>0</v>
      </c>
      <c r="W538" s="220"/>
      <c r="X538" s="222">
        <v>0</v>
      </c>
      <c r="Y538" s="222">
        <f t="shared" si="998"/>
        <v>0</v>
      </c>
      <c r="Z538" s="222">
        <v>1896</v>
      </c>
      <c r="AA538" s="222">
        <f t="shared" si="999"/>
        <v>0</v>
      </c>
      <c r="AB538" s="223">
        <f t="shared" si="1000"/>
        <v>0</v>
      </c>
      <c r="AC538" s="267"/>
      <c r="AD538" s="269">
        <v>0</v>
      </c>
      <c r="AE538" s="269">
        <f t="shared" si="1001"/>
        <v>0</v>
      </c>
      <c r="AF538" s="269">
        <v>1896</v>
      </c>
      <c r="AG538" s="269">
        <f t="shared" si="1002"/>
        <v>0</v>
      </c>
      <c r="AH538" s="270">
        <f t="shared" si="1003"/>
        <v>0</v>
      </c>
      <c r="AI538" s="314"/>
      <c r="AJ538" s="316">
        <v>0</v>
      </c>
      <c r="AK538" s="316">
        <f t="shared" si="1004"/>
        <v>0</v>
      </c>
      <c r="AL538" s="316">
        <v>1896</v>
      </c>
      <c r="AM538" s="316">
        <f t="shared" si="1005"/>
        <v>0</v>
      </c>
      <c r="AN538" s="317">
        <f t="shared" si="1006"/>
        <v>0</v>
      </c>
      <c r="AO538" s="361">
        <f t="shared" si="974"/>
        <v>1</v>
      </c>
      <c r="AP538" s="363">
        <v>0</v>
      </c>
      <c r="AQ538" s="363">
        <f t="shared" si="1007"/>
        <v>0</v>
      </c>
      <c r="AR538" s="363">
        <v>1896</v>
      </c>
      <c r="AS538" s="363">
        <f t="shared" si="1008"/>
        <v>1896</v>
      </c>
      <c r="AT538" s="364">
        <f t="shared" si="1009"/>
        <v>1896</v>
      </c>
    </row>
    <row r="539" spans="1:46" x14ac:dyDescent="0.2">
      <c r="A539" s="1">
        <v>530</v>
      </c>
      <c r="B539" s="9" t="s">
        <v>40</v>
      </c>
      <c r="C539" s="10"/>
      <c r="D539" s="2" t="s">
        <v>41</v>
      </c>
      <c r="E539" s="2">
        <v>1</v>
      </c>
      <c r="F539" s="36">
        <v>0</v>
      </c>
      <c r="G539" s="36">
        <f t="shared" si="989"/>
        <v>0</v>
      </c>
      <c r="H539" s="36">
        <v>1976</v>
      </c>
      <c r="I539" s="36">
        <f t="shared" si="990"/>
        <v>1976</v>
      </c>
      <c r="J539" s="53">
        <f t="shared" si="991"/>
        <v>1976</v>
      </c>
      <c r="K539" s="130"/>
      <c r="L539" s="93">
        <v>0</v>
      </c>
      <c r="M539" s="93">
        <f t="shared" si="992"/>
        <v>0</v>
      </c>
      <c r="N539" s="93">
        <v>1976</v>
      </c>
      <c r="O539" s="93">
        <f t="shared" si="993"/>
        <v>0</v>
      </c>
      <c r="P539" s="94">
        <f t="shared" si="994"/>
        <v>0</v>
      </c>
      <c r="Q539" s="173"/>
      <c r="R539" s="175">
        <v>0</v>
      </c>
      <c r="S539" s="175">
        <f t="shared" si="995"/>
        <v>0</v>
      </c>
      <c r="T539" s="175">
        <v>1976</v>
      </c>
      <c r="U539" s="175">
        <f t="shared" si="996"/>
        <v>0</v>
      </c>
      <c r="V539" s="176">
        <f t="shared" si="997"/>
        <v>0</v>
      </c>
      <c r="W539" s="220"/>
      <c r="X539" s="222">
        <v>0</v>
      </c>
      <c r="Y539" s="222">
        <f t="shared" si="998"/>
        <v>0</v>
      </c>
      <c r="Z539" s="222">
        <v>1976</v>
      </c>
      <c r="AA539" s="222">
        <f t="shared" si="999"/>
        <v>0</v>
      </c>
      <c r="AB539" s="223">
        <f t="shared" si="1000"/>
        <v>0</v>
      </c>
      <c r="AC539" s="267"/>
      <c r="AD539" s="269">
        <v>0</v>
      </c>
      <c r="AE539" s="269">
        <f t="shared" si="1001"/>
        <v>0</v>
      </c>
      <c r="AF539" s="269">
        <v>1976</v>
      </c>
      <c r="AG539" s="269">
        <f t="shared" si="1002"/>
        <v>0</v>
      </c>
      <c r="AH539" s="270">
        <f t="shared" si="1003"/>
        <v>0</v>
      </c>
      <c r="AI539" s="314"/>
      <c r="AJ539" s="316">
        <v>0</v>
      </c>
      <c r="AK539" s="316">
        <f t="shared" si="1004"/>
        <v>0</v>
      </c>
      <c r="AL539" s="316">
        <v>1976</v>
      </c>
      <c r="AM539" s="316">
        <f t="shared" si="1005"/>
        <v>0</v>
      </c>
      <c r="AN539" s="317">
        <f t="shared" si="1006"/>
        <v>0</v>
      </c>
      <c r="AO539" s="361">
        <f t="shared" si="974"/>
        <v>1</v>
      </c>
      <c r="AP539" s="363">
        <v>0</v>
      </c>
      <c r="AQ539" s="363">
        <f t="shared" si="1007"/>
        <v>0</v>
      </c>
      <c r="AR539" s="363">
        <v>1976</v>
      </c>
      <c r="AS539" s="363">
        <f t="shared" si="1008"/>
        <v>1976</v>
      </c>
      <c r="AT539" s="364">
        <f t="shared" si="1009"/>
        <v>1976</v>
      </c>
    </row>
    <row r="540" spans="1:46" x14ac:dyDescent="0.2">
      <c r="A540" s="1">
        <v>531</v>
      </c>
      <c r="B540" s="9" t="s">
        <v>15</v>
      </c>
      <c r="C540" s="2"/>
      <c r="D540" s="2" t="s">
        <v>14</v>
      </c>
      <c r="E540" s="2">
        <v>2</v>
      </c>
      <c r="F540" s="36">
        <v>600</v>
      </c>
      <c r="G540" s="36">
        <f t="shared" si="989"/>
        <v>1200</v>
      </c>
      <c r="H540" s="36">
        <v>335</v>
      </c>
      <c r="I540" s="36">
        <f t="shared" si="990"/>
        <v>670</v>
      </c>
      <c r="J540" s="53">
        <f t="shared" si="991"/>
        <v>1870</v>
      </c>
      <c r="K540" s="130"/>
      <c r="L540" s="93">
        <v>600</v>
      </c>
      <c r="M540" s="93">
        <f t="shared" si="992"/>
        <v>0</v>
      </c>
      <c r="N540" s="93">
        <v>335</v>
      </c>
      <c r="O540" s="93">
        <f t="shared" si="993"/>
        <v>0</v>
      </c>
      <c r="P540" s="94">
        <f t="shared" si="994"/>
        <v>0</v>
      </c>
      <c r="Q540" s="173"/>
      <c r="R540" s="175">
        <v>600</v>
      </c>
      <c r="S540" s="175">
        <f t="shared" si="995"/>
        <v>0</v>
      </c>
      <c r="T540" s="175">
        <v>335</v>
      </c>
      <c r="U540" s="175">
        <f t="shared" si="996"/>
        <v>0</v>
      </c>
      <c r="V540" s="176">
        <f t="shared" si="997"/>
        <v>0</v>
      </c>
      <c r="W540" s="220"/>
      <c r="X540" s="222">
        <v>600</v>
      </c>
      <c r="Y540" s="222">
        <f t="shared" si="998"/>
        <v>0</v>
      </c>
      <c r="Z540" s="222">
        <v>335</v>
      </c>
      <c r="AA540" s="222">
        <f t="shared" si="999"/>
        <v>0</v>
      </c>
      <c r="AB540" s="223">
        <f t="shared" si="1000"/>
        <v>0</v>
      </c>
      <c r="AC540" s="267"/>
      <c r="AD540" s="269">
        <v>600</v>
      </c>
      <c r="AE540" s="269">
        <f t="shared" si="1001"/>
        <v>0</v>
      </c>
      <c r="AF540" s="269">
        <v>335</v>
      </c>
      <c r="AG540" s="269">
        <f t="shared" si="1002"/>
        <v>0</v>
      </c>
      <c r="AH540" s="270">
        <f t="shared" si="1003"/>
        <v>0</v>
      </c>
      <c r="AI540" s="314"/>
      <c r="AJ540" s="316">
        <v>600</v>
      </c>
      <c r="AK540" s="316">
        <f t="shared" si="1004"/>
        <v>0</v>
      </c>
      <c r="AL540" s="316">
        <v>335</v>
      </c>
      <c r="AM540" s="316">
        <f t="shared" si="1005"/>
        <v>0</v>
      </c>
      <c r="AN540" s="317">
        <f t="shared" si="1006"/>
        <v>0</v>
      </c>
      <c r="AO540" s="361">
        <f t="shared" si="974"/>
        <v>2</v>
      </c>
      <c r="AP540" s="363">
        <v>600</v>
      </c>
      <c r="AQ540" s="363">
        <f t="shared" si="1007"/>
        <v>1200</v>
      </c>
      <c r="AR540" s="363">
        <v>335</v>
      </c>
      <c r="AS540" s="363">
        <f t="shared" si="1008"/>
        <v>670</v>
      </c>
      <c r="AT540" s="364">
        <f t="shared" si="1009"/>
        <v>1870</v>
      </c>
    </row>
    <row r="541" spans="1:46" x14ac:dyDescent="0.2">
      <c r="A541" s="1">
        <v>532</v>
      </c>
      <c r="B541" s="48" t="s">
        <v>44</v>
      </c>
      <c r="C541" s="2"/>
      <c r="D541" s="2"/>
      <c r="E541" s="2"/>
      <c r="F541" s="2"/>
      <c r="G541" s="36"/>
      <c r="H541" s="37"/>
      <c r="I541" s="36"/>
      <c r="J541" s="119"/>
      <c r="K541" s="130"/>
      <c r="L541" s="92"/>
      <c r="M541" s="93"/>
      <c r="N541" s="91"/>
      <c r="O541" s="93"/>
      <c r="P541" s="129"/>
      <c r="Q541" s="173"/>
      <c r="R541" s="174"/>
      <c r="S541" s="175"/>
      <c r="T541" s="171"/>
      <c r="U541" s="175"/>
      <c r="V541" s="172"/>
      <c r="W541" s="220"/>
      <c r="X541" s="221"/>
      <c r="Y541" s="222"/>
      <c r="Z541" s="218"/>
      <c r="AA541" s="222"/>
      <c r="AB541" s="219"/>
      <c r="AC541" s="267"/>
      <c r="AD541" s="268"/>
      <c r="AE541" s="269"/>
      <c r="AF541" s="265"/>
      <c r="AG541" s="269"/>
      <c r="AH541" s="266"/>
      <c r="AI541" s="314"/>
      <c r="AJ541" s="315"/>
      <c r="AK541" s="316"/>
      <c r="AL541" s="312"/>
      <c r="AM541" s="316"/>
      <c r="AN541" s="313"/>
      <c r="AO541" s="361">
        <f t="shared" si="974"/>
        <v>0</v>
      </c>
      <c r="AP541" s="362"/>
      <c r="AQ541" s="363"/>
      <c r="AR541" s="359"/>
      <c r="AS541" s="363"/>
      <c r="AT541" s="360"/>
    </row>
    <row r="542" spans="1:46" x14ac:dyDescent="0.2">
      <c r="A542" s="1">
        <v>533</v>
      </c>
      <c r="B542" s="48" t="s">
        <v>45</v>
      </c>
      <c r="C542" s="2"/>
      <c r="D542" s="2"/>
      <c r="E542" s="2"/>
      <c r="F542" s="2"/>
      <c r="G542" s="36"/>
      <c r="H542" s="37"/>
      <c r="I542" s="36"/>
      <c r="J542" s="119"/>
      <c r="K542" s="130"/>
      <c r="L542" s="92"/>
      <c r="M542" s="93"/>
      <c r="N542" s="91"/>
      <c r="O542" s="93"/>
      <c r="P542" s="129"/>
      <c r="Q542" s="173"/>
      <c r="R542" s="174"/>
      <c r="S542" s="175"/>
      <c r="T542" s="171"/>
      <c r="U542" s="175"/>
      <c r="V542" s="172"/>
      <c r="W542" s="220"/>
      <c r="X542" s="221"/>
      <c r="Y542" s="222"/>
      <c r="Z542" s="218"/>
      <c r="AA542" s="222"/>
      <c r="AB542" s="219"/>
      <c r="AC542" s="267"/>
      <c r="AD542" s="268"/>
      <c r="AE542" s="269"/>
      <c r="AF542" s="265"/>
      <c r="AG542" s="269"/>
      <c r="AH542" s="266"/>
      <c r="AI542" s="314"/>
      <c r="AJ542" s="315"/>
      <c r="AK542" s="316"/>
      <c r="AL542" s="312"/>
      <c r="AM542" s="316"/>
      <c r="AN542" s="313"/>
      <c r="AO542" s="361">
        <f t="shared" si="974"/>
        <v>0</v>
      </c>
      <c r="AP542" s="362"/>
      <c r="AQ542" s="363"/>
      <c r="AR542" s="359"/>
      <c r="AS542" s="363"/>
      <c r="AT542" s="360"/>
    </row>
    <row r="543" spans="1:46" ht="25.5" x14ac:dyDescent="0.2">
      <c r="A543" s="1">
        <v>534</v>
      </c>
      <c r="B543" s="9" t="s">
        <v>301</v>
      </c>
      <c r="C543" s="2" t="s">
        <v>368</v>
      </c>
      <c r="D543" s="2" t="s">
        <v>7</v>
      </c>
      <c r="E543" s="2">
        <v>1</v>
      </c>
      <c r="F543" s="36">
        <v>53425.200000000004</v>
      </c>
      <c r="G543" s="36">
        <f t="shared" si="989"/>
        <v>53425.200000000004</v>
      </c>
      <c r="H543" s="36">
        <v>61094.303999999996</v>
      </c>
      <c r="I543" s="36">
        <f t="shared" si="990"/>
        <v>61094.303999999996</v>
      </c>
      <c r="J543" s="53">
        <f t="shared" ref="J543:J564" si="1010">G543+I543</f>
        <v>114519.504</v>
      </c>
      <c r="K543" s="130"/>
      <c r="L543" s="93">
        <v>53425.200000000004</v>
      </c>
      <c r="M543" s="93">
        <f t="shared" ref="M543:M591" si="1011">K543*L543</f>
        <v>0</v>
      </c>
      <c r="N543" s="93">
        <v>61094.303999999996</v>
      </c>
      <c r="O543" s="93">
        <f t="shared" ref="O543:O591" si="1012">K543*N543</f>
        <v>0</v>
      </c>
      <c r="P543" s="94">
        <f t="shared" ref="P543:P572" si="1013">M543+O543</f>
        <v>0</v>
      </c>
      <c r="Q543" s="173"/>
      <c r="R543" s="175">
        <v>53425.200000000004</v>
      </c>
      <c r="S543" s="175">
        <f t="shared" ref="S543:S591" si="1014">Q543*R543</f>
        <v>0</v>
      </c>
      <c r="T543" s="175">
        <v>61094.303999999996</v>
      </c>
      <c r="U543" s="175">
        <f t="shared" ref="U543:U591" si="1015">Q543*T543</f>
        <v>0</v>
      </c>
      <c r="V543" s="176">
        <f t="shared" ref="V543:V572" si="1016">S543+U543</f>
        <v>0</v>
      </c>
      <c r="W543" s="220"/>
      <c r="X543" s="222">
        <v>53425.200000000004</v>
      </c>
      <c r="Y543" s="222">
        <f t="shared" ref="Y543:Y591" si="1017">W543*X543</f>
        <v>0</v>
      </c>
      <c r="Z543" s="222">
        <v>61094.303999999996</v>
      </c>
      <c r="AA543" s="222">
        <f t="shared" ref="AA543:AA591" si="1018">W543*Z543</f>
        <v>0</v>
      </c>
      <c r="AB543" s="223">
        <f t="shared" ref="AB543:AB572" si="1019">Y543+AA543</f>
        <v>0</v>
      </c>
      <c r="AC543" s="267"/>
      <c r="AD543" s="269">
        <v>53425.200000000004</v>
      </c>
      <c r="AE543" s="269">
        <f t="shared" ref="AE543:AE591" si="1020">AC543*AD543</f>
        <v>0</v>
      </c>
      <c r="AF543" s="269">
        <v>61094.303999999996</v>
      </c>
      <c r="AG543" s="269">
        <f t="shared" ref="AG543:AG591" si="1021">AC543*AF543</f>
        <v>0</v>
      </c>
      <c r="AH543" s="270">
        <f t="shared" ref="AH543:AH572" si="1022">AE543+AG543</f>
        <v>0</v>
      </c>
      <c r="AI543" s="314"/>
      <c r="AJ543" s="316">
        <v>53425.200000000004</v>
      </c>
      <c r="AK543" s="316">
        <f t="shared" ref="AK543:AK591" si="1023">AI543*AJ543</f>
        <v>0</v>
      </c>
      <c r="AL543" s="316">
        <v>61094.303999999996</v>
      </c>
      <c r="AM543" s="316">
        <f t="shared" ref="AM543:AM591" si="1024">AI543*AL543</f>
        <v>0</v>
      </c>
      <c r="AN543" s="317">
        <f t="shared" ref="AN543:AN572" si="1025">AK543+AM543</f>
        <v>0</v>
      </c>
      <c r="AO543" s="361">
        <f t="shared" si="974"/>
        <v>1</v>
      </c>
      <c r="AP543" s="363">
        <v>53425.200000000004</v>
      </c>
      <c r="AQ543" s="363">
        <f t="shared" ref="AQ543:AQ591" si="1026">AO543*AP543</f>
        <v>53425.200000000004</v>
      </c>
      <c r="AR543" s="363">
        <v>61094.303999999996</v>
      </c>
      <c r="AS543" s="363">
        <f t="shared" ref="AS543:AS591" si="1027">AO543*AR543</f>
        <v>61094.303999999996</v>
      </c>
      <c r="AT543" s="364">
        <f t="shared" ref="AT543:AT572" si="1028">AQ543+AS543</f>
        <v>114519.504</v>
      </c>
    </row>
    <row r="544" spans="1:46" ht="38.25" x14ac:dyDescent="0.2">
      <c r="A544" s="1">
        <v>535</v>
      </c>
      <c r="B544" s="9" t="s">
        <v>238</v>
      </c>
      <c r="C544" s="2" t="s">
        <v>369</v>
      </c>
      <c r="D544" s="2" t="s">
        <v>7</v>
      </c>
      <c r="E544" s="2">
        <v>1</v>
      </c>
      <c r="F544" s="36">
        <v>6088.4000000000005</v>
      </c>
      <c r="G544" s="36">
        <f t="shared" si="989"/>
        <v>6088.4000000000005</v>
      </c>
      <c r="H544" s="36">
        <v>13392</v>
      </c>
      <c r="I544" s="36">
        <f t="shared" si="990"/>
        <v>13392</v>
      </c>
      <c r="J544" s="53">
        <f t="shared" si="1010"/>
        <v>19480.400000000001</v>
      </c>
      <c r="K544" s="130"/>
      <c r="L544" s="93">
        <v>6088.4000000000005</v>
      </c>
      <c r="M544" s="93">
        <f t="shared" si="1011"/>
        <v>0</v>
      </c>
      <c r="N544" s="93">
        <v>13392</v>
      </c>
      <c r="O544" s="93">
        <f t="shared" si="1012"/>
        <v>0</v>
      </c>
      <c r="P544" s="94">
        <f t="shared" si="1013"/>
        <v>0</v>
      </c>
      <c r="Q544" s="173"/>
      <c r="R544" s="175">
        <v>6088.4000000000005</v>
      </c>
      <c r="S544" s="175">
        <f t="shared" si="1014"/>
        <v>0</v>
      </c>
      <c r="T544" s="175">
        <v>13392</v>
      </c>
      <c r="U544" s="175">
        <f t="shared" si="1015"/>
        <v>0</v>
      </c>
      <c r="V544" s="176">
        <f t="shared" si="1016"/>
        <v>0</v>
      </c>
      <c r="W544" s="220"/>
      <c r="X544" s="222">
        <v>6088.4000000000005</v>
      </c>
      <c r="Y544" s="222">
        <f t="shared" si="1017"/>
        <v>0</v>
      </c>
      <c r="Z544" s="222">
        <v>13392</v>
      </c>
      <c r="AA544" s="222">
        <f t="shared" si="1018"/>
        <v>0</v>
      </c>
      <c r="AB544" s="223">
        <f t="shared" si="1019"/>
        <v>0</v>
      </c>
      <c r="AC544" s="267"/>
      <c r="AD544" s="269">
        <v>6088.4000000000005</v>
      </c>
      <c r="AE544" s="269">
        <f t="shared" si="1020"/>
        <v>0</v>
      </c>
      <c r="AF544" s="269">
        <v>13392</v>
      </c>
      <c r="AG544" s="269">
        <f t="shared" si="1021"/>
        <v>0</v>
      </c>
      <c r="AH544" s="270">
        <f t="shared" si="1022"/>
        <v>0</v>
      </c>
      <c r="AI544" s="314"/>
      <c r="AJ544" s="316">
        <v>6088.4000000000005</v>
      </c>
      <c r="AK544" s="316">
        <f t="shared" si="1023"/>
        <v>0</v>
      </c>
      <c r="AL544" s="316">
        <v>13392</v>
      </c>
      <c r="AM544" s="316">
        <f t="shared" si="1024"/>
        <v>0</v>
      </c>
      <c r="AN544" s="317">
        <f t="shared" si="1025"/>
        <v>0</v>
      </c>
      <c r="AO544" s="361">
        <f t="shared" si="974"/>
        <v>1</v>
      </c>
      <c r="AP544" s="363">
        <v>6088.4000000000005</v>
      </c>
      <c r="AQ544" s="363">
        <f t="shared" si="1026"/>
        <v>6088.4000000000005</v>
      </c>
      <c r="AR544" s="363">
        <v>13392</v>
      </c>
      <c r="AS544" s="363">
        <f t="shared" si="1027"/>
        <v>13392</v>
      </c>
      <c r="AT544" s="364">
        <f t="shared" si="1028"/>
        <v>19480.400000000001</v>
      </c>
    </row>
    <row r="545" spans="1:46" ht="25.5" x14ac:dyDescent="0.2">
      <c r="A545" s="1">
        <v>536</v>
      </c>
      <c r="B545" s="9" t="s">
        <v>239</v>
      </c>
      <c r="C545" s="2" t="s">
        <v>370</v>
      </c>
      <c r="D545" s="2" t="s">
        <v>7</v>
      </c>
      <c r="E545" s="2">
        <v>1</v>
      </c>
      <c r="F545" s="36">
        <v>12143.6</v>
      </c>
      <c r="G545" s="36">
        <f t="shared" si="989"/>
        <v>12143.6</v>
      </c>
      <c r="H545" s="36">
        <v>31296.359999999997</v>
      </c>
      <c r="I545" s="36">
        <f t="shared" si="990"/>
        <v>31296.359999999997</v>
      </c>
      <c r="J545" s="53">
        <f t="shared" si="1010"/>
        <v>43439.96</v>
      </c>
      <c r="K545" s="130"/>
      <c r="L545" s="93">
        <v>12143.6</v>
      </c>
      <c r="M545" s="93">
        <f t="shared" si="1011"/>
        <v>0</v>
      </c>
      <c r="N545" s="93">
        <v>31296.359999999997</v>
      </c>
      <c r="O545" s="93">
        <f t="shared" si="1012"/>
        <v>0</v>
      </c>
      <c r="P545" s="94">
        <f t="shared" si="1013"/>
        <v>0</v>
      </c>
      <c r="Q545" s="173"/>
      <c r="R545" s="175">
        <v>12143.6</v>
      </c>
      <c r="S545" s="175">
        <f t="shared" si="1014"/>
        <v>0</v>
      </c>
      <c r="T545" s="175">
        <v>31296.359999999997</v>
      </c>
      <c r="U545" s="175">
        <f t="shared" si="1015"/>
        <v>0</v>
      </c>
      <c r="V545" s="176">
        <f t="shared" si="1016"/>
        <v>0</v>
      </c>
      <c r="W545" s="220"/>
      <c r="X545" s="222">
        <v>12143.6</v>
      </c>
      <c r="Y545" s="222">
        <f t="shared" si="1017"/>
        <v>0</v>
      </c>
      <c r="Z545" s="222">
        <v>31296.359999999997</v>
      </c>
      <c r="AA545" s="222">
        <f t="shared" si="1018"/>
        <v>0</v>
      </c>
      <c r="AB545" s="223">
        <f t="shared" si="1019"/>
        <v>0</v>
      </c>
      <c r="AC545" s="267"/>
      <c r="AD545" s="269">
        <v>12143.6</v>
      </c>
      <c r="AE545" s="269">
        <f t="shared" si="1020"/>
        <v>0</v>
      </c>
      <c r="AF545" s="269">
        <v>31296.359999999997</v>
      </c>
      <c r="AG545" s="269">
        <f t="shared" si="1021"/>
        <v>0</v>
      </c>
      <c r="AH545" s="270">
        <f t="shared" si="1022"/>
        <v>0</v>
      </c>
      <c r="AI545" s="314"/>
      <c r="AJ545" s="316">
        <v>12143.6</v>
      </c>
      <c r="AK545" s="316">
        <f t="shared" si="1023"/>
        <v>0</v>
      </c>
      <c r="AL545" s="316">
        <v>31296.359999999997</v>
      </c>
      <c r="AM545" s="316">
        <f t="shared" si="1024"/>
        <v>0</v>
      </c>
      <c r="AN545" s="317">
        <f t="shared" si="1025"/>
        <v>0</v>
      </c>
      <c r="AO545" s="361">
        <f t="shared" si="974"/>
        <v>1</v>
      </c>
      <c r="AP545" s="363">
        <v>12143.6</v>
      </c>
      <c r="AQ545" s="363">
        <f t="shared" si="1026"/>
        <v>12143.6</v>
      </c>
      <c r="AR545" s="363">
        <v>31296.359999999997</v>
      </c>
      <c r="AS545" s="363">
        <f t="shared" si="1027"/>
        <v>31296.359999999997</v>
      </c>
      <c r="AT545" s="364">
        <f t="shared" si="1028"/>
        <v>43439.96</v>
      </c>
    </row>
    <row r="546" spans="1:46" x14ac:dyDescent="0.2">
      <c r="A546" s="1">
        <v>537</v>
      </c>
      <c r="B546" s="9" t="s">
        <v>240</v>
      </c>
      <c r="C546" s="2" t="s">
        <v>371</v>
      </c>
      <c r="D546" s="2" t="s">
        <v>7</v>
      </c>
      <c r="E546" s="2">
        <v>2</v>
      </c>
      <c r="F546" s="36">
        <v>1535.6000000000001</v>
      </c>
      <c r="G546" s="36">
        <f t="shared" si="989"/>
        <v>3071.2000000000003</v>
      </c>
      <c r="H546" s="36">
        <v>3678.3360000000002</v>
      </c>
      <c r="I546" s="36">
        <f t="shared" si="990"/>
        <v>7356.6720000000005</v>
      </c>
      <c r="J546" s="53">
        <f t="shared" si="1010"/>
        <v>10427.872000000001</v>
      </c>
      <c r="K546" s="130"/>
      <c r="L546" s="93">
        <v>1535.6000000000001</v>
      </c>
      <c r="M546" s="93">
        <f t="shared" si="1011"/>
        <v>0</v>
      </c>
      <c r="N546" s="93">
        <v>3678.3360000000002</v>
      </c>
      <c r="O546" s="93">
        <f t="shared" si="1012"/>
        <v>0</v>
      </c>
      <c r="P546" s="94">
        <f t="shared" si="1013"/>
        <v>0</v>
      </c>
      <c r="Q546" s="173"/>
      <c r="R546" s="175">
        <v>1535.6000000000001</v>
      </c>
      <c r="S546" s="175">
        <f t="shared" si="1014"/>
        <v>0</v>
      </c>
      <c r="T546" s="175">
        <v>3678.3360000000002</v>
      </c>
      <c r="U546" s="175">
        <f t="shared" si="1015"/>
        <v>0</v>
      </c>
      <c r="V546" s="176">
        <f t="shared" si="1016"/>
        <v>0</v>
      </c>
      <c r="W546" s="220"/>
      <c r="X546" s="222">
        <v>1535.6000000000001</v>
      </c>
      <c r="Y546" s="222">
        <f t="shared" si="1017"/>
        <v>0</v>
      </c>
      <c r="Z546" s="222">
        <v>3678.3360000000002</v>
      </c>
      <c r="AA546" s="222">
        <f t="shared" si="1018"/>
        <v>0</v>
      </c>
      <c r="AB546" s="223">
        <f t="shared" si="1019"/>
        <v>0</v>
      </c>
      <c r="AC546" s="267"/>
      <c r="AD546" s="269">
        <v>1535.6000000000001</v>
      </c>
      <c r="AE546" s="269">
        <f t="shared" si="1020"/>
        <v>0</v>
      </c>
      <c r="AF546" s="269">
        <v>3678.3360000000002</v>
      </c>
      <c r="AG546" s="269">
        <f t="shared" si="1021"/>
        <v>0</v>
      </c>
      <c r="AH546" s="270">
        <f t="shared" si="1022"/>
        <v>0</v>
      </c>
      <c r="AI546" s="314"/>
      <c r="AJ546" s="316">
        <v>1535.6000000000001</v>
      </c>
      <c r="AK546" s="316">
        <f t="shared" si="1023"/>
        <v>0</v>
      </c>
      <c r="AL546" s="316">
        <v>3678.3360000000002</v>
      </c>
      <c r="AM546" s="316">
        <f t="shared" si="1024"/>
        <v>0</v>
      </c>
      <c r="AN546" s="317">
        <f t="shared" si="1025"/>
        <v>0</v>
      </c>
      <c r="AO546" s="361">
        <f t="shared" si="974"/>
        <v>2</v>
      </c>
      <c r="AP546" s="363">
        <v>1535.6000000000001</v>
      </c>
      <c r="AQ546" s="363">
        <f t="shared" si="1026"/>
        <v>3071.2000000000003</v>
      </c>
      <c r="AR546" s="363">
        <v>3678.3360000000002</v>
      </c>
      <c r="AS546" s="363">
        <f t="shared" si="1027"/>
        <v>7356.6720000000005</v>
      </c>
      <c r="AT546" s="364">
        <f t="shared" si="1028"/>
        <v>10427.872000000001</v>
      </c>
    </row>
    <row r="547" spans="1:46" ht="25.5" x14ac:dyDescent="0.2">
      <c r="A547" s="1">
        <v>538</v>
      </c>
      <c r="B547" s="9" t="s">
        <v>241</v>
      </c>
      <c r="C547" s="2" t="s">
        <v>372</v>
      </c>
      <c r="D547" s="2" t="s">
        <v>7</v>
      </c>
      <c r="E547" s="2">
        <v>1</v>
      </c>
      <c r="F547" s="36">
        <v>21070</v>
      </c>
      <c r="G547" s="36">
        <f t="shared" si="989"/>
        <v>21070</v>
      </c>
      <c r="H547" s="36">
        <v>26159.040000000001</v>
      </c>
      <c r="I547" s="36">
        <f t="shared" si="990"/>
        <v>26159.040000000001</v>
      </c>
      <c r="J547" s="53">
        <f t="shared" si="1010"/>
        <v>47229.04</v>
      </c>
      <c r="K547" s="130"/>
      <c r="L547" s="93">
        <v>21070</v>
      </c>
      <c r="M547" s="93">
        <f t="shared" si="1011"/>
        <v>0</v>
      </c>
      <c r="N547" s="93">
        <v>26159.040000000001</v>
      </c>
      <c r="O547" s="93">
        <f t="shared" si="1012"/>
        <v>0</v>
      </c>
      <c r="P547" s="94">
        <f t="shared" si="1013"/>
        <v>0</v>
      </c>
      <c r="Q547" s="173"/>
      <c r="R547" s="175">
        <v>21070</v>
      </c>
      <c r="S547" s="175">
        <f t="shared" si="1014"/>
        <v>0</v>
      </c>
      <c r="T547" s="175">
        <v>26159.040000000001</v>
      </c>
      <c r="U547" s="175">
        <f t="shared" si="1015"/>
        <v>0</v>
      </c>
      <c r="V547" s="176">
        <f t="shared" si="1016"/>
        <v>0</v>
      </c>
      <c r="W547" s="220"/>
      <c r="X547" s="222">
        <v>21070</v>
      </c>
      <c r="Y547" s="222">
        <f t="shared" si="1017"/>
        <v>0</v>
      </c>
      <c r="Z547" s="222">
        <v>26159.040000000001</v>
      </c>
      <c r="AA547" s="222">
        <f t="shared" si="1018"/>
        <v>0</v>
      </c>
      <c r="AB547" s="223">
        <f t="shared" si="1019"/>
        <v>0</v>
      </c>
      <c r="AC547" s="267"/>
      <c r="AD547" s="269">
        <v>21070</v>
      </c>
      <c r="AE547" s="269">
        <f t="shared" si="1020"/>
        <v>0</v>
      </c>
      <c r="AF547" s="269">
        <v>26159.040000000001</v>
      </c>
      <c r="AG547" s="269">
        <f t="shared" si="1021"/>
        <v>0</v>
      </c>
      <c r="AH547" s="270">
        <f t="shared" si="1022"/>
        <v>0</v>
      </c>
      <c r="AI547" s="314"/>
      <c r="AJ547" s="316">
        <v>21070</v>
      </c>
      <c r="AK547" s="316">
        <f t="shared" si="1023"/>
        <v>0</v>
      </c>
      <c r="AL547" s="316">
        <v>26159.040000000001</v>
      </c>
      <c r="AM547" s="316">
        <f t="shared" si="1024"/>
        <v>0</v>
      </c>
      <c r="AN547" s="317">
        <f t="shared" si="1025"/>
        <v>0</v>
      </c>
      <c r="AO547" s="361">
        <f t="shared" si="974"/>
        <v>1</v>
      </c>
      <c r="AP547" s="363">
        <v>21070</v>
      </c>
      <c r="AQ547" s="363">
        <f t="shared" si="1026"/>
        <v>21070</v>
      </c>
      <c r="AR547" s="363">
        <v>26159.040000000001</v>
      </c>
      <c r="AS547" s="363">
        <f t="shared" si="1027"/>
        <v>26159.040000000001</v>
      </c>
      <c r="AT547" s="364">
        <f t="shared" si="1028"/>
        <v>47229.04</v>
      </c>
    </row>
    <row r="548" spans="1:46" ht="25.5" x14ac:dyDescent="0.2">
      <c r="A548" s="1">
        <v>539</v>
      </c>
      <c r="B548" s="9" t="s">
        <v>242</v>
      </c>
      <c r="C548" s="2" t="s">
        <v>373</v>
      </c>
      <c r="D548" s="2" t="s">
        <v>7</v>
      </c>
      <c r="E548" s="2">
        <v>1</v>
      </c>
      <c r="F548" s="36">
        <v>40176</v>
      </c>
      <c r="G548" s="36">
        <f t="shared" si="989"/>
        <v>40176</v>
      </c>
      <c r="H548" s="36">
        <v>99212.4</v>
      </c>
      <c r="I548" s="36">
        <f t="shared" si="990"/>
        <v>99212.4</v>
      </c>
      <c r="J548" s="53">
        <f t="shared" si="1010"/>
        <v>139388.4</v>
      </c>
      <c r="K548" s="130"/>
      <c r="L548" s="93">
        <v>40176</v>
      </c>
      <c r="M548" s="93">
        <f t="shared" si="1011"/>
        <v>0</v>
      </c>
      <c r="N548" s="93">
        <v>99212.4</v>
      </c>
      <c r="O548" s="93">
        <f t="shared" si="1012"/>
        <v>0</v>
      </c>
      <c r="P548" s="94">
        <f t="shared" si="1013"/>
        <v>0</v>
      </c>
      <c r="Q548" s="173"/>
      <c r="R548" s="175">
        <v>40176</v>
      </c>
      <c r="S548" s="175">
        <f t="shared" si="1014"/>
        <v>0</v>
      </c>
      <c r="T548" s="175">
        <v>99212.4</v>
      </c>
      <c r="U548" s="175">
        <f t="shared" si="1015"/>
        <v>0</v>
      </c>
      <c r="V548" s="176">
        <f t="shared" si="1016"/>
        <v>0</v>
      </c>
      <c r="W548" s="220"/>
      <c r="X548" s="222">
        <v>40176</v>
      </c>
      <c r="Y548" s="222">
        <f t="shared" si="1017"/>
        <v>0</v>
      </c>
      <c r="Z548" s="222">
        <v>99212.4</v>
      </c>
      <c r="AA548" s="222">
        <f t="shared" si="1018"/>
        <v>0</v>
      </c>
      <c r="AB548" s="223">
        <f t="shared" si="1019"/>
        <v>0</v>
      </c>
      <c r="AC548" s="267"/>
      <c r="AD548" s="269">
        <v>40176</v>
      </c>
      <c r="AE548" s="269">
        <f t="shared" si="1020"/>
        <v>0</v>
      </c>
      <c r="AF548" s="269">
        <v>99212.4</v>
      </c>
      <c r="AG548" s="269">
        <f t="shared" si="1021"/>
        <v>0</v>
      </c>
      <c r="AH548" s="270">
        <f t="shared" si="1022"/>
        <v>0</v>
      </c>
      <c r="AI548" s="314"/>
      <c r="AJ548" s="316">
        <v>40176</v>
      </c>
      <c r="AK548" s="316">
        <f t="shared" si="1023"/>
        <v>0</v>
      </c>
      <c r="AL548" s="316">
        <v>99212.4</v>
      </c>
      <c r="AM548" s="316">
        <f t="shared" si="1024"/>
        <v>0</v>
      </c>
      <c r="AN548" s="317">
        <f t="shared" si="1025"/>
        <v>0</v>
      </c>
      <c r="AO548" s="361">
        <f t="shared" si="974"/>
        <v>1</v>
      </c>
      <c r="AP548" s="363">
        <v>40176</v>
      </c>
      <c r="AQ548" s="363">
        <f t="shared" si="1026"/>
        <v>40176</v>
      </c>
      <c r="AR548" s="363">
        <v>99212.4</v>
      </c>
      <c r="AS548" s="363">
        <f t="shared" si="1027"/>
        <v>99212.4</v>
      </c>
      <c r="AT548" s="364">
        <f t="shared" si="1028"/>
        <v>139388.4</v>
      </c>
    </row>
    <row r="549" spans="1:46" x14ac:dyDescent="0.2">
      <c r="A549" s="1">
        <v>540</v>
      </c>
      <c r="B549" s="9" t="s">
        <v>414</v>
      </c>
      <c r="C549" s="2"/>
      <c r="D549" s="2" t="s">
        <v>7</v>
      </c>
      <c r="E549" s="2">
        <v>1</v>
      </c>
      <c r="F549" s="36">
        <v>8530</v>
      </c>
      <c r="G549" s="36">
        <f t="shared" si="989"/>
        <v>8530</v>
      </c>
      <c r="H549" s="36">
        <v>21450</v>
      </c>
      <c r="I549" s="36">
        <f t="shared" si="990"/>
        <v>21450</v>
      </c>
      <c r="J549" s="53">
        <f t="shared" si="1010"/>
        <v>29980</v>
      </c>
      <c r="K549" s="130"/>
      <c r="L549" s="93">
        <v>8530</v>
      </c>
      <c r="M549" s="93">
        <f t="shared" si="1011"/>
        <v>0</v>
      </c>
      <c r="N549" s="93">
        <v>21450</v>
      </c>
      <c r="O549" s="93">
        <f t="shared" si="1012"/>
        <v>0</v>
      </c>
      <c r="P549" s="94">
        <f t="shared" si="1013"/>
        <v>0</v>
      </c>
      <c r="Q549" s="173"/>
      <c r="R549" s="175">
        <v>8530</v>
      </c>
      <c r="S549" s="175">
        <f t="shared" si="1014"/>
        <v>0</v>
      </c>
      <c r="T549" s="175">
        <v>21450</v>
      </c>
      <c r="U549" s="175">
        <f t="shared" si="1015"/>
        <v>0</v>
      </c>
      <c r="V549" s="176">
        <f t="shared" si="1016"/>
        <v>0</v>
      </c>
      <c r="W549" s="220"/>
      <c r="X549" s="222">
        <v>8530</v>
      </c>
      <c r="Y549" s="222">
        <f t="shared" si="1017"/>
        <v>0</v>
      </c>
      <c r="Z549" s="222">
        <v>21450</v>
      </c>
      <c r="AA549" s="222">
        <f t="shared" si="1018"/>
        <v>0</v>
      </c>
      <c r="AB549" s="223">
        <f t="shared" si="1019"/>
        <v>0</v>
      </c>
      <c r="AC549" s="267"/>
      <c r="AD549" s="269">
        <v>8530</v>
      </c>
      <c r="AE549" s="269">
        <f t="shared" si="1020"/>
        <v>0</v>
      </c>
      <c r="AF549" s="269">
        <v>21450</v>
      </c>
      <c r="AG549" s="269">
        <f t="shared" si="1021"/>
        <v>0</v>
      </c>
      <c r="AH549" s="270">
        <f t="shared" si="1022"/>
        <v>0</v>
      </c>
      <c r="AI549" s="314"/>
      <c r="AJ549" s="316">
        <v>8530</v>
      </c>
      <c r="AK549" s="316">
        <f t="shared" si="1023"/>
        <v>0</v>
      </c>
      <c r="AL549" s="316">
        <v>21450</v>
      </c>
      <c r="AM549" s="316">
        <f t="shared" si="1024"/>
        <v>0</v>
      </c>
      <c r="AN549" s="317">
        <f t="shared" si="1025"/>
        <v>0</v>
      </c>
      <c r="AO549" s="361">
        <f t="shared" si="974"/>
        <v>1</v>
      </c>
      <c r="AP549" s="363">
        <v>8530</v>
      </c>
      <c r="AQ549" s="363">
        <f t="shared" si="1026"/>
        <v>8530</v>
      </c>
      <c r="AR549" s="363">
        <v>21450</v>
      </c>
      <c r="AS549" s="363">
        <f t="shared" si="1027"/>
        <v>21450</v>
      </c>
      <c r="AT549" s="364">
        <f t="shared" si="1028"/>
        <v>29980</v>
      </c>
    </row>
    <row r="550" spans="1:46" ht="25.5" x14ac:dyDescent="0.2">
      <c r="A550" s="1">
        <v>541</v>
      </c>
      <c r="B550" s="50" t="s">
        <v>387</v>
      </c>
      <c r="C550" s="51" t="s">
        <v>415</v>
      </c>
      <c r="D550" s="51" t="s">
        <v>14</v>
      </c>
      <c r="E550" s="51">
        <v>1</v>
      </c>
      <c r="F550" s="76">
        <v>4500</v>
      </c>
      <c r="G550" s="36">
        <f t="shared" si="989"/>
        <v>4500</v>
      </c>
      <c r="H550" s="76">
        <v>12169.05</v>
      </c>
      <c r="I550" s="36">
        <f t="shared" si="990"/>
        <v>12169.05</v>
      </c>
      <c r="J550" s="120">
        <f t="shared" si="1010"/>
        <v>16669.05</v>
      </c>
      <c r="K550" s="131"/>
      <c r="L550" s="95">
        <v>4500</v>
      </c>
      <c r="M550" s="93">
        <f t="shared" si="1011"/>
        <v>0</v>
      </c>
      <c r="N550" s="95">
        <v>12169.05</v>
      </c>
      <c r="O550" s="93">
        <f t="shared" si="1012"/>
        <v>0</v>
      </c>
      <c r="P550" s="96">
        <f t="shared" si="1013"/>
        <v>0</v>
      </c>
      <c r="Q550" s="177"/>
      <c r="R550" s="178">
        <v>4500</v>
      </c>
      <c r="S550" s="175">
        <f t="shared" si="1014"/>
        <v>0</v>
      </c>
      <c r="T550" s="178">
        <v>12169.05</v>
      </c>
      <c r="U550" s="175">
        <f t="shared" si="1015"/>
        <v>0</v>
      </c>
      <c r="V550" s="179">
        <f t="shared" si="1016"/>
        <v>0</v>
      </c>
      <c r="W550" s="224"/>
      <c r="X550" s="225">
        <v>4500</v>
      </c>
      <c r="Y550" s="222">
        <f t="shared" si="1017"/>
        <v>0</v>
      </c>
      <c r="Z550" s="225">
        <v>12169.05</v>
      </c>
      <c r="AA550" s="222">
        <f t="shared" si="1018"/>
        <v>0</v>
      </c>
      <c r="AB550" s="226">
        <f t="shared" si="1019"/>
        <v>0</v>
      </c>
      <c r="AC550" s="271"/>
      <c r="AD550" s="272">
        <v>4500</v>
      </c>
      <c r="AE550" s="269">
        <f t="shared" si="1020"/>
        <v>0</v>
      </c>
      <c r="AF550" s="272">
        <v>12169.05</v>
      </c>
      <c r="AG550" s="269">
        <f t="shared" si="1021"/>
        <v>0</v>
      </c>
      <c r="AH550" s="273">
        <f t="shared" si="1022"/>
        <v>0</v>
      </c>
      <c r="AI550" s="318"/>
      <c r="AJ550" s="319">
        <v>4500</v>
      </c>
      <c r="AK550" s="316">
        <f t="shared" si="1023"/>
        <v>0</v>
      </c>
      <c r="AL550" s="319">
        <v>12169.05</v>
      </c>
      <c r="AM550" s="316">
        <f t="shared" si="1024"/>
        <v>0</v>
      </c>
      <c r="AN550" s="320">
        <f t="shared" si="1025"/>
        <v>0</v>
      </c>
      <c r="AO550" s="361">
        <f t="shared" si="974"/>
        <v>1</v>
      </c>
      <c r="AP550" s="365">
        <v>4500</v>
      </c>
      <c r="AQ550" s="363">
        <f t="shared" si="1026"/>
        <v>4500</v>
      </c>
      <c r="AR550" s="365">
        <v>12169.05</v>
      </c>
      <c r="AS550" s="363">
        <f t="shared" si="1027"/>
        <v>12169.05</v>
      </c>
      <c r="AT550" s="366">
        <f t="shared" si="1028"/>
        <v>16669.05</v>
      </c>
    </row>
    <row r="551" spans="1:46" ht="25.5" x14ac:dyDescent="0.2">
      <c r="A551" s="1">
        <v>542</v>
      </c>
      <c r="B551" s="50" t="s">
        <v>387</v>
      </c>
      <c r="C551" s="51" t="s">
        <v>416</v>
      </c>
      <c r="D551" s="51" t="s">
        <v>14</v>
      </c>
      <c r="E551" s="51">
        <v>1</v>
      </c>
      <c r="F551" s="76">
        <v>4500</v>
      </c>
      <c r="G551" s="36">
        <f t="shared" si="989"/>
        <v>4500</v>
      </c>
      <c r="H551" s="76">
        <v>12435.650000000001</v>
      </c>
      <c r="I551" s="36">
        <f t="shared" si="990"/>
        <v>12435.650000000001</v>
      </c>
      <c r="J551" s="120">
        <f t="shared" si="1010"/>
        <v>16935.650000000001</v>
      </c>
      <c r="K551" s="131"/>
      <c r="L551" s="95">
        <v>4500</v>
      </c>
      <c r="M551" s="93">
        <f t="shared" si="1011"/>
        <v>0</v>
      </c>
      <c r="N551" s="95">
        <v>12435.650000000001</v>
      </c>
      <c r="O551" s="93">
        <f t="shared" si="1012"/>
        <v>0</v>
      </c>
      <c r="P551" s="96">
        <f t="shared" si="1013"/>
        <v>0</v>
      </c>
      <c r="Q551" s="177"/>
      <c r="R551" s="178">
        <v>4500</v>
      </c>
      <c r="S551" s="175">
        <f t="shared" si="1014"/>
        <v>0</v>
      </c>
      <c r="T551" s="178">
        <v>12435.650000000001</v>
      </c>
      <c r="U551" s="175">
        <f t="shared" si="1015"/>
        <v>0</v>
      </c>
      <c r="V551" s="179">
        <f t="shared" si="1016"/>
        <v>0</v>
      </c>
      <c r="W551" s="224"/>
      <c r="X551" s="225">
        <v>4500</v>
      </c>
      <c r="Y551" s="222">
        <f t="shared" si="1017"/>
        <v>0</v>
      </c>
      <c r="Z551" s="225">
        <v>12435.650000000001</v>
      </c>
      <c r="AA551" s="222">
        <f t="shared" si="1018"/>
        <v>0</v>
      </c>
      <c r="AB551" s="226">
        <f t="shared" si="1019"/>
        <v>0</v>
      </c>
      <c r="AC551" s="271"/>
      <c r="AD551" s="272">
        <v>4500</v>
      </c>
      <c r="AE551" s="269">
        <f t="shared" si="1020"/>
        <v>0</v>
      </c>
      <c r="AF551" s="272">
        <v>12435.650000000001</v>
      </c>
      <c r="AG551" s="269">
        <f t="shared" si="1021"/>
        <v>0</v>
      </c>
      <c r="AH551" s="273">
        <f t="shared" si="1022"/>
        <v>0</v>
      </c>
      <c r="AI551" s="318"/>
      <c r="AJ551" s="319">
        <v>4500</v>
      </c>
      <c r="AK551" s="316">
        <f t="shared" si="1023"/>
        <v>0</v>
      </c>
      <c r="AL551" s="319">
        <v>12435.650000000001</v>
      </c>
      <c r="AM551" s="316">
        <f t="shared" si="1024"/>
        <v>0</v>
      </c>
      <c r="AN551" s="320">
        <f t="shared" si="1025"/>
        <v>0</v>
      </c>
      <c r="AO551" s="361">
        <f t="shared" si="974"/>
        <v>1</v>
      </c>
      <c r="AP551" s="365">
        <v>4500</v>
      </c>
      <c r="AQ551" s="363">
        <f t="shared" si="1026"/>
        <v>4500</v>
      </c>
      <c r="AR551" s="365">
        <v>12435.650000000001</v>
      </c>
      <c r="AS551" s="363">
        <f t="shared" si="1027"/>
        <v>12435.650000000001</v>
      </c>
      <c r="AT551" s="366">
        <f t="shared" si="1028"/>
        <v>16935.650000000001</v>
      </c>
    </row>
    <row r="552" spans="1:46" ht="25.5" x14ac:dyDescent="0.2">
      <c r="A552" s="1">
        <v>543</v>
      </c>
      <c r="B552" s="50" t="s">
        <v>387</v>
      </c>
      <c r="C552" s="51" t="s">
        <v>417</v>
      </c>
      <c r="D552" s="51" t="s">
        <v>14</v>
      </c>
      <c r="E552" s="51">
        <v>2</v>
      </c>
      <c r="F552" s="76">
        <v>4500</v>
      </c>
      <c r="G552" s="36">
        <f t="shared" si="989"/>
        <v>9000</v>
      </c>
      <c r="H552" s="76">
        <v>11769.15</v>
      </c>
      <c r="I552" s="36">
        <f t="shared" si="990"/>
        <v>23538.3</v>
      </c>
      <c r="J552" s="120">
        <f t="shared" si="1010"/>
        <v>32538.3</v>
      </c>
      <c r="K552" s="131"/>
      <c r="L552" s="95">
        <v>4500</v>
      </c>
      <c r="M552" s="93">
        <f t="shared" si="1011"/>
        <v>0</v>
      </c>
      <c r="N552" s="95">
        <v>11769.15</v>
      </c>
      <c r="O552" s="93">
        <f t="shared" si="1012"/>
        <v>0</v>
      </c>
      <c r="P552" s="96">
        <f t="shared" si="1013"/>
        <v>0</v>
      </c>
      <c r="Q552" s="177"/>
      <c r="R552" s="178">
        <v>4500</v>
      </c>
      <c r="S552" s="175">
        <f t="shared" si="1014"/>
        <v>0</v>
      </c>
      <c r="T552" s="178">
        <v>11769.15</v>
      </c>
      <c r="U552" s="175">
        <f t="shared" si="1015"/>
        <v>0</v>
      </c>
      <c r="V552" s="179">
        <f t="shared" si="1016"/>
        <v>0</v>
      </c>
      <c r="W552" s="224"/>
      <c r="X552" s="225">
        <v>4500</v>
      </c>
      <c r="Y552" s="222">
        <f t="shared" si="1017"/>
        <v>0</v>
      </c>
      <c r="Z552" s="225">
        <v>11769.15</v>
      </c>
      <c r="AA552" s="222">
        <f t="shared" si="1018"/>
        <v>0</v>
      </c>
      <c r="AB552" s="226">
        <f t="shared" si="1019"/>
        <v>0</v>
      </c>
      <c r="AC552" s="271"/>
      <c r="AD552" s="272">
        <v>4500</v>
      </c>
      <c r="AE552" s="269">
        <f t="shared" si="1020"/>
        <v>0</v>
      </c>
      <c r="AF552" s="272">
        <v>11769.15</v>
      </c>
      <c r="AG552" s="269">
        <f t="shared" si="1021"/>
        <v>0</v>
      </c>
      <c r="AH552" s="273">
        <f t="shared" si="1022"/>
        <v>0</v>
      </c>
      <c r="AI552" s="318"/>
      <c r="AJ552" s="319">
        <v>4500</v>
      </c>
      <c r="AK552" s="316">
        <f t="shared" si="1023"/>
        <v>0</v>
      </c>
      <c r="AL552" s="319">
        <v>11769.15</v>
      </c>
      <c r="AM552" s="316">
        <f t="shared" si="1024"/>
        <v>0</v>
      </c>
      <c r="AN552" s="320">
        <f t="shared" si="1025"/>
        <v>0</v>
      </c>
      <c r="AO552" s="361">
        <f t="shared" si="974"/>
        <v>2</v>
      </c>
      <c r="AP552" s="365">
        <v>4500</v>
      </c>
      <c r="AQ552" s="363">
        <f t="shared" si="1026"/>
        <v>9000</v>
      </c>
      <c r="AR552" s="365">
        <v>11769.15</v>
      </c>
      <c r="AS552" s="363">
        <f t="shared" si="1027"/>
        <v>23538.3</v>
      </c>
      <c r="AT552" s="366">
        <f t="shared" si="1028"/>
        <v>32538.3</v>
      </c>
    </row>
    <row r="553" spans="1:46" ht="25.5" x14ac:dyDescent="0.2">
      <c r="A553" s="1">
        <v>544</v>
      </c>
      <c r="B553" s="50" t="s">
        <v>387</v>
      </c>
      <c r="C553" s="51" t="s">
        <v>418</v>
      </c>
      <c r="D553" s="51" t="s">
        <v>14</v>
      </c>
      <c r="E553" s="51">
        <v>3</v>
      </c>
      <c r="F553" s="76">
        <v>4500</v>
      </c>
      <c r="G553" s="36">
        <f t="shared" si="989"/>
        <v>13500</v>
      </c>
      <c r="H553" s="76">
        <v>10968.575000000001</v>
      </c>
      <c r="I553" s="36">
        <f t="shared" si="990"/>
        <v>32905.725000000006</v>
      </c>
      <c r="J553" s="120">
        <f t="shared" si="1010"/>
        <v>46405.725000000006</v>
      </c>
      <c r="K553" s="131"/>
      <c r="L553" s="95">
        <v>4500</v>
      </c>
      <c r="M553" s="93">
        <f t="shared" si="1011"/>
        <v>0</v>
      </c>
      <c r="N553" s="95">
        <v>10968.575000000001</v>
      </c>
      <c r="O553" s="93">
        <f t="shared" si="1012"/>
        <v>0</v>
      </c>
      <c r="P553" s="96">
        <f t="shared" si="1013"/>
        <v>0</v>
      </c>
      <c r="Q553" s="177"/>
      <c r="R553" s="178">
        <v>4500</v>
      </c>
      <c r="S553" s="175">
        <f t="shared" si="1014"/>
        <v>0</v>
      </c>
      <c r="T553" s="178">
        <v>10968.575000000001</v>
      </c>
      <c r="U553" s="175">
        <f t="shared" si="1015"/>
        <v>0</v>
      </c>
      <c r="V553" s="179">
        <f t="shared" si="1016"/>
        <v>0</v>
      </c>
      <c r="W553" s="224"/>
      <c r="X553" s="225">
        <v>4500</v>
      </c>
      <c r="Y553" s="222">
        <f t="shared" si="1017"/>
        <v>0</v>
      </c>
      <c r="Z553" s="225">
        <v>10968.575000000001</v>
      </c>
      <c r="AA553" s="222">
        <f t="shared" si="1018"/>
        <v>0</v>
      </c>
      <c r="AB553" s="226">
        <f t="shared" si="1019"/>
        <v>0</v>
      </c>
      <c r="AC553" s="271"/>
      <c r="AD553" s="272">
        <v>4500</v>
      </c>
      <c r="AE553" s="269">
        <f t="shared" si="1020"/>
        <v>0</v>
      </c>
      <c r="AF553" s="272">
        <v>10968.575000000001</v>
      </c>
      <c r="AG553" s="269">
        <f t="shared" si="1021"/>
        <v>0</v>
      </c>
      <c r="AH553" s="273">
        <f t="shared" si="1022"/>
        <v>0</v>
      </c>
      <c r="AI553" s="318"/>
      <c r="AJ553" s="319">
        <v>4500</v>
      </c>
      <c r="AK553" s="316">
        <f t="shared" si="1023"/>
        <v>0</v>
      </c>
      <c r="AL553" s="319">
        <v>10968.575000000001</v>
      </c>
      <c r="AM553" s="316">
        <f t="shared" si="1024"/>
        <v>0</v>
      </c>
      <c r="AN553" s="320">
        <f t="shared" si="1025"/>
        <v>0</v>
      </c>
      <c r="AO553" s="361">
        <f t="shared" si="974"/>
        <v>3</v>
      </c>
      <c r="AP553" s="365">
        <v>4500</v>
      </c>
      <c r="AQ553" s="363">
        <f t="shared" si="1026"/>
        <v>13500</v>
      </c>
      <c r="AR553" s="365">
        <v>10968.575000000001</v>
      </c>
      <c r="AS553" s="363">
        <f t="shared" si="1027"/>
        <v>32905.725000000006</v>
      </c>
      <c r="AT553" s="366">
        <f t="shared" si="1028"/>
        <v>46405.725000000006</v>
      </c>
    </row>
    <row r="554" spans="1:46" ht="25.5" x14ac:dyDescent="0.2">
      <c r="A554" s="1">
        <v>545</v>
      </c>
      <c r="B554" s="50" t="s">
        <v>387</v>
      </c>
      <c r="C554" s="51" t="s">
        <v>419</v>
      </c>
      <c r="D554" s="51" t="s">
        <v>14</v>
      </c>
      <c r="E554" s="51">
        <v>6</v>
      </c>
      <c r="F554" s="76">
        <v>4500</v>
      </c>
      <c r="G554" s="36">
        <f t="shared" si="989"/>
        <v>27000</v>
      </c>
      <c r="H554" s="76">
        <v>10701.199999999999</v>
      </c>
      <c r="I554" s="36">
        <f t="shared" si="990"/>
        <v>64207.199999999997</v>
      </c>
      <c r="J554" s="120">
        <f t="shared" si="1010"/>
        <v>91207.2</v>
      </c>
      <c r="K554" s="131"/>
      <c r="L554" s="95">
        <v>4500</v>
      </c>
      <c r="M554" s="93">
        <f t="shared" si="1011"/>
        <v>0</v>
      </c>
      <c r="N554" s="95">
        <v>10701.199999999999</v>
      </c>
      <c r="O554" s="93">
        <f t="shared" si="1012"/>
        <v>0</v>
      </c>
      <c r="P554" s="96">
        <f t="shared" si="1013"/>
        <v>0</v>
      </c>
      <c r="Q554" s="177"/>
      <c r="R554" s="178">
        <v>4500</v>
      </c>
      <c r="S554" s="175">
        <f t="shared" si="1014"/>
        <v>0</v>
      </c>
      <c r="T554" s="178">
        <v>10701.199999999999</v>
      </c>
      <c r="U554" s="175">
        <f t="shared" si="1015"/>
        <v>0</v>
      </c>
      <c r="V554" s="179">
        <f t="shared" si="1016"/>
        <v>0</v>
      </c>
      <c r="W554" s="224"/>
      <c r="X554" s="225">
        <v>4500</v>
      </c>
      <c r="Y554" s="222">
        <f t="shared" si="1017"/>
        <v>0</v>
      </c>
      <c r="Z554" s="225">
        <v>10701.199999999999</v>
      </c>
      <c r="AA554" s="222">
        <f t="shared" si="1018"/>
        <v>0</v>
      </c>
      <c r="AB554" s="226">
        <f t="shared" si="1019"/>
        <v>0</v>
      </c>
      <c r="AC554" s="271"/>
      <c r="AD554" s="272">
        <v>4500</v>
      </c>
      <c r="AE554" s="269">
        <f t="shared" si="1020"/>
        <v>0</v>
      </c>
      <c r="AF554" s="272">
        <v>10701.199999999999</v>
      </c>
      <c r="AG554" s="269">
        <f t="shared" si="1021"/>
        <v>0</v>
      </c>
      <c r="AH554" s="273">
        <f t="shared" si="1022"/>
        <v>0</v>
      </c>
      <c r="AI554" s="318"/>
      <c r="AJ554" s="319">
        <v>4500</v>
      </c>
      <c r="AK554" s="316">
        <f t="shared" si="1023"/>
        <v>0</v>
      </c>
      <c r="AL554" s="319">
        <v>10701.199999999999</v>
      </c>
      <c r="AM554" s="316">
        <f t="shared" si="1024"/>
        <v>0</v>
      </c>
      <c r="AN554" s="320">
        <f t="shared" si="1025"/>
        <v>0</v>
      </c>
      <c r="AO554" s="361">
        <f t="shared" si="974"/>
        <v>6</v>
      </c>
      <c r="AP554" s="365">
        <v>4500</v>
      </c>
      <c r="AQ554" s="363">
        <f t="shared" si="1026"/>
        <v>27000</v>
      </c>
      <c r="AR554" s="365">
        <v>10701.199999999999</v>
      </c>
      <c r="AS554" s="363">
        <f t="shared" si="1027"/>
        <v>64207.199999999997</v>
      </c>
      <c r="AT554" s="366">
        <f t="shared" si="1028"/>
        <v>91207.2</v>
      </c>
    </row>
    <row r="555" spans="1:46" ht="25.5" x14ac:dyDescent="0.2">
      <c r="A555" s="1">
        <v>546</v>
      </c>
      <c r="B555" s="50" t="s">
        <v>387</v>
      </c>
      <c r="C555" s="51" t="s">
        <v>420</v>
      </c>
      <c r="D555" s="51" t="s">
        <v>14</v>
      </c>
      <c r="E555" s="51">
        <v>1</v>
      </c>
      <c r="F555" s="76">
        <v>4500</v>
      </c>
      <c r="G555" s="36">
        <f t="shared" si="989"/>
        <v>4500</v>
      </c>
      <c r="H555" s="76">
        <v>10701.199999999999</v>
      </c>
      <c r="I555" s="36">
        <f t="shared" si="990"/>
        <v>10701.199999999999</v>
      </c>
      <c r="J555" s="120">
        <f t="shared" si="1010"/>
        <v>15201.199999999999</v>
      </c>
      <c r="K555" s="131"/>
      <c r="L555" s="95">
        <v>4500</v>
      </c>
      <c r="M555" s="93">
        <f t="shared" si="1011"/>
        <v>0</v>
      </c>
      <c r="N555" s="95">
        <v>10701.199999999999</v>
      </c>
      <c r="O555" s="93">
        <f t="shared" si="1012"/>
        <v>0</v>
      </c>
      <c r="P555" s="96">
        <f t="shared" si="1013"/>
        <v>0</v>
      </c>
      <c r="Q555" s="177"/>
      <c r="R555" s="178">
        <v>4500</v>
      </c>
      <c r="S555" s="175">
        <f t="shared" si="1014"/>
        <v>0</v>
      </c>
      <c r="T555" s="178">
        <v>10701.199999999999</v>
      </c>
      <c r="U555" s="175">
        <f t="shared" si="1015"/>
        <v>0</v>
      </c>
      <c r="V555" s="179">
        <f t="shared" si="1016"/>
        <v>0</v>
      </c>
      <c r="W555" s="224"/>
      <c r="X555" s="225">
        <v>4500</v>
      </c>
      <c r="Y555" s="222">
        <f t="shared" si="1017"/>
        <v>0</v>
      </c>
      <c r="Z555" s="225">
        <v>10701.199999999999</v>
      </c>
      <c r="AA555" s="222">
        <f t="shared" si="1018"/>
        <v>0</v>
      </c>
      <c r="AB555" s="226">
        <f t="shared" si="1019"/>
        <v>0</v>
      </c>
      <c r="AC555" s="271"/>
      <c r="AD555" s="272">
        <v>4500</v>
      </c>
      <c r="AE555" s="269">
        <f t="shared" si="1020"/>
        <v>0</v>
      </c>
      <c r="AF555" s="272">
        <v>10701.199999999999</v>
      </c>
      <c r="AG555" s="269">
        <f t="shared" si="1021"/>
        <v>0</v>
      </c>
      <c r="AH555" s="273">
        <f t="shared" si="1022"/>
        <v>0</v>
      </c>
      <c r="AI555" s="318"/>
      <c r="AJ555" s="319">
        <v>4500</v>
      </c>
      <c r="AK555" s="316">
        <f t="shared" si="1023"/>
        <v>0</v>
      </c>
      <c r="AL555" s="319">
        <v>10701.199999999999</v>
      </c>
      <c r="AM555" s="316">
        <f t="shared" si="1024"/>
        <v>0</v>
      </c>
      <c r="AN555" s="320">
        <f t="shared" si="1025"/>
        <v>0</v>
      </c>
      <c r="AO555" s="361">
        <f t="shared" si="974"/>
        <v>1</v>
      </c>
      <c r="AP555" s="365">
        <v>4500</v>
      </c>
      <c r="AQ555" s="363">
        <f t="shared" si="1026"/>
        <v>4500</v>
      </c>
      <c r="AR555" s="365">
        <v>10701.199999999999</v>
      </c>
      <c r="AS555" s="363">
        <f t="shared" si="1027"/>
        <v>10701.199999999999</v>
      </c>
      <c r="AT555" s="366">
        <f t="shared" si="1028"/>
        <v>15201.199999999999</v>
      </c>
    </row>
    <row r="556" spans="1:46" ht="25.5" x14ac:dyDescent="0.2">
      <c r="A556" s="1">
        <v>547</v>
      </c>
      <c r="B556" s="50" t="s">
        <v>387</v>
      </c>
      <c r="C556" s="51" t="s">
        <v>421</v>
      </c>
      <c r="D556" s="51" t="s">
        <v>14</v>
      </c>
      <c r="E556" s="51">
        <v>3</v>
      </c>
      <c r="F556" s="76">
        <v>4500</v>
      </c>
      <c r="G556" s="36">
        <f t="shared" si="989"/>
        <v>13500</v>
      </c>
      <c r="H556" s="76">
        <v>10567.9</v>
      </c>
      <c r="I556" s="36">
        <f t="shared" si="990"/>
        <v>31703.699999999997</v>
      </c>
      <c r="J556" s="120">
        <f t="shared" si="1010"/>
        <v>45203.7</v>
      </c>
      <c r="K556" s="131"/>
      <c r="L556" s="95">
        <v>4500</v>
      </c>
      <c r="M556" s="93">
        <f t="shared" si="1011"/>
        <v>0</v>
      </c>
      <c r="N556" s="95">
        <v>10567.9</v>
      </c>
      <c r="O556" s="93">
        <f t="shared" si="1012"/>
        <v>0</v>
      </c>
      <c r="P556" s="96">
        <f t="shared" si="1013"/>
        <v>0</v>
      </c>
      <c r="Q556" s="177"/>
      <c r="R556" s="178">
        <v>4500</v>
      </c>
      <c r="S556" s="175">
        <f t="shared" si="1014"/>
        <v>0</v>
      </c>
      <c r="T556" s="178">
        <v>10567.9</v>
      </c>
      <c r="U556" s="175">
        <f t="shared" si="1015"/>
        <v>0</v>
      </c>
      <c r="V556" s="179">
        <f t="shared" si="1016"/>
        <v>0</v>
      </c>
      <c r="W556" s="224"/>
      <c r="X556" s="225">
        <v>4500</v>
      </c>
      <c r="Y556" s="222">
        <f t="shared" si="1017"/>
        <v>0</v>
      </c>
      <c r="Z556" s="225">
        <v>10567.9</v>
      </c>
      <c r="AA556" s="222">
        <f t="shared" si="1018"/>
        <v>0</v>
      </c>
      <c r="AB556" s="226">
        <f t="shared" si="1019"/>
        <v>0</v>
      </c>
      <c r="AC556" s="271"/>
      <c r="AD556" s="272">
        <v>4500</v>
      </c>
      <c r="AE556" s="269">
        <f t="shared" si="1020"/>
        <v>0</v>
      </c>
      <c r="AF556" s="272">
        <v>10567.9</v>
      </c>
      <c r="AG556" s="269">
        <f t="shared" si="1021"/>
        <v>0</v>
      </c>
      <c r="AH556" s="273">
        <f t="shared" si="1022"/>
        <v>0</v>
      </c>
      <c r="AI556" s="318"/>
      <c r="AJ556" s="319">
        <v>4500</v>
      </c>
      <c r="AK556" s="316">
        <f t="shared" si="1023"/>
        <v>0</v>
      </c>
      <c r="AL556" s="319">
        <v>10567.9</v>
      </c>
      <c r="AM556" s="316">
        <f t="shared" si="1024"/>
        <v>0</v>
      </c>
      <c r="AN556" s="320">
        <f t="shared" si="1025"/>
        <v>0</v>
      </c>
      <c r="AO556" s="361">
        <f t="shared" si="974"/>
        <v>3</v>
      </c>
      <c r="AP556" s="365">
        <v>4500</v>
      </c>
      <c r="AQ556" s="363">
        <f t="shared" si="1026"/>
        <v>13500</v>
      </c>
      <c r="AR556" s="365">
        <v>10567.9</v>
      </c>
      <c r="AS556" s="363">
        <f t="shared" si="1027"/>
        <v>31703.699999999997</v>
      </c>
      <c r="AT556" s="366">
        <f t="shared" si="1028"/>
        <v>45203.7</v>
      </c>
    </row>
    <row r="557" spans="1:46" ht="25.5" x14ac:dyDescent="0.2">
      <c r="A557" s="1">
        <v>548</v>
      </c>
      <c r="B557" s="50" t="s">
        <v>82</v>
      </c>
      <c r="C557" s="51" t="s">
        <v>83</v>
      </c>
      <c r="D557" s="51" t="s">
        <v>56</v>
      </c>
      <c r="E557" s="51">
        <v>290</v>
      </c>
      <c r="F557" s="76">
        <v>600</v>
      </c>
      <c r="G557" s="36">
        <f t="shared" si="989"/>
        <v>174000</v>
      </c>
      <c r="H557" s="76">
        <v>588</v>
      </c>
      <c r="I557" s="36">
        <f t="shared" si="990"/>
        <v>170520</v>
      </c>
      <c r="J557" s="120">
        <f t="shared" si="1010"/>
        <v>344520</v>
      </c>
      <c r="K557" s="131"/>
      <c r="L557" s="95">
        <v>600</v>
      </c>
      <c r="M557" s="93">
        <f t="shared" si="1011"/>
        <v>0</v>
      </c>
      <c r="N557" s="95">
        <v>588</v>
      </c>
      <c r="O557" s="93">
        <f t="shared" si="1012"/>
        <v>0</v>
      </c>
      <c r="P557" s="96">
        <f t="shared" si="1013"/>
        <v>0</v>
      </c>
      <c r="Q557" s="177"/>
      <c r="R557" s="178">
        <v>600</v>
      </c>
      <c r="S557" s="175">
        <f t="shared" si="1014"/>
        <v>0</v>
      </c>
      <c r="T557" s="178">
        <v>588</v>
      </c>
      <c r="U557" s="175">
        <f t="shared" si="1015"/>
        <v>0</v>
      </c>
      <c r="V557" s="179">
        <f t="shared" si="1016"/>
        <v>0</v>
      </c>
      <c r="W557" s="224"/>
      <c r="X557" s="225">
        <v>600</v>
      </c>
      <c r="Y557" s="222">
        <f t="shared" si="1017"/>
        <v>0</v>
      </c>
      <c r="Z557" s="225">
        <v>588</v>
      </c>
      <c r="AA557" s="222">
        <f t="shared" si="1018"/>
        <v>0</v>
      </c>
      <c r="AB557" s="226">
        <f t="shared" si="1019"/>
        <v>0</v>
      </c>
      <c r="AC557" s="271">
        <v>261.80000000000007</v>
      </c>
      <c r="AD557" s="272">
        <v>600</v>
      </c>
      <c r="AE557" s="269">
        <f t="shared" si="1020"/>
        <v>157080.00000000003</v>
      </c>
      <c r="AF557" s="272">
        <v>588</v>
      </c>
      <c r="AG557" s="269">
        <f t="shared" si="1021"/>
        <v>153938.40000000005</v>
      </c>
      <c r="AH557" s="273">
        <f t="shared" si="1022"/>
        <v>311018.40000000008</v>
      </c>
      <c r="AI557" s="318"/>
      <c r="AJ557" s="319">
        <v>600</v>
      </c>
      <c r="AK557" s="316">
        <f t="shared" si="1023"/>
        <v>0</v>
      </c>
      <c r="AL557" s="319">
        <v>588</v>
      </c>
      <c r="AM557" s="316">
        <f t="shared" si="1024"/>
        <v>0</v>
      </c>
      <c r="AN557" s="320">
        <f t="shared" si="1025"/>
        <v>0</v>
      </c>
      <c r="AO557" s="361">
        <f t="shared" si="974"/>
        <v>28.199999999999932</v>
      </c>
      <c r="AP557" s="365">
        <v>600</v>
      </c>
      <c r="AQ557" s="363">
        <f t="shared" si="1026"/>
        <v>16919.99999999996</v>
      </c>
      <c r="AR557" s="365">
        <v>588</v>
      </c>
      <c r="AS557" s="363">
        <f t="shared" si="1027"/>
        <v>16581.599999999959</v>
      </c>
      <c r="AT557" s="366">
        <f t="shared" si="1028"/>
        <v>33501.599999999919</v>
      </c>
    </row>
    <row r="558" spans="1:46" ht="25.5" x14ac:dyDescent="0.2">
      <c r="A558" s="1">
        <v>549</v>
      </c>
      <c r="B558" s="50" t="s">
        <v>151</v>
      </c>
      <c r="C558" s="51" t="s">
        <v>152</v>
      </c>
      <c r="D558" s="51" t="s">
        <v>56</v>
      </c>
      <c r="E558" s="51">
        <v>2.8</v>
      </c>
      <c r="F558" s="76">
        <v>600</v>
      </c>
      <c r="G558" s="36">
        <f t="shared" si="989"/>
        <v>1680</v>
      </c>
      <c r="H558" s="76">
        <v>381</v>
      </c>
      <c r="I558" s="36">
        <f t="shared" si="990"/>
        <v>1066.8</v>
      </c>
      <c r="J558" s="120">
        <f t="shared" si="1010"/>
        <v>2746.8</v>
      </c>
      <c r="K558" s="131"/>
      <c r="L558" s="95">
        <v>600</v>
      </c>
      <c r="M558" s="93">
        <f t="shared" si="1011"/>
        <v>0</v>
      </c>
      <c r="N558" s="95">
        <v>381</v>
      </c>
      <c r="O558" s="93">
        <f t="shared" si="1012"/>
        <v>0</v>
      </c>
      <c r="P558" s="96">
        <f t="shared" si="1013"/>
        <v>0</v>
      </c>
      <c r="Q558" s="177"/>
      <c r="R558" s="178">
        <v>600</v>
      </c>
      <c r="S558" s="175">
        <f t="shared" si="1014"/>
        <v>0</v>
      </c>
      <c r="T558" s="178">
        <v>381</v>
      </c>
      <c r="U558" s="175">
        <f t="shared" si="1015"/>
        <v>0</v>
      </c>
      <c r="V558" s="179">
        <f t="shared" si="1016"/>
        <v>0</v>
      </c>
      <c r="W558" s="224"/>
      <c r="X558" s="225">
        <v>600</v>
      </c>
      <c r="Y558" s="222">
        <f t="shared" si="1017"/>
        <v>0</v>
      </c>
      <c r="Z558" s="225">
        <v>381</v>
      </c>
      <c r="AA558" s="222">
        <f t="shared" si="1018"/>
        <v>0</v>
      </c>
      <c r="AB558" s="226">
        <f t="shared" si="1019"/>
        <v>0</v>
      </c>
      <c r="AC558" s="271"/>
      <c r="AD558" s="272">
        <v>600</v>
      </c>
      <c r="AE558" s="269">
        <f t="shared" si="1020"/>
        <v>0</v>
      </c>
      <c r="AF558" s="272">
        <v>381</v>
      </c>
      <c r="AG558" s="269">
        <f t="shared" si="1021"/>
        <v>0</v>
      </c>
      <c r="AH558" s="273">
        <f t="shared" si="1022"/>
        <v>0</v>
      </c>
      <c r="AI558" s="318"/>
      <c r="AJ558" s="319">
        <v>600</v>
      </c>
      <c r="AK558" s="316">
        <f t="shared" si="1023"/>
        <v>0</v>
      </c>
      <c r="AL558" s="319">
        <v>381</v>
      </c>
      <c r="AM558" s="316">
        <f t="shared" si="1024"/>
        <v>0</v>
      </c>
      <c r="AN558" s="320">
        <f t="shared" si="1025"/>
        <v>0</v>
      </c>
      <c r="AO558" s="361">
        <f t="shared" si="974"/>
        <v>2.8</v>
      </c>
      <c r="AP558" s="365">
        <v>600</v>
      </c>
      <c r="AQ558" s="363">
        <f t="shared" si="1026"/>
        <v>1680</v>
      </c>
      <c r="AR558" s="365">
        <v>381</v>
      </c>
      <c r="AS558" s="363">
        <f t="shared" si="1027"/>
        <v>1066.8</v>
      </c>
      <c r="AT558" s="366">
        <f t="shared" si="1028"/>
        <v>2746.8</v>
      </c>
    </row>
    <row r="559" spans="1:46" x14ac:dyDescent="0.2">
      <c r="A559" s="1">
        <v>550</v>
      </c>
      <c r="B559" s="50" t="s">
        <v>390</v>
      </c>
      <c r="C559" s="51" t="s">
        <v>391</v>
      </c>
      <c r="D559" s="51" t="s">
        <v>14</v>
      </c>
      <c r="E559" s="51">
        <v>28</v>
      </c>
      <c r="F559" s="76">
        <v>400</v>
      </c>
      <c r="G559" s="36">
        <f t="shared" si="989"/>
        <v>11200</v>
      </c>
      <c r="H559" s="76">
        <v>900</v>
      </c>
      <c r="I559" s="36">
        <f t="shared" si="990"/>
        <v>25200</v>
      </c>
      <c r="J559" s="120">
        <f t="shared" si="1010"/>
        <v>36400</v>
      </c>
      <c r="K559" s="131"/>
      <c r="L559" s="95">
        <v>400</v>
      </c>
      <c r="M559" s="93">
        <f t="shared" si="1011"/>
        <v>0</v>
      </c>
      <c r="N559" s="95">
        <v>900</v>
      </c>
      <c r="O559" s="93">
        <f t="shared" si="1012"/>
        <v>0</v>
      </c>
      <c r="P559" s="96">
        <f t="shared" si="1013"/>
        <v>0</v>
      </c>
      <c r="Q559" s="177"/>
      <c r="R559" s="178">
        <v>400</v>
      </c>
      <c r="S559" s="175">
        <f t="shared" si="1014"/>
        <v>0</v>
      </c>
      <c r="T559" s="178">
        <v>900</v>
      </c>
      <c r="U559" s="175">
        <f t="shared" si="1015"/>
        <v>0</v>
      </c>
      <c r="V559" s="179">
        <f t="shared" si="1016"/>
        <v>0</v>
      </c>
      <c r="W559" s="224"/>
      <c r="X559" s="225">
        <v>400</v>
      </c>
      <c r="Y559" s="222">
        <f t="shared" si="1017"/>
        <v>0</v>
      </c>
      <c r="Z559" s="225">
        <v>900</v>
      </c>
      <c r="AA559" s="222">
        <f t="shared" si="1018"/>
        <v>0</v>
      </c>
      <c r="AB559" s="226">
        <f t="shared" si="1019"/>
        <v>0</v>
      </c>
      <c r="AC559" s="271"/>
      <c r="AD559" s="272">
        <v>400</v>
      </c>
      <c r="AE559" s="269">
        <f t="shared" si="1020"/>
        <v>0</v>
      </c>
      <c r="AF559" s="272">
        <v>900</v>
      </c>
      <c r="AG559" s="269">
        <f t="shared" si="1021"/>
        <v>0</v>
      </c>
      <c r="AH559" s="273">
        <f t="shared" si="1022"/>
        <v>0</v>
      </c>
      <c r="AI559" s="318"/>
      <c r="AJ559" s="319">
        <v>400</v>
      </c>
      <c r="AK559" s="316">
        <f t="shared" si="1023"/>
        <v>0</v>
      </c>
      <c r="AL559" s="319">
        <v>900</v>
      </c>
      <c r="AM559" s="316">
        <f t="shared" si="1024"/>
        <v>0</v>
      </c>
      <c r="AN559" s="320">
        <f t="shared" si="1025"/>
        <v>0</v>
      </c>
      <c r="AO559" s="361">
        <f t="shared" si="974"/>
        <v>28</v>
      </c>
      <c r="AP559" s="365">
        <v>400</v>
      </c>
      <c r="AQ559" s="363">
        <f t="shared" si="1026"/>
        <v>11200</v>
      </c>
      <c r="AR559" s="365">
        <v>900</v>
      </c>
      <c r="AS559" s="363">
        <f t="shared" si="1027"/>
        <v>25200</v>
      </c>
      <c r="AT559" s="366">
        <f t="shared" si="1028"/>
        <v>36400</v>
      </c>
    </row>
    <row r="560" spans="1:46" x14ac:dyDescent="0.2">
      <c r="A560" s="1">
        <v>551</v>
      </c>
      <c r="B560" s="50" t="s">
        <v>392</v>
      </c>
      <c r="C560" s="51" t="s">
        <v>393</v>
      </c>
      <c r="D560" s="51" t="s">
        <v>14</v>
      </c>
      <c r="E560" s="51">
        <v>30</v>
      </c>
      <c r="F560" s="76">
        <v>300</v>
      </c>
      <c r="G560" s="36">
        <f t="shared" si="989"/>
        <v>9000</v>
      </c>
      <c r="H560" s="76">
        <v>234</v>
      </c>
      <c r="I560" s="36">
        <f t="shared" si="990"/>
        <v>7020</v>
      </c>
      <c r="J560" s="120">
        <f t="shared" si="1010"/>
        <v>16020</v>
      </c>
      <c r="K560" s="131"/>
      <c r="L560" s="95">
        <v>300</v>
      </c>
      <c r="M560" s="93">
        <f t="shared" si="1011"/>
        <v>0</v>
      </c>
      <c r="N560" s="95">
        <v>234</v>
      </c>
      <c r="O560" s="93">
        <f t="shared" si="1012"/>
        <v>0</v>
      </c>
      <c r="P560" s="96">
        <f t="shared" si="1013"/>
        <v>0</v>
      </c>
      <c r="Q560" s="177"/>
      <c r="R560" s="178">
        <v>300</v>
      </c>
      <c r="S560" s="175">
        <f t="shared" si="1014"/>
        <v>0</v>
      </c>
      <c r="T560" s="178">
        <v>234</v>
      </c>
      <c r="U560" s="175">
        <f t="shared" si="1015"/>
        <v>0</v>
      </c>
      <c r="V560" s="179">
        <f t="shared" si="1016"/>
        <v>0</v>
      </c>
      <c r="W560" s="224"/>
      <c r="X560" s="225">
        <v>300</v>
      </c>
      <c r="Y560" s="222">
        <f t="shared" si="1017"/>
        <v>0</v>
      </c>
      <c r="Z560" s="225">
        <v>234</v>
      </c>
      <c r="AA560" s="222">
        <f t="shared" si="1018"/>
        <v>0</v>
      </c>
      <c r="AB560" s="226">
        <f t="shared" si="1019"/>
        <v>0</v>
      </c>
      <c r="AC560" s="271"/>
      <c r="AD560" s="272">
        <v>300</v>
      </c>
      <c r="AE560" s="269">
        <f t="shared" si="1020"/>
        <v>0</v>
      </c>
      <c r="AF560" s="272">
        <v>234</v>
      </c>
      <c r="AG560" s="269">
        <f t="shared" si="1021"/>
        <v>0</v>
      </c>
      <c r="AH560" s="273">
        <f t="shared" si="1022"/>
        <v>0</v>
      </c>
      <c r="AI560" s="318"/>
      <c r="AJ560" s="319">
        <v>300</v>
      </c>
      <c r="AK560" s="316">
        <f t="shared" si="1023"/>
        <v>0</v>
      </c>
      <c r="AL560" s="319">
        <v>234</v>
      </c>
      <c r="AM560" s="316">
        <f t="shared" si="1024"/>
        <v>0</v>
      </c>
      <c r="AN560" s="320">
        <f t="shared" si="1025"/>
        <v>0</v>
      </c>
      <c r="AO560" s="361">
        <f t="shared" si="974"/>
        <v>30</v>
      </c>
      <c r="AP560" s="365">
        <v>300</v>
      </c>
      <c r="AQ560" s="363">
        <f t="shared" si="1026"/>
        <v>9000</v>
      </c>
      <c r="AR560" s="365">
        <v>234</v>
      </c>
      <c r="AS560" s="363">
        <f t="shared" si="1027"/>
        <v>7020</v>
      </c>
      <c r="AT560" s="366">
        <f t="shared" si="1028"/>
        <v>16020</v>
      </c>
    </row>
    <row r="561" spans="1:46" x14ac:dyDescent="0.2">
      <c r="A561" s="1">
        <v>552</v>
      </c>
      <c r="B561" s="50" t="s">
        <v>394</v>
      </c>
      <c r="C561" s="77" t="s">
        <v>422</v>
      </c>
      <c r="D561" s="77" t="s">
        <v>14</v>
      </c>
      <c r="E561" s="77">
        <v>4</v>
      </c>
      <c r="F561" s="76">
        <v>1250</v>
      </c>
      <c r="G561" s="36">
        <f t="shared" si="989"/>
        <v>5000</v>
      </c>
      <c r="H561" s="76">
        <v>899.84999999999991</v>
      </c>
      <c r="I561" s="36">
        <f t="shared" si="990"/>
        <v>3599.3999999999996</v>
      </c>
      <c r="J561" s="120">
        <f t="shared" si="1010"/>
        <v>8599.4</v>
      </c>
      <c r="K561" s="132"/>
      <c r="L561" s="95">
        <v>1250</v>
      </c>
      <c r="M561" s="93">
        <f t="shared" si="1011"/>
        <v>0</v>
      </c>
      <c r="N561" s="95">
        <v>899.84999999999991</v>
      </c>
      <c r="O561" s="93">
        <f t="shared" si="1012"/>
        <v>0</v>
      </c>
      <c r="P561" s="96">
        <f t="shared" si="1013"/>
        <v>0</v>
      </c>
      <c r="Q561" s="180"/>
      <c r="R561" s="178">
        <v>1250</v>
      </c>
      <c r="S561" s="175">
        <f t="shared" si="1014"/>
        <v>0</v>
      </c>
      <c r="T561" s="178">
        <v>899.84999999999991</v>
      </c>
      <c r="U561" s="175">
        <f t="shared" si="1015"/>
        <v>0</v>
      </c>
      <c r="V561" s="179">
        <f t="shared" si="1016"/>
        <v>0</v>
      </c>
      <c r="W561" s="227"/>
      <c r="X561" s="225">
        <v>1250</v>
      </c>
      <c r="Y561" s="222">
        <f t="shared" si="1017"/>
        <v>0</v>
      </c>
      <c r="Z561" s="225">
        <v>899.84999999999991</v>
      </c>
      <c r="AA561" s="222">
        <f t="shared" si="1018"/>
        <v>0</v>
      </c>
      <c r="AB561" s="226">
        <f t="shared" si="1019"/>
        <v>0</v>
      </c>
      <c r="AC561" s="274"/>
      <c r="AD561" s="272">
        <v>1250</v>
      </c>
      <c r="AE561" s="269">
        <f t="shared" si="1020"/>
        <v>0</v>
      </c>
      <c r="AF561" s="272">
        <v>899.84999999999991</v>
      </c>
      <c r="AG561" s="269">
        <f t="shared" si="1021"/>
        <v>0</v>
      </c>
      <c r="AH561" s="273">
        <f t="shared" si="1022"/>
        <v>0</v>
      </c>
      <c r="AI561" s="321"/>
      <c r="AJ561" s="319">
        <v>1250</v>
      </c>
      <c r="AK561" s="316">
        <f t="shared" si="1023"/>
        <v>0</v>
      </c>
      <c r="AL561" s="319">
        <v>899.84999999999991</v>
      </c>
      <c r="AM561" s="316">
        <f t="shared" si="1024"/>
        <v>0</v>
      </c>
      <c r="AN561" s="320">
        <f t="shared" si="1025"/>
        <v>0</v>
      </c>
      <c r="AO561" s="361">
        <f t="shared" si="974"/>
        <v>4</v>
      </c>
      <c r="AP561" s="365">
        <v>1250</v>
      </c>
      <c r="AQ561" s="363">
        <f t="shared" si="1026"/>
        <v>5000</v>
      </c>
      <c r="AR561" s="365">
        <v>899.84999999999991</v>
      </c>
      <c r="AS561" s="363">
        <f t="shared" si="1027"/>
        <v>3599.3999999999996</v>
      </c>
      <c r="AT561" s="366">
        <f t="shared" si="1028"/>
        <v>8599.4</v>
      </c>
    </row>
    <row r="562" spans="1:46" x14ac:dyDescent="0.2">
      <c r="A562" s="1">
        <v>553</v>
      </c>
      <c r="B562" s="50" t="s">
        <v>394</v>
      </c>
      <c r="C562" s="77" t="s">
        <v>423</v>
      </c>
      <c r="D562" s="77" t="s">
        <v>14</v>
      </c>
      <c r="E562" s="77">
        <v>4</v>
      </c>
      <c r="F562" s="76">
        <v>1250</v>
      </c>
      <c r="G562" s="36">
        <f t="shared" si="989"/>
        <v>5000</v>
      </c>
      <c r="H562" s="76">
        <v>738.5</v>
      </c>
      <c r="I562" s="36">
        <f t="shared" si="990"/>
        <v>2954</v>
      </c>
      <c r="J562" s="120">
        <f t="shared" si="1010"/>
        <v>7954</v>
      </c>
      <c r="K562" s="132"/>
      <c r="L562" s="95">
        <v>1250</v>
      </c>
      <c r="M562" s="93">
        <f t="shared" si="1011"/>
        <v>0</v>
      </c>
      <c r="N562" s="95">
        <v>738.5</v>
      </c>
      <c r="O562" s="93">
        <f t="shared" si="1012"/>
        <v>0</v>
      </c>
      <c r="P562" s="96">
        <f t="shared" si="1013"/>
        <v>0</v>
      </c>
      <c r="Q562" s="180"/>
      <c r="R562" s="178">
        <v>1250</v>
      </c>
      <c r="S562" s="175">
        <f t="shared" si="1014"/>
        <v>0</v>
      </c>
      <c r="T562" s="178">
        <v>738.5</v>
      </c>
      <c r="U562" s="175">
        <f t="shared" si="1015"/>
        <v>0</v>
      </c>
      <c r="V562" s="179">
        <f t="shared" si="1016"/>
        <v>0</v>
      </c>
      <c r="W562" s="227"/>
      <c r="X562" s="225">
        <v>1250</v>
      </c>
      <c r="Y562" s="222">
        <f t="shared" si="1017"/>
        <v>0</v>
      </c>
      <c r="Z562" s="225">
        <v>738.5</v>
      </c>
      <c r="AA562" s="222">
        <f t="shared" si="1018"/>
        <v>0</v>
      </c>
      <c r="AB562" s="226">
        <f t="shared" si="1019"/>
        <v>0</v>
      </c>
      <c r="AC562" s="274"/>
      <c r="AD562" s="272">
        <v>1250</v>
      </c>
      <c r="AE562" s="269">
        <f t="shared" si="1020"/>
        <v>0</v>
      </c>
      <c r="AF562" s="272">
        <v>738.5</v>
      </c>
      <c r="AG562" s="269">
        <f t="shared" si="1021"/>
        <v>0</v>
      </c>
      <c r="AH562" s="273">
        <f t="shared" si="1022"/>
        <v>0</v>
      </c>
      <c r="AI562" s="321"/>
      <c r="AJ562" s="319">
        <v>1250</v>
      </c>
      <c r="AK562" s="316">
        <f t="shared" si="1023"/>
        <v>0</v>
      </c>
      <c r="AL562" s="319">
        <v>738.5</v>
      </c>
      <c r="AM562" s="316">
        <f t="shared" si="1024"/>
        <v>0</v>
      </c>
      <c r="AN562" s="320">
        <f t="shared" si="1025"/>
        <v>0</v>
      </c>
      <c r="AO562" s="361">
        <f t="shared" si="974"/>
        <v>4</v>
      </c>
      <c r="AP562" s="365">
        <v>1250</v>
      </c>
      <c r="AQ562" s="363">
        <f t="shared" si="1026"/>
        <v>5000</v>
      </c>
      <c r="AR562" s="365">
        <v>738.5</v>
      </c>
      <c r="AS562" s="363">
        <f t="shared" si="1027"/>
        <v>2954</v>
      </c>
      <c r="AT562" s="366">
        <f t="shared" si="1028"/>
        <v>7954</v>
      </c>
    </row>
    <row r="563" spans="1:46" x14ac:dyDescent="0.2">
      <c r="A563" s="1">
        <v>554</v>
      </c>
      <c r="B563" s="50" t="s">
        <v>394</v>
      </c>
      <c r="C563" s="77" t="s">
        <v>293</v>
      </c>
      <c r="D563" s="77" t="s">
        <v>14</v>
      </c>
      <c r="E563" s="77">
        <v>11</v>
      </c>
      <c r="F563" s="76">
        <v>1150</v>
      </c>
      <c r="G563" s="36">
        <f t="shared" si="989"/>
        <v>12650</v>
      </c>
      <c r="H563" s="76">
        <v>600.21818181818185</v>
      </c>
      <c r="I563" s="36">
        <f t="shared" si="990"/>
        <v>6602.4000000000005</v>
      </c>
      <c r="J563" s="120">
        <f t="shared" si="1010"/>
        <v>19252.400000000001</v>
      </c>
      <c r="K563" s="132"/>
      <c r="L563" s="95">
        <v>1150</v>
      </c>
      <c r="M563" s="93">
        <f t="shared" si="1011"/>
        <v>0</v>
      </c>
      <c r="N563" s="95">
        <v>600.21818181818185</v>
      </c>
      <c r="O563" s="93">
        <f t="shared" si="1012"/>
        <v>0</v>
      </c>
      <c r="P563" s="96">
        <f t="shared" si="1013"/>
        <v>0</v>
      </c>
      <c r="Q563" s="180"/>
      <c r="R563" s="178">
        <v>1150</v>
      </c>
      <c r="S563" s="175">
        <f t="shared" si="1014"/>
        <v>0</v>
      </c>
      <c r="T563" s="178">
        <v>600.21818181818185</v>
      </c>
      <c r="U563" s="175">
        <f t="shared" si="1015"/>
        <v>0</v>
      </c>
      <c r="V563" s="179">
        <f t="shared" si="1016"/>
        <v>0</v>
      </c>
      <c r="W563" s="227"/>
      <c r="X563" s="225">
        <v>1150</v>
      </c>
      <c r="Y563" s="222">
        <f t="shared" si="1017"/>
        <v>0</v>
      </c>
      <c r="Z563" s="225">
        <v>600.21818181818185</v>
      </c>
      <c r="AA563" s="222">
        <f t="shared" si="1018"/>
        <v>0</v>
      </c>
      <c r="AB563" s="226">
        <f t="shared" si="1019"/>
        <v>0</v>
      </c>
      <c r="AC563" s="274"/>
      <c r="AD563" s="272">
        <v>1150</v>
      </c>
      <c r="AE563" s="269">
        <f t="shared" si="1020"/>
        <v>0</v>
      </c>
      <c r="AF563" s="272">
        <v>600.21818181818185</v>
      </c>
      <c r="AG563" s="269">
        <f t="shared" si="1021"/>
        <v>0</v>
      </c>
      <c r="AH563" s="273">
        <f t="shared" si="1022"/>
        <v>0</v>
      </c>
      <c r="AI563" s="321"/>
      <c r="AJ563" s="319">
        <v>1150</v>
      </c>
      <c r="AK563" s="316">
        <f t="shared" si="1023"/>
        <v>0</v>
      </c>
      <c r="AL563" s="319">
        <v>600.21818181818185</v>
      </c>
      <c r="AM563" s="316">
        <f t="shared" si="1024"/>
        <v>0</v>
      </c>
      <c r="AN563" s="320">
        <f t="shared" si="1025"/>
        <v>0</v>
      </c>
      <c r="AO563" s="361">
        <f t="shared" si="974"/>
        <v>11</v>
      </c>
      <c r="AP563" s="365">
        <v>1150</v>
      </c>
      <c r="AQ563" s="363">
        <f t="shared" si="1026"/>
        <v>12650</v>
      </c>
      <c r="AR563" s="365">
        <v>600.21818181818185</v>
      </c>
      <c r="AS563" s="363">
        <f t="shared" si="1027"/>
        <v>6602.4000000000005</v>
      </c>
      <c r="AT563" s="366">
        <f t="shared" si="1028"/>
        <v>19252.400000000001</v>
      </c>
    </row>
    <row r="564" spans="1:46" x14ac:dyDescent="0.2">
      <c r="A564" s="1">
        <v>555</v>
      </c>
      <c r="B564" s="50" t="s">
        <v>394</v>
      </c>
      <c r="C564" s="77" t="s">
        <v>424</v>
      </c>
      <c r="D564" s="77" t="s">
        <v>14</v>
      </c>
      <c r="E564" s="77">
        <v>9</v>
      </c>
      <c r="F564" s="76">
        <v>850</v>
      </c>
      <c r="G564" s="36">
        <f t="shared" si="989"/>
        <v>7650</v>
      </c>
      <c r="H564" s="76">
        <v>509.44444444444446</v>
      </c>
      <c r="I564" s="36">
        <f t="shared" si="990"/>
        <v>4585</v>
      </c>
      <c r="J564" s="120">
        <f t="shared" si="1010"/>
        <v>12235</v>
      </c>
      <c r="K564" s="132"/>
      <c r="L564" s="95">
        <v>850</v>
      </c>
      <c r="M564" s="93">
        <f t="shared" si="1011"/>
        <v>0</v>
      </c>
      <c r="N564" s="95">
        <v>509.44444444444446</v>
      </c>
      <c r="O564" s="93">
        <f t="shared" si="1012"/>
        <v>0</v>
      </c>
      <c r="P564" s="96">
        <f t="shared" si="1013"/>
        <v>0</v>
      </c>
      <c r="Q564" s="180"/>
      <c r="R564" s="178">
        <v>850</v>
      </c>
      <c r="S564" s="175">
        <f t="shared" si="1014"/>
        <v>0</v>
      </c>
      <c r="T564" s="178">
        <v>509.44444444444446</v>
      </c>
      <c r="U564" s="175">
        <f t="shared" si="1015"/>
        <v>0</v>
      </c>
      <c r="V564" s="179">
        <f t="shared" si="1016"/>
        <v>0</v>
      </c>
      <c r="W564" s="227"/>
      <c r="X564" s="225">
        <v>850</v>
      </c>
      <c r="Y564" s="222">
        <f t="shared" si="1017"/>
        <v>0</v>
      </c>
      <c r="Z564" s="225">
        <v>509.44444444444446</v>
      </c>
      <c r="AA564" s="222">
        <f t="shared" si="1018"/>
        <v>0</v>
      </c>
      <c r="AB564" s="226">
        <f t="shared" si="1019"/>
        <v>0</v>
      </c>
      <c r="AC564" s="274"/>
      <c r="AD564" s="272">
        <v>850</v>
      </c>
      <c r="AE564" s="269">
        <f t="shared" si="1020"/>
        <v>0</v>
      </c>
      <c r="AF564" s="272">
        <v>509.44444444444446</v>
      </c>
      <c r="AG564" s="269">
        <f t="shared" si="1021"/>
        <v>0</v>
      </c>
      <c r="AH564" s="273">
        <f t="shared" si="1022"/>
        <v>0</v>
      </c>
      <c r="AI564" s="321"/>
      <c r="AJ564" s="319">
        <v>850</v>
      </c>
      <c r="AK564" s="316">
        <f t="shared" si="1023"/>
        <v>0</v>
      </c>
      <c r="AL564" s="319">
        <v>509.44444444444446</v>
      </c>
      <c r="AM564" s="316">
        <f t="shared" si="1024"/>
        <v>0</v>
      </c>
      <c r="AN564" s="320">
        <f t="shared" si="1025"/>
        <v>0</v>
      </c>
      <c r="AO564" s="361">
        <f t="shared" si="974"/>
        <v>9</v>
      </c>
      <c r="AP564" s="365">
        <v>850</v>
      </c>
      <c r="AQ564" s="363">
        <f t="shared" si="1026"/>
        <v>7650</v>
      </c>
      <c r="AR564" s="365">
        <v>509.44444444444446</v>
      </c>
      <c r="AS564" s="363">
        <f t="shared" si="1027"/>
        <v>4585</v>
      </c>
      <c r="AT564" s="366">
        <f t="shared" si="1028"/>
        <v>12235</v>
      </c>
    </row>
    <row r="565" spans="1:46" x14ac:dyDescent="0.2">
      <c r="A565" s="1">
        <v>556</v>
      </c>
      <c r="B565" s="9" t="s">
        <v>302</v>
      </c>
      <c r="C565" s="2"/>
      <c r="D565" s="2" t="s">
        <v>7</v>
      </c>
      <c r="E565" s="2">
        <v>1</v>
      </c>
      <c r="F565" s="36">
        <v>1500</v>
      </c>
      <c r="G565" s="36">
        <f t="shared" si="989"/>
        <v>1500</v>
      </c>
      <c r="H565" s="36">
        <v>4557</v>
      </c>
      <c r="I565" s="36">
        <f t="shared" si="990"/>
        <v>4557</v>
      </c>
      <c r="J565" s="53">
        <f t="shared" ref="J565:J568" si="1029">G565+I565</f>
        <v>6057</v>
      </c>
      <c r="K565" s="130"/>
      <c r="L565" s="93">
        <v>1500</v>
      </c>
      <c r="M565" s="93">
        <f t="shared" si="1011"/>
        <v>0</v>
      </c>
      <c r="N565" s="93">
        <v>4557</v>
      </c>
      <c r="O565" s="93">
        <f t="shared" si="1012"/>
        <v>0</v>
      </c>
      <c r="P565" s="94">
        <f t="shared" si="1013"/>
        <v>0</v>
      </c>
      <c r="Q565" s="173"/>
      <c r="R565" s="175">
        <v>1500</v>
      </c>
      <c r="S565" s="175">
        <f t="shared" si="1014"/>
        <v>0</v>
      </c>
      <c r="T565" s="175">
        <v>4557</v>
      </c>
      <c r="U565" s="175">
        <f t="shared" si="1015"/>
        <v>0</v>
      </c>
      <c r="V565" s="176">
        <f t="shared" si="1016"/>
        <v>0</v>
      </c>
      <c r="W565" s="220"/>
      <c r="X565" s="222">
        <v>1500</v>
      </c>
      <c r="Y565" s="222">
        <f t="shared" si="1017"/>
        <v>0</v>
      </c>
      <c r="Z565" s="222">
        <v>4557</v>
      </c>
      <c r="AA565" s="222">
        <f t="shared" si="1018"/>
        <v>0</v>
      </c>
      <c r="AB565" s="223">
        <f t="shared" si="1019"/>
        <v>0</v>
      </c>
      <c r="AC565" s="267"/>
      <c r="AD565" s="269">
        <v>1500</v>
      </c>
      <c r="AE565" s="269">
        <f t="shared" si="1020"/>
        <v>0</v>
      </c>
      <c r="AF565" s="269">
        <v>4557</v>
      </c>
      <c r="AG565" s="269">
        <f t="shared" si="1021"/>
        <v>0</v>
      </c>
      <c r="AH565" s="270">
        <f t="shared" si="1022"/>
        <v>0</v>
      </c>
      <c r="AI565" s="314"/>
      <c r="AJ565" s="316">
        <v>1500</v>
      </c>
      <c r="AK565" s="316">
        <f t="shared" si="1023"/>
        <v>0</v>
      </c>
      <c r="AL565" s="316">
        <v>4557</v>
      </c>
      <c r="AM565" s="316">
        <f t="shared" si="1024"/>
        <v>0</v>
      </c>
      <c r="AN565" s="317">
        <f t="shared" si="1025"/>
        <v>0</v>
      </c>
      <c r="AO565" s="361">
        <f t="shared" si="974"/>
        <v>1</v>
      </c>
      <c r="AP565" s="363">
        <v>1500</v>
      </c>
      <c r="AQ565" s="363">
        <f t="shared" si="1026"/>
        <v>1500</v>
      </c>
      <c r="AR565" s="363">
        <v>4557</v>
      </c>
      <c r="AS565" s="363">
        <f t="shared" si="1027"/>
        <v>4557</v>
      </c>
      <c r="AT565" s="364">
        <f t="shared" si="1028"/>
        <v>6057</v>
      </c>
    </row>
    <row r="566" spans="1:46" x14ac:dyDescent="0.2">
      <c r="A566" s="1">
        <v>557</v>
      </c>
      <c r="B566" s="9" t="s">
        <v>243</v>
      </c>
      <c r="C566" s="2"/>
      <c r="D566" s="2" t="s">
        <v>7</v>
      </c>
      <c r="E566" s="2">
        <v>39</v>
      </c>
      <c r="F566" s="36">
        <v>800</v>
      </c>
      <c r="G566" s="36">
        <f t="shared" ref="G566:G597" si="1030">E566*F566</f>
        <v>31200</v>
      </c>
      <c r="H566" s="36">
        <v>832</v>
      </c>
      <c r="I566" s="36">
        <f t="shared" ref="I566:I597" si="1031">E566*H566</f>
        <v>32448</v>
      </c>
      <c r="J566" s="53">
        <f t="shared" si="1029"/>
        <v>63648</v>
      </c>
      <c r="K566" s="130"/>
      <c r="L566" s="93">
        <v>800</v>
      </c>
      <c r="M566" s="93">
        <f t="shared" si="1011"/>
        <v>0</v>
      </c>
      <c r="N566" s="93">
        <v>832</v>
      </c>
      <c r="O566" s="93">
        <f t="shared" si="1012"/>
        <v>0</v>
      </c>
      <c r="P566" s="94">
        <f t="shared" si="1013"/>
        <v>0</v>
      </c>
      <c r="Q566" s="173"/>
      <c r="R566" s="175">
        <v>800</v>
      </c>
      <c r="S566" s="175">
        <f t="shared" si="1014"/>
        <v>0</v>
      </c>
      <c r="T566" s="175">
        <v>832</v>
      </c>
      <c r="U566" s="175">
        <f t="shared" si="1015"/>
        <v>0</v>
      </c>
      <c r="V566" s="176">
        <f t="shared" si="1016"/>
        <v>0</v>
      </c>
      <c r="W566" s="220"/>
      <c r="X566" s="222">
        <v>800</v>
      </c>
      <c r="Y566" s="222">
        <f t="shared" si="1017"/>
        <v>0</v>
      </c>
      <c r="Z566" s="222">
        <v>832</v>
      </c>
      <c r="AA566" s="222">
        <f t="shared" si="1018"/>
        <v>0</v>
      </c>
      <c r="AB566" s="223">
        <f t="shared" si="1019"/>
        <v>0</v>
      </c>
      <c r="AC566" s="267"/>
      <c r="AD566" s="269">
        <v>800</v>
      </c>
      <c r="AE566" s="269">
        <f t="shared" si="1020"/>
        <v>0</v>
      </c>
      <c r="AF566" s="269">
        <v>832</v>
      </c>
      <c r="AG566" s="269">
        <f t="shared" si="1021"/>
        <v>0</v>
      </c>
      <c r="AH566" s="270">
        <f t="shared" si="1022"/>
        <v>0</v>
      </c>
      <c r="AI566" s="314"/>
      <c r="AJ566" s="316">
        <v>800</v>
      </c>
      <c r="AK566" s="316">
        <f t="shared" si="1023"/>
        <v>0</v>
      </c>
      <c r="AL566" s="316">
        <v>832</v>
      </c>
      <c r="AM566" s="316">
        <f t="shared" si="1024"/>
        <v>0</v>
      </c>
      <c r="AN566" s="317">
        <f t="shared" si="1025"/>
        <v>0</v>
      </c>
      <c r="AO566" s="361">
        <f t="shared" si="974"/>
        <v>39</v>
      </c>
      <c r="AP566" s="363">
        <v>800</v>
      </c>
      <c r="AQ566" s="363">
        <f t="shared" si="1026"/>
        <v>31200</v>
      </c>
      <c r="AR566" s="363">
        <v>832</v>
      </c>
      <c r="AS566" s="363">
        <f t="shared" si="1027"/>
        <v>32448</v>
      </c>
      <c r="AT566" s="364">
        <f t="shared" si="1028"/>
        <v>63648</v>
      </c>
    </row>
    <row r="567" spans="1:46" x14ac:dyDescent="0.2">
      <c r="A567" s="1">
        <v>558</v>
      </c>
      <c r="B567" s="9" t="s">
        <v>244</v>
      </c>
      <c r="C567" s="2"/>
      <c r="D567" s="2" t="s">
        <v>7</v>
      </c>
      <c r="E567" s="2">
        <v>35</v>
      </c>
      <c r="F567" s="36">
        <v>800</v>
      </c>
      <c r="G567" s="36">
        <f t="shared" si="1030"/>
        <v>28000</v>
      </c>
      <c r="H567" s="36">
        <v>507</v>
      </c>
      <c r="I567" s="36">
        <f t="shared" si="1031"/>
        <v>17745</v>
      </c>
      <c r="J567" s="53">
        <f t="shared" si="1029"/>
        <v>45745</v>
      </c>
      <c r="K567" s="130"/>
      <c r="L567" s="93">
        <v>800</v>
      </c>
      <c r="M567" s="93">
        <f t="shared" si="1011"/>
        <v>0</v>
      </c>
      <c r="N567" s="93">
        <v>507</v>
      </c>
      <c r="O567" s="93">
        <f t="shared" si="1012"/>
        <v>0</v>
      </c>
      <c r="P567" s="94">
        <f t="shared" si="1013"/>
        <v>0</v>
      </c>
      <c r="Q567" s="173"/>
      <c r="R567" s="175">
        <v>800</v>
      </c>
      <c r="S567" s="175">
        <f t="shared" si="1014"/>
        <v>0</v>
      </c>
      <c r="T567" s="175">
        <v>507</v>
      </c>
      <c r="U567" s="175">
        <f t="shared" si="1015"/>
        <v>0</v>
      </c>
      <c r="V567" s="176">
        <f t="shared" si="1016"/>
        <v>0</v>
      </c>
      <c r="W567" s="220"/>
      <c r="X567" s="222">
        <v>800</v>
      </c>
      <c r="Y567" s="222">
        <f t="shared" si="1017"/>
        <v>0</v>
      </c>
      <c r="Z567" s="222">
        <v>507</v>
      </c>
      <c r="AA567" s="222">
        <f t="shared" si="1018"/>
        <v>0</v>
      </c>
      <c r="AB567" s="223">
        <f t="shared" si="1019"/>
        <v>0</v>
      </c>
      <c r="AC567" s="267"/>
      <c r="AD567" s="269">
        <v>800</v>
      </c>
      <c r="AE567" s="269">
        <f t="shared" si="1020"/>
        <v>0</v>
      </c>
      <c r="AF567" s="269">
        <v>507</v>
      </c>
      <c r="AG567" s="269">
        <f t="shared" si="1021"/>
        <v>0</v>
      </c>
      <c r="AH567" s="270">
        <f t="shared" si="1022"/>
        <v>0</v>
      </c>
      <c r="AI567" s="314"/>
      <c r="AJ567" s="316">
        <v>800</v>
      </c>
      <c r="AK567" s="316">
        <f t="shared" si="1023"/>
        <v>0</v>
      </c>
      <c r="AL567" s="316">
        <v>507</v>
      </c>
      <c r="AM567" s="316">
        <f t="shared" si="1024"/>
        <v>0</v>
      </c>
      <c r="AN567" s="317">
        <f t="shared" si="1025"/>
        <v>0</v>
      </c>
      <c r="AO567" s="361">
        <f t="shared" si="974"/>
        <v>35</v>
      </c>
      <c r="AP567" s="363">
        <v>800</v>
      </c>
      <c r="AQ567" s="363">
        <f t="shared" si="1026"/>
        <v>28000</v>
      </c>
      <c r="AR567" s="363">
        <v>507</v>
      </c>
      <c r="AS567" s="363">
        <f t="shared" si="1027"/>
        <v>17745</v>
      </c>
      <c r="AT567" s="364">
        <f t="shared" si="1028"/>
        <v>45745</v>
      </c>
    </row>
    <row r="568" spans="1:46" x14ac:dyDescent="0.2">
      <c r="A568" s="1">
        <v>559</v>
      </c>
      <c r="B568" s="9" t="s">
        <v>55</v>
      </c>
      <c r="C568" s="2"/>
      <c r="D568" s="2" t="s">
        <v>56</v>
      </c>
      <c r="E568" s="2">
        <v>115</v>
      </c>
      <c r="F568" s="36">
        <v>1800</v>
      </c>
      <c r="G568" s="36">
        <f t="shared" si="1030"/>
        <v>207000</v>
      </c>
      <c r="H568" s="36">
        <v>840</v>
      </c>
      <c r="I568" s="36">
        <f t="shared" si="1031"/>
        <v>96600</v>
      </c>
      <c r="J568" s="53">
        <f t="shared" si="1029"/>
        <v>303600</v>
      </c>
      <c r="K568" s="130"/>
      <c r="L568" s="93">
        <v>1800</v>
      </c>
      <c r="M568" s="93">
        <f t="shared" si="1011"/>
        <v>0</v>
      </c>
      <c r="N568" s="93">
        <v>840</v>
      </c>
      <c r="O568" s="93">
        <f t="shared" si="1012"/>
        <v>0</v>
      </c>
      <c r="P568" s="94">
        <f t="shared" si="1013"/>
        <v>0</v>
      </c>
      <c r="Q568" s="173"/>
      <c r="R568" s="175">
        <v>1800</v>
      </c>
      <c r="S568" s="175">
        <f t="shared" si="1014"/>
        <v>0</v>
      </c>
      <c r="T568" s="175">
        <v>840</v>
      </c>
      <c r="U568" s="175">
        <f t="shared" si="1015"/>
        <v>0</v>
      </c>
      <c r="V568" s="176">
        <f t="shared" si="1016"/>
        <v>0</v>
      </c>
      <c r="W568" s="220"/>
      <c r="X568" s="222">
        <v>1800</v>
      </c>
      <c r="Y568" s="222">
        <f t="shared" si="1017"/>
        <v>0</v>
      </c>
      <c r="Z568" s="222">
        <v>840</v>
      </c>
      <c r="AA568" s="222">
        <f t="shared" si="1018"/>
        <v>0</v>
      </c>
      <c r="AB568" s="223">
        <f t="shared" si="1019"/>
        <v>0</v>
      </c>
      <c r="AC568" s="267"/>
      <c r="AD568" s="269">
        <v>1800</v>
      </c>
      <c r="AE568" s="269">
        <f t="shared" si="1020"/>
        <v>0</v>
      </c>
      <c r="AF568" s="269">
        <v>840</v>
      </c>
      <c r="AG568" s="269">
        <f t="shared" si="1021"/>
        <v>0</v>
      </c>
      <c r="AH568" s="270">
        <f t="shared" si="1022"/>
        <v>0</v>
      </c>
      <c r="AI568" s="314"/>
      <c r="AJ568" s="316">
        <v>1800</v>
      </c>
      <c r="AK568" s="316">
        <f t="shared" si="1023"/>
        <v>0</v>
      </c>
      <c r="AL568" s="316">
        <v>840</v>
      </c>
      <c r="AM568" s="316">
        <f t="shared" si="1024"/>
        <v>0</v>
      </c>
      <c r="AN568" s="317">
        <f t="shared" si="1025"/>
        <v>0</v>
      </c>
      <c r="AO568" s="361">
        <f t="shared" si="974"/>
        <v>115</v>
      </c>
      <c r="AP568" s="363">
        <v>1800</v>
      </c>
      <c r="AQ568" s="363">
        <f t="shared" si="1026"/>
        <v>207000</v>
      </c>
      <c r="AR568" s="363">
        <v>840</v>
      </c>
      <c r="AS568" s="363">
        <f t="shared" si="1027"/>
        <v>96600</v>
      </c>
      <c r="AT568" s="364">
        <f t="shared" si="1028"/>
        <v>303600</v>
      </c>
    </row>
    <row r="569" spans="1:46" x14ac:dyDescent="0.2">
      <c r="A569" s="1">
        <v>560</v>
      </c>
      <c r="B569" s="9" t="s">
        <v>429</v>
      </c>
      <c r="C569" s="10"/>
      <c r="D569" s="2" t="s">
        <v>56</v>
      </c>
      <c r="E569" s="2">
        <v>289</v>
      </c>
      <c r="F569" s="36">
        <v>1800</v>
      </c>
      <c r="G569" s="36">
        <f t="shared" si="1030"/>
        <v>520200</v>
      </c>
      <c r="H569" s="36">
        <v>1460</v>
      </c>
      <c r="I569" s="36">
        <f t="shared" si="1031"/>
        <v>421940</v>
      </c>
      <c r="J569" s="53">
        <f t="shared" ref="J569:J570" si="1032">G569+I569</f>
        <v>942140</v>
      </c>
      <c r="K569" s="130"/>
      <c r="L569" s="93">
        <v>1800</v>
      </c>
      <c r="M569" s="93">
        <f t="shared" si="1011"/>
        <v>0</v>
      </c>
      <c r="N569" s="93">
        <v>1460</v>
      </c>
      <c r="O569" s="93">
        <f t="shared" si="1012"/>
        <v>0</v>
      </c>
      <c r="P569" s="94">
        <f t="shared" si="1013"/>
        <v>0</v>
      </c>
      <c r="Q569" s="173"/>
      <c r="R569" s="175">
        <v>1800</v>
      </c>
      <c r="S569" s="175">
        <f t="shared" si="1014"/>
        <v>0</v>
      </c>
      <c r="T569" s="175">
        <v>1460</v>
      </c>
      <c r="U569" s="175">
        <f t="shared" si="1015"/>
        <v>0</v>
      </c>
      <c r="V569" s="176">
        <f t="shared" si="1016"/>
        <v>0</v>
      </c>
      <c r="W569" s="220"/>
      <c r="X569" s="222">
        <v>1800</v>
      </c>
      <c r="Y569" s="222">
        <f t="shared" si="1017"/>
        <v>0</v>
      </c>
      <c r="Z569" s="222">
        <v>1460</v>
      </c>
      <c r="AA569" s="222">
        <f t="shared" si="1018"/>
        <v>0</v>
      </c>
      <c r="AB569" s="223">
        <f t="shared" si="1019"/>
        <v>0</v>
      </c>
      <c r="AC569" s="267">
        <v>258.25000000000006</v>
      </c>
      <c r="AD569" s="269">
        <v>1800</v>
      </c>
      <c r="AE569" s="269">
        <f t="shared" si="1020"/>
        <v>464850.00000000012</v>
      </c>
      <c r="AF569" s="269">
        <v>1460</v>
      </c>
      <c r="AG569" s="269">
        <f t="shared" si="1021"/>
        <v>377045.00000000006</v>
      </c>
      <c r="AH569" s="270">
        <f t="shared" si="1022"/>
        <v>841895.00000000023</v>
      </c>
      <c r="AI569" s="314"/>
      <c r="AJ569" s="316">
        <v>1800</v>
      </c>
      <c r="AK569" s="316">
        <f t="shared" si="1023"/>
        <v>0</v>
      </c>
      <c r="AL569" s="316">
        <v>1460</v>
      </c>
      <c r="AM569" s="316">
        <f t="shared" si="1024"/>
        <v>0</v>
      </c>
      <c r="AN569" s="317">
        <f t="shared" si="1025"/>
        <v>0</v>
      </c>
      <c r="AO569" s="361">
        <f t="shared" si="974"/>
        <v>30.749999999999943</v>
      </c>
      <c r="AP569" s="363">
        <v>1800</v>
      </c>
      <c r="AQ569" s="363">
        <f t="shared" si="1026"/>
        <v>55349.999999999898</v>
      </c>
      <c r="AR569" s="363">
        <v>1460</v>
      </c>
      <c r="AS569" s="363">
        <f t="shared" si="1027"/>
        <v>44894.99999999992</v>
      </c>
      <c r="AT569" s="364">
        <f t="shared" si="1028"/>
        <v>100244.99999999983</v>
      </c>
    </row>
    <row r="570" spans="1:46" ht="25.5" x14ac:dyDescent="0.2">
      <c r="A570" s="1">
        <v>561</v>
      </c>
      <c r="B570" s="9" t="s">
        <v>431</v>
      </c>
      <c r="C570" s="10"/>
      <c r="D570" s="2" t="s">
        <v>56</v>
      </c>
      <c r="E570" s="2">
        <f>0.2*E569</f>
        <v>57.800000000000004</v>
      </c>
      <c r="F570" s="36">
        <v>1800</v>
      </c>
      <c r="G570" s="36">
        <f t="shared" si="1030"/>
        <v>104040.00000000001</v>
      </c>
      <c r="H570" s="36">
        <v>2920</v>
      </c>
      <c r="I570" s="36">
        <f t="shared" si="1031"/>
        <v>168776</v>
      </c>
      <c r="J570" s="53">
        <f t="shared" si="1032"/>
        <v>272816</v>
      </c>
      <c r="K570" s="130"/>
      <c r="L570" s="93">
        <v>1800</v>
      </c>
      <c r="M570" s="93">
        <f t="shared" si="1011"/>
        <v>0</v>
      </c>
      <c r="N570" s="93">
        <v>2920</v>
      </c>
      <c r="O570" s="93">
        <f t="shared" si="1012"/>
        <v>0</v>
      </c>
      <c r="P570" s="94">
        <f t="shared" si="1013"/>
        <v>0</v>
      </c>
      <c r="Q570" s="173"/>
      <c r="R570" s="175">
        <v>1800</v>
      </c>
      <c r="S570" s="175">
        <f t="shared" si="1014"/>
        <v>0</v>
      </c>
      <c r="T570" s="175">
        <v>2920</v>
      </c>
      <c r="U570" s="175">
        <f t="shared" si="1015"/>
        <v>0</v>
      </c>
      <c r="V570" s="176">
        <f t="shared" si="1016"/>
        <v>0</v>
      </c>
      <c r="W570" s="220"/>
      <c r="X570" s="222">
        <v>1800</v>
      </c>
      <c r="Y570" s="222">
        <f t="shared" si="1017"/>
        <v>0</v>
      </c>
      <c r="Z570" s="222">
        <v>2920</v>
      </c>
      <c r="AA570" s="222">
        <f t="shared" si="1018"/>
        <v>0</v>
      </c>
      <c r="AB570" s="223">
        <f t="shared" si="1019"/>
        <v>0</v>
      </c>
      <c r="AC570" s="267">
        <v>3.5500000000000003</v>
      </c>
      <c r="AD570" s="269">
        <v>1800</v>
      </c>
      <c r="AE570" s="269">
        <f t="shared" si="1020"/>
        <v>6390.0000000000009</v>
      </c>
      <c r="AF570" s="269">
        <v>2920</v>
      </c>
      <c r="AG570" s="269">
        <f t="shared" si="1021"/>
        <v>10366</v>
      </c>
      <c r="AH570" s="270">
        <f t="shared" si="1022"/>
        <v>16756</v>
      </c>
      <c r="AI570" s="314"/>
      <c r="AJ570" s="316">
        <v>1800</v>
      </c>
      <c r="AK570" s="316">
        <f t="shared" si="1023"/>
        <v>0</v>
      </c>
      <c r="AL570" s="316">
        <v>2920</v>
      </c>
      <c r="AM570" s="316">
        <f t="shared" si="1024"/>
        <v>0</v>
      </c>
      <c r="AN570" s="317">
        <f t="shared" si="1025"/>
        <v>0</v>
      </c>
      <c r="AO570" s="361">
        <f t="shared" si="974"/>
        <v>54.250000000000007</v>
      </c>
      <c r="AP570" s="363">
        <v>1800</v>
      </c>
      <c r="AQ570" s="363">
        <f t="shared" si="1026"/>
        <v>97650.000000000015</v>
      </c>
      <c r="AR570" s="363">
        <v>2920</v>
      </c>
      <c r="AS570" s="363">
        <f t="shared" si="1027"/>
        <v>158410.00000000003</v>
      </c>
      <c r="AT570" s="364">
        <f t="shared" si="1028"/>
        <v>256060.00000000006</v>
      </c>
    </row>
    <row r="571" spans="1:46" x14ac:dyDescent="0.2">
      <c r="A571" s="1">
        <v>562</v>
      </c>
      <c r="B571" s="9" t="s">
        <v>59</v>
      </c>
      <c r="C571" s="2"/>
      <c r="D571" s="2" t="s">
        <v>56</v>
      </c>
      <c r="E571" s="2">
        <f>0.2*E568</f>
        <v>23</v>
      </c>
      <c r="F571" s="36">
        <v>1800</v>
      </c>
      <c r="G571" s="36">
        <f t="shared" si="1030"/>
        <v>41400</v>
      </c>
      <c r="H571" s="36">
        <v>3080</v>
      </c>
      <c r="I571" s="36">
        <f t="shared" si="1031"/>
        <v>70840</v>
      </c>
      <c r="J571" s="53">
        <f t="shared" ref="J571:J572" si="1033">G571+I571</f>
        <v>112240</v>
      </c>
      <c r="K571" s="130"/>
      <c r="L571" s="93">
        <v>1800</v>
      </c>
      <c r="M571" s="93">
        <f t="shared" si="1011"/>
        <v>0</v>
      </c>
      <c r="N571" s="93">
        <v>3080</v>
      </c>
      <c r="O571" s="93">
        <f t="shared" si="1012"/>
        <v>0</v>
      </c>
      <c r="P571" s="94">
        <f t="shared" si="1013"/>
        <v>0</v>
      </c>
      <c r="Q571" s="173"/>
      <c r="R571" s="175">
        <v>1800</v>
      </c>
      <c r="S571" s="175">
        <f t="shared" si="1014"/>
        <v>0</v>
      </c>
      <c r="T571" s="175">
        <v>3080</v>
      </c>
      <c r="U571" s="175">
        <f t="shared" si="1015"/>
        <v>0</v>
      </c>
      <c r="V571" s="176">
        <f t="shared" si="1016"/>
        <v>0</v>
      </c>
      <c r="W571" s="220"/>
      <c r="X571" s="222">
        <v>1800</v>
      </c>
      <c r="Y571" s="222">
        <f t="shared" si="1017"/>
        <v>0</v>
      </c>
      <c r="Z571" s="222">
        <v>3080</v>
      </c>
      <c r="AA571" s="222">
        <f t="shared" si="1018"/>
        <v>0</v>
      </c>
      <c r="AB571" s="223">
        <f t="shared" si="1019"/>
        <v>0</v>
      </c>
      <c r="AC571" s="267"/>
      <c r="AD571" s="269">
        <v>1800</v>
      </c>
      <c r="AE571" s="269">
        <f t="shared" si="1020"/>
        <v>0</v>
      </c>
      <c r="AF571" s="269">
        <v>3080</v>
      </c>
      <c r="AG571" s="269">
        <f t="shared" si="1021"/>
        <v>0</v>
      </c>
      <c r="AH571" s="270">
        <f t="shared" si="1022"/>
        <v>0</v>
      </c>
      <c r="AI571" s="314"/>
      <c r="AJ571" s="316">
        <v>1800</v>
      </c>
      <c r="AK571" s="316">
        <f t="shared" si="1023"/>
        <v>0</v>
      </c>
      <c r="AL571" s="316">
        <v>3080</v>
      </c>
      <c r="AM571" s="316">
        <f t="shared" si="1024"/>
        <v>0</v>
      </c>
      <c r="AN571" s="317">
        <f t="shared" si="1025"/>
        <v>0</v>
      </c>
      <c r="AO571" s="361">
        <f t="shared" si="974"/>
        <v>23</v>
      </c>
      <c r="AP571" s="363">
        <v>1800</v>
      </c>
      <c r="AQ571" s="363">
        <f t="shared" si="1026"/>
        <v>41400</v>
      </c>
      <c r="AR571" s="363">
        <v>3080</v>
      </c>
      <c r="AS571" s="363">
        <f t="shared" si="1027"/>
        <v>70840</v>
      </c>
      <c r="AT571" s="364">
        <f t="shared" si="1028"/>
        <v>112240</v>
      </c>
    </row>
    <row r="572" spans="1:46" x14ac:dyDescent="0.2">
      <c r="A572" s="1">
        <v>563</v>
      </c>
      <c r="B572" s="9" t="s">
        <v>60</v>
      </c>
      <c r="C572" s="10"/>
      <c r="D572" s="2" t="s">
        <v>5</v>
      </c>
      <c r="E572" s="2">
        <v>1</v>
      </c>
      <c r="F572" s="36">
        <v>0</v>
      </c>
      <c r="G572" s="36">
        <f t="shared" si="1030"/>
        <v>0</v>
      </c>
      <c r="H572" s="36">
        <v>97337</v>
      </c>
      <c r="I572" s="36">
        <f t="shared" si="1031"/>
        <v>97337</v>
      </c>
      <c r="J572" s="53">
        <f t="shared" si="1033"/>
        <v>97337</v>
      </c>
      <c r="K572" s="130"/>
      <c r="L572" s="93">
        <v>0</v>
      </c>
      <c r="M572" s="93">
        <f t="shared" si="1011"/>
        <v>0</v>
      </c>
      <c r="N572" s="93">
        <v>97337</v>
      </c>
      <c r="O572" s="93">
        <f t="shared" si="1012"/>
        <v>0</v>
      </c>
      <c r="P572" s="94">
        <f t="shared" si="1013"/>
        <v>0</v>
      </c>
      <c r="Q572" s="173"/>
      <c r="R572" s="175">
        <v>0</v>
      </c>
      <c r="S572" s="175">
        <f t="shared" si="1014"/>
        <v>0</v>
      </c>
      <c r="T572" s="175">
        <v>97337</v>
      </c>
      <c r="U572" s="175">
        <f t="shared" si="1015"/>
        <v>0</v>
      </c>
      <c r="V572" s="176">
        <f t="shared" si="1016"/>
        <v>0</v>
      </c>
      <c r="W572" s="220"/>
      <c r="X572" s="222">
        <v>0</v>
      </c>
      <c r="Y572" s="222">
        <f t="shared" si="1017"/>
        <v>0</v>
      </c>
      <c r="Z572" s="222">
        <v>97337</v>
      </c>
      <c r="AA572" s="222">
        <f t="shared" si="1018"/>
        <v>0</v>
      </c>
      <c r="AB572" s="223">
        <f t="shared" si="1019"/>
        <v>0</v>
      </c>
      <c r="AC572" s="267">
        <v>0.54</v>
      </c>
      <c r="AD572" s="269">
        <v>0</v>
      </c>
      <c r="AE572" s="269">
        <f t="shared" si="1020"/>
        <v>0</v>
      </c>
      <c r="AF572" s="269">
        <v>97337</v>
      </c>
      <c r="AG572" s="269">
        <f t="shared" si="1021"/>
        <v>52561.98</v>
      </c>
      <c r="AH572" s="270">
        <f t="shared" si="1022"/>
        <v>52561.98</v>
      </c>
      <c r="AI572" s="314"/>
      <c r="AJ572" s="316">
        <v>0</v>
      </c>
      <c r="AK572" s="316">
        <f t="shared" si="1023"/>
        <v>0</v>
      </c>
      <c r="AL572" s="316">
        <v>97337</v>
      </c>
      <c r="AM572" s="316">
        <f t="shared" si="1024"/>
        <v>0</v>
      </c>
      <c r="AN572" s="317">
        <f t="shared" si="1025"/>
        <v>0</v>
      </c>
      <c r="AO572" s="361">
        <f t="shared" si="974"/>
        <v>0.45999999999999996</v>
      </c>
      <c r="AP572" s="363">
        <v>0</v>
      </c>
      <c r="AQ572" s="363">
        <f t="shared" si="1026"/>
        <v>0</v>
      </c>
      <c r="AR572" s="363">
        <v>97337</v>
      </c>
      <c r="AS572" s="363">
        <f t="shared" si="1027"/>
        <v>44775.02</v>
      </c>
      <c r="AT572" s="364">
        <f t="shared" si="1028"/>
        <v>44775.02</v>
      </c>
    </row>
    <row r="573" spans="1:46" x14ac:dyDescent="0.2">
      <c r="A573" s="1">
        <v>564</v>
      </c>
      <c r="B573" s="48" t="s">
        <v>61</v>
      </c>
      <c r="C573" s="2"/>
      <c r="D573" s="2"/>
      <c r="E573" s="2"/>
      <c r="F573" s="2"/>
      <c r="G573" s="36">
        <f t="shared" si="1030"/>
        <v>0</v>
      </c>
      <c r="H573" s="37"/>
      <c r="I573" s="36">
        <f t="shared" si="1031"/>
        <v>0</v>
      </c>
      <c r="J573" s="119"/>
      <c r="K573" s="130"/>
      <c r="L573" s="92"/>
      <c r="M573" s="93">
        <f t="shared" si="1011"/>
        <v>0</v>
      </c>
      <c r="N573" s="91"/>
      <c r="O573" s="93">
        <f t="shared" si="1012"/>
        <v>0</v>
      </c>
      <c r="P573" s="129"/>
      <c r="Q573" s="173"/>
      <c r="R573" s="174"/>
      <c r="S573" s="175">
        <f t="shared" si="1014"/>
        <v>0</v>
      </c>
      <c r="T573" s="171"/>
      <c r="U573" s="175">
        <f t="shared" si="1015"/>
        <v>0</v>
      </c>
      <c r="V573" s="172"/>
      <c r="W573" s="220"/>
      <c r="X573" s="221"/>
      <c r="Y573" s="222">
        <f t="shared" si="1017"/>
        <v>0</v>
      </c>
      <c r="Z573" s="218"/>
      <c r="AA573" s="222">
        <f t="shared" si="1018"/>
        <v>0</v>
      </c>
      <c r="AB573" s="219"/>
      <c r="AC573" s="267"/>
      <c r="AD573" s="268"/>
      <c r="AE573" s="269">
        <f t="shared" si="1020"/>
        <v>0</v>
      </c>
      <c r="AF573" s="265"/>
      <c r="AG573" s="269">
        <f t="shared" si="1021"/>
        <v>0</v>
      </c>
      <c r="AH573" s="266"/>
      <c r="AI573" s="314"/>
      <c r="AJ573" s="315"/>
      <c r="AK573" s="316">
        <f t="shared" si="1023"/>
        <v>0</v>
      </c>
      <c r="AL573" s="312"/>
      <c r="AM573" s="316">
        <f t="shared" si="1024"/>
        <v>0</v>
      </c>
      <c r="AN573" s="313"/>
      <c r="AO573" s="361">
        <f t="shared" si="974"/>
        <v>0</v>
      </c>
      <c r="AP573" s="362"/>
      <c r="AQ573" s="363">
        <f t="shared" si="1026"/>
        <v>0</v>
      </c>
      <c r="AR573" s="359"/>
      <c r="AS573" s="363">
        <f t="shared" si="1027"/>
        <v>0</v>
      </c>
      <c r="AT573" s="360"/>
    </row>
    <row r="574" spans="1:46" ht="25.5" x14ac:dyDescent="0.2">
      <c r="A574" s="1">
        <v>565</v>
      </c>
      <c r="B574" s="9" t="s">
        <v>303</v>
      </c>
      <c r="C574" s="2" t="s">
        <v>374</v>
      </c>
      <c r="D574" s="2" t="s">
        <v>14</v>
      </c>
      <c r="E574" s="2">
        <v>1</v>
      </c>
      <c r="F574" s="36">
        <v>43125</v>
      </c>
      <c r="G574" s="36">
        <f t="shared" si="1030"/>
        <v>43125</v>
      </c>
      <c r="H574" s="36">
        <v>47854.080000000002</v>
      </c>
      <c r="I574" s="36">
        <f t="shared" si="1031"/>
        <v>47854.080000000002</v>
      </c>
      <c r="J574" s="53">
        <f t="shared" ref="J574:J585" si="1034">G574+I574</f>
        <v>90979.08</v>
      </c>
      <c r="K574" s="130"/>
      <c r="L574" s="93">
        <v>43125</v>
      </c>
      <c r="M574" s="93">
        <f t="shared" si="1011"/>
        <v>0</v>
      </c>
      <c r="N574" s="93">
        <v>47854.080000000002</v>
      </c>
      <c r="O574" s="93">
        <f t="shared" si="1012"/>
        <v>0</v>
      </c>
      <c r="P574" s="94">
        <f t="shared" ref="P574:P591" si="1035">M574+O574</f>
        <v>0</v>
      </c>
      <c r="Q574" s="173"/>
      <c r="R574" s="175">
        <v>43125</v>
      </c>
      <c r="S574" s="175">
        <f t="shared" si="1014"/>
        <v>0</v>
      </c>
      <c r="T574" s="175">
        <v>47854.080000000002</v>
      </c>
      <c r="U574" s="175">
        <f t="shared" si="1015"/>
        <v>0</v>
      </c>
      <c r="V574" s="176">
        <f t="shared" ref="V574:V591" si="1036">S574+U574</f>
        <v>0</v>
      </c>
      <c r="W574" s="220"/>
      <c r="X574" s="222">
        <v>43125</v>
      </c>
      <c r="Y574" s="222">
        <f t="shared" si="1017"/>
        <v>0</v>
      </c>
      <c r="Z574" s="222">
        <v>47854.080000000002</v>
      </c>
      <c r="AA574" s="222">
        <f t="shared" si="1018"/>
        <v>0</v>
      </c>
      <c r="AB574" s="223">
        <f t="shared" ref="AB574:AB591" si="1037">Y574+AA574</f>
        <v>0</v>
      </c>
      <c r="AC574" s="267"/>
      <c r="AD574" s="269">
        <v>43125</v>
      </c>
      <c r="AE574" s="269">
        <f t="shared" si="1020"/>
        <v>0</v>
      </c>
      <c r="AF574" s="269">
        <v>47854.080000000002</v>
      </c>
      <c r="AG574" s="269">
        <f t="shared" si="1021"/>
        <v>0</v>
      </c>
      <c r="AH574" s="270">
        <f t="shared" ref="AH574:AH591" si="1038">AE574+AG574</f>
        <v>0</v>
      </c>
      <c r="AI574" s="314"/>
      <c r="AJ574" s="316">
        <v>43125</v>
      </c>
      <c r="AK574" s="316">
        <f t="shared" si="1023"/>
        <v>0</v>
      </c>
      <c r="AL574" s="316">
        <v>47854.080000000002</v>
      </c>
      <c r="AM574" s="316">
        <f t="shared" si="1024"/>
        <v>0</v>
      </c>
      <c r="AN574" s="317">
        <f t="shared" ref="AN574:AN591" si="1039">AK574+AM574</f>
        <v>0</v>
      </c>
      <c r="AO574" s="361">
        <f t="shared" si="974"/>
        <v>1</v>
      </c>
      <c r="AP574" s="363">
        <v>43125</v>
      </c>
      <c r="AQ574" s="363">
        <f t="shared" si="1026"/>
        <v>43125</v>
      </c>
      <c r="AR574" s="363">
        <v>47854.080000000002</v>
      </c>
      <c r="AS574" s="363">
        <f t="shared" si="1027"/>
        <v>47854.080000000002</v>
      </c>
      <c r="AT574" s="364">
        <f t="shared" ref="AT574:AT591" si="1040">AQ574+AS574</f>
        <v>90979.08</v>
      </c>
    </row>
    <row r="575" spans="1:46" x14ac:dyDescent="0.2">
      <c r="A575" s="1">
        <v>566</v>
      </c>
      <c r="B575" s="9" t="s">
        <v>425</v>
      </c>
      <c r="C575" s="2"/>
      <c r="D575" s="2" t="s">
        <v>7</v>
      </c>
      <c r="E575" s="2">
        <v>1</v>
      </c>
      <c r="F575" s="36">
        <v>7730</v>
      </c>
      <c r="G575" s="36">
        <f t="shared" si="1030"/>
        <v>7730</v>
      </c>
      <c r="H575" s="36">
        <v>18729</v>
      </c>
      <c r="I575" s="36">
        <f t="shared" si="1031"/>
        <v>18729</v>
      </c>
      <c r="J575" s="53">
        <f t="shared" si="1034"/>
        <v>26459</v>
      </c>
      <c r="K575" s="130"/>
      <c r="L575" s="93">
        <v>7730</v>
      </c>
      <c r="M575" s="93">
        <f t="shared" si="1011"/>
        <v>0</v>
      </c>
      <c r="N575" s="93">
        <v>18729</v>
      </c>
      <c r="O575" s="93">
        <f t="shared" si="1012"/>
        <v>0</v>
      </c>
      <c r="P575" s="94">
        <f t="shared" si="1035"/>
        <v>0</v>
      </c>
      <c r="Q575" s="173"/>
      <c r="R575" s="175">
        <v>7730</v>
      </c>
      <c r="S575" s="175">
        <f t="shared" si="1014"/>
        <v>0</v>
      </c>
      <c r="T575" s="175">
        <v>18729</v>
      </c>
      <c r="U575" s="175">
        <f t="shared" si="1015"/>
        <v>0</v>
      </c>
      <c r="V575" s="176">
        <f t="shared" si="1036"/>
        <v>0</v>
      </c>
      <c r="W575" s="220"/>
      <c r="X575" s="222">
        <v>7730</v>
      </c>
      <c r="Y575" s="222">
        <f t="shared" si="1017"/>
        <v>0</v>
      </c>
      <c r="Z575" s="222">
        <v>18729</v>
      </c>
      <c r="AA575" s="222">
        <f t="shared" si="1018"/>
        <v>0</v>
      </c>
      <c r="AB575" s="223">
        <f t="shared" si="1037"/>
        <v>0</v>
      </c>
      <c r="AC575" s="267"/>
      <c r="AD575" s="269">
        <v>7730</v>
      </c>
      <c r="AE575" s="269">
        <f t="shared" si="1020"/>
        <v>0</v>
      </c>
      <c r="AF575" s="269">
        <v>18729</v>
      </c>
      <c r="AG575" s="269">
        <f t="shared" si="1021"/>
        <v>0</v>
      </c>
      <c r="AH575" s="270">
        <f t="shared" si="1038"/>
        <v>0</v>
      </c>
      <c r="AI575" s="314"/>
      <c r="AJ575" s="316">
        <v>7730</v>
      </c>
      <c r="AK575" s="316">
        <f t="shared" si="1023"/>
        <v>0</v>
      </c>
      <c r="AL575" s="316">
        <v>18729</v>
      </c>
      <c r="AM575" s="316">
        <f t="shared" si="1024"/>
        <v>0</v>
      </c>
      <c r="AN575" s="317">
        <f t="shared" si="1039"/>
        <v>0</v>
      </c>
      <c r="AO575" s="361">
        <f t="shared" si="974"/>
        <v>1</v>
      </c>
      <c r="AP575" s="363">
        <v>7730</v>
      </c>
      <c r="AQ575" s="363">
        <f t="shared" si="1026"/>
        <v>7730</v>
      </c>
      <c r="AR575" s="363">
        <v>18729</v>
      </c>
      <c r="AS575" s="363">
        <f t="shared" si="1027"/>
        <v>18729</v>
      </c>
      <c r="AT575" s="364">
        <f t="shared" si="1040"/>
        <v>26459</v>
      </c>
    </row>
    <row r="576" spans="1:46" ht="25.5" x14ac:dyDescent="0.2">
      <c r="A576" s="1">
        <v>567</v>
      </c>
      <c r="B576" s="50" t="s">
        <v>387</v>
      </c>
      <c r="C576" s="51" t="s">
        <v>426</v>
      </c>
      <c r="D576" s="51" t="s">
        <v>14</v>
      </c>
      <c r="E576" s="51">
        <v>1</v>
      </c>
      <c r="F576" s="76">
        <v>4500</v>
      </c>
      <c r="G576" s="36">
        <f t="shared" si="1030"/>
        <v>4500</v>
      </c>
      <c r="H576" s="76">
        <v>14304.174999999999</v>
      </c>
      <c r="I576" s="36">
        <f t="shared" si="1031"/>
        <v>14304.174999999999</v>
      </c>
      <c r="J576" s="120">
        <f t="shared" si="1034"/>
        <v>18804.174999999999</v>
      </c>
      <c r="K576" s="131"/>
      <c r="L576" s="95">
        <v>4500</v>
      </c>
      <c r="M576" s="93">
        <f t="shared" si="1011"/>
        <v>0</v>
      </c>
      <c r="N576" s="95">
        <v>14304.174999999999</v>
      </c>
      <c r="O576" s="93">
        <f t="shared" si="1012"/>
        <v>0</v>
      </c>
      <c r="P576" s="96">
        <f t="shared" si="1035"/>
        <v>0</v>
      </c>
      <c r="Q576" s="177"/>
      <c r="R576" s="178">
        <v>4500</v>
      </c>
      <c r="S576" s="175">
        <f t="shared" si="1014"/>
        <v>0</v>
      </c>
      <c r="T576" s="178">
        <v>14304.174999999999</v>
      </c>
      <c r="U576" s="175">
        <f t="shared" si="1015"/>
        <v>0</v>
      </c>
      <c r="V576" s="179">
        <f t="shared" si="1036"/>
        <v>0</v>
      </c>
      <c r="W576" s="224"/>
      <c r="X576" s="225">
        <v>4500</v>
      </c>
      <c r="Y576" s="222">
        <f t="shared" si="1017"/>
        <v>0</v>
      </c>
      <c r="Z576" s="225">
        <v>14304.174999999999</v>
      </c>
      <c r="AA576" s="222">
        <f t="shared" si="1018"/>
        <v>0</v>
      </c>
      <c r="AB576" s="226">
        <f t="shared" si="1037"/>
        <v>0</v>
      </c>
      <c r="AC576" s="271"/>
      <c r="AD576" s="272">
        <v>4500</v>
      </c>
      <c r="AE576" s="269">
        <f t="shared" si="1020"/>
        <v>0</v>
      </c>
      <c r="AF576" s="272">
        <v>14304.174999999999</v>
      </c>
      <c r="AG576" s="269">
        <f t="shared" si="1021"/>
        <v>0</v>
      </c>
      <c r="AH576" s="273">
        <f t="shared" si="1038"/>
        <v>0</v>
      </c>
      <c r="AI576" s="318"/>
      <c r="AJ576" s="319">
        <v>4500</v>
      </c>
      <c r="AK576" s="316">
        <f t="shared" si="1023"/>
        <v>0</v>
      </c>
      <c r="AL576" s="319">
        <v>14304.174999999999</v>
      </c>
      <c r="AM576" s="316">
        <f t="shared" si="1024"/>
        <v>0</v>
      </c>
      <c r="AN576" s="320">
        <f t="shared" si="1039"/>
        <v>0</v>
      </c>
      <c r="AO576" s="361">
        <f t="shared" si="974"/>
        <v>1</v>
      </c>
      <c r="AP576" s="365">
        <v>4500</v>
      </c>
      <c r="AQ576" s="363">
        <f t="shared" si="1026"/>
        <v>4500</v>
      </c>
      <c r="AR576" s="365">
        <v>14304.174999999999</v>
      </c>
      <c r="AS576" s="363">
        <f t="shared" si="1027"/>
        <v>14304.174999999999</v>
      </c>
      <c r="AT576" s="366">
        <f t="shared" si="1040"/>
        <v>18804.174999999999</v>
      </c>
    </row>
    <row r="577" spans="1:46" ht="25.5" x14ac:dyDescent="0.2">
      <c r="A577" s="1">
        <v>568</v>
      </c>
      <c r="B577" s="50" t="s">
        <v>387</v>
      </c>
      <c r="C577" s="51" t="s">
        <v>419</v>
      </c>
      <c r="D577" s="51" t="s">
        <v>14</v>
      </c>
      <c r="E577" s="51">
        <v>8</v>
      </c>
      <c r="F577" s="76">
        <v>4500</v>
      </c>
      <c r="G577" s="36">
        <f t="shared" si="1030"/>
        <v>36000</v>
      </c>
      <c r="H577" s="76">
        <v>10701.199999999999</v>
      </c>
      <c r="I577" s="36">
        <f t="shared" si="1031"/>
        <v>85609.599999999991</v>
      </c>
      <c r="J577" s="120">
        <f t="shared" si="1034"/>
        <v>121609.59999999999</v>
      </c>
      <c r="K577" s="131"/>
      <c r="L577" s="95">
        <v>4500</v>
      </c>
      <c r="M577" s="93">
        <f t="shared" si="1011"/>
        <v>0</v>
      </c>
      <c r="N577" s="95">
        <v>10701.199999999999</v>
      </c>
      <c r="O577" s="93">
        <f t="shared" si="1012"/>
        <v>0</v>
      </c>
      <c r="P577" s="96">
        <f t="shared" si="1035"/>
        <v>0</v>
      </c>
      <c r="Q577" s="177"/>
      <c r="R577" s="178">
        <v>4500</v>
      </c>
      <c r="S577" s="175">
        <f t="shared" si="1014"/>
        <v>0</v>
      </c>
      <c r="T577" s="178">
        <v>10701.199999999999</v>
      </c>
      <c r="U577" s="175">
        <f t="shared" si="1015"/>
        <v>0</v>
      </c>
      <c r="V577" s="179">
        <f t="shared" si="1036"/>
        <v>0</v>
      </c>
      <c r="W577" s="224"/>
      <c r="X577" s="225">
        <v>4500</v>
      </c>
      <c r="Y577" s="222">
        <f t="shared" si="1017"/>
        <v>0</v>
      </c>
      <c r="Z577" s="225">
        <v>10701.199999999999</v>
      </c>
      <c r="AA577" s="222">
        <f t="shared" si="1018"/>
        <v>0</v>
      </c>
      <c r="AB577" s="226">
        <f t="shared" si="1037"/>
        <v>0</v>
      </c>
      <c r="AC577" s="271"/>
      <c r="AD577" s="272">
        <v>4500</v>
      </c>
      <c r="AE577" s="269">
        <f t="shared" si="1020"/>
        <v>0</v>
      </c>
      <c r="AF577" s="272">
        <v>10701.199999999999</v>
      </c>
      <c r="AG577" s="269">
        <f t="shared" si="1021"/>
        <v>0</v>
      </c>
      <c r="AH577" s="273">
        <f t="shared" si="1038"/>
        <v>0</v>
      </c>
      <c r="AI577" s="318"/>
      <c r="AJ577" s="319">
        <v>4500</v>
      </c>
      <c r="AK577" s="316">
        <f t="shared" si="1023"/>
        <v>0</v>
      </c>
      <c r="AL577" s="319">
        <v>10701.199999999999</v>
      </c>
      <c r="AM577" s="316">
        <f t="shared" si="1024"/>
        <v>0</v>
      </c>
      <c r="AN577" s="320">
        <f t="shared" si="1039"/>
        <v>0</v>
      </c>
      <c r="AO577" s="361">
        <f t="shared" si="974"/>
        <v>8</v>
      </c>
      <c r="AP577" s="365">
        <v>4500</v>
      </c>
      <c r="AQ577" s="363">
        <f t="shared" si="1026"/>
        <v>36000</v>
      </c>
      <c r="AR577" s="365">
        <v>10701.199999999999</v>
      </c>
      <c r="AS577" s="363">
        <f t="shared" si="1027"/>
        <v>85609.599999999991</v>
      </c>
      <c r="AT577" s="366">
        <f t="shared" si="1040"/>
        <v>121609.59999999999</v>
      </c>
    </row>
    <row r="578" spans="1:46" ht="25.5" x14ac:dyDescent="0.2">
      <c r="A578" s="1">
        <v>569</v>
      </c>
      <c r="B578" s="50" t="s">
        <v>387</v>
      </c>
      <c r="C578" s="51" t="s">
        <v>420</v>
      </c>
      <c r="D578" s="51" t="s">
        <v>14</v>
      </c>
      <c r="E578" s="51">
        <v>2</v>
      </c>
      <c r="F578" s="76">
        <v>4500</v>
      </c>
      <c r="G578" s="36">
        <f t="shared" si="1030"/>
        <v>9000</v>
      </c>
      <c r="H578" s="76">
        <v>10701.199999999999</v>
      </c>
      <c r="I578" s="36">
        <f t="shared" si="1031"/>
        <v>21402.399999999998</v>
      </c>
      <c r="J578" s="120">
        <f t="shared" si="1034"/>
        <v>30402.399999999998</v>
      </c>
      <c r="K578" s="131"/>
      <c r="L578" s="95">
        <v>4500</v>
      </c>
      <c r="M578" s="93">
        <f t="shared" si="1011"/>
        <v>0</v>
      </c>
      <c r="N578" s="95">
        <v>10701.199999999999</v>
      </c>
      <c r="O578" s="93">
        <f t="shared" si="1012"/>
        <v>0</v>
      </c>
      <c r="P578" s="96">
        <f t="shared" si="1035"/>
        <v>0</v>
      </c>
      <c r="Q578" s="177"/>
      <c r="R578" s="178">
        <v>4500</v>
      </c>
      <c r="S578" s="175">
        <f t="shared" si="1014"/>
        <v>0</v>
      </c>
      <c r="T578" s="178">
        <v>10701.199999999999</v>
      </c>
      <c r="U578" s="175">
        <f t="shared" si="1015"/>
        <v>0</v>
      </c>
      <c r="V578" s="179">
        <f t="shared" si="1036"/>
        <v>0</v>
      </c>
      <c r="W578" s="224"/>
      <c r="X578" s="225">
        <v>4500</v>
      </c>
      <c r="Y578" s="222">
        <f t="shared" si="1017"/>
        <v>0</v>
      </c>
      <c r="Z578" s="225">
        <v>10701.199999999999</v>
      </c>
      <c r="AA578" s="222">
        <f t="shared" si="1018"/>
        <v>0</v>
      </c>
      <c r="AB578" s="226">
        <f t="shared" si="1037"/>
        <v>0</v>
      </c>
      <c r="AC578" s="271"/>
      <c r="AD578" s="272">
        <v>4500</v>
      </c>
      <c r="AE578" s="269">
        <f t="shared" si="1020"/>
        <v>0</v>
      </c>
      <c r="AF578" s="272">
        <v>10701.199999999999</v>
      </c>
      <c r="AG578" s="269">
        <f t="shared" si="1021"/>
        <v>0</v>
      </c>
      <c r="AH578" s="273">
        <f t="shared" si="1038"/>
        <v>0</v>
      </c>
      <c r="AI578" s="318"/>
      <c r="AJ578" s="319">
        <v>4500</v>
      </c>
      <c r="AK578" s="316">
        <f t="shared" si="1023"/>
        <v>0</v>
      </c>
      <c r="AL578" s="319">
        <v>10701.199999999999</v>
      </c>
      <c r="AM578" s="316">
        <f t="shared" si="1024"/>
        <v>0</v>
      </c>
      <c r="AN578" s="320">
        <f t="shared" si="1039"/>
        <v>0</v>
      </c>
      <c r="AO578" s="361">
        <f t="shared" si="974"/>
        <v>2</v>
      </c>
      <c r="AP578" s="365">
        <v>4500</v>
      </c>
      <c r="AQ578" s="363">
        <f t="shared" si="1026"/>
        <v>9000</v>
      </c>
      <c r="AR578" s="365">
        <v>10701.199999999999</v>
      </c>
      <c r="AS578" s="363">
        <f t="shared" si="1027"/>
        <v>21402.399999999998</v>
      </c>
      <c r="AT578" s="366">
        <f t="shared" si="1040"/>
        <v>30402.399999999998</v>
      </c>
    </row>
    <row r="579" spans="1:46" ht="25.5" x14ac:dyDescent="0.2">
      <c r="A579" s="1">
        <v>570</v>
      </c>
      <c r="B579" s="50" t="s">
        <v>387</v>
      </c>
      <c r="C579" s="51" t="s">
        <v>421</v>
      </c>
      <c r="D579" s="51" t="s">
        <v>14</v>
      </c>
      <c r="E579" s="51">
        <v>6</v>
      </c>
      <c r="F579" s="76">
        <v>4500</v>
      </c>
      <c r="G579" s="36">
        <f t="shared" si="1030"/>
        <v>27000</v>
      </c>
      <c r="H579" s="76">
        <v>10567.9</v>
      </c>
      <c r="I579" s="36">
        <f t="shared" si="1031"/>
        <v>63407.399999999994</v>
      </c>
      <c r="J579" s="120">
        <f t="shared" si="1034"/>
        <v>90407.4</v>
      </c>
      <c r="K579" s="131"/>
      <c r="L579" s="95">
        <v>4500</v>
      </c>
      <c r="M579" s="93">
        <f t="shared" si="1011"/>
        <v>0</v>
      </c>
      <c r="N579" s="95">
        <v>10567.9</v>
      </c>
      <c r="O579" s="93">
        <f t="shared" si="1012"/>
        <v>0</v>
      </c>
      <c r="P579" s="96">
        <f t="shared" si="1035"/>
        <v>0</v>
      </c>
      <c r="Q579" s="177"/>
      <c r="R579" s="178">
        <v>4500</v>
      </c>
      <c r="S579" s="175">
        <f t="shared" si="1014"/>
        <v>0</v>
      </c>
      <c r="T579" s="178">
        <v>10567.9</v>
      </c>
      <c r="U579" s="175">
        <f t="shared" si="1015"/>
        <v>0</v>
      </c>
      <c r="V579" s="179">
        <f t="shared" si="1036"/>
        <v>0</v>
      </c>
      <c r="W579" s="224"/>
      <c r="X579" s="225">
        <v>4500</v>
      </c>
      <c r="Y579" s="222">
        <f t="shared" si="1017"/>
        <v>0</v>
      </c>
      <c r="Z579" s="225">
        <v>10567.9</v>
      </c>
      <c r="AA579" s="222">
        <f t="shared" si="1018"/>
        <v>0</v>
      </c>
      <c r="AB579" s="226">
        <f t="shared" si="1037"/>
        <v>0</v>
      </c>
      <c r="AC579" s="271"/>
      <c r="AD579" s="272">
        <v>4500</v>
      </c>
      <c r="AE579" s="269">
        <f t="shared" si="1020"/>
        <v>0</v>
      </c>
      <c r="AF579" s="272">
        <v>10567.9</v>
      </c>
      <c r="AG579" s="269">
        <f t="shared" si="1021"/>
        <v>0</v>
      </c>
      <c r="AH579" s="273">
        <f t="shared" si="1038"/>
        <v>0</v>
      </c>
      <c r="AI579" s="318"/>
      <c r="AJ579" s="319">
        <v>4500</v>
      </c>
      <c r="AK579" s="316">
        <f t="shared" si="1023"/>
        <v>0</v>
      </c>
      <c r="AL579" s="319">
        <v>10567.9</v>
      </c>
      <c r="AM579" s="316">
        <f t="shared" si="1024"/>
        <v>0</v>
      </c>
      <c r="AN579" s="320">
        <f t="shared" si="1039"/>
        <v>0</v>
      </c>
      <c r="AO579" s="361">
        <f t="shared" si="974"/>
        <v>6</v>
      </c>
      <c r="AP579" s="365">
        <v>4500</v>
      </c>
      <c r="AQ579" s="363">
        <f t="shared" si="1026"/>
        <v>27000</v>
      </c>
      <c r="AR579" s="365">
        <v>10567.9</v>
      </c>
      <c r="AS579" s="363">
        <f t="shared" si="1027"/>
        <v>63407.399999999994</v>
      </c>
      <c r="AT579" s="366">
        <f t="shared" si="1040"/>
        <v>90407.4</v>
      </c>
    </row>
    <row r="580" spans="1:46" ht="25.5" x14ac:dyDescent="0.2">
      <c r="A580" s="1">
        <v>571</v>
      </c>
      <c r="B580" s="50" t="s">
        <v>82</v>
      </c>
      <c r="C580" s="51" t="s">
        <v>83</v>
      </c>
      <c r="D580" s="51" t="s">
        <v>56</v>
      </c>
      <c r="E580" s="51">
        <v>200</v>
      </c>
      <c r="F580" s="76">
        <v>600</v>
      </c>
      <c r="G580" s="36">
        <f t="shared" si="1030"/>
        <v>120000</v>
      </c>
      <c r="H580" s="76">
        <v>588</v>
      </c>
      <c r="I580" s="36">
        <f t="shared" si="1031"/>
        <v>117600</v>
      </c>
      <c r="J580" s="120">
        <f t="shared" si="1034"/>
        <v>237600</v>
      </c>
      <c r="K580" s="131"/>
      <c r="L580" s="95">
        <v>600</v>
      </c>
      <c r="M580" s="93">
        <f t="shared" si="1011"/>
        <v>0</v>
      </c>
      <c r="N580" s="95">
        <v>588</v>
      </c>
      <c r="O580" s="93">
        <f t="shared" si="1012"/>
        <v>0</v>
      </c>
      <c r="P580" s="96">
        <f t="shared" si="1035"/>
        <v>0</v>
      </c>
      <c r="Q580" s="177"/>
      <c r="R580" s="178">
        <v>600</v>
      </c>
      <c r="S580" s="175">
        <f t="shared" si="1014"/>
        <v>0</v>
      </c>
      <c r="T580" s="178">
        <v>588</v>
      </c>
      <c r="U580" s="175">
        <f t="shared" si="1015"/>
        <v>0</v>
      </c>
      <c r="V580" s="179">
        <f t="shared" si="1036"/>
        <v>0</v>
      </c>
      <c r="W580" s="224"/>
      <c r="X580" s="225">
        <v>600</v>
      </c>
      <c r="Y580" s="222">
        <f t="shared" si="1017"/>
        <v>0</v>
      </c>
      <c r="Z580" s="225">
        <v>588</v>
      </c>
      <c r="AA580" s="222">
        <f t="shared" si="1018"/>
        <v>0</v>
      </c>
      <c r="AB580" s="226">
        <f t="shared" si="1037"/>
        <v>0</v>
      </c>
      <c r="AC580" s="271">
        <v>144.42000000000002</v>
      </c>
      <c r="AD580" s="272">
        <v>600</v>
      </c>
      <c r="AE580" s="269">
        <f t="shared" si="1020"/>
        <v>86652.000000000015</v>
      </c>
      <c r="AF580" s="272">
        <v>588</v>
      </c>
      <c r="AG580" s="269">
        <f t="shared" si="1021"/>
        <v>84918.96</v>
      </c>
      <c r="AH580" s="273">
        <f t="shared" si="1038"/>
        <v>171570.96000000002</v>
      </c>
      <c r="AI580" s="318"/>
      <c r="AJ580" s="319">
        <v>600</v>
      </c>
      <c r="AK580" s="316">
        <f t="shared" si="1023"/>
        <v>0</v>
      </c>
      <c r="AL580" s="319">
        <v>588</v>
      </c>
      <c r="AM580" s="316">
        <f t="shared" si="1024"/>
        <v>0</v>
      </c>
      <c r="AN580" s="320">
        <f t="shared" si="1039"/>
        <v>0</v>
      </c>
      <c r="AO580" s="361">
        <f t="shared" si="974"/>
        <v>55.579999999999984</v>
      </c>
      <c r="AP580" s="365">
        <v>600</v>
      </c>
      <c r="AQ580" s="363">
        <f t="shared" si="1026"/>
        <v>33347.999999999993</v>
      </c>
      <c r="AR580" s="365">
        <v>588</v>
      </c>
      <c r="AS580" s="363">
        <f t="shared" si="1027"/>
        <v>32681.03999999999</v>
      </c>
      <c r="AT580" s="366">
        <f t="shared" si="1040"/>
        <v>66029.039999999979</v>
      </c>
    </row>
    <row r="581" spans="1:46" x14ac:dyDescent="0.2">
      <c r="A581" s="1">
        <v>572</v>
      </c>
      <c r="B581" s="50" t="s">
        <v>390</v>
      </c>
      <c r="C581" s="51" t="s">
        <v>391</v>
      </c>
      <c r="D581" s="51" t="s">
        <v>14</v>
      </c>
      <c r="E581" s="51">
        <v>9</v>
      </c>
      <c r="F581" s="76">
        <v>400</v>
      </c>
      <c r="G581" s="36">
        <f t="shared" si="1030"/>
        <v>3600</v>
      </c>
      <c r="H581" s="76">
        <v>900</v>
      </c>
      <c r="I581" s="36">
        <f t="shared" si="1031"/>
        <v>8100</v>
      </c>
      <c r="J581" s="120">
        <f t="shared" si="1034"/>
        <v>11700</v>
      </c>
      <c r="K581" s="131"/>
      <c r="L581" s="95">
        <v>400</v>
      </c>
      <c r="M581" s="93">
        <f t="shared" si="1011"/>
        <v>0</v>
      </c>
      <c r="N581" s="95">
        <v>900</v>
      </c>
      <c r="O581" s="93">
        <f t="shared" si="1012"/>
        <v>0</v>
      </c>
      <c r="P581" s="96">
        <f t="shared" si="1035"/>
        <v>0</v>
      </c>
      <c r="Q581" s="177"/>
      <c r="R581" s="178">
        <v>400</v>
      </c>
      <c r="S581" s="175">
        <f t="shared" si="1014"/>
        <v>0</v>
      </c>
      <c r="T581" s="178">
        <v>900</v>
      </c>
      <c r="U581" s="175">
        <f t="shared" si="1015"/>
        <v>0</v>
      </c>
      <c r="V581" s="179">
        <f t="shared" si="1036"/>
        <v>0</v>
      </c>
      <c r="W581" s="224"/>
      <c r="X581" s="225">
        <v>400</v>
      </c>
      <c r="Y581" s="222">
        <f t="shared" si="1017"/>
        <v>0</v>
      </c>
      <c r="Z581" s="225">
        <v>900</v>
      </c>
      <c r="AA581" s="222">
        <f t="shared" si="1018"/>
        <v>0</v>
      </c>
      <c r="AB581" s="226">
        <f t="shared" si="1037"/>
        <v>0</v>
      </c>
      <c r="AC581" s="271"/>
      <c r="AD581" s="272">
        <v>400</v>
      </c>
      <c r="AE581" s="269">
        <f t="shared" si="1020"/>
        <v>0</v>
      </c>
      <c r="AF581" s="272">
        <v>900</v>
      </c>
      <c r="AG581" s="269">
        <f t="shared" si="1021"/>
        <v>0</v>
      </c>
      <c r="AH581" s="273">
        <f t="shared" si="1038"/>
        <v>0</v>
      </c>
      <c r="AI581" s="318"/>
      <c r="AJ581" s="319">
        <v>400</v>
      </c>
      <c r="AK581" s="316">
        <f t="shared" si="1023"/>
        <v>0</v>
      </c>
      <c r="AL581" s="319">
        <v>900</v>
      </c>
      <c r="AM581" s="316">
        <f t="shared" si="1024"/>
        <v>0</v>
      </c>
      <c r="AN581" s="320">
        <f t="shared" si="1039"/>
        <v>0</v>
      </c>
      <c r="AO581" s="361">
        <f t="shared" si="974"/>
        <v>9</v>
      </c>
      <c r="AP581" s="365">
        <v>400</v>
      </c>
      <c r="AQ581" s="363">
        <f t="shared" si="1026"/>
        <v>3600</v>
      </c>
      <c r="AR581" s="365">
        <v>900</v>
      </c>
      <c r="AS581" s="363">
        <f t="shared" si="1027"/>
        <v>8100</v>
      </c>
      <c r="AT581" s="366">
        <f t="shared" si="1040"/>
        <v>11700</v>
      </c>
    </row>
    <row r="582" spans="1:46" x14ac:dyDescent="0.2">
      <c r="A582" s="1">
        <v>573</v>
      </c>
      <c r="B582" s="50" t="s">
        <v>392</v>
      </c>
      <c r="C582" s="51" t="s">
        <v>393</v>
      </c>
      <c r="D582" s="51" t="s">
        <v>14</v>
      </c>
      <c r="E582" s="51">
        <v>11</v>
      </c>
      <c r="F582" s="76">
        <v>300</v>
      </c>
      <c r="G582" s="36">
        <f t="shared" si="1030"/>
        <v>3300</v>
      </c>
      <c r="H582" s="76">
        <v>234</v>
      </c>
      <c r="I582" s="36">
        <f t="shared" si="1031"/>
        <v>2574</v>
      </c>
      <c r="J582" s="120">
        <f t="shared" si="1034"/>
        <v>5874</v>
      </c>
      <c r="K582" s="131"/>
      <c r="L582" s="95">
        <v>300</v>
      </c>
      <c r="M582" s="93">
        <f t="shared" si="1011"/>
        <v>0</v>
      </c>
      <c r="N582" s="95">
        <v>234</v>
      </c>
      <c r="O582" s="93">
        <f t="shared" si="1012"/>
        <v>0</v>
      </c>
      <c r="P582" s="96">
        <f t="shared" si="1035"/>
        <v>0</v>
      </c>
      <c r="Q582" s="177"/>
      <c r="R582" s="178">
        <v>300</v>
      </c>
      <c r="S582" s="175">
        <f t="shared" si="1014"/>
        <v>0</v>
      </c>
      <c r="T582" s="178">
        <v>234</v>
      </c>
      <c r="U582" s="175">
        <f t="shared" si="1015"/>
        <v>0</v>
      </c>
      <c r="V582" s="179">
        <f t="shared" si="1036"/>
        <v>0</v>
      </c>
      <c r="W582" s="224"/>
      <c r="X582" s="225">
        <v>300</v>
      </c>
      <c r="Y582" s="222">
        <f t="shared" si="1017"/>
        <v>0</v>
      </c>
      <c r="Z582" s="225">
        <v>234</v>
      </c>
      <c r="AA582" s="222">
        <f t="shared" si="1018"/>
        <v>0</v>
      </c>
      <c r="AB582" s="226">
        <f t="shared" si="1037"/>
        <v>0</v>
      </c>
      <c r="AC582" s="271"/>
      <c r="AD582" s="272">
        <v>300</v>
      </c>
      <c r="AE582" s="269">
        <f t="shared" si="1020"/>
        <v>0</v>
      </c>
      <c r="AF582" s="272">
        <v>234</v>
      </c>
      <c r="AG582" s="269">
        <f t="shared" si="1021"/>
        <v>0</v>
      </c>
      <c r="AH582" s="273">
        <f t="shared" si="1038"/>
        <v>0</v>
      </c>
      <c r="AI582" s="318"/>
      <c r="AJ582" s="319">
        <v>300</v>
      </c>
      <c r="AK582" s="316">
        <f t="shared" si="1023"/>
        <v>0</v>
      </c>
      <c r="AL582" s="319">
        <v>234</v>
      </c>
      <c r="AM582" s="316">
        <f t="shared" si="1024"/>
        <v>0</v>
      </c>
      <c r="AN582" s="320">
        <f t="shared" si="1039"/>
        <v>0</v>
      </c>
      <c r="AO582" s="361">
        <f t="shared" si="974"/>
        <v>11</v>
      </c>
      <c r="AP582" s="365">
        <v>300</v>
      </c>
      <c r="AQ582" s="363">
        <f t="shared" si="1026"/>
        <v>3300</v>
      </c>
      <c r="AR582" s="365">
        <v>234</v>
      </c>
      <c r="AS582" s="363">
        <f t="shared" si="1027"/>
        <v>2574</v>
      </c>
      <c r="AT582" s="366">
        <f t="shared" si="1040"/>
        <v>5874</v>
      </c>
    </row>
    <row r="583" spans="1:46" x14ac:dyDescent="0.2">
      <c r="A583" s="1">
        <v>574</v>
      </c>
      <c r="B583" s="50" t="s">
        <v>394</v>
      </c>
      <c r="C583" s="77" t="s">
        <v>423</v>
      </c>
      <c r="D583" s="77" t="s">
        <v>14</v>
      </c>
      <c r="E583" s="77">
        <v>4</v>
      </c>
      <c r="F583" s="76">
        <v>1250</v>
      </c>
      <c r="G583" s="36">
        <f t="shared" si="1030"/>
        <v>5000</v>
      </c>
      <c r="H583" s="76">
        <v>738.5</v>
      </c>
      <c r="I583" s="36">
        <f t="shared" si="1031"/>
        <v>2954</v>
      </c>
      <c r="J583" s="120">
        <f t="shared" si="1034"/>
        <v>7954</v>
      </c>
      <c r="K583" s="132"/>
      <c r="L583" s="95">
        <v>1250</v>
      </c>
      <c r="M583" s="93">
        <f t="shared" si="1011"/>
        <v>0</v>
      </c>
      <c r="N583" s="95">
        <v>738.5</v>
      </c>
      <c r="O583" s="93">
        <f t="shared" si="1012"/>
        <v>0</v>
      </c>
      <c r="P583" s="96">
        <f t="shared" si="1035"/>
        <v>0</v>
      </c>
      <c r="Q583" s="180"/>
      <c r="R583" s="178">
        <v>1250</v>
      </c>
      <c r="S583" s="175">
        <f t="shared" si="1014"/>
        <v>0</v>
      </c>
      <c r="T583" s="178">
        <v>738.5</v>
      </c>
      <c r="U583" s="175">
        <f t="shared" si="1015"/>
        <v>0</v>
      </c>
      <c r="V583" s="179">
        <f t="shared" si="1036"/>
        <v>0</v>
      </c>
      <c r="W583" s="227"/>
      <c r="X583" s="225">
        <v>1250</v>
      </c>
      <c r="Y583" s="222">
        <f t="shared" si="1017"/>
        <v>0</v>
      </c>
      <c r="Z583" s="225">
        <v>738.5</v>
      </c>
      <c r="AA583" s="222">
        <f t="shared" si="1018"/>
        <v>0</v>
      </c>
      <c r="AB583" s="226">
        <f t="shared" si="1037"/>
        <v>0</v>
      </c>
      <c r="AC583" s="274"/>
      <c r="AD583" s="272">
        <v>1250</v>
      </c>
      <c r="AE583" s="269">
        <f t="shared" si="1020"/>
        <v>0</v>
      </c>
      <c r="AF583" s="272">
        <v>738.5</v>
      </c>
      <c r="AG583" s="269">
        <f t="shared" si="1021"/>
        <v>0</v>
      </c>
      <c r="AH583" s="273">
        <f t="shared" si="1038"/>
        <v>0</v>
      </c>
      <c r="AI583" s="321"/>
      <c r="AJ583" s="319">
        <v>1250</v>
      </c>
      <c r="AK583" s="316">
        <f t="shared" si="1023"/>
        <v>0</v>
      </c>
      <c r="AL583" s="319">
        <v>738.5</v>
      </c>
      <c r="AM583" s="316">
        <f t="shared" si="1024"/>
        <v>0</v>
      </c>
      <c r="AN583" s="320">
        <f t="shared" si="1039"/>
        <v>0</v>
      </c>
      <c r="AO583" s="361">
        <f t="shared" si="974"/>
        <v>4</v>
      </c>
      <c r="AP583" s="365">
        <v>1250</v>
      </c>
      <c r="AQ583" s="363">
        <f t="shared" si="1026"/>
        <v>5000</v>
      </c>
      <c r="AR583" s="365">
        <v>738.5</v>
      </c>
      <c r="AS583" s="363">
        <f t="shared" si="1027"/>
        <v>2954</v>
      </c>
      <c r="AT583" s="366">
        <f t="shared" si="1040"/>
        <v>7954</v>
      </c>
    </row>
    <row r="584" spans="1:46" x14ac:dyDescent="0.2">
      <c r="A584" s="1">
        <v>575</v>
      </c>
      <c r="B584" s="50" t="s">
        <v>394</v>
      </c>
      <c r="C584" s="77" t="s">
        <v>293</v>
      </c>
      <c r="D584" s="77" t="s">
        <v>14</v>
      </c>
      <c r="E584" s="77">
        <v>1</v>
      </c>
      <c r="F584" s="76">
        <v>1150</v>
      </c>
      <c r="G584" s="36">
        <f t="shared" si="1030"/>
        <v>1150</v>
      </c>
      <c r="H584" s="76">
        <v>600.21818181818185</v>
      </c>
      <c r="I584" s="36">
        <f t="shared" si="1031"/>
        <v>600.21818181818185</v>
      </c>
      <c r="J584" s="120">
        <f t="shared" si="1034"/>
        <v>1750.2181818181818</v>
      </c>
      <c r="K584" s="132"/>
      <c r="L584" s="95">
        <v>1150</v>
      </c>
      <c r="M584" s="93">
        <f t="shared" si="1011"/>
        <v>0</v>
      </c>
      <c r="N584" s="95">
        <v>600.21818181818185</v>
      </c>
      <c r="O584" s="93">
        <f t="shared" si="1012"/>
        <v>0</v>
      </c>
      <c r="P584" s="96">
        <f t="shared" si="1035"/>
        <v>0</v>
      </c>
      <c r="Q584" s="180"/>
      <c r="R584" s="178">
        <v>1150</v>
      </c>
      <c r="S584" s="175">
        <f t="shared" si="1014"/>
        <v>0</v>
      </c>
      <c r="T584" s="178">
        <v>600.21818181818185</v>
      </c>
      <c r="U584" s="175">
        <f t="shared" si="1015"/>
        <v>0</v>
      </c>
      <c r="V584" s="179">
        <f t="shared" si="1036"/>
        <v>0</v>
      </c>
      <c r="W584" s="227"/>
      <c r="X584" s="225">
        <v>1150</v>
      </c>
      <c r="Y584" s="222">
        <f t="shared" si="1017"/>
        <v>0</v>
      </c>
      <c r="Z584" s="225">
        <v>600.21818181818185</v>
      </c>
      <c r="AA584" s="222">
        <f t="shared" si="1018"/>
        <v>0</v>
      </c>
      <c r="AB584" s="226">
        <f t="shared" si="1037"/>
        <v>0</v>
      </c>
      <c r="AC584" s="274"/>
      <c r="AD584" s="272">
        <v>1150</v>
      </c>
      <c r="AE584" s="269">
        <f t="shared" si="1020"/>
        <v>0</v>
      </c>
      <c r="AF584" s="272">
        <v>600.21818181818185</v>
      </c>
      <c r="AG584" s="269">
        <f t="shared" si="1021"/>
        <v>0</v>
      </c>
      <c r="AH584" s="273">
        <f t="shared" si="1038"/>
        <v>0</v>
      </c>
      <c r="AI584" s="321"/>
      <c r="AJ584" s="319">
        <v>1150</v>
      </c>
      <c r="AK584" s="316">
        <f t="shared" si="1023"/>
        <v>0</v>
      </c>
      <c r="AL584" s="319">
        <v>600.21818181818185</v>
      </c>
      <c r="AM584" s="316">
        <f t="shared" si="1024"/>
        <v>0</v>
      </c>
      <c r="AN584" s="320">
        <f t="shared" si="1039"/>
        <v>0</v>
      </c>
      <c r="AO584" s="361">
        <f t="shared" si="974"/>
        <v>1</v>
      </c>
      <c r="AP584" s="365">
        <v>1150</v>
      </c>
      <c r="AQ584" s="363">
        <f t="shared" si="1026"/>
        <v>1150</v>
      </c>
      <c r="AR584" s="365">
        <v>600.21818181818185</v>
      </c>
      <c r="AS584" s="363">
        <f t="shared" si="1027"/>
        <v>600.21818181818185</v>
      </c>
      <c r="AT584" s="366">
        <f t="shared" si="1040"/>
        <v>1750.2181818181818</v>
      </c>
    </row>
    <row r="585" spans="1:46" x14ac:dyDescent="0.2">
      <c r="A585" s="1">
        <v>576</v>
      </c>
      <c r="B585" s="50" t="s">
        <v>394</v>
      </c>
      <c r="C585" s="77" t="s">
        <v>424</v>
      </c>
      <c r="D585" s="77" t="s">
        <v>14</v>
      </c>
      <c r="E585" s="77">
        <v>8</v>
      </c>
      <c r="F585" s="76">
        <v>850</v>
      </c>
      <c r="G585" s="36">
        <f t="shared" si="1030"/>
        <v>6800</v>
      </c>
      <c r="H585" s="76">
        <v>509.44444444444446</v>
      </c>
      <c r="I585" s="36">
        <f t="shared" si="1031"/>
        <v>4075.5555555555557</v>
      </c>
      <c r="J585" s="120">
        <f t="shared" si="1034"/>
        <v>10875.555555555555</v>
      </c>
      <c r="K585" s="132"/>
      <c r="L585" s="95">
        <v>850</v>
      </c>
      <c r="M585" s="93">
        <f t="shared" si="1011"/>
        <v>0</v>
      </c>
      <c r="N585" s="95">
        <v>509.44444444444446</v>
      </c>
      <c r="O585" s="93">
        <f t="shared" si="1012"/>
        <v>0</v>
      </c>
      <c r="P585" s="96">
        <f t="shared" si="1035"/>
        <v>0</v>
      </c>
      <c r="Q585" s="180"/>
      <c r="R585" s="178">
        <v>850</v>
      </c>
      <c r="S585" s="175">
        <f t="shared" si="1014"/>
        <v>0</v>
      </c>
      <c r="T585" s="178">
        <v>509.44444444444446</v>
      </c>
      <c r="U585" s="175">
        <f t="shared" si="1015"/>
        <v>0</v>
      </c>
      <c r="V585" s="179">
        <f t="shared" si="1036"/>
        <v>0</v>
      </c>
      <c r="W585" s="227"/>
      <c r="X585" s="225">
        <v>850</v>
      </c>
      <c r="Y585" s="222">
        <f t="shared" si="1017"/>
        <v>0</v>
      </c>
      <c r="Z585" s="225">
        <v>509.44444444444446</v>
      </c>
      <c r="AA585" s="222">
        <f t="shared" si="1018"/>
        <v>0</v>
      </c>
      <c r="AB585" s="226">
        <f t="shared" si="1037"/>
        <v>0</v>
      </c>
      <c r="AC585" s="274"/>
      <c r="AD585" s="272">
        <v>850</v>
      </c>
      <c r="AE585" s="269">
        <f t="shared" si="1020"/>
        <v>0</v>
      </c>
      <c r="AF585" s="272">
        <v>509.44444444444446</v>
      </c>
      <c r="AG585" s="269">
        <f t="shared" si="1021"/>
        <v>0</v>
      </c>
      <c r="AH585" s="273">
        <f t="shared" si="1038"/>
        <v>0</v>
      </c>
      <c r="AI585" s="321"/>
      <c r="AJ585" s="319">
        <v>850</v>
      </c>
      <c r="AK585" s="316">
        <f t="shared" si="1023"/>
        <v>0</v>
      </c>
      <c r="AL585" s="319">
        <v>509.44444444444446</v>
      </c>
      <c r="AM585" s="316">
        <f t="shared" si="1024"/>
        <v>0</v>
      </c>
      <c r="AN585" s="320">
        <f t="shared" si="1039"/>
        <v>0</v>
      </c>
      <c r="AO585" s="361">
        <f t="shared" si="974"/>
        <v>8</v>
      </c>
      <c r="AP585" s="365">
        <v>850</v>
      </c>
      <c r="AQ585" s="363">
        <f t="shared" si="1026"/>
        <v>6800</v>
      </c>
      <c r="AR585" s="365">
        <v>509.44444444444446</v>
      </c>
      <c r="AS585" s="363">
        <f t="shared" si="1027"/>
        <v>4075.5555555555557</v>
      </c>
      <c r="AT585" s="366">
        <f t="shared" si="1040"/>
        <v>10875.555555555555</v>
      </c>
    </row>
    <row r="586" spans="1:46" x14ac:dyDescent="0.2">
      <c r="A586" s="1">
        <v>577</v>
      </c>
      <c r="B586" s="9" t="s">
        <v>244</v>
      </c>
      <c r="C586" s="2"/>
      <c r="D586" s="2" t="s">
        <v>14</v>
      </c>
      <c r="E586" s="2">
        <v>14</v>
      </c>
      <c r="F586" s="36">
        <v>800</v>
      </c>
      <c r="G586" s="36">
        <f t="shared" si="1030"/>
        <v>11200</v>
      </c>
      <c r="H586" s="36">
        <v>507</v>
      </c>
      <c r="I586" s="36">
        <f t="shared" si="1031"/>
        <v>7098</v>
      </c>
      <c r="J586" s="53">
        <f t="shared" ref="J586:J590" si="1041">G586+I586</f>
        <v>18298</v>
      </c>
      <c r="K586" s="130"/>
      <c r="L586" s="93">
        <v>800</v>
      </c>
      <c r="M586" s="93">
        <f t="shared" si="1011"/>
        <v>0</v>
      </c>
      <c r="N586" s="93">
        <v>507</v>
      </c>
      <c r="O586" s="93">
        <f t="shared" si="1012"/>
        <v>0</v>
      </c>
      <c r="P586" s="94">
        <f t="shared" si="1035"/>
        <v>0</v>
      </c>
      <c r="Q586" s="173"/>
      <c r="R586" s="175">
        <v>800</v>
      </c>
      <c r="S586" s="175">
        <f t="shared" si="1014"/>
        <v>0</v>
      </c>
      <c r="T586" s="175">
        <v>507</v>
      </c>
      <c r="U586" s="175">
        <f t="shared" si="1015"/>
        <v>0</v>
      </c>
      <c r="V586" s="176">
        <f t="shared" si="1036"/>
        <v>0</v>
      </c>
      <c r="W586" s="220"/>
      <c r="X586" s="222">
        <v>800</v>
      </c>
      <c r="Y586" s="222">
        <f t="shared" si="1017"/>
        <v>0</v>
      </c>
      <c r="Z586" s="222">
        <v>507</v>
      </c>
      <c r="AA586" s="222">
        <f t="shared" si="1018"/>
        <v>0</v>
      </c>
      <c r="AB586" s="223">
        <f t="shared" si="1037"/>
        <v>0</v>
      </c>
      <c r="AC586" s="267"/>
      <c r="AD586" s="269">
        <v>800</v>
      </c>
      <c r="AE586" s="269">
        <f t="shared" si="1020"/>
        <v>0</v>
      </c>
      <c r="AF586" s="269">
        <v>507</v>
      </c>
      <c r="AG586" s="269">
        <f t="shared" si="1021"/>
        <v>0</v>
      </c>
      <c r="AH586" s="270">
        <f t="shared" si="1038"/>
        <v>0</v>
      </c>
      <c r="AI586" s="314"/>
      <c r="AJ586" s="316">
        <v>800</v>
      </c>
      <c r="AK586" s="316">
        <f t="shared" si="1023"/>
        <v>0</v>
      </c>
      <c r="AL586" s="316">
        <v>507</v>
      </c>
      <c r="AM586" s="316">
        <f t="shared" si="1024"/>
        <v>0</v>
      </c>
      <c r="AN586" s="317">
        <f t="shared" si="1039"/>
        <v>0</v>
      </c>
      <c r="AO586" s="361">
        <f t="shared" si="974"/>
        <v>14</v>
      </c>
      <c r="AP586" s="363">
        <v>800</v>
      </c>
      <c r="AQ586" s="363">
        <f t="shared" si="1026"/>
        <v>11200</v>
      </c>
      <c r="AR586" s="363">
        <v>507</v>
      </c>
      <c r="AS586" s="363">
        <f t="shared" si="1027"/>
        <v>7098</v>
      </c>
      <c r="AT586" s="364">
        <f t="shared" si="1040"/>
        <v>18298</v>
      </c>
    </row>
    <row r="587" spans="1:46" x14ac:dyDescent="0.2">
      <c r="A587" s="1">
        <v>578</v>
      </c>
      <c r="B587" s="9" t="s">
        <v>243</v>
      </c>
      <c r="C587" s="2"/>
      <c r="D587" s="2" t="s">
        <v>14</v>
      </c>
      <c r="E587" s="2">
        <v>12</v>
      </c>
      <c r="F587" s="36">
        <v>800</v>
      </c>
      <c r="G587" s="36">
        <f t="shared" si="1030"/>
        <v>9600</v>
      </c>
      <c r="H587" s="36">
        <v>507</v>
      </c>
      <c r="I587" s="36">
        <f t="shared" si="1031"/>
        <v>6084</v>
      </c>
      <c r="J587" s="53">
        <f t="shared" si="1041"/>
        <v>15684</v>
      </c>
      <c r="K587" s="130"/>
      <c r="L587" s="93">
        <v>800</v>
      </c>
      <c r="M587" s="93">
        <f t="shared" si="1011"/>
        <v>0</v>
      </c>
      <c r="N587" s="93">
        <v>507</v>
      </c>
      <c r="O587" s="93">
        <f t="shared" si="1012"/>
        <v>0</v>
      </c>
      <c r="P587" s="94">
        <f t="shared" si="1035"/>
        <v>0</v>
      </c>
      <c r="Q587" s="173"/>
      <c r="R587" s="175">
        <v>800</v>
      </c>
      <c r="S587" s="175">
        <f t="shared" si="1014"/>
        <v>0</v>
      </c>
      <c r="T587" s="175">
        <v>507</v>
      </c>
      <c r="U587" s="175">
        <f t="shared" si="1015"/>
        <v>0</v>
      </c>
      <c r="V587" s="176">
        <f t="shared" si="1036"/>
        <v>0</v>
      </c>
      <c r="W587" s="220"/>
      <c r="X587" s="222">
        <v>800</v>
      </c>
      <c r="Y587" s="222">
        <f t="shared" si="1017"/>
        <v>0</v>
      </c>
      <c r="Z587" s="222">
        <v>507</v>
      </c>
      <c r="AA587" s="222">
        <f t="shared" si="1018"/>
        <v>0</v>
      </c>
      <c r="AB587" s="223">
        <f t="shared" si="1037"/>
        <v>0</v>
      </c>
      <c r="AC587" s="267"/>
      <c r="AD587" s="269">
        <v>800</v>
      </c>
      <c r="AE587" s="269">
        <f t="shared" si="1020"/>
        <v>0</v>
      </c>
      <c r="AF587" s="269">
        <v>507</v>
      </c>
      <c r="AG587" s="269">
        <f t="shared" si="1021"/>
        <v>0</v>
      </c>
      <c r="AH587" s="270">
        <f t="shared" si="1038"/>
        <v>0</v>
      </c>
      <c r="AI587" s="314"/>
      <c r="AJ587" s="316">
        <v>800</v>
      </c>
      <c r="AK587" s="316">
        <f t="shared" si="1023"/>
        <v>0</v>
      </c>
      <c r="AL587" s="316">
        <v>507</v>
      </c>
      <c r="AM587" s="316">
        <f t="shared" si="1024"/>
        <v>0</v>
      </c>
      <c r="AN587" s="317">
        <f t="shared" si="1039"/>
        <v>0</v>
      </c>
      <c r="AO587" s="361">
        <f t="shared" ref="AO587:AO650" si="1042">E587-K587-Q587-W587-AC587-AI587</f>
        <v>12</v>
      </c>
      <c r="AP587" s="363">
        <v>800</v>
      </c>
      <c r="AQ587" s="363">
        <f t="shared" si="1026"/>
        <v>9600</v>
      </c>
      <c r="AR587" s="363">
        <v>507</v>
      </c>
      <c r="AS587" s="363">
        <f t="shared" si="1027"/>
        <v>6084</v>
      </c>
      <c r="AT587" s="364">
        <f t="shared" si="1040"/>
        <v>15684</v>
      </c>
    </row>
    <row r="588" spans="1:46" x14ac:dyDescent="0.2">
      <c r="A588" s="1">
        <v>579</v>
      </c>
      <c r="B588" s="9" t="s">
        <v>304</v>
      </c>
      <c r="C588" s="2"/>
      <c r="D588" s="2" t="s">
        <v>14</v>
      </c>
      <c r="E588" s="2">
        <v>1</v>
      </c>
      <c r="F588" s="36">
        <v>600</v>
      </c>
      <c r="G588" s="36">
        <f t="shared" si="1030"/>
        <v>600</v>
      </c>
      <c r="H588" s="36">
        <v>15460</v>
      </c>
      <c r="I588" s="36">
        <f t="shared" si="1031"/>
        <v>15460</v>
      </c>
      <c r="J588" s="53">
        <f t="shared" si="1041"/>
        <v>16060</v>
      </c>
      <c r="K588" s="130"/>
      <c r="L588" s="93">
        <v>600</v>
      </c>
      <c r="M588" s="93">
        <f t="shared" si="1011"/>
        <v>0</v>
      </c>
      <c r="N588" s="93">
        <v>15460</v>
      </c>
      <c r="O588" s="93">
        <f t="shared" si="1012"/>
        <v>0</v>
      </c>
      <c r="P588" s="94">
        <f t="shared" si="1035"/>
        <v>0</v>
      </c>
      <c r="Q588" s="173"/>
      <c r="R588" s="175">
        <v>600</v>
      </c>
      <c r="S588" s="175">
        <f t="shared" si="1014"/>
        <v>0</v>
      </c>
      <c r="T588" s="175">
        <v>15460</v>
      </c>
      <c r="U588" s="175">
        <f t="shared" si="1015"/>
        <v>0</v>
      </c>
      <c r="V588" s="176">
        <f t="shared" si="1036"/>
        <v>0</v>
      </c>
      <c r="W588" s="220"/>
      <c r="X588" s="222">
        <v>600</v>
      </c>
      <c r="Y588" s="222">
        <f t="shared" si="1017"/>
        <v>0</v>
      </c>
      <c r="Z588" s="222">
        <v>15460</v>
      </c>
      <c r="AA588" s="222">
        <f t="shared" si="1018"/>
        <v>0</v>
      </c>
      <c r="AB588" s="223">
        <f t="shared" si="1037"/>
        <v>0</v>
      </c>
      <c r="AC588" s="267"/>
      <c r="AD588" s="269">
        <v>600</v>
      </c>
      <c r="AE588" s="269">
        <f t="shared" si="1020"/>
        <v>0</v>
      </c>
      <c r="AF588" s="269">
        <v>15460</v>
      </c>
      <c r="AG588" s="269">
        <f t="shared" si="1021"/>
        <v>0</v>
      </c>
      <c r="AH588" s="270">
        <f t="shared" si="1038"/>
        <v>0</v>
      </c>
      <c r="AI588" s="314"/>
      <c r="AJ588" s="316">
        <v>600</v>
      </c>
      <c r="AK588" s="316">
        <f t="shared" si="1023"/>
        <v>0</v>
      </c>
      <c r="AL588" s="316">
        <v>15460</v>
      </c>
      <c r="AM588" s="316">
        <f t="shared" si="1024"/>
        <v>0</v>
      </c>
      <c r="AN588" s="317">
        <f t="shared" si="1039"/>
        <v>0</v>
      </c>
      <c r="AO588" s="361">
        <f t="shared" si="1042"/>
        <v>1</v>
      </c>
      <c r="AP588" s="363">
        <v>600</v>
      </c>
      <c r="AQ588" s="363">
        <f t="shared" si="1026"/>
        <v>600</v>
      </c>
      <c r="AR588" s="363">
        <v>15460</v>
      </c>
      <c r="AS588" s="363">
        <f t="shared" si="1027"/>
        <v>15460</v>
      </c>
      <c r="AT588" s="364">
        <f t="shared" si="1040"/>
        <v>16060</v>
      </c>
    </row>
    <row r="589" spans="1:46" x14ac:dyDescent="0.2">
      <c r="A589" s="1">
        <v>580</v>
      </c>
      <c r="B589" s="9" t="s">
        <v>429</v>
      </c>
      <c r="C589" s="10"/>
      <c r="D589" s="2" t="s">
        <v>56</v>
      </c>
      <c r="E589" s="2">
        <v>239</v>
      </c>
      <c r="F589" s="36">
        <v>1800</v>
      </c>
      <c r="G589" s="36">
        <f t="shared" si="1030"/>
        <v>430200</v>
      </c>
      <c r="H589" s="36">
        <v>1460</v>
      </c>
      <c r="I589" s="36">
        <f t="shared" si="1031"/>
        <v>348940</v>
      </c>
      <c r="J589" s="53">
        <f t="shared" si="1041"/>
        <v>779140</v>
      </c>
      <c r="K589" s="130"/>
      <c r="L589" s="93">
        <v>1800</v>
      </c>
      <c r="M589" s="93">
        <f t="shared" si="1011"/>
        <v>0</v>
      </c>
      <c r="N589" s="93">
        <v>1460</v>
      </c>
      <c r="O589" s="93">
        <f t="shared" si="1012"/>
        <v>0</v>
      </c>
      <c r="P589" s="94">
        <f t="shared" si="1035"/>
        <v>0</v>
      </c>
      <c r="Q589" s="173"/>
      <c r="R589" s="175">
        <v>1800</v>
      </c>
      <c r="S589" s="175">
        <f t="shared" si="1014"/>
        <v>0</v>
      </c>
      <c r="T589" s="175">
        <v>1460</v>
      </c>
      <c r="U589" s="175">
        <f t="shared" si="1015"/>
        <v>0</v>
      </c>
      <c r="V589" s="176">
        <f t="shared" si="1036"/>
        <v>0</v>
      </c>
      <c r="W589" s="220"/>
      <c r="X589" s="222">
        <v>1800</v>
      </c>
      <c r="Y589" s="222">
        <f t="shared" si="1017"/>
        <v>0</v>
      </c>
      <c r="Z589" s="222">
        <v>1460</v>
      </c>
      <c r="AA589" s="222">
        <f t="shared" si="1018"/>
        <v>0</v>
      </c>
      <c r="AB589" s="223">
        <f t="shared" si="1037"/>
        <v>0</v>
      </c>
      <c r="AC589" s="267">
        <v>141.42000000000002</v>
      </c>
      <c r="AD589" s="269">
        <v>1800</v>
      </c>
      <c r="AE589" s="269">
        <f t="shared" si="1020"/>
        <v>254556.00000000003</v>
      </c>
      <c r="AF589" s="269">
        <v>1460</v>
      </c>
      <c r="AG589" s="269">
        <f t="shared" si="1021"/>
        <v>206473.2</v>
      </c>
      <c r="AH589" s="270">
        <f t="shared" si="1038"/>
        <v>461029.20000000007</v>
      </c>
      <c r="AI589" s="314"/>
      <c r="AJ589" s="316">
        <v>1800</v>
      </c>
      <c r="AK589" s="316">
        <f t="shared" si="1023"/>
        <v>0</v>
      </c>
      <c r="AL589" s="316">
        <v>1460</v>
      </c>
      <c r="AM589" s="316">
        <f t="shared" si="1024"/>
        <v>0</v>
      </c>
      <c r="AN589" s="317">
        <f t="shared" si="1039"/>
        <v>0</v>
      </c>
      <c r="AO589" s="361">
        <f t="shared" si="1042"/>
        <v>97.579999999999984</v>
      </c>
      <c r="AP589" s="363">
        <v>1800</v>
      </c>
      <c r="AQ589" s="363">
        <f t="shared" si="1026"/>
        <v>175643.99999999997</v>
      </c>
      <c r="AR589" s="363">
        <v>1460</v>
      </c>
      <c r="AS589" s="363">
        <f t="shared" si="1027"/>
        <v>142466.79999999999</v>
      </c>
      <c r="AT589" s="364">
        <f t="shared" si="1040"/>
        <v>318110.79999999993</v>
      </c>
    </row>
    <row r="590" spans="1:46" ht="25.5" x14ac:dyDescent="0.2">
      <c r="A590" s="1">
        <v>581</v>
      </c>
      <c r="B590" s="9" t="s">
        <v>430</v>
      </c>
      <c r="C590" s="10"/>
      <c r="D590" s="2" t="s">
        <v>56</v>
      </c>
      <c r="E590" s="2">
        <f>0.2*E589</f>
        <v>47.800000000000004</v>
      </c>
      <c r="F590" s="36">
        <v>1800</v>
      </c>
      <c r="G590" s="36">
        <f t="shared" si="1030"/>
        <v>86040.000000000015</v>
      </c>
      <c r="H590" s="36">
        <v>2920</v>
      </c>
      <c r="I590" s="36">
        <f t="shared" si="1031"/>
        <v>139576</v>
      </c>
      <c r="J590" s="53">
        <f t="shared" si="1041"/>
        <v>225616</v>
      </c>
      <c r="K590" s="130"/>
      <c r="L590" s="93">
        <v>1800</v>
      </c>
      <c r="M590" s="93">
        <f t="shared" si="1011"/>
        <v>0</v>
      </c>
      <c r="N590" s="93">
        <v>2920</v>
      </c>
      <c r="O590" s="93">
        <f t="shared" si="1012"/>
        <v>0</v>
      </c>
      <c r="P590" s="94">
        <f t="shared" si="1035"/>
        <v>0</v>
      </c>
      <c r="Q590" s="173"/>
      <c r="R590" s="175">
        <v>1800</v>
      </c>
      <c r="S590" s="175">
        <f t="shared" si="1014"/>
        <v>0</v>
      </c>
      <c r="T590" s="175">
        <v>2920</v>
      </c>
      <c r="U590" s="175">
        <f t="shared" si="1015"/>
        <v>0</v>
      </c>
      <c r="V590" s="176">
        <f t="shared" si="1036"/>
        <v>0</v>
      </c>
      <c r="W590" s="220"/>
      <c r="X590" s="222">
        <v>1800</v>
      </c>
      <c r="Y590" s="222">
        <f t="shared" si="1017"/>
        <v>0</v>
      </c>
      <c r="Z590" s="222">
        <v>2920</v>
      </c>
      <c r="AA590" s="222">
        <f t="shared" si="1018"/>
        <v>0</v>
      </c>
      <c r="AB590" s="223">
        <f t="shared" si="1037"/>
        <v>0</v>
      </c>
      <c r="AC590" s="267">
        <v>3</v>
      </c>
      <c r="AD590" s="269">
        <v>1800</v>
      </c>
      <c r="AE590" s="269">
        <f t="shared" si="1020"/>
        <v>5400</v>
      </c>
      <c r="AF590" s="269">
        <v>2920</v>
      </c>
      <c r="AG590" s="269">
        <f t="shared" si="1021"/>
        <v>8760</v>
      </c>
      <c r="AH590" s="270">
        <f t="shared" si="1038"/>
        <v>14160</v>
      </c>
      <c r="AI590" s="314"/>
      <c r="AJ590" s="316">
        <v>1800</v>
      </c>
      <c r="AK590" s="316">
        <f t="shared" si="1023"/>
        <v>0</v>
      </c>
      <c r="AL590" s="316">
        <v>2920</v>
      </c>
      <c r="AM590" s="316">
        <f t="shared" si="1024"/>
        <v>0</v>
      </c>
      <c r="AN590" s="317">
        <f t="shared" si="1039"/>
        <v>0</v>
      </c>
      <c r="AO590" s="361">
        <f t="shared" si="1042"/>
        <v>44.800000000000004</v>
      </c>
      <c r="AP590" s="363">
        <v>1800</v>
      </c>
      <c r="AQ590" s="363">
        <f t="shared" si="1026"/>
        <v>80640.000000000015</v>
      </c>
      <c r="AR590" s="363">
        <v>2920</v>
      </c>
      <c r="AS590" s="363">
        <f t="shared" si="1027"/>
        <v>130816.00000000001</v>
      </c>
      <c r="AT590" s="364">
        <f t="shared" si="1040"/>
        <v>211456.00000000003</v>
      </c>
    </row>
    <row r="591" spans="1:46" x14ac:dyDescent="0.2">
      <c r="A591" s="1">
        <v>582</v>
      </c>
      <c r="B591" s="9" t="s">
        <v>60</v>
      </c>
      <c r="C591" s="10"/>
      <c r="D591" s="2" t="s">
        <v>5</v>
      </c>
      <c r="E591" s="2">
        <v>1</v>
      </c>
      <c r="F591" s="36">
        <v>0</v>
      </c>
      <c r="G591" s="36">
        <f t="shared" si="1030"/>
        <v>0</v>
      </c>
      <c r="H591" s="36">
        <v>59701</v>
      </c>
      <c r="I591" s="36">
        <f t="shared" si="1031"/>
        <v>59701</v>
      </c>
      <c r="J591" s="53">
        <f t="shared" ref="J591" si="1043">G591+I591</f>
        <v>59701</v>
      </c>
      <c r="K591" s="130"/>
      <c r="L591" s="93">
        <v>0</v>
      </c>
      <c r="M591" s="93">
        <f t="shared" si="1011"/>
        <v>0</v>
      </c>
      <c r="N591" s="93">
        <v>59701</v>
      </c>
      <c r="O591" s="93">
        <f t="shared" si="1012"/>
        <v>0</v>
      </c>
      <c r="P591" s="94">
        <f t="shared" si="1035"/>
        <v>0</v>
      </c>
      <c r="Q591" s="173"/>
      <c r="R591" s="175">
        <v>0</v>
      </c>
      <c r="S591" s="175">
        <f t="shared" si="1014"/>
        <v>0</v>
      </c>
      <c r="T591" s="175">
        <v>59701</v>
      </c>
      <c r="U591" s="175">
        <f t="shared" si="1015"/>
        <v>0</v>
      </c>
      <c r="V591" s="176">
        <f t="shared" si="1036"/>
        <v>0</v>
      </c>
      <c r="W591" s="220"/>
      <c r="X591" s="222">
        <v>0</v>
      </c>
      <c r="Y591" s="222">
        <f t="shared" si="1017"/>
        <v>0</v>
      </c>
      <c r="Z591" s="222">
        <v>59701</v>
      </c>
      <c r="AA591" s="222">
        <f t="shared" si="1018"/>
        <v>0</v>
      </c>
      <c r="AB591" s="223">
        <f t="shared" si="1037"/>
        <v>0</v>
      </c>
      <c r="AC591" s="267">
        <v>0.5</v>
      </c>
      <c r="AD591" s="269">
        <v>0</v>
      </c>
      <c r="AE591" s="269">
        <f t="shared" si="1020"/>
        <v>0</v>
      </c>
      <c r="AF591" s="269">
        <v>59701</v>
      </c>
      <c r="AG591" s="269">
        <f t="shared" si="1021"/>
        <v>29850.5</v>
      </c>
      <c r="AH591" s="270">
        <f t="shared" si="1038"/>
        <v>29850.5</v>
      </c>
      <c r="AI591" s="314"/>
      <c r="AJ591" s="316">
        <v>0</v>
      </c>
      <c r="AK591" s="316">
        <f t="shared" si="1023"/>
        <v>0</v>
      </c>
      <c r="AL591" s="316">
        <v>59701</v>
      </c>
      <c r="AM591" s="316">
        <f t="shared" si="1024"/>
        <v>0</v>
      </c>
      <c r="AN591" s="317">
        <f t="shared" si="1039"/>
        <v>0</v>
      </c>
      <c r="AO591" s="361">
        <f t="shared" si="1042"/>
        <v>0.5</v>
      </c>
      <c r="AP591" s="363">
        <v>0</v>
      </c>
      <c r="AQ591" s="363">
        <f t="shared" si="1026"/>
        <v>0</v>
      </c>
      <c r="AR591" s="363">
        <v>59701</v>
      </c>
      <c r="AS591" s="363">
        <f t="shared" si="1027"/>
        <v>29850.5</v>
      </c>
      <c r="AT591" s="364">
        <f t="shared" si="1040"/>
        <v>29850.5</v>
      </c>
    </row>
    <row r="592" spans="1:46" x14ac:dyDescent="0.2">
      <c r="A592" s="1">
        <v>583</v>
      </c>
      <c r="B592" s="48" t="s">
        <v>66</v>
      </c>
      <c r="C592" s="2"/>
      <c r="D592" s="2"/>
      <c r="E592" s="2"/>
      <c r="F592" s="2"/>
      <c r="G592" s="36"/>
      <c r="H592" s="37"/>
      <c r="I592" s="36"/>
      <c r="J592" s="119"/>
      <c r="K592" s="130"/>
      <c r="L592" s="92"/>
      <c r="M592" s="93"/>
      <c r="N592" s="91"/>
      <c r="O592" s="93"/>
      <c r="P592" s="129"/>
      <c r="Q592" s="173"/>
      <c r="R592" s="174"/>
      <c r="S592" s="175"/>
      <c r="T592" s="171"/>
      <c r="U592" s="175"/>
      <c r="V592" s="172"/>
      <c r="W592" s="220"/>
      <c r="X592" s="221"/>
      <c r="Y592" s="222"/>
      <c r="Z592" s="218"/>
      <c r="AA592" s="222"/>
      <c r="AB592" s="219"/>
      <c r="AC592" s="267"/>
      <c r="AD592" s="268"/>
      <c r="AE592" s="269"/>
      <c r="AF592" s="265"/>
      <c r="AG592" s="269"/>
      <c r="AH592" s="266"/>
      <c r="AI592" s="314"/>
      <c r="AJ592" s="315"/>
      <c r="AK592" s="316"/>
      <c r="AL592" s="312"/>
      <c r="AM592" s="316"/>
      <c r="AN592" s="313"/>
      <c r="AO592" s="361">
        <f t="shared" si="1042"/>
        <v>0</v>
      </c>
      <c r="AP592" s="362"/>
      <c r="AQ592" s="363"/>
      <c r="AR592" s="359"/>
      <c r="AS592" s="363"/>
      <c r="AT592" s="360"/>
    </row>
    <row r="593" spans="1:46" ht="25.5" x14ac:dyDescent="0.2">
      <c r="A593" s="1">
        <v>584</v>
      </c>
      <c r="B593" s="9" t="s">
        <v>305</v>
      </c>
      <c r="C593" s="2" t="s">
        <v>375</v>
      </c>
      <c r="D593" s="2" t="s">
        <v>14</v>
      </c>
      <c r="E593" s="2">
        <v>1</v>
      </c>
      <c r="F593" s="36">
        <v>53425.200000000004</v>
      </c>
      <c r="G593" s="36">
        <f t="shared" si="1030"/>
        <v>53425.200000000004</v>
      </c>
      <c r="H593" s="36">
        <v>96511.679999999993</v>
      </c>
      <c r="I593" s="36">
        <f t="shared" si="1031"/>
        <v>96511.679999999993</v>
      </c>
      <c r="J593" s="53">
        <f t="shared" ref="J593:J606" si="1044">G593+I593</f>
        <v>149936.88</v>
      </c>
      <c r="K593" s="130"/>
      <c r="L593" s="93">
        <v>53425.200000000004</v>
      </c>
      <c r="M593" s="93">
        <f t="shared" ref="M593:M612" si="1045">K593*L593</f>
        <v>0</v>
      </c>
      <c r="N593" s="93">
        <v>96511.679999999993</v>
      </c>
      <c r="O593" s="93">
        <f t="shared" ref="O593:O612" si="1046">K593*N593</f>
        <v>0</v>
      </c>
      <c r="P593" s="94">
        <f t="shared" ref="P593:P612" si="1047">M593+O593</f>
        <v>0</v>
      </c>
      <c r="Q593" s="173"/>
      <c r="R593" s="175">
        <v>53425.200000000004</v>
      </c>
      <c r="S593" s="175">
        <f t="shared" ref="S593:S612" si="1048">Q593*R593</f>
        <v>0</v>
      </c>
      <c r="T593" s="175">
        <v>96511.679999999993</v>
      </c>
      <c r="U593" s="175">
        <f t="shared" ref="U593:U612" si="1049">Q593*T593</f>
        <v>0</v>
      </c>
      <c r="V593" s="176">
        <f t="shared" ref="V593:V612" si="1050">S593+U593</f>
        <v>0</v>
      </c>
      <c r="W593" s="220"/>
      <c r="X593" s="222">
        <v>53425.200000000004</v>
      </c>
      <c r="Y593" s="222">
        <f t="shared" ref="Y593:Y612" si="1051">W593*X593</f>
        <v>0</v>
      </c>
      <c r="Z593" s="222">
        <v>96511.679999999993</v>
      </c>
      <c r="AA593" s="222">
        <f t="shared" ref="AA593:AA612" si="1052">W593*Z593</f>
        <v>0</v>
      </c>
      <c r="AB593" s="223">
        <f t="shared" ref="AB593:AB612" si="1053">Y593+AA593</f>
        <v>0</v>
      </c>
      <c r="AC593" s="267"/>
      <c r="AD593" s="269">
        <v>53425.200000000004</v>
      </c>
      <c r="AE593" s="269">
        <f t="shared" ref="AE593:AE612" si="1054">AC593*AD593</f>
        <v>0</v>
      </c>
      <c r="AF593" s="269">
        <v>96511.679999999993</v>
      </c>
      <c r="AG593" s="269">
        <f t="shared" ref="AG593:AG612" si="1055">AC593*AF593</f>
        <v>0</v>
      </c>
      <c r="AH593" s="270">
        <f t="shared" ref="AH593:AH612" si="1056">AE593+AG593</f>
        <v>0</v>
      </c>
      <c r="AI593" s="314"/>
      <c r="AJ593" s="316">
        <v>53425.200000000004</v>
      </c>
      <c r="AK593" s="316">
        <f t="shared" ref="AK593:AK612" si="1057">AI593*AJ593</f>
        <v>0</v>
      </c>
      <c r="AL593" s="316">
        <v>96511.679999999993</v>
      </c>
      <c r="AM593" s="316">
        <f t="shared" ref="AM593:AM612" si="1058">AI593*AL593</f>
        <v>0</v>
      </c>
      <c r="AN593" s="317">
        <f t="shared" ref="AN593:AN612" si="1059">AK593+AM593</f>
        <v>0</v>
      </c>
      <c r="AO593" s="361">
        <f t="shared" si="1042"/>
        <v>1</v>
      </c>
      <c r="AP593" s="363">
        <v>53425.200000000004</v>
      </c>
      <c r="AQ593" s="363">
        <f t="shared" ref="AQ593:AQ612" si="1060">AO593*AP593</f>
        <v>53425.200000000004</v>
      </c>
      <c r="AR593" s="363">
        <v>96511.679999999993</v>
      </c>
      <c r="AS593" s="363">
        <f t="shared" ref="AS593:AS612" si="1061">AO593*AR593</f>
        <v>96511.679999999993</v>
      </c>
      <c r="AT593" s="364">
        <f t="shared" ref="AT593:AT612" si="1062">AQ593+AS593</f>
        <v>149936.88</v>
      </c>
    </row>
    <row r="594" spans="1:46" x14ac:dyDescent="0.2">
      <c r="A594" s="1">
        <v>585</v>
      </c>
      <c r="B594" s="9" t="s">
        <v>425</v>
      </c>
      <c r="C594" s="2"/>
      <c r="D594" s="2" t="s">
        <v>7</v>
      </c>
      <c r="E594" s="2">
        <v>1</v>
      </c>
      <c r="F594" s="36">
        <v>7730</v>
      </c>
      <c r="G594" s="36">
        <f t="shared" si="1030"/>
        <v>7730</v>
      </c>
      <c r="H594" s="36">
        <v>18729</v>
      </c>
      <c r="I594" s="36">
        <f t="shared" si="1031"/>
        <v>18729</v>
      </c>
      <c r="J594" s="53">
        <f t="shared" si="1044"/>
        <v>26459</v>
      </c>
      <c r="K594" s="130"/>
      <c r="L594" s="93">
        <v>7730</v>
      </c>
      <c r="M594" s="93">
        <f t="shared" si="1045"/>
        <v>0</v>
      </c>
      <c r="N594" s="93">
        <v>18729</v>
      </c>
      <c r="O594" s="93">
        <f t="shared" si="1046"/>
        <v>0</v>
      </c>
      <c r="P594" s="94">
        <f t="shared" si="1047"/>
        <v>0</v>
      </c>
      <c r="Q594" s="173"/>
      <c r="R594" s="175">
        <v>7730</v>
      </c>
      <c r="S594" s="175">
        <f t="shared" si="1048"/>
        <v>0</v>
      </c>
      <c r="T594" s="175">
        <v>18729</v>
      </c>
      <c r="U594" s="175">
        <f t="shared" si="1049"/>
        <v>0</v>
      </c>
      <c r="V594" s="176">
        <f t="shared" si="1050"/>
        <v>0</v>
      </c>
      <c r="W594" s="220"/>
      <c r="X594" s="222">
        <v>7730</v>
      </c>
      <c r="Y594" s="222">
        <f t="shared" si="1051"/>
        <v>0</v>
      </c>
      <c r="Z594" s="222">
        <v>18729</v>
      </c>
      <c r="AA594" s="222">
        <f t="shared" si="1052"/>
        <v>0</v>
      </c>
      <c r="AB594" s="223">
        <f t="shared" si="1053"/>
        <v>0</v>
      </c>
      <c r="AC594" s="267"/>
      <c r="AD594" s="269">
        <v>7730</v>
      </c>
      <c r="AE594" s="269">
        <f t="shared" si="1054"/>
        <v>0</v>
      </c>
      <c r="AF594" s="269">
        <v>18729</v>
      </c>
      <c r="AG594" s="269">
        <f t="shared" si="1055"/>
        <v>0</v>
      </c>
      <c r="AH594" s="270">
        <f t="shared" si="1056"/>
        <v>0</v>
      </c>
      <c r="AI594" s="314"/>
      <c r="AJ594" s="316">
        <v>7730</v>
      </c>
      <c r="AK594" s="316">
        <f t="shared" si="1057"/>
        <v>0</v>
      </c>
      <c r="AL594" s="316">
        <v>18729</v>
      </c>
      <c r="AM594" s="316">
        <f t="shared" si="1058"/>
        <v>0</v>
      </c>
      <c r="AN594" s="317">
        <f t="shared" si="1059"/>
        <v>0</v>
      </c>
      <c r="AO594" s="361">
        <f t="shared" si="1042"/>
        <v>1</v>
      </c>
      <c r="AP594" s="363">
        <v>7730</v>
      </c>
      <c r="AQ594" s="363">
        <f t="shared" si="1060"/>
        <v>7730</v>
      </c>
      <c r="AR594" s="363">
        <v>18729</v>
      </c>
      <c r="AS594" s="363">
        <f t="shared" si="1061"/>
        <v>18729</v>
      </c>
      <c r="AT594" s="364">
        <f t="shared" si="1062"/>
        <v>26459</v>
      </c>
    </row>
    <row r="595" spans="1:46" ht="25.5" x14ac:dyDescent="0.2">
      <c r="A595" s="1">
        <v>586</v>
      </c>
      <c r="B595" s="50" t="s">
        <v>387</v>
      </c>
      <c r="C595" s="51" t="s">
        <v>427</v>
      </c>
      <c r="D595" s="51" t="s">
        <v>14</v>
      </c>
      <c r="E595" s="51">
        <v>1</v>
      </c>
      <c r="F595" s="76">
        <v>4500</v>
      </c>
      <c r="G595" s="36">
        <f t="shared" si="1030"/>
        <v>4500</v>
      </c>
      <c r="H595" s="76">
        <v>16972.5</v>
      </c>
      <c r="I595" s="36">
        <f t="shared" si="1031"/>
        <v>16972.5</v>
      </c>
      <c r="J595" s="120">
        <f t="shared" si="1044"/>
        <v>21472.5</v>
      </c>
      <c r="K595" s="131"/>
      <c r="L595" s="95">
        <v>4500</v>
      </c>
      <c r="M595" s="93">
        <f t="shared" si="1045"/>
        <v>0</v>
      </c>
      <c r="N595" s="95">
        <v>16972.5</v>
      </c>
      <c r="O595" s="93">
        <f t="shared" si="1046"/>
        <v>0</v>
      </c>
      <c r="P595" s="96">
        <f t="shared" si="1047"/>
        <v>0</v>
      </c>
      <c r="Q595" s="177"/>
      <c r="R595" s="178">
        <v>4500</v>
      </c>
      <c r="S595" s="175">
        <f t="shared" si="1048"/>
        <v>0</v>
      </c>
      <c r="T595" s="178">
        <v>16972.5</v>
      </c>
      <c r="U595" s="175">
        <f t="shared" si="1049"/>
        <v>0</v>
      </c>
      <c r="V595" s="179">
        <f t="shared" si="1050"/>
        <v>0</v>
      </c>
      <c r="W595" s="224"/>
      <c r="X595" s="225">
        <v>4500</v>
      </c>
      <c r="Y595" s="222">
        <f t="shared" si="1051"/>
        <v>0</v>
      </c>
      <c r="Z595" s="225">
        <v>16972.5</v>
      </c>
      <c r="AA595" s="222">
        <f t="shared" si="1052"/>
        <v>0</v>
      </c>
      <c r="AB595" s="226">
        <f t="shared" si="1053"/>
        <v>0</v>
      </c>
      <c r="AC595" s="271"/>
      <c r="AD595" s="272">
        <v>4500</v>
      </c>
      <c r="AE595" s="269">
        <f t="shared" si="1054"/>
        <v>0</v>
      </c>
      <c r="AF595" s="272">
        <v>16972.5</v>
      </c>
      <c r="AG595" s="269">
        <f t="shared" si="1055"/>
        <v>0</v>
      </c>
      <c r="AH595" s="273">
        <f t="shared" si="1056"/>
        <v>0</v>
      </c>
      <c r="AI595" s="318"/>
      <c r="AJ595" s="319">
        <v>4500</v>
      </c>
      <c r="AK595" s="316">
        <f t="shared" si="1057"/>
        <v>0</v>
      </c>
      <c r="AL595" s="319">
        <v>16972.5</v>
      </c>
      <c r="AM595" s="316">
        <f t="shared" si="1058"/>
        <v>0</v>
      </c>
      <c r="AN595" s="320">
        <f t="shared" si="1059"/>
        <v>0</v>
      </c>
      <c r="AO595" s="361">
        <f t="shared" si="1042"/>
        <v>1</v>
      </c>
      <c r="AP595" s="365">
        <v>4500</v>
      </c>
      <c r="AQ595" s="363">
        <f t="shared" si="1060"/>
        <v>4500</v>
      </c>
      <c r="AR595" s="365">
        <v>16972.5</v>
      </c>
      <c r="AS595" s="363">
        <f t="shared" si="1061"/>
        <v>16972.5</v>
      </c>
      <c r="AT595" s="366">
        <f t="shared" si="1062"/>
        <v>21472.5</v>
      </c>
    </row>
    <row r="596" spans="1:46" ht="25.5" x14ac:dyDescent="0.2">
      <c r="A596" s="1">
        <v>587</v>
      </c>
      <c r="B596" s="50" t="s">
        <v>387</v>
      </c>
      <c r="C596" s="51" t="s">
        <v>417</v>
      </c>
      <c r="D596" s="51" t="s">
        <v>14</v>
      </c>
      <c r="E596" s="51">
        <v>4</v>
      </c>
      <c r="F596" s="76">
        <v>4500</v>
      </c>
      <c r="G596" s="36">
        <f t="shared" si="1030"/>
        <v>18000</v>
      </c>
      <c r="H596" s="76">
        <v>11769.15</v>
      </c>
      <c r="I596" s="36">
        <f t="shared" si="1031"/>
        <v>47076.6</v>
      </c>
      <c r="J596" s="120">
        <f t="shared" si="1044"/>
        <v>65076.6</v>
      </c>
      <c r="K596" s="131"/>
      <c r="L596" s="95">
        <v>4500</v>
      </c>
      <c r="M596" s="93">
        <f t="shared" si="1045"/>
        <v>0</v>
      </c>
      <c r="N596" s="95">
        <v>11769.15</v>
      </c>
      <c r="O596" s="93">
        <f t="shared" si="1046"/>
        <v>0</v>
      </c>
      <c r="P596" s="96">
        <f t="shared" si="1047"/>
        <v>0</v>
      </c>
      <c r="Q596" s="177"/>
      <c r="R596" s="178">
        <v>4500</v>
      </c>
      <c r="S596" s="175">
        <f t="shared" si="1048"/>
        <v>0</v>
      </c>
      <c r="T596" s="178">
        <v>11769.15</v>
      </c>
      <c r="U596" s="175">
        <f t="shared" si="1049"/>
        <v>0</v>
      </c>
      <c r="V596" s="179">
        <f t="shared" si="1050"/>
        <v>0</v>
      </c>
      <c r="W596" s="224"/>
      <c r="X596" s="225">
        <v>4500</v>
      </c>
      <c r="Y596" s="222">
        <f t="shared" si="1051"/>
        <v>0</v>
      </c>
      <c r="Z596" s="225">
        <v>11769.15</v>
      </c>
      <c r="AA596" s="222">
        <f t="shared" si="1052"/>
        <v>0</v>
      </c>
      <c r="AB596" s="226">
        <f t="shared" si="1053"/>
        <v>0</v>
      </c>
      <c r="AC596" s="271"/>
      <c r="AD596" s="272">
        <v>4500</v>
      </c>
      <c r="AE596" s="269">
        <f t="shared" si="1054"/>
        <v>0</v>
      </c>
      <c r="AF596" s="272">
        <v>11769.15</v>
      </c>
      <c r="AG596" s="269">
        <f t="shared" si="1055"/>
        <v>0</v>
      </c>
      <c r="AH596" s="273">
        <f t="shared" si="1056"/>
        <v>0</v>
      </c>
      <c r="AI596" s="318"/>
      <c r="AJ596" s="319">
        <v>4500</v>
      </c>
      <c r="AK596" s="316">
        <f t="shared" si="1057"/>
        <v>0</v>
      </c>
      <c r="AL596" s="319">
        <v>11769.15</v>
      </c>
      <c r="AM596" s="316">
        <f t="shared" si="1058"/>
        <v>0</v>
      </c>
      <c r="AN596" s="320">
        <f t="shared" si="1059"/>
        <v>0</v>
      </c>
      <c r="AO596" s="361">
        <f t="shared" si="1042"/>
        <v>4</v>
      </c>
      <c r="AP596" s="365">
        <v>4500</v>
      </c>
      <c r="AQ596" s="363">
        <f t="shared" si="1060"/>
        <v>18000</v>
      </c>
      <c r="AR596" s="365">
        <v>11769.15</v>
      </c>
      <c r="AS596" s="363">
        <f t="shared" si="1061"/>
        <v>47076.6</v>
      </c>
      <c r="AT596" s="366">
        <f t="shared" si="1062"/>
        <v>65076.6</v>
      </c>
    </row>
    <row r="597" spans="1:46" ht="25.5" x14ac:dyDescent="0.2">
      <c r="A597" s="1">
        <v>588</v>
      </c>
      <c r="B597" s="50" t="s">
        <v>387</v>
      </c>
      <c r="C597" s="51" t="s">
        <v>418</v>
      </c>
      <c r="D597" s="51" t="s">
        <v>14</v>
      </c>
      <c r="E597" s="51">
        <v>2</v>
      </c>
      <c r="F597" s="76">
        <v>4500</v>
      </c>
      <c r="G597" s="36">
        <f t="shared" si="1030"/>
        <v>9000</v>
      </c>
      <c r="H597" s="76">
        <v>10968.575000000001</v>
      </c>
      <c r="I597" s="36">
        <f t="shared" si="1031"/>
        <v>21937.15</v>
      </c>
      <c r="J597" s="120">
        <f t="shared" si="1044"/>
        <v>30937.15</v>
      </c>
      <c r="K597" s="131"/>
      <c r="L597" s="95">
        <v>4500</v>
      </c>
      <c r="M597" s="93">
        <f t="shared" si="1045"/>
        <v>0</v>
      </c>
      <c r="N597" s="95">
        <v>10968.575000000001</v>
      </c>
      <c r="O597" s="93">
        <f t="shared" si="1046"/>
        <v>0</v>
      </c>
      <c r="P597" s="96">
        <f t="shared" si="1047"/>
        <v>0</v>
      </c>
      <c r="Q597" s="177"/>
      <c r="R597" s="178">
        <v>4500</v>
      </c>
      <c r="S597" s="175">
        <f t="shared" si="1048"/>
        <v>0</v>
      </c>
      <c r="T597" s="178">
        <v>10968.575000000001</v>
      </c>
      <c r="U597" s="175">
        <f t="shared" si="1049"/>
        <v>0</v>
      </c>
      <c r="V597" s="179">
        <f t="shared" si="1050"/>
        <v>0</v>
      </c>
      <c r="W597" s="224"/>
      <c r="X597" s="225">
        <v>4500</v>
      </c>
      <c r="Y597" s="222">
        <f t="shared" si="1051"/>
        <v>0</v>
      </c>
      <c r="Z597" s="225">
        <v>10968.575000000001</v>
      </c>
      <c r="AA597" s="222">
        <f t="shared" si="1052"/>
        <v>0</v>
      </c>
      <c r="AB597" s="226">
        <f t="shared" si="1053"/>
        <v>0</v>
      </c>
      <c r="AC597" s="271"/>
      <c r="AD597" s="272">
        <v>4500</v>
      </c>
      <c r="AE597" s="269">
        <f t="shared" si="1054"/>
        <v>0</v>
      </c>
      <c r="AF597" s="272">
        <v>10968.575000000001</v>
      </c>
      <c r="AG597" s="269">
        <f t="shared" si="1055"/>
        <v>0</v>
      </c>
      <c r="AH597" s="273">
        <f t="shared" si="1056"/>
        <v>0</v>
      </c>
      <c r="AI597" s="318"/>
      <c r="AJ597" s="319">
        <v>4500</v>
      </c>
      <c r="AK597" s="316">
        <f t="shared" si="1057"/>
        <v>0</v>
      </c>
      <c r="AL597" s="319">
        <v>10968.575000000001</v>
      </c>
      <c r="AM597" s="316">
        <f t="shared" si="1058"/>
        <v>0</v>
      </c>
      <c r="AN597" s="320">
        <f t="shared" si="1059"/>
        <v>0</v>
      </c>
      <c r="AO597" s="361">
        <f t="shared" si="1042"/>
        <v>2</v>
      </c>
      <c r="AP597" s="365">
        <v>4500</v>
      </c>
      <c r="AQ597" s="363">
        <f t="shared" si="1060"/>
        <v>9000</v>
      </c>
      <c r="AR597" s="365">
        <v>10968.575000000001</v>
      </c>
      <c r="AS597" s="363">
        <f t="shared" si="1061"/>
        <v>21937.15</v>
      </c>
      <c r="AT597" s="366">
        <f t="shared" si="1062"/>
        <v>30937.15</v>
      </c>
    </row>
    <row r="598" spans="1:46" ht="25.5" x14ac:dyDescent="0.2">
      <c r="A598" s="1">
        <v>589</v>
      </c>
      <c r="B598" s="50" t="s">
        <v>387</v>
      </c>
      <c r="C598" s="51" t="s">
        <v>419</v>
      </c>
      <c r="D598" s="51" t="s">
        <v>14</v>
      </c>
      <c r="E598" s="51">
        <v>1</v>
      </c>
      <c r="F598" s="76">
        <v>4500</v>
      </c>
      <c r="G598" s="36">
        <f t="shared" ref="G598:G629" si="1063">E598*F598</f>
        <v>4500</v>
      </c>
      <c r="H598" s="76">
        <v>10701.199999999999</v>
      </c>
      <c r="I598" s="36">
        <f t="shared" ref="I598:I629" si="1064">E598*H598</f>
        <v>10701.199999999999</v>
      </c>
      <c r="J598" s="120">
        <f t="shared" si="1044"/>
        <v>15201.199999999999</v>
      </c>
      <c r="K598" s="131"/>
      <c r="L598" s="95">
        <v>4500</v>
      </c>
      <c r="M598" s="93">
        <f t="shared" si="1045"/>
        <v>0</v>
      </c>
      <c r="N598" s="95">
        <v>10701.199999999999</v>
      </c>
      <c r="O598" s="93">
        <f t="shared" si="1046"/>
        <v>0</v>
      </c>
      <c r="P598" s="96">
        <f t="shared" si="1047"/>
        <v>0</v>
      </c>
      <c r="Q598" s="177"/>
      <c r="R598" s="178">
        <v>4500</v>
      </c>
      <c r="S598" s="175">
        <f t="shared" si="1048"/>
        <v>0</v>
      </c>
      <c r="T598" s="178">
        <v>10701.199999999999</v>
      </c>
      <c r="U598" s="175">
        <f t="shared" si="1049"/>
        <v>0</v>
      </c>
      <c r="V598" s="179">
        <f t="shared" si="1050"/>
        <v>0</v>
      </c>
      <c r="W598" s="224"/>
      <c r="X598" s="225">
        <v>4500</v>
      </c>
      <c r="Y598" s="222">
        <f t="shared" si="1051"/>
        <v>0</v>
      </c>
      <c r="Z598" s="225">
        <v>10701.199999999999</v>
      </c>
      <c r="AA598" s="222">
        <f t="shared" si="1052"/>
        <v>0</v>
      </c>
      <c r="AB598" s="226">
        <f t="shared" si="1053"/>
        <v>0</v>
      </c>
      <c r="AC598" s="271"/>
      <c r="AD598" s="272">
        <v>4500</v>
      </c>
      <c r="AE598" s="269">
        <f t="shared" si="1054"/>
        <v>0</v>
      </c>
      <c r="AF598" s="272">
        <v>10701.199999999999</v>
      </c>
      <c r="AG598" s="269">
        <f t="shared" si="1055"/>
        <v>0</v>
      </c>
      <c r="AH598" s="273">
        <f t="shared" si="1056"/>
        <v>0</v>
      </c>
      <c r="AI598" s="318"/>
      <c r="AJ598" s="319">
        <v>4500</v>
      </c>
      <c r="AK598" s="316">
        <f t="shared" si="1057"/>
        <v>0</v>
      </c>
      <c r="AL598" s="319">
        <v>10701.199999999999</v>
      </c>
      <c r="AM598" s="316">
        <f t="shared" si="1058"/>
        <v>0</v>
      </c>
      <c r="AN598" s="320">
        <f t="shared" si="1059"/>
        <v>0</v>
      </c>
      <c r="AO598" s="361">
        <f t="shared" si="1042"/>
        <v>1</v>
      </c>
      <c r="AP598" s="365">
        <v>4500</v>
      </c>
      <c r="AQ598" s="363">
        <f t="shared" si="1060"/>
        <v>4500</v>
      </c>
      <c r="AR598" s="365">
        <v>10701.199999999999</v>
      </c>
      <c r="AS598" s="363">
        <f t="shared" si="1061"/>
        <v>10701.199999999999</v>
      </c>
      <c r="AT598" s="366">
        <f t="shared" si="1062"/>
        <v>15201.199999999999</v>
      </c>
    </row>
    <row r="599" spans="1:46" ht="25.5" x14ac:dyDescent="0.2">
      <c r="A599" s="1">
        <v>590</v>
      </c>
      <c r="B599" s="50" t="s">
        <v>387</v>
      </c>
      <c r="C599" s="51" t="s">
        <v>420</v>
      </c>
      <c r="D599" s="51" t="s">
        <v>14</v>
      </c>
      <c r="E599" s="51">
        <v>1</v>
      </c>
      <c r="F599" s="76">
        <v>4500</v>
      </c>
      <c r="G599" s="36">
        <f t="shared" si="1063"/>
        <v>4500</v>
      </c>
      <c r="H599" s="76">
        <v>10701.199999999999</v>
      </c>
      <c r="I599" s="36">
        <f t="shared" si="1064"/>
        <v>10701.199999999999</v>
      </c>
      <c r="J599" s="120">
        <f t="shared" si="1044"/>
        <v>15201.199999999999</v>
      </c>
      <c r="K599" s="131"/>
      <c r="L599" s="95">
        <v>4500</v>
      </c>
      <c r="M599" s="93">
        <f t="shared" si="1045"/>
        <v>0</v>
      </c>
      <c r="N599" s="95">
        <v>10701.199999999999</v>
      </c>
      <c r="O599" s="93">
        <f t="shared" si="1046"/>
        <v>0</v>
      </c>
      <c r="P599" s="96">
        <f t="shared" si="1047"/>
        <v>0</v>
      </c>
      <c r="Q599" s="177"/>
      <c r="R599" s="178">
        <v>4500</v>
      </c>
      <c r="S599" s="175">
        <f t="shared" si="1048"/>
        <v>0</v>
      </c>
      <c r="T599" s="178">
        <v>10701.199999999999</v>
      </c>
      <c r="U599" s="175">
        <f t="shared" si="1049"/>
        <v>0</v>
      </c>
      <c r="V599" s="179">
        <f t="shared" si="1050"/>
        <v>0</v>
      </c>
      <c r="W599" s="224"/>
      <c r="X599" s="225">
        <v>4500</v>
      </c>
      <c r="Y599" s="222">
        <f t="shared" si="1051"/>
        <v>0</v>
      </c>
      <c r="Z599" s="225">
        <v>10701.199999999999</v>
      </c>
      <c r="AA599" s="222">
        <f t="shared" si="1052"/>
        <v>0</v>
      </c>
      <c r="AB599" s="226">
        <f t="shared" si="1053"/>
        <v>0</v>
      </c>
      <c r="AC599" s="271"/>
      <c r="AD599" s="272">
        <v>4500</v>
      </c>
      <c r="AE599" s="269">
        <f t="shared" si="1054"/>
        <v>0</v>
      </c>
      <c r="AF599" s="272">
        <v>10701.199999999999</v>
      </c>
      <c r="AG599" s="269">
        <f t="shared" si="1055"/>
        <v>0</v>
      </c>
      <c r="AH599" s="273">
        <f t="shared" si="1056"/>
        <v>0</v>
      </c>
      <c r="AI599" s="318"/>
      <c r="AJ599" s="319">
        <v>4500</v>
      </c>
      <c r="AK599" s="316">
        <f t="shared" si="1057"/>
        <v>0</v>
      </c>
      <c r="AL599" s="319">
        <v>10701.199999999999</v>
      </c>
      <c r="AM599" s="316">
        <f t="shared" si="1058"/>
        <v>0</v>
      </c>
      <c r="AN599" s="320">
        <f t="shared" si="1059"/>
        <v>0</v>
      </c>
      <c r="AO599" s="361">
        <f t="shared" si="1042"/>
        <v>1</v>
      </c>
      <c r="AP599" s="365">
        <v>4500</v>
      </c>
      <c r="AQ599" s="363">
        <f t="shared" si="1060"/>
        <v>4500</v>
      </c>
      <c r="AR599" s="365">
        <v>10701.199999999999</v>
      </c>
      <c r="AS599" s="363">
        <f t="shared" si="1061"/>
        <v>10701.199999999999</v>
      </c>
      <c r="AT599" s="366">
        <f t="shared" si="1062"/>
        <v>15201.199999999999</v>
      </c>
    </row>
    <row r="600" spans="1:46" ht="25.5" x14ac:dyDescent="0.2">
      <c r="A600" s="1">
        <v>591</v>
      </c>
      <c r="B600" s="50" t="s">
        <v>82</v>
      </c>
      <c r="C600" s="51" t="s">
        <v>83</v>
      </c>
      <c r="D600" s="51" t="s">
        <v>56</v>
      </c>
      <c r="E600" s="51">
        <v>270</v>
      </c>
      <c r="F600" s="76">
        <v>600</v>
      </c>
      <c r="G600" s="36">
        <f t="shared" si="1063"/>
        <v>162000</v>
      </c>
      <c r="H600" s="76">
        <v>588</v>
      </c>
      <c r="I600" s="36">
        <f t="shared" si="1064"/>
        <v>158760</v>
      </c>
      <c r="J600" s="120">
        <f t="shared" si="1044"/>
        <v>320760</v>
      </c>
      <c r="K600" s="131"/>
      <c r="L600" s="95">
        <v>600</v>
      </c>
      <c r="M600" s="93">
        <f t="shared" si="1045"/>
        <v>0</v>
      </c>
      <c r="N600" s="95">
        <v>588</v>
      </c>
      <c r="O600" s="93">
        <f t="shared" si="1046"/>
        <v>0</v>
      </c>
      <c r="P600" s="96">
        <f t="shared" si="1047"/>
        <v>0</v>
      </c>
      <c r="Q600" s="177"/>
      <c r="R600" s="178">
        <v>600</v>
      </c>
      <c r="S600" s="175">
        <f t="shared" si="1048"/>
        <v>0</v>
      </c>
      <c r="T600" s="178">
        <v>588</v>
      </c>
      <c r="U600" s="175">
        <f t="shared" si="1049"/>
        <v>0</v>
      </c>
      <c r="V600" s="179">
        <f t="shared" si="1050"/>
        <v>0</v>
      </c>
      <c r="W600" s="224"/>
      <c r="X600" s="225">
        <v>600</v>
      </c>
      <c r="Y600" s="222">
        <f t="shared" si="1051"/>
        <v>0</v>
      </c>
      <c r="Z600" s="225">
        <v>588</v>
      </c>
      <c r="AA600" s="222">
        <f t="shared" si="1052"/>
        <v>0</v>
      </c>
      <c r="AB600" s="226">
        <f t="shared" si="1053"/>
        <v>0</v>
      </c>
      <c r="AC600" s="271">
        <v>93.78</v>
      </c>
      <c r="AD600" s="272">
        <v>600</v>
      </c>
      <c r="AE600" s="269">
        <f t="shared" si="1054"/>
        <v>56268</v>
      </c>
      <c r="AF600" s="272">
        <v>588</v>
      </c>
      <c r="AG600" s="269">
        <f t="shared" si="1055"/>
        <v>55142.64</v>
      </c>
      <c r="AH600" s="273">
        <f t="shared" si="1056"/>
        <v>111410.64</v>
      </c>
      <c r="AI600" s="318"/>
      <c r="AJ600" s="319">
        <v>600</v>
      </c>
      <c r="AK600" s="316">
        <f t="shared" si="1057"/>
        <v>0</v>
      </c>
      <c r="AL600" s="319">
        <v>588</v>
      </c>
      <c r="AM600" s="316">
        <f t="shared" si="1058"/>
        <v>0</v>
      </c>
      <c r="AN600" s="320">
        <f t="shared" si="1059"/>
        <v>0</v>
      </c>
      <c r="AO600" s="361">
        <f t="shared" si="1042"/>
        <v>176.22</v>
      </c>
      <c r="AP600" s="365">
        <v>600</v>
      </c>
      <c r="AQ600" s="363">
        <f t="shared" si="1060"/>
        <v>105732</v>
      </c>
      <c r="AR600" s="365">
        <v>588</v>
      </c>
      <c r="AS600" s="363">
        <f t="shared" si="1061"/>
        <v>103617.36</v>
      </c>
      <c r="AT600" s="366">
        <f t="shared" si="1062"/>
        <v>209349.36</v>
      </c>
    </row>
    <row r="601" spans="1:46" x14ac:dyDescent="0.2">
      <c r="A601" s="1">
        <v>592</v>
      </c>
      <c r="B601" s="50" t="s">
        <v>390</v>
      </c>
      <c r="C601" s="51" t="s">
        <v>391</v>
      </c>
      <c r="D601" s="51" t="s">
        <v>14</v>
      </c>
      <c r="E601" s="51">
        <v>16</v>
      </c>
      <c r="F601" s="76">
        <v>400</v>
      </c>
      <c r="G601" s="36">
        <f t="shared" si="1063"/>
        <v>6400</v>
      </c>
      <c r="H601" s="76">
        <v>900</v>
      </c>
      <c r="I601" s="36">
        <f t="shared" si="1064"/>
        <v>14400</v>
      </c>
      <c r="J601" s="120">
        <f t="shared" si="1044"/>
        <v>20800</v>
      </c>
      <c r="K601" s="131"/>
      <c r="L601" s="95">
        <v>400</v>
      </c>
      <c r="M601" s="93">
        <f t="shared" si="1045"/>
        <v>0</v>
      </c>
      <c r="N601" s="95">
        <v>900</v>
      </c>
      <c r="O601" s="93">
        <f t="shared" si="1046"/>
        <v>0</v>
      </c>
      <c r="P601" s="96">
        <f t="shared" si="1047"/>
        <v>0</v>
      </c>
      <c r="Q601" s="177"/>
      <c r="R601" s="178">
        <v>400</v>
      </c>
      <c r="S601" s="175">
        <f t="shared" si="1048"/>
        <v>0</v>
      </c>
      <c r="T601" s="178">
        <v>900</v>
      </c>
      <c r="U601" s="175">
        <f t="shared" si="1049"/>
        <v>0</v>
      </c>
      <c r="V601" s="179">
        <f t="shared" si="1050"/>
        <v>0</v>
      </c>
      <c r="W601" s="224"/>
      <c r="X601" s="225">
        <v>400</v>
      </c>
      <c r="Y601" s="222">
        <f t="shared" si="1051"/>
        <v>0</v>
      </c>
      <c r="Z601" s="225">
        <v>900</v>
      </c>
      <c r="AA601" s="222">
        <f t="shared" si="1052"/>
        <v>0</v>
      </c>
      <c r="AB601" s="226">
        <f t="shared" si="1053"/>
        <v>0</v>
      </c>
      <c r="AC601" s="271"/>
      <c r="AD601" s="272">
        <v>400</v>
      </c>
      <c r="AE601" s="269">
        <f t="shared" si="1054"/>
        <v>0</v>
      </c>
      <c r="AF601" s="272">
        <v>900</v>
      </c>
      <c r="AG601" s="269">
        <f t="shared" si="1055"/>
        <v>0</v>
      </c>
      <c r="AH601" s="273">
        <f t="shared" si="1056"/>
        <v>0</v>
      </c>
      <c r="AI601" s="318"/>
      <c r="AJ601" s="319">
        <v>400</v>
      </c>
      <c r="AK601" s="316">
        <f t="shared" si="1057"/>
        <v>0</v>
      </c>
      <c r="AL601" s="319">
        <v>900</v>
      </c>
      <c r="AM601" s="316">
        <f t="shared" si="1058"/>
        <v>0</v>
      </c>
      <c r="AN601" s="320">
        <f t="shared" si="1059"/>
        <v>0</v>
      </c>
      <c r="AO601" s="361">
        <f t="shared" si="1042"/>
        <v>16</v>
      </c>
      <c r="AP601" s="365">
        <v>400</v>
      </c>
      <c r="AQ601" s="363">
        <f t="shared" si="1060"/>
        <v>6400</v>
      </c>
      <c r="AR601" s="365">
        <v>900</v>
      </c>
      <c r="AS601" s="363">
        <f t="shared" si="1061"/>
        <v>14400</v>
      </c>
      <c r="AT601" s="366">
        <f t="shared" si="1062"/>
        <v>20800</v>
      </c>
    </row>
    <row r="602" spans="1:46" x14ac:dyDescent="0.2">
      <c r="A602" s="1">
        <v>593</v>
      </c>
      <c r="B602" s="50" t="s">
        <v>392</v>
      </c>
      <c r="C602" s="51" t="s">
        <v>393</v>
      </c>
      <c r="D602" s="51" t="s">
        <v>14</v>
      </c>
      <c r="E602" s="51">
        <v>18</v>
      </c>
      <c r="F602" s="76">
        <v>300</v>
      </c>
      <c r="G602" s="36">
        <f t="shared" si="1063"/>
        <v>5400</v>
      </c>
      <c r="H602" s="76">
        <v>234</v>
      </c>
      <c r="I602" s="36">
        <f t="shared" si="1064"/>
        <v>4212</v>
      </c>
      <c r="J602" s="120">
        <f t="shared" si="1044"/>
        <v>9612</v>
      </c>
      <c r="K602" s="131"/>
      <c r="L602" s="95">
        <v>300</v>
      </c>
      <c r="M602" s="93">
        <f t="shared" si="1045"/>
        <v>0</v>
      </c>
      <c r="N602" s="95">
        <v>234</v>
      </c>
      <c r="O602" s="93">
        <f t="shared" si="1046"/>
        <v>0</v>
      </c>
      <c r="P602" s="96">
        <f t="shared" si="1047"/>
        <v>0</v>
      </c>
      <c r="Q602" s="177"/>
      <c r="R602" s="178">
        <v>300</v>
      </c>
      <c r="S602" s="175">
        <f t="shared" si="1048"/>
        <v>0</v>
      </c>
      <c r="T602" s="178">
        <v>234</v>
      </c>
      <c r="U602" s="175">
        <f t="shared" si="1049"/>
        <v>0</v>
      </c>
      <c r="V602" s="179">
        <f t="shared" si="1050"/>
        <v>0</v>
      </c>
      <c r="W602" s="224"/>
      <c r="X602" s="225">
        <v>300</v>
      </c>
      <c r="Y602" s="222">
        <f t="shared" si="1051"/>
        <v>0</v>
      </c>
      <c r="Z602" s="225">
        <v>234</v>
      </c>
      <c r="AA602" s="222">
        <f t="shared" si="1052"/>
        <v>0</v>
      </c>
      <c r="AB602" s="226">
        <f t="shared" si="1053"/>
        <v>0</v>
      </c>
      <c r="AC602" s="271"/>
      <c r="AD602" s="272">
        <v>300</v>
      </c>
      <c r="AE602" s="269">
        <f t="shared" si="1054"/>
        <v>0</v>
      </c>
      <c r="AF602" s="272">
        <v>234</v>
      </c>
      <c r="AG602" s="269">
        <f t="shared" si="1055"/>
        <v>0</v>
      </c>
      <c r="AH602" s="273">
        <f t="shared" si="1056"/>
        <v>0</v>
      </c>
      <c r="AI602" s="318"/>
      <c r="AJ602" s="319">
        <v>300</v>
      </c>
      <c r="AK602" s="316">
        <f t="shared" si="1057"/>
        <v>0</v>
      </c>
      <c r="AL602" s="319">
        <v>234</v>
      </c>
      <c r="AM602" s="316">
        <f t="shared" si="1058"/>
        <v>0</v>
      </c>
      <c r="AN602" s="320">
        <f t="shared" si="1059"/>
        <v>0</v>
      </c>
      <c r="AO602" s="361">
        <f t="shared" si="1042"/>
        <v>18</v>
      </c>
      <c r="AP602" s="365">
        <v>300</v>
      </c>
      <c r="AQ602" s="363">
        <f t="shared" si="1060"/>
        <v>5400</v>
      </c>
      <c r="AR602" s="365">
        <v>234</v>
      </c>
      <c r="AS602" s="363">
        <f t="shared" si="1061"/>
        <v>4212</v>
      </c>
      <c r="AT602" s="366">
        <f t="shared" si="1062"/>
        <v>9612</v>
      </c>
    </row>
    <row r="603" spans="1:46" x14ac:dyDescent="0.2">
      <c r="A603" s="1">
        <v>594</v>
      </c>
      <c r="B603" s="50" t="s">
        <v>394</v>
      </c>
      <c r="C603" s="77" t="s">
        <v>428</v>
      </c>
      <c r="D603" s="77" t="s">
        <v>14</v>
      </c>
      <c r="E603" s="77">
        <v>1</v>
      </c>
      <c r="F603" s="76">
        <v>1250</v>
      </c>
      <c r="G603" s="36">
        <f t="shared" si="1063"/>
        <v>1250</v>
      </c>
      <c r="H603" s="76">
        <v>1234.8</v>
      </c>
      <c r="I603" s="36">
        <f t="shared" si="1064"/>
        <v>1234.8</v>
      </c>
      <c r="J603" s="120">
        <f t="shared" si="1044"/>
        <v>2484.8000000000002</v>
      </c>
      <c r="K603" s="132"/>
      <c r="L603" s="95">
        <v>1250</v>
      </c>
      <c r="M603" s="93">
        <f t="shared" si="1045"/>
        <v>0</v>
      </c>
      <c r="N603" s="95">
        <v>1234.8</v>
      </c>
      <c r="O603" s="93">
        <f t="shared" si="1046"/>
        <v>0</v>
      </c>
      <c r="P603" s="96">
        <f t="shared" si="1047"/>
        <v>0</v>
      </c>
      <c r="Q603" s="180"/>
      <c r="R603" s="178">
        <v>1250</v>
      </c>
      <c r="S603" s="175">
        <f t="shared" si="1048"/>
        <v>0</v>
      </c>
      <c r="T603" s="178">
        <v>1234.8</v>
      </c>
      <c r="U603" s="175">
        <f t="shared" si="1049"/>
        <v>0</v>
      </c>
      <c r="V603" s="179">
        <f t="shared" si="1050"/>
        <v>0</v>
      </c>
      <c r="W603" s="227"/>
      <c r="X603" s="225">
        <v>1250</v>
      </c>
      <c r="Y603" s="222">
        <f t="shared" si="1051"/>
        <v>0</v>
      </c>
      <c r="Z603" s="225">
        <v>1234.8</v>
      </c>
      <c r="AA603" s="222">
        <f t="shared" si="1052"/>
        <v>0</v>
      </c>
      <c r="AB603" s="226">
        <f t="shared" si="1053"/>
        <v>0</v>
      </c>
      <c r="AC603" s="274"/>
      <c r="AD603" s="272">
        <v>1250</v>
      </c>
      <c r="AE603" s="269">
        <f t="shared" si="1054"/>
        <v>0</v>
      </c>
      <c r="AF603" s="272">
        <v>1234.8</v>
      </c>
      <c r="AG603" s="269">
        <f t="shared" si="1055"/>
        <v>0</v>
      </c>
      <c r="AH603" s="273">
        <f t="shared" si="1056"/>
        <v>0</v>
      </c>
      <c r="AI603" s="321"/>
      <c r="AJ603" s="319">
        <v>1250</v>
      </c>
      <c r="AK603" s="316">
        <f t="shared" si="1057"/>
        <v>0</v>
      </c>
      <c r="AL603" s="319">
        <v>1234.8</v>
      </c>
      <c r="AM603" s="316">
        <f t="shared" si="1058"/>
        <v>0</v>
      </c>
      <c r="AN603" s="320">
        <f t="shared" si="1059"/>
        <v>0</v>
      </c>
      <c r="AO603" s="361">
        <f t="shared" si="1042"/>
        <v>1</v>
      </c>
      <c r="AP603" s="365">
        <v>1250</v>
      </c>
      <c r="AQ603" s="363">
        <f t="shared" si="1060"/>
        <v>1250</v>
      </c>
      <c r="AR603" s="365">
        <v>1234.8</v>
      </c>
      <c r="AS603" s="363">
        <f t="shared" si="1061"/>
        <v>1234.8</v>
      </c>
      <c r="AT603" s="366">
        <f t="shared" si="1062"/>
        <v>2484.8000000000002</v>
      </c>
    </row>
    <row r="604" spans="1:46" x14ac:dyDescent="0.2">
      <c r="A604" s="1">
        <v>595</v>
      </c>
      <c r="B604" s="50" t="s">
        <v>394</v>
      </c>
      <c r="C604" s="77" t="s">
        <v>422</v>
      </c>
      <c r="D604" s="77" t="s">
        <v>14</v>
      </c>
      <c r="E604" s="77">
        <v>3</v>
      </c>
      <c r="F604" s="76">
        <v>1250</v>
      </c>
      <c r="G604" s="36">
        <f t="shared" si="1063"/>
        <v>3750</v>
      </c>
      <c r="H604" s="76">
        <v>899.73333333333323</v>
      </c>
      <c r="I604" s="36">
        <f t="shared" si="1064"/>
        <v>2699.2</v>
      </c>
      <c r="J604" s="120">
        <f t="shared" si="1044"/>
        <v>6449.2</v>
      </c>
      <c r="K604" s="132"/>
      <c r="L604" s="95">
        <v>1250</v>
      </c>
      <c r="M604" s="93">
        <f t="shared" si="1045"/>
        <v>0</v>
      </c>
      <c r="N604" s="95">
        <v>899.73333333333323</v>
      </c>
      <c r="O604" s="93">
        <f t="shared" si="1046"/>
        <v>0</v>
      </c>
      <c r="P604" s="96">
        <f t="shared" si="1047"/>
        <v>0</v>
      </c>
      <c r="Q604" s="180"/>
      <c r="R604" s="178">
        <v>1250</v>
      </c>
      <c r="S604" s="175">
        <f t="shared" si="1048"/>
        <v>0</v>
      </c>
      <c r="T604" s="178">
        <v>899.73333333333323</v>
      </c>
      <c r="U604" s="175">
        <f t="shared" si="1049"/>
        <v>0</v>
      </c>
      <c r="V604" s="179">
        <f t="shared" si="1050"/>
        <v>0</v>
      </c>
      <c r="W604" s="227"/>
      <c r="X604" s="225">
        <v>1250</v>
      </c>
      <c r="Y604" s="222">
        <f t="shared" si="1051"/>
        <v>0</v>
      </c>
      <c r="Z604" s="225">
        <v>899.73333333333323</v>
      </c>
      <c r="AA604" s="222">
        <f t="shared" si="1052"/>
        <v>0</v>
      </c>
      <c r="AB604" s="226">
        <f t="shared" si="1053"/>
        <v>0</v>
      </c>
      <c r="AC604" s="274"/>
      <c r="AD604" s="272">
        <v>1250</v>
      </c>
      <c r="AE604" s="269">
        <f t="shared" si="1054"/>
        <v>0</v>
      </c>
      <c r="AF604" s="272">
        <v>899.73333333333323</v>
      </c>
      <c r="AG604" s="269">
        <f t="shared" si="1055"/>
        <v>0</v>
      </c>
      <c r="AH604" s="273">
        <f t="shared" si="1056"/>
        <v>0</v>
      </c>
      <c r="AI604" s="321"/>
      <c r="AJ604" s="319">
        <v>1250</v>
      </c>
      <c r="AK604" s="316">
        <f t="shared" si="1057"/>
        <v>0</v>
      </c>
      <c r="AL604" s="319">
        <v>899.73333333333323</v>
      </c>
      <c r="AM604" s="316">
        <f t="shared" si="1058"/>
        <v>0</v>
      </c>
      <c r="AN604" s="320">
        <f t="shared" si="1059"/>
        <v>0</v>
      </c>
      <c r="AO604" s="361">
        <f t="shared" si="1042"/>
        <v>3</v>
      </c>
      <c r="AP604" s="365">
        <v>1250</v>
      </c>
      <c r="AQ604" s="363">
        <f t="shared" si="1060"/>
        <v>3750</v>
      </c>
      <c r="AR604" s="365">
        <v>899.73333333333323</v>
      </c>
      <c r="AS604" s="363">
        <f t="shared" si="1061"/>
        <v>2699.2</v>
      </c>
      <c r="AT604" s="366">
        <f t="shared" si="1062"/>
        <v>6449.2</v>
      </c>
    </row>
    <row r="605" spans="1:46" x14ac:dyDescent="0.2">
      <c r="A605" s="1">
        <v>596</v>
      </c>
      <c r="B605" s="50" t="s">
        <v>394</v>
      </c>
      <c r="C605" s="77" t="s">
        <v>293</v>
      </c>
      <c r="D605" s="77" t="s">
        <v>14</v>
      </c>
      <c r="E605" s="77">
        <v>9</v>
      </c>
      <c r="F605" s="76">
        <v>1150</v>
      </c>
      <c r="G605" s="36">
        <f t="shared" si="1063"/>
        <v>10350</v>
      </c>
      <c r="H605" s="76">
        <v>600.13333333333333</v>
      </c>
      <c r="I605" s="36">
        <f t="shared" si="1064"/>
        <v>5401.2</v>
      </c>
      <c r="J605" s="120">
        <f t="shared" si="1044"/>
        <v>15751.2</v>
      </c>
      <c r="K605" s="132"/>
      <c r="L605" s="95">
        <v>1150</v>
      </c>
      <c r="M605" s="93">
        <f t="shared" si="1045"/>
        <v>0</v>
      </c>
      <c r="N605" s="95">
        <v>600.13333333333333</v>
      </c>
      <c r="O605" s="93">
        <f t="shared" si="1046"/>
        <v>0</v>
      </c>
      <c r="P605" s="96">
        <f t="shared" si="1047"/>
        <v>0</v>
      </c>
      <c r="Q605" s="180"/>
      <c r="R605" s="178">
        <v>1150</v>
      </c>
      <c r="S605" s="175">
        <f t="shared" si="1048"/>
        <v>0</v>
      </c>
      <c r="T605" s="178">
        <v>600.13333333333333</v>
      </c>
      <c r="U605" s="175">
        <f t="shared" si="1049"/>
        <v>0</v>
      </c>
      <c r="V605" s="179">
        <f t="shared" si="1050"/>
        <v>0</v>
      </c>
      <c r="W605" s="227"/>
      <c r="X605" s="225">
        <v>1150</v>
      </c>
      <c r="Y605" s="222">
        <f t="shared" si="1051"/>
        <v>0</v>
      </c>
      <c r="Z605" s="225">
        <v>600.13333333333333</v>
      </c>
      <c r="AA605" s="222">
        <f t="shared" si="1052"/>
        <v>0</v>
      </c>
      <c r="AB605" s="226">
        <f t="shared" si="1053"/>
        <v>0</v>
      </c>
      <c r="AC605" s="274"/>
      <c r="AD605" s="272">
        <v>1150</v>
      </c>
      <c r="AE605" s="269">
        <f t="shared" si="1054"/>
        <v>0</v>
      </c>
      <c r="AF605" s="272">
        <v>600.13333333333333</v>
      </c>
      <c r="AG605" s="269">
        <f t="shared" si="1055"/>
        <v>0</v>
      </c>
      <c r="AH605" s="273">
        <f t="shared" si="1056"/>
        <v>0</v>
      </c>
      <c r="AI605" s="321"/>
      <c r="AJ605" s="319">
        <v>1150</v>
      </c>
      <c r="AK605" s="316">
        <f t="shared" si="1057"/>
        <v>0</v>
      </c>
      <c r="AL605" s="319">
        <v>600.13333333333333</v>
      </c>
      <c r="AM605" s="316">
        <f t="shared" si="1058"/>
        <v>0</v>
      </c>
      <c r="AN605" s="320">
        <f t="shared" si="1059"/>
        <v>0</v>
      </c>
      <c r="AO605" s="361">
        <f t="shared" si="1042"/>
        <v>9</v>
      </c>
      <c r="AP605" s="365">
        <v>1150</v>
      </c>
      <c r="AQ605" s="363">
        <f t="shared" si="1060"/>
        <v>10350</v>
      </c>
      <c r="AR605" s="365">
        <v>600.13333333333333</v>
      </c>
      <c r="AS605" s="363">
        <f t="shared" si="1061"/>
        <v>5401.2</v>
      </c>
      <c r="AT605" s="366">
        <f t="shared" si="1062"/>
        <v>15751.2</v>
      </c>
    </row>
    <row r="606" spans="1:46" x14ac:dyDescent="0.2">
      <c r="A606" s="1">
        <v>597</v>
      </c>
      <c r="B606" s="50" t="s">
        <v>394</v>
      </c>
      <c r="C606" s="77" t="s">
        <v>424</v>
      </c>
      <c r="D606" s="77" t="s">
        <v>14</v>
      </c>
      <c r="E606" s="77">
        <v>3</v>
      </c>
      <c r="F606" s="76">
        <v>850</v>
      </c>
      <c r="G606" s="36">
        <f t="shared" si="1063"/>
        <v>2550</v>
      </c>
      <c r="H606" s="76">
        <v>509.13333333333333</v>
      </c>
      <c r="I606" s="36">
        <f t="shared" si="1064"/>
        <v>1527.4</v>
      </c>
      <c r="J606" s="120">
        <f t="shared" si="1044"/>
        <v>4077.4</v>
      </c>
      <c r="K606" s="132"/>
      <c r="L606" s="95">
        <v>850</v>
      </c>
      <c r="M606" s="93">
        <f t="shared" si="1045"/>
        <v>0</v>
      </c>
      <c r="N606" s="95">
        <v>509.13333333333333</v>
      </c>
      <c r="O606" s="93">
        <f t="shared" si="1046"/>
        <v>0</v>
      </c>
      <c r="P606" s="96">
        <f t="shared" si="1047"/>
        <v>0</v>
      </c>
      <c r="Q606" s="180"/>
      <c r="R606" s="178">
        <v>850</v>
      </c>
      <c r="S606" s="175">
        <f t="shared" si="1048"/>
        <v>0</v>
      </c>
      <c r="T606" s="178">
        <v>509.13333333333333</v>
      </c>
      <c r="U606" s="175">
        <f t="shared" si="1049"/>
        <v>0</v>
      </c>
      <c r="V606" s="179">
        <f t="shared" si="1050"/>
        <v>0</v>
      </c>
      <c r="W606" s="227"/>
      <c r="X606" s="225">
        <v>850</v>
      </c>
      <c r="Y606" s="222">
        <f t="shared" si="1051"/>
        <v>0</v>
      </c>
      <c r="Z606" s="225">
        <v>509.13333333333333</v>
      </c>
      <c r="AA606" s="222">
        <f t="shared" si="1052"/>
        <v>0</v>
      </c>
      <c r="AB606" s="226">
        <f t="shared" si="1053"/>
        <v>0</v>
      </c>
      <c r="AC606" s="274"/>
      <c r="AD606" s="272">
        <v>850</v>
      </c>
      <c r="AE606" s="269">
        <f t="shared" si="1054"/>
        <v>0</v>
      </c>
      <c r="AF606" s="272">
        <v>509.13333333333333</v>
      </c>
      <c r="AG606" s="269">
        <f t="shared" si="1055"/>
        <v>0</v>
      </c>
      <c r="AH606" s="273">
        <f t="shared" si="1056"/>
        <v>0</v>
      </c>
      <c r="AI606" s="321"/>
      <c r="AJ606" s="319">
        <v>850</v>
      </c>
      <c r="AK606" s="316">
        <f t="shared" si="1057"/>
        <v>0</v>
      </c>
      <c r="AL606" s="319">
        <v>509.13333333333333</v>
      </c>
      <c r="AM606" s="316">
        <f t="shared" si="1058"/>
        <v>0</v>
      </c>
      <c r="AN606" s="320">
        <f t="shared" si="1059"/>
        <v>0</v>
      </c>
      <c r="AO606" s="361">
        <f t="shared" si="1042"/>
        <v>3</v>
      </c>
      <c r="AP606" s="365">
        <v>850</v>
      </c>
      <c r="AQ606" s="363">
        <f t="shared" si="1060"/>
        <v>2550</v>
      </c>
      <c r="AR606" s="365">
        <v>509.13333333333333</v>
      </c>
      <c r="AS606" s="363">
        <f t="shared" si="1061"/>
        <v>1527.4</v>
      </c>
      <c r="AT606" s="366">
        <f t="shared" si="1062"/>
        <v>4077.4</v>
      </c>
    </row>
    <row r="607" spans="1:46" x14ac:dyDescent="0.2">
      <c r="A607" s="1">
        <v>598</v>
      </c>
      <c r="B607" s="9" t="s">
        <v>243</v>
      </c>
      <c r="C607" s="2"/>
      <c r="D607" s="2" t="s">
        <v>14</v>
      </c>
      <c r="E607" s="2">
        <v>27</v>
      </c>
      <c r="F607" s="36">
        <v>800</v>
      </c>
      <c r="G607" s="36">
        <f t="shared" si="1063"/>
        <v>21600</v>
      </c>
      <c r="H607" s="36">
        <v>832</v>
      </c>
      <c r="I607" s="36">
        <f t="shared" si="1064"/>
        <v>22464</v>
      </c>
      <c r="J607" s="53">
        <f t="shared" ref="J607:J610" si="1065">G607+I607</f>
        <v>44064</v>
      </c>
      <c r="K607" s="130"/>
      <c r="L607" s="93">
        <v>800</v>
      </c>
      <c r="M607" s="93">
        <f t="shared" si="1045"/>
        <v>0</v>
      </c>
      <c r="N607" s="93">
        <v>832</v>
      </c>
      <c r="O607" s="93">
        <f t="shared" si="1046"/>
        <v>0</v>
      </c>
      <c r="P607" s="94">
        <f t="shared" si="1047"/>
        <v>0</v>
      </c>
      <c r="Q607" s="173"/>
      <c r="R607" s="175">
        <v>800</v>
      </c>
      <c r="S607" s="175">
        <f t="shared" si="1048"/>
        <v>0</v>
      </c>
      <c r="T607" s="175">
        <v>832</v>
      </c>
      <c r="U607" s="175">
        <f t="shared" si="1049"/>
        <v>0</v>
      </c>
      <c r="V607" s="176">
        <f t="shared" si="1050"/>
        <v>0</v>
      </c>
      <c r="W607" s="220"/>
      <c r="X607" s="222">
        <v>800</v>
      </c>
      <c r="Y607" s="222">
        <f t="shared" si="1051"/>
        <v>0</v>
      </c>
      <c r="Z607" s="222">
        <v>832</v>
      </c>
      <c r="AA607" s="222">
        <f t="shared" si="1052"/>
        <v>0</v>
      </c>
      <c r="AB607" s="223">
        <f t="shared" si="1053"/>
        <v>0</v>
      </c>
      <c r="AC607" s="267"/>
      <c r="AD607" s="269">
        <v>800</v>
      </c>
      <c r="AE607" s="269">
        <f t="shared" si="1054"/>
        <v>0</v>
      </c>
      <c r="AF607" s="269">
        <v>832</v>
      </c>
      <c r="AG607" s="269">
        <f t="shared" si="1055"/>
        <v>0</v>
      </c>
      <c r="AH607" s="270">
        <f t="shared" si="1056"/>
        <v>0</v>
      </c>
      <c r="AI607" s="314"/>
      <c r="AJ607" s="316">
        <v>800</v>
      </c>
      <c r="AK607" s="316">
        <f t="shared" si="1057"/>
        <v>0</v>
      </c>
      <c r="AL607" s="316">
        <v>832</v>
      </c>
      <c r="AM607" s="316">
        <f t="shared" si="1058"/>
        <v>0</v>
      </c>
      <c r="AN607" s="317">
        <f t="shared" si="1059"/>
        <v>0</v>
      </c>
      <c r="AO607" s="361">
        <f t="shared" si="1042"/>
        <v>27</v>
      </c>
      <c r="AP607" s="363">
        <v>800</v>
      </c>
      <c r="AQ607" s="363">
        <f t="shared" si="1060"/>
        <v>21600</v>
      </c>
      <c r="AR607" s="363">
        <v>832</v>
      </c>
      <c r="AS607" s="363">
        <f t="shared" si="1061"/>
        <v>22464</v>
      </c>
      <c r="AT607" s="364">
        <f t="shared" si="1062"/>
        <v>44064</v>
      </c>
    </row>
    <row r="608" spans="1:46" x14ac:dyDescent="0.2">
      <c r="A608" s="1">
        <v>599</v>
      </c>
      <c r="B608" s="9" t="s">
        <v>244</v>
      </c>
      <c r="C608" s="2"/>
      <c r="D608" s="2" t="s">
        <v>14</v>
      </c>
      <c r="E608" s="2">
        <v>21</v>
      </c>
      <c r="F608" s="36">
        <v>800</v>
      </c>
      <c r="G608" s="36">
        <f t="shared" si="1063"/>
        <v>16800</v>
      </c>
      <c r="H608" s="36">
        <v>507</v>
      </c>
      <c r="I608" s="36">
        <f t="shared" si="1064"/>
        <v>10647</v>
      </c>
      <c r="J608" s="53">
        <f t="shared" si="1065"/>
        <v>27447</v>
      </c>
      <c r="K608" s="130"/>
      <c r="L608" s="93">
        <v>800</v>
      </c>
      <c r="M608" s="93">
        <f t="shared" si="1045"/>
        <v>0</v>
      </c>
      <c r="N608" s="93">
        <v>507</v>
      </c>
      <c r="O608" s="93">
        <f t="shared" si="1046"/>
        <v>0</v>
      </c>
      <c r="P608" s="94">
        <f t="shared" si="1047"/>
        <v>0</v>
      </c>
      <c r="Q608" s="173"/>
      <c r="R608" s="175">
        <v>800</v>
      </c>
      <c r="S608" s="175">
        <f t="shared" si="1048"/>
        <v>0</v>
      </c>
      <c r="T608" s="175">
        <v>507</v>
      </c>
      <c r="U608" s="175">
        <f t="shared" si="1049"/>
        <v>0</v>
      </c>
      <c r="V608" s="176">
        <f t="shared" si="1050"/>
        <v>0</v>
      </c>
      <c r="W608" s="220"/>
      <c r="X608" s="222">
        <v>800</v>
      </c>
      <c r="Y608" s="222">
        <f t="shared" si="1051"/>
        <v>0</v>
      </c>
      <c r="Z608" s="222">
        <v>507</v>
      </c>
      <c r="AA608" s="222">
        <f t="shared" si="1052"/>
        <v>0</v>
      </c>
      <c r="AB608" s="223">
        <f t="shared" si="1053"/>
        <v>0</v>
      </c>
      <c r="AC608" s="267"/>
      <c r="AD608" s="269">
        <v>800</v>
      </c>
      <c r="AE608" s="269">
        <f t="shared" si="1054"/>
        <v>0</v>
      </c>
      <c r="AF608" s="269">
        <v>507</v>
      </c>
      <c r="AG608" s="269">
        <f t="shared" si="1055"/>
        <v>0</v>
      </c>
      <c r="AH608" s="270">
        <f t="shared" si="1056"/>
        <v>0</v>
      </c>
      <c r="AI608" s="314"/>
      <c r="AJ608" s="316">
        <v>800</v>
      </c>
      <c r="AK608" s="316">
        <f t="shared" si="1057"/>
        <v>0</v>
      </c>
      <c r="AL608" s="316">
        <v>507</v>
      </c>
      <c r="AM608" s="316">
        <f t="shared" si="1058"/>
        <v>0</v>
      </c>
      <c r="AN608" s="317">
        <f t="shared" si="1059"/>
        <v>0</v>
      </c>
      <c r="AO608" s="361">
        <f t="shared" si="1042"/>
        <v>21</v>
      </c>
      <c r="AP608" s="363">
        <v>800</v>
      </c>
      <c r="AQ608" s="363">
        <f t="shared" si="1060"/>
        <v>16800</v>
      </c>
      <c r="AR608" s="363">
        <v>507</v>
      </c>
      <c r="AS608" s="363">
        <f t="shared" si="1061"/>
        <v>10647</v>
      </c>
      <c r="AT608" s="364">
        <f t="shared" si="1062"/>
        <v>27447</v>
      </c>
    </row>
    <row r="609" spans="1:46" x14ac:dyDescent="0.2">
      <c r="A609" s="1">
        <v>600</v>
      </c>
      <c r="B609" s="9" t="s">
        <v>304</v>
      </c>
      <c r="C609" s="2"/>
      <c r="D609" s="2" t="s">
        <v>14</v>
      </c>
      <c r="E609" s="2">
        <v>1</v>
      </c>
      <c r="F609" s="36">
        <v>600</v>
      </c>
      <c r="G609" s="36">
        <f t="shared" si="1063"/>
        <v>600</v>
      </c>
      <c r="H609" s="36">
        <v>19275</v>
      </c>
      <c r="I609" s="36">
        <f t="shared" si="1064"/>
        <v>19275</v>
      </c>
      <c r="J609" s="53">
        <f t="shared" si="1065"/>
        <v>19875</v>
      </c>
      <c r="K609" s="130"/>
      <c r="L609" s="93">
        <v>600</v>
      </c>
      <c r="M609" s="93">
        <f t="shared" si="1045"/>
        <v>0</v>
      </c>
      <c r="N609" s="93">
        <v>19275</v>
      </c>
      <c r="O609" s="93">
        <f t="shared" si="1046"/>
        <v>0</v>
      </c>
      <c r="P609" s="94">
        <f t="shared" si="1047"/>
        <v>0</v>
      </c>
      <c r="Q609" s="173"/>
      <c r="R609" s="175">
        <v>600</v>
      </c>
      <c r="S609" s="175">
        <f t="shared" si="1048"/>
        <v>0</v>
      </c>
      <c r="T609" s="175">
        <v>19275</v>
      </c>
      <c r="U609" s="175">
        <f t="shared" si="1049"/>
        <v>0</v>
      </c>
      <c r="V609" s="176">
        <f t="shared" si="1050"/>
        <v>0</v>
      </c>
      <c r="W609" s="220"/>
      <c r="X609" s="222">
        <v>600</v>
      </c>
      <c r="Y609" s="222">
        <f t="shared" si="1051"/>
        <v>0</v>
      </c>
      <c r="Z609" s="222">
        <v>19275</v>
      </c>
      <c r="AA609" s="222">
        <f t="shared" si="1052"/>
        <v>0</v>
      </c>
      <c r="AB609" s="223">
        <f t="shared" si="1053"/>
        <v>0</v>
      </c>
      <c r="AC609" s="267"/>
      <c r="AD609" s="269">
        <v>600</v>
      </c>
      <c r="AE609" s="269">
        <f t="shared" si="1054"/>
        <v>0</v>
      </c>
      <c r="AF609" s="269">
        <v>19275</v>
      </c>
      <c r="AG609" s="269">
        <f t="shared" si="1055"/>
        <v>0</v>
      </c>
      <c r="AH609" s="270">
        <f t="shared" si="1056"/>
        <v>0</v>
      </c>
      <c r="AI609" s="314"/>
      <c r="AJ609" s="316">
        <v>600</v>
      </c>
      <c r="AK609" s="316">
        <f t="shared" si="1057"/>
        <v>0</v>
      </c>
      <c r="AL609" s="316">
        <v>19275</v>
      </c>
      <c r="AM609" s="316">
        <f t="shared" si="1058"/>
        <v>0</v>
      </c>
      <c r="AN609" s="317">
        <f t="shared" si="1059"/>
        <v>0</v>
      </c>
      <c r="AO609" s="361">
        <f t="shared" si="1042"/>
        <v>1</v>
      </c>
      <c r="AP609" s="363">
        <v>600</v>
      </c>
      <c r="AQ609" s="363">
        <f t="shared" si="1060"/>
        <v>600</v>
      </c>
      <c r="AR609" s="363">
        <v>19275</v>
      </c>
      <c r="AS609" s="363">
        <f t="shared" si="1061"/>
        <v>19275</v>
      </c>
      <c r="AT609" s="364">
        <f t="shared" si="1062"/>
        <v>19875</v>
      </c>
    </row>
    <row r="610" spans="1:46" x14ac:dyDescent="0.2">
      <c r="A610" s="1">
        <v>601</v>
      </c>
      <c r="B610" s="9" t="s">
        <v>429</v>
      </c>
      <c r="C610" s="10"/>
      <c r="D610" s="2" t="s">
        <v>56</v>
      </c>
      <c r="E610" s="2">
        <v>312</v>
      </c>
      <c r="F610" s="36">
        <v>1800</v>
      </c>
      <c r="G610" s="36">
        <f t="shared" si="1063"/>
        <v>561600</v>
      </c>
      <c r="H610" s="36">
        <v>1460</v>
      </c>
      <c r="I610" s="36">
        <f t="shared" si="1064"/>
        <v>455520</v>
      </c>
      <c r="J610" s="53">
        <f t="shared" si="1065"/>
        <v>1017120</v>
      </c>
      <c r="K610" s="130"/>
      <c r="L610" s="93">
        <v>1800</v>
      </c>
      <c r="M610" s="93">
        <f t="shared" si="1045"/>
        <v>0</v>
      </c>
      <c r="N610" s="93">
        <v>1460</v>
      </c>
      <c r="O610" s="93">
        <f t="shared" si="1046"/>
        <v>0</v>
      </c>
      <c r="P610" s="94">
        <f t="shared" si="1047"/>
        <v>0</v>
      </c>
      <c r="Q610" s="173"/>
      <c r="R610" s="175">
        <v>1800</v>
      </c>
      <c r="S610" s="175">
        <f t="shared" si="1048"/>
        <v>0</v>
      </c>
      <c r="T610" s="175">
        <v>1460</v>
      </c>
      <c r="U610" s="175">
        <f t="shared" si="1049"/>
        <v>0</v>
      </c>
      <c r="V610" s="176">
        <f t="shared" si="1050"/>
        <v>0</v>
      </c>
      <c r="W610" s="220"/>
      <c r="X610" s="222">
        <v>1800</v>
      </c>
      <c r="Y610" s="222">
        <f t="shared" si="1051"/>
        <v>0</v>
      </c>
      <c r="Z610" s="222">
        <v>1460</v>
      </c>
      <c r="AA610" s="222">
        <f t="shared" si="1052"/>
        <v>0</v>
      </c>
      <c r="AB610" s="223">
        <f t="shared" si="1053"/>
        <v>0</v>
      </c>
      <c r="AC610" s="267">
        <v>85.7</v>
      </c>
      <c r="AD610" s="269">
        <v>1800</v>
      </c>
      <c r="AE610" s="269">
        <f t="shared" si="1054"/>
        <v>154260</v>
      </c>
      <c r="AF610" s="269">
        <v>1460</v>
      </c>
      <c r="AG610" s="269">
        <f t="shared" si="1055"/>
        <v>125122</v>
      </c>
      <c r="AH610" s="270">
        <f t="shared" si="1056"/>
        <v>279382</v>
      </c>
      <c r="AI610" s="314"/>
      <c r="AJ610" s="316">
        <v>1800</v>
      </c>
      <c r="AK610" s="316">
        <f t="shared" si="1057"/>
        <v>0</v>
      </c>
      <c r="AL610" s="316">
        <v>1460</v>
      </c>
      <c r="AM610" s="316">
        <f t="shared" si="1058"/>
        <v>0</v>
      </c>
      <c r="AN610" s="317">
        <f t="shared" si="1059"/>
        <v>0</v>
      </c>
      <c r="AO610" s="361">
        <f t="shared" si="1042"/>
        <v>226.3</v>
      </c>
      <c r="AP610" s="363">
        <v>1800</v>
      </c>
      <c r="AQ610" s="363">
        <f t="shared" si="1060"/>
        <v>407340</v>
      </c>
      <c r="AR610" s="363">
        <v>1460</v>
      </c>
      <c r="AS610" s="363">
        <f t="shared" si="1061"/>
        <v>330398</v>
      </c>
      <c r="AT610" s="364">
        <f t="shared" si="1062"/>
        <v>737738</v>
      </c>
    </row>
    <row r="611" spans="1:46" ht="25.5" x14ac:dyDescent="0.2">
      <c r="A611" s="1">
        <v>602</v>
      </c>
      <c r="B611" s="9" t="s">
        <v>430</v>
      </c>
      <c r="C611" s="10"/>
      <c r="D611" s="2" t="s">
        <v>56</v>
      </c>
      <c r="E611" s="2">
        <f>0.2*E610</f>
        <v>62.400000000000006</v>
      </c>
      <c r="F611" s="36">
        <v>1800</v>
      </c>
      <c r="G611" s="36">
        <f t="shared" si="1063"/>
        <v>112320.00000000001</v>
      </c>
      <c r="H611" s="36">
        <v>2920</v>
      </c>
      <c r="I611" s="36">
        <f t="shared" si="1064"/>
        <v>182208.00000000003</v>
      </c>
      <c r="J611" s="53">
        <f t="shared" ref="J611" si="1066">G611+I611</f>
        <v>294528.00000000006</v>
      </c>
      <c r="K611" s="130"/>
      <c r="L611" s="93">
        <v>1800</v>
      </c>
      <c r="M611" s="93">
        <f t="shared" si="1045"/>
        <v>0</v>
      </c>
      <c r="N611" s="93">
        <v>2920</v>
      </c>
      <c r="O611" s="93">
        <f t="shared" si="1046"/>
        <v>0</v>
      </c>
      <c r="P611" s="94">
        <f t="shared" si="1047"/>
        <v>0</v>
      </c>
      <c r="Q611" s="173"/>
      <c r="R611" s="175">
        <v>1800</v>
      </c>
      <c r="S611" s="175">
        <f t="shared" si="1048"/>
        <v>0</v>
      </c>
      <c r="T611" s="175">
        <v>2920</v>
      </c>
      <c r="U611" s="175">
        <f t="shared" si="1049"/>
        <v>0</v>
      </c>
      <c r="V611" s="176">
        <f t="shared" si="1050"/>
        <v>0</v>
      </c>
      <c r="W611" s="220"/>
      <c r="X611" s="222">
        <v>1800</v>
      </c>
      <c r="Y611" s="222">
        <f t="shared" si="1051"/>
        <v>0</v>
      </c>
      <c r="Z611" s="222">
        <v>2920</v>
      </c>
      <c r="AA611" s="222">
        <f t="shared" si="1052"/>
        <v>0</v>
      </c>
      <c r="AB611" s="223">
        <f t="shared" si="1053"/>
        <v>0</v>
      </c>
      <c r="AC611" s="267">
        <v>8.08</v>
      </c>
      <c r="AD611" s="269">
        <v>1800</v>
      </c>
      <c r="AE611" s="269">
        <f t="shared" si="1054"/>
        <v>14544</v>
      </c>
      <c r="AF611" s="269">
        <v>2920</v>
      </c>
      <c r="AG611" s="269">
        <f t="shared" si="1055"/>
        <v>23593.599999999999</v>
      </c>
      <c r="AH611" s="270">
        <f t="shared" si="1056"/>
        <v>38137.599999999999</v>
      </c>
      <c r="AI611" s="314"/>
      <c r="AJ611" s="316">
        <v>1800</v>
      </c>
      <c r="AK611" s="316">
        <f t="shared" si="1057"/>
        <v>0</v>
      </c>
      <c r="AL611" s="316">
        <v>2920</v>
      </c>
      <c r="AM611" s="316">
        <f t="shared" si="1058"/>
        <v>0</v>
      </c>
      <c r="AN611" s="317">
        <f t="shared" si="1059"/>
        <v>0</v>
      </c>
      <c r="AO611" s="361">
        <f t="shared" si="1042"/>
        <v>54.320000000000007</v>
      </c>
      <c r="AP611" s="363">
        <v>1800</v>
      </c>
      <c r="AQ611" s="363">
        <f t="shared" si="1060"/>
        <v>97776.000000000015</v>
      </c>
      <c r="AR611" s="363">
        <v>2920</v>
      </c>
      <c r="AS611" s="363">
        <f t="shared" si="1061"/>
        <v>158614.40000000002</v>
      </c>
      <c r="AT611" s="364">
        <f t="shared" si="1062"/>
        <v>256390.40000000002</v>
      </c>
    </row>
    <row r="612" spans="1:46" x14ac:dyDescent="0.2">
      <c r="A612" s="1">
        <v>603</v>
      </c>
      <c r="B612" s="9" t="s">
        <v>60</v>
      </c>
      <c r="C612" s="10"/>
      <c r="D612" s="2" t="s">
        <v>5</v>
      </c>
      <c r="E612" s="2">
        <v>1</v>
      </c>
      <c r="F612" s="36">
        <v>0</v>
      </c>
      <c r="G612" s="36">
        <f t="shared" si="1063"/>
        <v>0</v>
      </c>
      <c r="H612" s="36">
        <v>77968</v>
      </c>
      <c r="I612" s="36">
        <f t="shared" si="1064"/>
        <v>77968</v>
      </c>
      <c r="J612" s="53">
        <f t="shared" ref="J612" si="1067">G612+I612</f>
        <v>77968</v>
      </c>
      <c r="K612" s="130"/>
      <c r="L612" s="93">
        <v>0</v>
      </c>
      <c r="M612" s="93">
        <f t="shared" si="1045"/>
        <v>0</v>
      </c>
      <c r="N612" s="93">
        <v>77968</v>
      </c>
      <c r="O612" s="93">
        <f t="shared" si="1046"/>
        <v>0</v>
      </c>
      <c r="P612" s="94">
        <f t="shared" si="1047"/>
        <v>0</v>
      </c>
      <c r="Q612" s="173"/>
      <c r="R612" s="175">
        <v>0</v>
      </c>
      <c r="S612" s="175">
        <f t="shared" si="1048"/>
        <v>0</v>
      </c>
      <c r="T612" s="175">
        <v>77968</v>
      </c>
      <c r="U612" s="175">
        <f t="shared" si="1049"/>
        <v>0</v>
      </c>
      <c r="V612" s="176">
        <f t="shared" si="1050"/>
        <v>0</v>
      </c>
      <c r="W612" s="220"/>
      <c r="X612" s="222">
        <v>0</v>
      </c>
      <c r="Y612" s="222">
        <f t="shared" si="1051"/>
        <v>0</v>
      </c>
      <c r="Z612" s="222">
        <v>77968</v>
      </c>
      <c r="AA612" s="222">
        <f t="shared" si="1052"/>
        <v>0</v>
      </c>
      <c r="AB612" s="223">
        <f t="shared" si="1053"/>
        <v>0</v>
      </c>
      <c r="AC612" s="267">
        <v>0.5</v>
      </c>
      <c r="AD612" s="269">
        <v>0</v>
      </c>
      <c r="AE612" s="269">
        <f t="shared" si="1054"/>
        <v>0</v>
      </c>
      <c r="AF612" s="269">
        <v>77968</v>
      </c>
      <c r="AG612" s="269">
        <f t="shared" si="1055"/>
        <v>38984</v>
      </c>
      <c r="AH612" s="270">
        <f t="shared" si="1056"/>
        <v>38984</v>
      </c>
      <c r="AI612" s="314"/>
      <c r="AJ612" s="316">
        <v>0</v>
      </c>
      <c r="AK612" s="316">
        <f t="shared" si="1057"/>
        <v>0</v>
      </c>
      <c r="AL612" s="316">
        <v>77968</v>
      </c>
      <c r="AM612" s="316">
        <f t="shared" si="1058"/>
        <v>0</v>
      </c>
      <c r="AN612" s="317">
        <f t="shared" si="1059"/>
        <v>0</v>
      </c>
      <c r="AO612" s="361">
        <f t="shared" si="1042"/>
        <v>0.5</v>
      </c>
      <c r="AP612" s="363">
        <v>0</v>
      </c>
      <c r="AQ612" s="363">
        <f t="shared" si="1060"/>
        <v>0</v>
      </c>
      <c r="AR612" s="363">
        <v>77968</v>
      </c>
      <c r="AS612" s="363">
        <f t="shared" si="1061"/>
        <v>38984</v>
      </c>
      <c r="AT612" s="364">
        <f t="shared" si="1062"/>
        <v>38984</v>
      </c>
    </row>
    <row r="613" spans="1:46" x14ac:dyDescent="0.2">
      <c r="A613" s="1">
        <v>604</v>
      </c>
      <c r="B613" s="48" t="s">
        <v>91</v>
      </c>
      <c r="C613" s="2"/>
      <c r="D613" s="2"/>
      <c r="E613" s="2"/>
      <c r="F613" s="2"/>
      <c r="G613" s="36"/>
      <c r="H613" s="37"/>
      <c r="I613" s="36"/>
      <c r="J613" s="119"/>
      <c r="K613" s="130"/>
      <c r="L613" s="92"/>
      <c r="M613" s="93"/>
      <c r="N613" s="91"/>
      <c r="O613" s="93"/>
      <c r="P613" s="129"/>
      <c r="Q613" s="173"/>
      <c r="R613" s="174"/>
      <c r="S613" s="175"/>
      <c r="T613" s="171"/>
      <c r="U613" s="175"/>
      <c r="V613" s="172"/>
      <c r="W613" s="220"/>
      <c r="X613" s="221"/>
      <c r="Y613" s="222"/>
      <c r="Z613" s="218"/>
      <c r="AA613" s="222"/>
      <c r="AB613" s="219"/>
      <c r="AC613" s="267"/>
      <c r="AD613" s="268"/>
      <c r="AE613" s="269"/>
      <c r="AF613" s="265"/>
      <c r="AG613" s="269"/>
      <c r="AH613" s="266"/>
      <c r="AI613" s="314"/>
      <c r="AJ613" s="315"/>
      <c r="AK613" s="316"/>
      <c r="AL613" s="312"/>
      <c r="AM613" s="316"/>
      <c r="AN613" s="313"/>
      <c r="AO613" s="361">
        <f t="shared" si="1042"/>
        <v>0</v>
      </c>
      <c r="AP613" s="362"/>
      <c r="AQ613" s="363"/>
      <c r="AR613" s="359"/>
      <c r="AS613" s="363"/>
      <c r="AT613" s="360"/>
    </row>
    <row r="614" spans="1:46" x14ac:dyDescent="0.2">
      <c r="A614" s="1">
        <v>605</v>
      </c>
      <c r="B614" s="48" t="s">
        <v>92</v>
      </c>
      <c r="C614" s="2"/>
      <c r="D614" s="2"/>
      <c r="E614" s="2"/>
      <c r="F614" s="2"/>
      <c r="G614" s="36"/>
      <c r="H614" s="37"/>
      <c r="I614" s="36"/>
      <c r="J614" s="119"/>
      <c r="K614" s="130"/>
      <c r="L614" s="92"/>
      <c r="M614" s="93"/>
      <c r="N614" s="91"/>
      <c r="O614" s="93"/>
      <c r="P614" s="129"/>
      <c r="Q614" s="173"/>
      <c r="R614" s="174"/>
      <c r="S614" s="175"/>
      <c r="T614" s="171"/>
      <c r="U614" s="175"/>
      <c r="V614" s="172"/>
      <c r="W614" s="220"/>
      <c r="X614" s="221"/>
      <c r="Y614" s="222"/>
      <c r="Z614" s="218"/>
      <c r="AA614" s="222"/>
      <c r="AB614" s="219"/>
      <c r="AC614" s="267"/>
      <c r="AD614" s="268"/>
      <c r="AE614" s="269"/>
      <c r="AF614" s="265"/>
      <c r="AG614" s="269"/>
      <c r="AH614" s="266"/>
      <c r="AI614" s="314"/>
      <c r="AJ614" s="315"/>
      <c r="AK614" s="316"/>
      <c r="AL614" s="312"/>
      <c r="AM614" s="316"/>
      <c r="AN614" s="313"/>
      <c r="AO614" s="361">
        <f t="shared" si="1042"/>
        <v>0</v>
      </c>
      <c r="AP614" s="362"/>
      <c r="AQ614" s="363"/>
      <c r="AR614" s="359"/>
      <c r="AS614" s="363"/>
      <c r="AT614" s="360"/>
    </row>
    <row r="615" spans="1:46" ht="25.5" x14ac:dyDescent="0.2">
      <c r="A615" s="1">
        <v>606</v>
      </c>
      <c r="B615" s="9" t="s">
        <v>312</v>
      </c>
      <c r="C615" s="2"/>
      <c r="D615" s="2" t="s">
        <v>5</v>
      </c>
      <c r="E615" s="2">
        <v>1</v>
      </c>
      <c r="F615" s="2"/>
      <c r="G615" s="36">
        <f t="shared" si="1063"/>
        <v>0</v>
      </c>
      <c r="H615" s="37"/>
      <c r="I615" s="36">
        <f t="shared" si="1064"/>
        <v>0</v>
      </c>
      <c r="J615" s="119"/>
      <c r="K615" s="130"/>
      <c r="L615" s="92"/>
      <c r="M615" s="93">
        <f t="shared" ref="M615:M677" si="1068">K615*L615</f>
        <v>0</v>
      </c>
      <c r="N615" s="91"/>
      <c r="O615" s="93">
        <f t="shared" ref="O615:O677" si="1069">K615*N615</f>
        <v>0</v>
      </c>
      <c r="P615" s="129"/>
      <c r="Q615" s="173"/>
      <c r="R615" s="174"/>
      <c r="S615" s="175">
        <f t="shared" ref="S615:S677" si="1070">Q615*R615</f>
        <v>0</v>
      </c>
      <c r="T615" s="171"/>
      <c r="U615" s="175">
        <f t="shared" ref="U615:U677" si="1071">Q615*T615</f>
        <v>0</v>
      </c>
      <c r="V615" s="172"/>
      <c r="W615" s="220"/>
      <c r="X615" s="221"/>
      <c r="Y615" s="222">
        <f t="shared" ref="Y615:Y677" si="1072">W615*X615</f>
        <v>0</v>
      </c>
      <c r="Z615" s="218"/>
      <c r="AA615" s="222">
        <f t="shared" ref="AA615:AA677" si="1073">W615*Z615</f>
        <v>0</v>
      </c>
      <c r="AB615" s="219"/>
      <c r="AC615" s="267"/>
      <c r="AD615" s="268"/>
      <c r="AE615" s="269">
        <f t="shared" ref="AE615:AE677" si="1074">AC615*AD615</f>
        <v>0</v>
      </c>
      <c r="AF615" s="265"/>
      <c r="AG615" s="269">
        <f t="shared" ref="AG615:AG677" si="1075">AC615*AF615</f>
        <v>0</v>
      </c>
      <c r="AH615" s="266"/>
      <c r="AI615" s="314"/>
      <c r="AJ615" s="315"/>
      <c r="AK615" s="316">
        <f t="shared" ref="AK615:AK677" si="1076">AI615*AJ615</f>
        <v>0</v>
      </c>
      <c r="AL615" s="312"/>
      <c r="AM615" s="316">
        <f t="shared" ref="AM615:AM677" si="1077">AI615*AL615</f>
        <v>0</v>
      </c>
      <c r="AN615" s="313"/>
      <c r="AO615" s="361">
        <f t="shared" si="1042"/>
        <v>1</v>
      </c>
      <c r="AP615" s="362"/>
      <c r="AQ615" s="363">
        <f t="shared" ref="AQ615:AQ677" si="1078">AO615*AP615</f>
        <v>0</v>
      </c>
      <c r="AR615" s="359"/>
      <c r="AS615" s="363">
        <f t="shared" ref="AS615:AS677" si="1079">AO615*AR615</f>
        <v>0</v>
      </c>
      <c r="AT615" s="360"/>
    </row>
    <row r="616" spans="1:46" ht="25.5" x14ac:dyDescent="0.2">
      <c r="A616" s="1">
        <v>607</v>
      </c>
      <c r="B616" s="47" t="s">
        <v>93</v>
      </c>
      <c r="C616" s="2" t="s">
        <v>314</v>
      </c>
      <c r="D616" s="2" t="s">
        <v>7</v>
      </c>
      <c r="E616" s="2">
        <v>1</v>
      </c>
      <c r="F616" s="36">
        <v>14000</v>
      </c>
      <c r="G616" s="36">
        <f t="shared" si="1063"/>
        <v>14000</v>
      </c>
      <c r="H616" s="36">
        <v>37474</v>
      </c>
      <c r="I616" s="36">
        <f t="shared" si="1064"/>
        <v>37474</v>
      </c>
      <c r="J616" s="53">
        <f t="shared" ref="J616:J618" si="1080">G616+I616</f>
        <v>51474</v>
      </c>
      <c r="K616" s="130"/>
      <c r="L616" s="93">
        <v>14000</v>
      </c>
      <c r="M616" s="93">
        <f t="shared" si="1068"/>
        <v>0</v>
      </c>
      <c r="N616" s="93">
        <v>37474</v>
      </c>
      <c r="O616" s="93">
        <f t="shared" si="1069"/>
        <v>0</v>
      </c>
      <c r="P616" s="94">
        <f t="shared" ref="P616:P618" si="1081">M616+O616</f>
        <v>0</v>
      </c>
      <c r="Q616" s="173"/>
      <c r="R616" s="175">
        <v>14000</v>
      </c>
      <c r="S616" s="175">
        <f t="shared" si="1070"/>
        <v>0</v>
      </c>
      <c r="T616" s="175">
        <v>37474</v>
      </c>
      <c r="U616" s="175">
        <f t="shared" si="1071"/>
        <v>0</v>
      </c>
      <c r="V616" s="176">
        <f t="shared" ref="V616:V618" si="1082">S616+U616</f>
        <v>0</v>
      </c>
      <c r="W616" s="220"/>
      <c r="X616" s="222">
        <v>14000</v>
      </c>
      <c r="Y616" s="222">
        <f t="shared" si="1072"/>
        <v>0</v>
      </c>
      <c r="Z616" s="222">
        <v>37474</v>
      </c>
      <c r="AA616" s="222">
        <f t="shared" si="1073"/>
        <v>0</v>
      </c>
      <c r="AB616" s="223">
        <f t="shared" ref="AB616:AB618" si="1083">Y616+AA616</f>
        <v>0</v>
      </c>
      <c r="AC616" s="267"/>
      <c r="AD616" s="269">
        <v>14000</v>
      </c>
      <c r="AE616" s="269">
        <f t="shared" si="1074"/>
        <v>0</v>
      </c>
      <c r="AF616" s="269">
        <v>37474</v>
      </c>
      <c r="AG616" s="269">
        <f t="shared" si="1075"/>
        <v>0</v>
      </c>
      <c r="AH616" s="270">
        <f t="shared" ref="AH616:AH618" si="1084">AE616+AG616</f>
        <v>0</v>
      </c>
      <c r="AI616" s="314"/>
      <c r="AJ616" s="316">
        <v>14000</v>
      </c>
      <c r="AK616" s="316">
        <f t="shared" si="1076"/>
        <v>0</v>
      </c>
      <c r="AL616" s="316">
        <v>37474</v>
      </c>
      <c r="AM616" s="316">
        <f t="shared" si="1077"/>
        <v>0</v>
      </c>
      <c r="AN616" s="317">
        <f t="shared" ref="AN616:AN618" si="1085">AK616+AM616</f>
        <v>0</v>
      </c>
      <c r="AO616" s="361">
        <f t="shared" si="1042"/>
        <v>1</v>
      </c>
      <c r="AP616" s="363">
        <v>14000</v>
      </c>
      <c r="AQ616" s="363">
        <f t="shared" si="1078"/>
        <v>14000</v>
      </c>
      <c r="AR616" s="363">
        <v>37474</v>
      </c>
      <c r="AS616" s="363">
        <f t="shared" si="1079"/>
        <v>37474</v>
      </c>
      <c r="AT616" s="364">
        <f t="shared" ref="AT616:AT618" si="1086">AQ616+AS616</f>
        <v>51474</v>
      </c>
    </row>
    <row r="617" spans="1:46" ht="25.5" x14ac:dyDescent="0.2">
      <c r="A617" s="1">
        <v>608</v>
      </c>
      <c r="B617" s="47" t="s">
        <v>93</v>
      </c>
      <c r="C617" s="2" t="s">
        <v>313</v>
      </c>
      <c r="D617" s="2" t="s">
        <v>7</v>
      </c>
      <c r="E617" s="2">
        <v>2</v>
      </c>
      <c r="F617" s="36">
        <v>14000</v>
      </c>
      <c r="G617" s="36">
        <f t="shared" si="1063"/>
        <v>28000</v>
      </c>
      <c r="H617" s="36">
        <v>45868</v>
      </c>
      <c r="I617" s="36">
        <f t="shared" si="1064"/>
        <v>91736</v>
      </c>
      <c r="J617" s="53">
        <f t="shared" si="1080"/>
        <v>119736</v>
      </c>
      <c r="K617" s="130"/>
      <c r="L617" s="93">
        <v>14000</v>
      </c>
      <c r="M617" s="93">
        <f t="shared" si="1068"/>
        <v>0</v>
      </c>
      <c r="N617" s="93">
        <v>45868</v>
      </c>
      <c r="O617" s="93">
        <f t="shared" si="1069"/>
        <v>0</v>
      </c>
      <c r="P617" s="94">
        <f t="shared" si="1081"/>
        <v>0</v>
      </c>
      <c r="Q617" s="173"/>
      <c r="R617" s="175">
        <v>14000</v>
      </c>
      <c r="S617" s="175">
        <f t="shared" si="1070"/>
        <v>0</v>
      </c>
      <c r="T617" s="175">
        <v>45868</v>
      </c>
      <c r="U617" s="175">
        <f t="shared" si="1071"/>
        <v>0</v>
      </c>
      <c r="V617" s="176">
        <f t="shared" si="1082"/>
        <v>0</v>
      </c>
      <c r="W617" s="220"/>
      <c r="X617" s="222">
        <v>14000</v>
      </c>
      <c r="Y617" s="222">
        <f t="shared" si="1072"/>
        <v>0</v>
      </c>
      <c r="Z617" s="222">
        <v>45868</v>
      </c>
      <c r="AA617" s="222">
        <f t="shared" si="1073"/>
        <v>0</v>
      </c>
      <c r="AB617" s="223">
        <f t="shared" si="1083"/>
        <v>0</v>
      </c>
      <c r="AC617" s="267"/>
      <c r="AD617" s="269">
        <v>14000</v>
      </c>
      <c r="AE617" s="269">
        <f t="shared" si="1074"/>
        <v>0</v>
      </c>
      <c r="AF617" s="269">
        <v>45868</v>
      </c>
      <c r="AG617" s="269">
        <f t="shared" si="1075"/>
        <v>0</v>
      </c>
      <c r="AH617" s="270">
        <f t="shared" si="1084"/>
        <v>0</v>
      </c>
      <c r="AI617" s="314"/>
      <c r="AJ617" s="316">
        <v>14000</v>
      </c>
      <c r="AK617" s="316">
        <f t="shared" si="1076"/>
        <v>0</v>
      </c>
      <c r="AL617" s="316">
        <v>45868</v>
      </c>
      <c r="AM617" s="316">
        <f t="shared" si="1077"/>
        <v>0</v>
      </c>
      <c r="AN617" s="317">
        <f t="shared" si="1085"/>
        <v>0</v>
      </c>
      <c r="AO617" s="361">
        <f t="shared" si="1042"/>
        <v>2</v>
      </c>
      <c r="AP617" s="363">
        <v>14000</v>
      </c>
      <c r="AQ617" s="363">
        <f t="shared" si="1078"/>
        <v>28000</v>
      </c>
      <c r="AR617" s="363">
        <v>45868</v>
      </c>
      <c r="AS617" s="363">
        <f t="shared" si="1079"/>
        <v>91736</v>
      </c>
      <c r="AT617" s="364">
        <f t="shared" si="1086"/>
        <v>119736</v>
      </c>
    </row>
    <row r="618" spans="1:46" ht="38.25" x14ac:dyDescent="0.2">
      <c r="A618" s="1">
        <v>609</v>
      </c>
      <c r="B618" s="47" t="s">
        <v>94</v>
      </c>
      <c r="C618" s="2" t="s">
        <v>315</v>
      </c>
      <c r="D618" s="2" t="s">
        <v>7</v>
      </c>
      <c r="E618" s="2">
        <v>1</v>
      </c>
      <c r="F618" s="36">
        <v>44166</v>
      </c>
      <c r="G618" s="36">
        <f t="shared" si="1063"/>
        <v>44166</v>
      </c>
      <c r="H618" s="36">
        <v>294438</v>
      </c>
      <c r="I618" s="36">
        <f t="shared" si="1064"/>
        <v>294438</v>
      </c>
      <c r="J618" s="53">
        <f t="shared" si="1080"/>
        <v>338604</v>
      </c>
      <c r="K618" s="130"/>
      <c r="L618" s="93">
        <v>44166</v>
      </c>
      <c r="M618" s="93">
        <f t="shared" si="1068"/>
        <v>0</v>
      </c>
      <c r="N618" s="93">
        <v>294438</v>
      </c>
      <c r="O618" s="93">
        <f t="shared" si="1069"/>
        <v>0</v>
      </c>
      <c r="P618" s="94">
        <f t="shared" si="1081"/>
        <v>0</v>
      </c>
      <c r="Q618" s="173"/>
      <c r="R618" s="175">
        <v>44166</v>
      </c>
      <c r="S618" s="175">
        <f t="shared" si="1070"/>
        <v>0</v>
      </c>
      <c r="T618" s="175">
        <v>294438</v>
      </c>
      <c r="U618" s="175">
        <f t="shared" si="1071"/>
        <v>0</v>
      </c>
      <c r="V618" s="176">
        <f t="shared" si="1082"/>
        <v>0</v>
      </c>
      <c r="W618" s="220"/>
      <c r="X618" s="222">
        <v>44166</v>
      </c>
      <c r="Y618" s="222">
        <f t="shared" si="1072"/>
        <v>0</v>
      </c>
      <c r="Z618" s="222">
        <v>294438</v>
      </c>
      <c r="AA618" s="222">
        <f t="shared" si="1073"/>
        <v>0</v>
      </c>
      <c r="AB618" s="223">
        <f t="shared" si="1083"/>
        <v>0</v>
      </c>
      <c r="AC618" s="267"/>
      <c r="AD618" s="269">
        <v>44166</v>
      </c>
      <c r="AE618" s="269">
        <f t="shared" si="1074"/>
        <v>0</v>
      </c>
      <c r="AF618" s="269">
        <v>294438</v>
      </c>
      <c r="AG618" s="269">
        <f t="shared" si="1075"/>
        <v>0</v>
      </c>
      <c r="AH618" s="270">
        <f t="shared" si="1084"/>
        <v>0</v>
      </c>
      <c r="AI618" s="314"/>
      <c r="AJ618" s="316">
        <v>44166</v>
      </c>
      <c r="AK618" s="316">
        <f t="shared" si="1076"/>
        <v>0</v>
      </c>
      <c r="AL618" s="316">
        <v>294438</v>
      </c>
      <c r="AM618" s="316">
        <f t="shared" si="1077"/>
        <v>0</v>
      </c>
      <c r="AN618" s="317">
        <f t="shared" si="1085"/>
        <v>0</v>
      </c>
      <c r="AO618" s="361">
        <f t="shared" si="1042"/>
        <v>1</v>
      </c>
      <c r="AP618" s="363">
        <v>44166</v>
      </c>
      <c r="AQ618" s="363">
        <f t="shared" si="1078"/>
        <v>44166</v>
      </c>
      <c r="AR618" s="363">
        <v>294438</v>
      </c>
      <c r="AS618" s="363">
        <f t="shared" si="1079"/>
        <v>294438</v>
      </c>
      <c r="AT618" s="364">
        <f t="shared" si="1086"/>
        <v>338604</v>
      </c>
    </row>
    <row r="619" spans="1:46" x14ac:dyDescent="0.2">
      <c r="A619" s="1">
        <v>610</v>
      </c>
      <c r="B619" s="47" t="s">
        <v>95</v>
      </c>
      <c r="C619" s="2"/>
      <c r="D619" s="2" t="s">
        <v>7</v>
      </c>
      <c r="E619" s="2">
        <v>3</v>
      </c>
      <c r="F619" s="2"/>
      <c r="G619" s="36">
        <f t="shared" si="1063"/>
        <v>0</v>
      </c>
      <c r="H619" s="37"/>
      <c r="I619" s="36">
        <f t="shared" si="1064"/>
        <v>0</v>
      </c>
      <c r="J619" s="119"/>
      <c r="K619" s="130"/>
      <c r="L619" s="92"/>
      <c r="M619" s="93">
        <f t="shared" si="1068"/>
        <v>0</v>
      </c>
      <c r="N619" s="91"/>
      <c r="O619" s="93">
        <f t="shared" si="1069"/>
        <v>0</v>
      </c>
      <c r="P619" s="129"/>
      <c r="Q619" s="173"/>
      <c r="R619" s="174"/>
      <c r="S619" s="175">
        <f t="shared" si="1070"/>
        <v>0</v>
      </c>
      <c r="T619" s="171"/>
      <c r="U619" s="175">
        <f t="shared" si="1071"/>
        <v>0</v>
      </c>
      <c r="V619" s="172"/>
      <c r="W619" s="220"/>
      <c r="X619" s="221"/>
      <c r="Y619" s="222">
        <f t="shared" si="1072"/>
        <v>0</v>
      </c>
      <c r="Z619" s="218"/>
      <c r="AA619" s="222">
        <f t="shared" si="1073"/>
        <v>0</v>
      </c>
      <c r="AB619" s="219"/>
      <c r="AC619" s="267"/>
      <c r="AD619" s="268"/>
      <c r="AE619" s="269">
        <f t="shared" si="1074"/>
        <v>0</v>
      </c>
      <c r="AF619" s="265"/>
      <c r="AG619" s="269">
        <f t="shared" si="1075"/>
        <v>0</v>
      </c>
      <c r="AH619" s="266"/>
      <c r="AI619" s="314"/>
      <c r="AJ619" s="315"/>
      <c r="AK619" s="316">
        <f t="shared" si="1076"/>
        <v>0</v>
      </c>
      <c r="AL619" s="312"/>
      <c r="AM619" s="316">
        <f t="shared" si="1077"/>
        <v>0</v>
      </c>
      <c r="AN619" s="313"/>
      <c r="AO619" s="361">
        <f t="shared" si="1042"/>
        <v>3</v>
      </c>
      <c r="AP619" s="362"/>
      <c r="AQ619" s="363">
        <f t="shared" si="1078"/>
        <v>0</v>
      </c>
      <c r="AR619" s="359"/>
      <c r="AS619" s="363">
        <f t="shared" si="1079"/>
        <v>0</v>
      </c>
      <c r="AT619" s="360"/>
    </row>
    <row r="620" spans="1:46" x14ac:dyDescent="0.2">
      <c r="A620" s="1">
        <v>611</v>
      </c>
      <c r="B620" s="9" t="s">
        <v>245</v>
      </c>
      <c r="C620" s="2"/>
      <c r="D620" s="2"/>
      <c r="E620" s="2"/>
      <c r="F620" s="2"/>
      <c r="G620" s="36">
        <f t="shared" si="1063"/>
        <v>0</v>
      </c>
      <c r="H620" s="37"/>
      <c r="I620" s="36">
        <f t="shared" si="1064"/>
        <v>0</v>
      </c>
      <c r="J620" s="119"/>
      <c r="K620" s="130"/>
      <c r="L620" s="92"/>
      <c r="M620" s="93">
        <f t="shared" si="1068"/>
        <v>0</v>
      </c>
      <c r="N620" s="91"/>
      <c r="O620" s="93">
        <f t="shared" si="1069"/>
        <v>0</v>
      </c>
      <c r="P620" s="129"/>
      <c r="Q620" s="173"/>
      <c r="R620" s="174"/>
      <c r="S620" s="175">
        <f t="shared" si="1070"/>
        <v>0</v>
      </c>
      <c r="T620" s="171"/>
      <c r="U620" s="175">
        <f t="shared" si="1071"/>
        <v>0</v>
      </c>
      <c r="V620" s="172"/>
      <c r="W620" s="220"/>
      <c r="X620" s="221"/>
      <c r="Y620" s="222">
        <f t="shared" si="1072"/>
        <v>0</v>
      </c>
      <c r="Z620" s="218"/>
      <c r="AA620" s="222">
        <f t="shared" si="1073"/>
        <v>0</v>
      </c>
      <c r="AB620" s="219"/>
      <c r="AC620" s="267"/>
      <c r="AD620" s="268"/>
      <c r="AE620" s="269">
        <f t="shared" si="1074"/>
        <v>0</v>
      </c>
      <c r="AF620" s="265"/>
      <c r="AG620" s="269">
        <f t="shared" si="1075"/>
        <v>0</v>
      </c>
      <c r="AH620" s="266"/>
      <c r="AI620" s="314"/>
      <c r="AJ620" s="315"/>
      <c r="AK620" s="316">
        <f t="shared" si="1076"/>
        <v>0</v>
      </c>
      <c r="AL620" s="312"/>
      <c r="AM620" s="316">
        <f t="shared" si="1077"/>
        <v>0</v>
      </c>
      <c r="AN620" s="313"/>
      <c r="AO620" s="361">
        <f t="shared" si="1042"/>
        <v>0</v>
      </c>
      <c r="AP620" s="362"/>
      <c r="AQ620" s="363">
        <f t="shared" si="1078"/>
        <v>0</v>
      </c>
      <c r="AR620" s="359"/>
      <c r="AS620" s="363">
        <f t="shared" si="1079"/>
        <v>0</v>
      </c>
      <c r="AT620" s="360"/>
    </row>
    <row r="621" spans="1:46" x14ac:dyDescent="0.2">
      <c r="A621" s="1">
        <v>612</v>
      </c>
      <c r="B621" s="47" t="s">
        <v>307</v>
      </c>
      <c r="C621" s="2"/>
      <c r="D621" s="2" t="s">
        <v>96</v>
      </c>
      <c r="E621" s="2">
        <v>32</v>
      </c>
      <c r="F621" s="36">
        <f>250+105</f>
        <v>355</v>
      </c>
      <c r="G621" s="36">
        <f t="shared" si="1063"/>
        <v>11360</v>
      </c>
      <c r="H621" s="36">
        <v>240</v>
      </c>
      <c r="I621" s="36">
        <f t="shared" si="1064"/>
        <v>7680</v>
      </c>
      <c r="J621" s="53">
        <f t="shared" ref="J621:J627" si="1087">G621+I621</f>
        <v>19040</v>
      </c>
      <c r="K621" s="130"/>
      <c r="L621" s="93">
        <f>250+105</f>
        <v>355</v>
      </c>
      <c r="M621" s="93">
        <f t="shared" si="1068"/>
        <v>0</v>
      </c>
      <c r="N621" s="93">
        <v>240</v>
      </c>
      <c r="O621" s="93">
        <f t="shared" si="1069"/>
        <v>0</v>
      </c>
      <c r="P621" s="94">
        <f t="shared" ref="P621:P627" si="1088">M621+O621</f>
        <v>0</v>
      </c>
      <c r="Q621" s="173"/>
      <c r="R621" s="175">
        <f>250+105</f>
        <v>355</v>
      </c>
      <c r="S621" s="175">
        <f t="shared" si="1070"/>
        <v>0</v>
      </c>
      <c r="T621" s="175">
        <v>240</v>
      </c>
      <c r="U621" s="175">
        <f t="shared" si="1071"/>
        <v>0</v>
      </c>
      <c r="V621" s="176">
        <f t="shared" ref="V621:V627" si="1089">S621+U621</f>
        <v>0</v>
      </c>
      <c r="W621" s="220"/>
      <c r="X621" s="222">
        <f>250+105</f>
        <v>355</v>
      </c>
      <c r="Y621" s="222">
        <f t="shared" si="1072"/>
        <v>0</v>
      </c>
      <c r="Z621" s="222">
        <v>240</v>
      </c>
      <c r="AA621" s="222">
        <f t="shared" si="1073"/>
        <v>0</v>
      </c>
      <c r="AB621" s="223">
        <f t="shared" ref="AB621:AB627" si="1090">Y621+AA621</f>
        <v>0</v>
      </c>
      <c r="AC621" s="267">
        <v>32</v>
      </c>
      <c r="AD621" s="269">
        <f>250+105</f>
        <v>355</v>
      </c>
      <c r="AE621" s="269">
        <f t="shared" si="1074"/>
        <v>11360</v>
      </c>
      <c r="AF621" s="269">
        <v>240</v>
      </c>
      <c r="AG621" s="269">
        <f t="shared" si="1075"/>
        <v>7680</v>
      </c>
      <c r="AH621" s="270">
        <f t="shared" ref="AH621:AH627" si="1091">AE621+AG621</f>
        <v>19040</v>
      </c>
      <c r="AI621" s="314"/>
      <c r="AJ621" s="316">
        <f>250+105</f>
        <v>355</v>
      </c>
      <c r="AK621" s="316">
        <f t="shared" si="1076"/>
        <v>0</v>
      </c>
      <c r="AL621" s="316">
        <v>240</v>
      </c>
      <c r="AM621" s="316">
        <f t="shared" si="1077"/>
        <v>0</v>
      </c>
      <c r="AN621" s="317">
        <f t="shared" ref="AN621:AN627" si="1092">AK621+AM621</f>
        <v>0</v>
      </c>
      <c r="AO621" s="361">
        <f t="shared" si="1042"/>
        <v>0</v>
      </c>
      <c r="AP621" s="363">
        <f>250+105</f>
        <v>355</v>
      </c>
      <c r="AQ621" s="363">
        <f t="shared" si="1078"/>
        <v>0</v>
      </c>
      <c r="AR621" s="363">
        <v>240</v>
      </c>
      <c r="AS621" s="363">
        <f t="shared" si="1079"/>
        <v>0</v>
      </c>
      <c r="AT621" s="364">
        <f t="shared" ref="AT621:AT627" si="1093">AQ621+AS621</f>
        <v>0</v>
      </c>
    </row>
    <row r="622" spans="1:46" x14ac:dyDescent="0.2">
      <c r="A622" s="1">
        <v>613</v>
      </c>
      <c r="B622" s="47" t="s">
        <v>308</v>
      </c>
      <c r="C622" s="2"/>
      <c r="D622" s="2" t="s">
        <v>96</v>
      </c>
      <c r="E622" s="2">
        <v>27</v>
      </c>
      <c r="F622" s="36">
        <f>330+105</f>
        <v>435</v>
      </c>
      <c r="G622" s="36">
        <f t="shared" si="1063"/>
        <v>11745</v>
      </c>
      <c r="H622" s="36">
        <v>403</v>
      </c>
      <c r="I622" s="36">
        <f t="shared" si="1064"/>
        <v>10881</v>
      </c>
      <c r="J622" s="53">
        <f t="shared" si="1087"/>
        <v>22626</v>
      </c>
      <c r="K622" s="130"/>
      <c r="L622" s="93">
        <f>330+105</f>
        <v>435</v>
      </c>
      <c r="M622" s="93">
        <f t="shared" si="1068"/>
        <v>0</v>
      </c>
      <c r="N622" s="93">
        <v>403</v>
      </c>
      <c r="O622" s="93">
        <f t="shared" si="1069"/>
        <v>0</v>
      </c>
      <c r="P622" s="94">
        <f t="shared" si="1088"/>
        <v>0</v>
      </c>
      <c r="Q622" s="173"/>
      <c r="R622" s="175">
        <f>330+105</f>
        <v>435</v>
      </c>
      <c r="S622" s="175">
        <f t="shared" si="1070"/>
        <v>0</v>
      </c>
      <c r="T622" s="175">
        <v>403</v>
      </c>
      <c r="U622" s="175">
        <f t="shared" si="1071"/>
        <v>0</v>
      </c>
      <c r="V622" s="176">
        <f t="shared" si="1089"/>
        <v>0</v>
      </c>
      <c r="W622" s="220"/>
      <c r="X622" s="222">
        <f>330+105</f>
        <v>435</v>
      </c>
      <c r="Y622" s="222">
        <f t="shared" si="1072"/>
        <v>0</v>
      </c>
      <c r="Z622" s="222">
        <v>403</v>
      </c>
      <c r="AA622" s="222">
        <f t="shared" si="1073"/>
        <v>0</v>
      </c>
      <c r="AB622" s="223">
        <f t="shared" si="1090"/>
        <v>0</v>
      </c>
      <c r="AC622" s="267">
        <v>27</v>
      </c>
      <c r="AD622" s="269">
        <f>330+105</f>
        <v>435</v>
      </c>
      <c r="AE622" s="269">
        <f t="shared" si="1074"/>
        <v>11745</v>
      </c>
      <c r="AF622" s="269">
        <v>403</v>
      </c>
      <c r="AG622" s="269">
        <f t="shared" si="1075"/>
        <v>10881</v>
      </c>
      <c r="AH622" s="270">
        <f t="shared" si="1091"/>
        <v>22626</v>
      </c>
      <c r="AI622" s="314"/>
      <c r="AJ622" s="316">
        <f>330+105</f>
        <v>435</v>
      </c>
      <c r="AK622" s="316">
        <f t="shared" si="1076"/>
        <v>0</v>
      </c>
      <c r="AL622" s="316">
        <v>403</v>
      </c>
      <c r="AM622" s="316">
        <f t="shared" si="1077"/>
        <v>0</v>
      </c>
      <c r="AN622" s="317">
        <f t="shared" si="1092"/>
        <v>0</v>
      </c>
      <c r="AO622" s="361">
        <f t="shared" si="1042"/>
        <v>0</v>
      </c>
      <c r="AP622" s="363">
        <f>330+105</f>
        <v>435</v>
      </c>
      <c r="AQ622" s="363">
        <f t="shared" si="1078"/>
        <v>0</v>
      </c>
      <c r="AR622" s="363">
        <v>403</v>
      </c>
      <c r="AS622" s="363">
        <f t="shared" si="1079"/>
        <v>0</v>
      </c>
      <c r="AT622" s="364">
        <f t="shared" si="1093"/>
        <v>0</v>
      </c>
    </row>
    <row r="623" spans="1:46" x14ac:dyDescent="0.2">
      <c r="A623" s="1">
        <v>614</v>
      </c>
      <c r="B623" s="47" t="s">
        <v>97</v>
      </c>
      <c r="C623" s="2"/>
      <c r="D623" s="2" t="s">
        <v>96</v>
      </c>
      <c r="E623" s="2">
        <v>15</v>
      </c>
      <c r="F623" s="36">
        <f>352+105</f>
        <v>457</v>
      </c>
      <c r="G623" s="36">
        <f t="shared" si="1063"/>
        <v>6855</v>
      </c>
      <c r="H623" s="36">
        <v>524</v>
      </c>
      <c r="I623" s="36">
        <f t="shared" si="1064"/>
        <v>7860</v>
      </c>
      <c r="J623" s="53">
        <f t="shared" si="1087"/>
        <v>14715</v>
      </c>
      <c r="K623" s="130"/>
      <c r="L623" s="93">
        <f>352+105</f>
        <v>457</v>
      </c>
      <c r="M623" s="93">
        <f t="shared" si="1068"/>
        <v>0</v>
      </c>
      <c r="N623" s="93">
        <v>524</v>
      </c>
      <c r="O623" s="93">
        <f t="shared" si="1069"/>
        <v>0</v>
      </c>
      <c r="P623" s="94">
        <f t="shared" si="1088"/>
        <v>0</v>
      </c>
      <c r="Q623" s="173"/>
      <c r="R623" s="175">
        <f>352+105</f>
        <v>457</v>
      </c>
      <c r="S623" s="175">
        <f t="shared" si="1070"/>
        <v>0</v>
      </c>
      <c r="T623" s="175">
        <v>524</v>
      </c>
      <c r="U623" s="175">
        <f t="shared" si="1071"/>
        <v>0</v>
      </c>
      <c r="V623" s="176">
        <f t="shared" si="1089"/>
        <v>0</v>
      </c>
      <c r="W623" s="220"/>
      <c r="X623" s="222">
        <f>352+105</f>
        <v>457</v>
      </c>
      <c r="Y623" s="222">
        <f t="shared" si="1072"/>
        <v>0</v>
      </c>
      <c r="Z623" s="222">
        <v>524</v>
      </c>
      <c r="AA623" s="222">
        <f t="shared" si="1073"/>
        <v>0</v>
      </c>
      <c r="AB623" s="223">
        <f t="shared" si="1090"/>
        <v>0</v>
      </c>
      <c r="AC623" s="267">
        <v>15</v>
      </c>
      <c r="AD623" s="269">
        <f>352+105</f>
        <v>457</v>
      </c>
      <c r="AE623" s="269">
        <f t="shared" si="1074"/>
        <v>6855</v>
      </c>
      <c r="AF623" s="269">
        <v>524</v>
      </c>
      <c r="AG623" s="269">
        <f t="shared" si="1075"/>
        <v>7860</v>
      </c>
      <c r="AH623" s="270">
        <f t="shared" si="1091"/>
        <v>14715</v>
      </c>
      <c r="AI623" s="314"/>
      <c r="AJ623" s="316">
        <f>352+105</f>
        <v>457</v>
      </c>
      <c r="AK623" s="316">
        <f t="shared" si="1076"/>
        <v>0</v>
      </c>
      <c r="AL623" s="316">
        <v>524</v>
      </c>
      <c r="AM623" s="316">
        <f t="shared" si="1077"/>
        <v>0</v>
      </c>
      <c r="AN623" s="317">
        <f t="shared" si="1092"/>
        <v>0</v>
      </c>
      <c r="AO623" s="361">
        <f t="shared" si="1042"/>
        <v>0</v>
      </c>
      <c r="AP623" s="363">
        <f>352+105</f>
        <v>457</v>
      </c>
      <c r="AQ623" s="363">
        <f t="shared" si="1078"/>
        <v>0</v>
      </c>
      <c r="AR623" s="363">
        <v>524</v>
      </c>
      <c r="AS623" s="363">
        <f t="shared" si="1079"/>
        <v>0</v>
      </c>
      <c r="AT623" s="364">
        <f t="shared" si="1093"/>
        <v>0</v>
      </c>
    </row>
    <row r="624" spans="1:46" x14ac:dyDescent="0.2">
      <c r="A624" s="1">
        <v>615</v>
      </c>
      <c r="B624" s="47" t="s">
        <v>309</v>
      </c>
      <c r="C624" s="2"/>
      <c r="D624" s="2" t="s">
        <v>96</v>
      </c>
      <c r="E624" s="2">
        <v>10</v>
      </c>
      <c r="F624" s="36">
        <f>396+105</f>
        <v>501</v>
      </c>
      <c r="G624" s="36">
        <f t="shared" si="1063"/>
        <v>5010</v>
      </c>
      <c r="H624" s="36">
        <v>877</v>
      </c>
      <c r="I624" s="36">
        <f t="shared" si="1064"/>
        <v>8770</v>
      </c>
      <c r="J624" s="53">
        <f t="shared" si="1087"/>
        <v>13780</v>
      </c>
      <c r="K624" s="130"/>
      <c r="L624" s="93">
        <f>396+105</f>
        <v>501</v>
      </c>
      <c r="M624" s="93">
        <f t="shared" si="1068"/>
        <v>0</v>
      </c>
      <c r="N624" s="93">
        <v>877</v>
      </c>
      <c r="O624" s="93">
        <f t="shared" si="1069"/>
        <v>0</v>
      </c>
      <c r="P624" s="94">
        <f t="shared" si="1088"/>
        <v>0</v>
      </c>
      <c r="Q624" s="173"/>
      <c r="R624" s="175">
        <f>396+105</f>
        <v>501</v>
      </c>
      <c r="S624" s="175">
        <f t="shared" si="1070"/>
        <v>0</v>
      </c>
      <c r="T624" s="175">
        <v>877</v>
      </c>
      <c r="U624" s="175">
        <f t="shared" si="1071"/>
        <v>0</v>
      </c>
      <c r="V624" s="176">
        <f t="shared" si="1089"/>
        <v>0</v>
      </c>
      <c r="W624" s="220"/>
      <c r="X624" s="222">
        <f>396+105</f>
        <v>501</v>
      </c>
      <c r="Y624" s="222">
        <f t="shared" si="1072"/>
        <v>0</v>
      </c>
      <c r="Z624" s="222">
        <v>877</v>
      </c>
      <c r="AA624" s="222">
        <f t="shared" si="1073"/>
        <v>0</v>
      </c>
      <c r="AB624" s="223">
        <f t="shared" si="1090"/>
        <v>0</v>
      </c>
      <c r="AC624" s="267">
        <v>10</v>
      </c>
      <c r="AD624" s="269">
        <f>396+105</f>
        <v>501</v>
      </c>
      <c r="AE624" s="269">
        <f t="shared" si="1074"/>
        <v>5010</v>
      </c>
      <c r="AF624" s="269">
        <v>877</v>
      </c>
      <c r="AG624" s="269">
        <f t="shared" si="1075"/>
        <v>8770</v>
      </c>
      <c r="AH624" s="270">
        <f t="shared" si="1091"/>
        <v>13780</v>
      </c>
      <c r="AI624" s="314"/>
      <c r="AJ624" s="316">
        <f>396+105</f>
        <v>501</v>
      </c>
      <c r="AK624" s="316">
        <f t="shared" si="1076"/>
        <v>0</v>
      </c>
      <c r="AL624" s="316">
        <v>877</v>
      </c>
      <c r="AM624" s="316">
        <f t="shared" si="1077"/>
        <v>0</v>
      </c>
      <c r="AN624" s="317">
        <f t="shared" si="1092"/>
        <v>0</v>
      </c>
      <c r="AO624" s="361">
        <f t="shared" si="1042"/>
        <v>0</v>
      </c>
      <c r="AP624" s="363">
        <f>396+105</f>
        <v>501</v>
      </c>
      <c r="AQ624" s="363">
        <f t="shared" si="1078"/>
        <v>0</v>
      </c>
      <c r="AR624" s="363">
        <v>877</v>
      </c>
      <c r="AS624" s="363">
        <f t="shared" si="1079"/>
        <v>0</v>
      </c>
      <c r="AT624" s="364">
        <f t="shared" si="1093"/>
        <v>0</v>
      </c>
    </row>
    <row r="625" spans="1:46" x14ac:dyDescent="0.2">
      <c r="A625" s="1">
        <v>616</v>
      </c>
      <c r="B625" s="9" t="s">
        <v>98</v>
      </c>
      <c r="C625" s="2" t="s">
        <v>99</v>
      </c>
      <c r="D625" s="2" t="s">
        <v>7</v>
      </c>
      <c r="E625" s="2">
        <v>3</v>
      </c>
      <c r="F625" s="36">
        <v>2500</v>
      </c>
      <c r="G625" s="36">
        <f t="shared" si="1063"/>
        <v>7500</v>
      </c>
      <c r="H625" s="36">
        <v>8211</v>
      </c>
      <c r="I625" s="36">
        <f t="shared" si="1064"/>
        <v>24633</v>
      </c>
      <c r="J625" s="53">
        <f t="shared" si="1087"/>
        <v>32133</v>
      </c>
      <c r="K625" s="130"/>
      <c r="L625" s="93">
        <v>2500</v>
      </c>
      <c r="M625" s="93">
        <f t="shared" si="1068"/>
        <v>0</v>
      </c>
      <c r="N625" s="93">
        <v>8211</v>
      </c>
      <c r="O625" s="93">
        <f t="shared" si="1069"/>
        <v>0</v>
      </c>
      <c r="P625" s="94">
        <f t="shared" si="1088"/>
        <v>0</v>
      </c>
      <c r="Q625" s="173"/>
      <c r="R625" s="175">
        <v>2500</v>
      </c>
      <c r="S625" s="175">
        <f t="shared" si="1070"/>
        <v>0</v>
      </c>
      <c r="T625" s="175">
        <v>8211</v>
      </c>
      <c r="U625" s="175">
        <f t="shared" si="1071"/>
        <v>0</v>
      </c>
      <c r="V625" s="176">
        <f t="shared" si="1089"/>
        <v>0</v>
      </c>
      <c r="W625" s="220"/>
      <c r="X625" s="222">
        <v>2500</v>
      </c>
      <c r="Y625" s="222">
        <f t="shared" si="1072"/>
        <v>0</v>
      </c>
      <c r="Z625" s="222">
        <v>8211</v>
      </c>
      <c r="AA625" s="222">
        <f t="shared" si="1073"/>
        <v>0</v>
      </c>
      <c r="AB625" s="223">
        <f t="shared" si="1090"/>
        <v>0</v>
      </c>
      <c r="AC625" s="267">
        <v>3</v>
      </c>
      <c r="AD625" s="269">
        <v>2500</v>
      </c>
      <c r="AE625" s="269">
        <f t="shared" si="1074"/>
        <v>7500</v>
      </c>
      <c r="AF625" s="269">
        <v>8211</v>
      </c>
      <c r="AG625" s="269">
        <f t="shared" si="1075"/>
        <v>24633</v>
      </c>
      <c r="AH625" s="270">
        <f t="shared" si="1091"/>
        <v>32133</v>
      </c>
      <c r="AI625" s="314"/>
      <c r="AJ625" s="316">
        <v>2500</v>
      </c>
      <c r="AK625" s="316">
        <f t="shared" si="1076"/>
        <v>0</v>
      </c>
      <c r="AL625" s="316">
        <v>8211</v>
      </c>
      <c r="AM625" s="316">
        <f t="shared" si="1077"/>
        <v>0</v>
      </c>
      <c r="AN625" s="317">
        <f t="shared" si="1092"/>
        <v>0</v>
      </c>
      <c r="AO625" s="361">
        <f t="shared" si="1042"/>
        <v>0</v>
      </c>
      <c r="AP625" s="363">
        <v>2500</v>
      </c>
      <c r="AQ625" s="363">
        <f t="shared" si="1078"/>
        <v>0</v>
      </c>
      <c r="AR625" s="363">
        <v>8211</v>
      </c>
      <c r="AS625" s="363">
        <f t="shared" si="1079"/>
        <v>0</v>
      </c>
      <c r="AT625" s="364">
        <f t="shared" si="1093"/>
        <v>0</v>
      </c>
    </row>
    <row r="626" spans="1:46" x14ac:dyDescent="0.2">
      <c r="A626" s="1">
        <v>617</v>
      </c>
      <c r="B626" s="9" t="s">
        <v>310</v>
      </c>
      <c r="C626" s="2"/>
      <c r="D626" s="2" t="s">
        <v>7</v>
      </c>
      <c r="E626" s="2">
        <v>1</v>
      </c>
      <c r="F626" s="36">
        <v>2500</v>
      </c>
      <c r="G626" s="36">
        <f t="shared" si="1063"/>
        <v>2500</v>
      </c>
      <c r="H626" s="36">
        <v>5000</v>
      </c>
      <c r="I626" s="36">
        <f t="shared" si="1064"/>
        <v>5000</v>
      </c>
      <c r="J626" s="53">
        <f t="shared" si="1087"/>
        <v>7500</v>
      </c>
      <c r="K626" s="130"/>
      <c r="L626" s="93">
        <v>2500</v>
      </c>
      <c r="M626" s="93">
        <f t="shared" si="1068"/>
        <v>0</v>
      </c>
      <c r="N626" s="93">
        <v>5000</v>
      </c>
      <c r="O626" s="93">
        <f t="shared" si="1069"/>
        <v>0</v>
      </c>
      <c r="P626" s="94">
        <f t="shared" si="1088"/>
        <v>0</v>
      </c>
      <c r="Q626" s="173"/>
      <c r="R626" s="175">
        <v>2500</v>
      </c>
      <c r="S626" s="175">
        <f t="shared" si="1070"/>
        <v>0</v>
      </c>
      <c r="T626" s="175">
        <v>5000</v>
      </c>
      <c r="U626" s="175">
        <f t="shared" si="1071"/>
        <v>0</v>
      </c>
      <c r="V626" s="176">
        <f t="shared" si="1089"/>
        <v>0</v>
      </c>
      <c r="W626" s="220"/>
      <c r="X626" s="222">
        <v>2500</v>
      </c>
      <c r="Y626" s="222">
        <f t="shared" si="1072"/>
        <v>0</v>
      </c>
      <c r="Z626" s="222">
        <v>5000</v>
      </c>
      <c r="AA626" s="222">
        <f t="shared" si="1073"/>
        <v>0</v>
      </c>
      <c r="AB626" s="223">
        <f t="shared" si="1090"/>
        <v>0</v>
      </c>
      <c r="AC626" s="267"/>
      <c r="AD626" s="269">
        <v>2500</v>
      </c>
      <c r="AE626" s="269">
        <f t="shared" si="1074"/>
        <v>0</v>
      </c>
      <c r="AF626" s="269">
        <v>5000</v>
      </c>
      <c r="AG626" s="269">
        <f t="shared" si="1075"/>
        <v>0</v>
      </c>
      <c r="AH626" s="270">
        <f t="shared" si="1091"/>
        <v>0</v>
      </c>
      <c r="AI626" s="314"/>
      <c r="AJ626" s="316">
        <v>2500</v>
      </c>
      <c r="AK626" s="316">
        <f t="shared" si="1076"/>
        <v>0</v>
      </c>
      <c r="AL626" s="316">
        <v>5000</v>
      </c>
      <c r="AM626" s="316">
        <f t="shared" si="1077"/>
        <v>0</v>
      </c>
      <c r="AN626" s="317">
        <f t="shared" si="1092"/>
        <v>0</v>
      </c>
      <c r="AO626" s="361">
        <f t="shared" si="1042"/>
        <v>1</v>
      </c>
      <c r="AP626" s="363">
        <v>2500</v>
      </c>
      <c r="AQ626" s="363">
        <f t="shared" si="1078"/>
        <v>2500</v>
      </c>
      <c r="AR626" s="363">
        <v>5000</v>
      </c>
      <c r="AS626" s="363">
        <f t="shared" si="1079"/>
        <v>5000</v>
      </c>
      <c r="AT626" s="364">
        <f t="shared" si="1093"/>
        <v>7500</v>
      </c>
    </row>
    <row r="627" spans="1:46" x14ac:dyDescent="0.2">
      <c r="A627" s="80" t="s">
        <v>473</v>
      </c>
      <c r="B627" s="85" t="s">
        <v>102</v>
      </c>
      <c r="C627" s="82"/>
      <c r="D627" s="82"/>
      <c r="E627" s="82"/>
      <c r="F627" s="83">
        <v>0</v>
      </c>
      <c r="G627" s="83">
        <f t="shared" si="1063"/>
        <v>0</v>
      </c>
      <c r="H627" s="83">
        <v>0</v>
      </c>
      <c r="I627" s="83">
        <f t="shared" si="1064"/>
        <v>0</v>
      </c>
      <c r="J627" s="124">
        <f t="shared" si="1087"/>
        <v>0</v>
      </c>
      <c r="K627" s="130"/>
      <c r="L627" s="93">
        <v>0</v>
      </c>
      <c r="M627" s="93">
        <f t="shared" si="1068"/>
        <v>0</v>
      </c>
      <c r="N627" s="93">
        <v>0</v>
      </c>
      <c r="O627" s="93">
        <f t="shared" si="1069"/>
        <v>0</v>
      </c>
      <c r="P627" s="94">
        <f t="shared" si="1088"/>
        <v>0</v>
      </c>
      <c r="Q627" s="173"/>
      <c r="R627" s="175">
        <v>0</v>
      </c>
      <c r="S627" s="175">
        <f t="shared" si="1070"/>
        <v>0</v>
      </c>
      <c r="T627" s="175">
        <v>0</v>
      </c>
      <c r="U627" s="175">
        <f t="shared" si="1071"/>
        <v>0</v>
      </c>
      <c r="V627" s="176">
        <f t="shared" si="1089"/>
        <v>0</v>
      </c>
      <c r="W627" s="220"/>
      <c r="X627" s="222">
        <v>0</v>
      </c>
      <c r="Y627" s="222">
        <f t="shared" si="1072"/>
        <v>0</v>
      </c>
      <c r="Z627" s="222">
        <v>0</v>
      </c>
      <c r="AA627" s="222">
        <f t="shared" si="1073"/>
        <v>0</v>
      </c>
      <c r="AB627" s="223">
        <f t="shared" si="1090"/>
        <v>0</v>
      </c>
      <c r="AC627" s="267"/>
      <c r="AD627" s="269">
        <v>0</v>
      </c>
      <c r="AE627" s="269">
        <f t="shared" si="1074"/>
        <v>0</v>
      </c>
      <c r="AF627" s="269">
        <v>0</v>
      </c>
      <c r="AG627" s="269">
        <f t="shared" si="1075"/>
        <v>0</v>
      </c>
      <c r="AH627" s="270">
        <f t="shared" si="1091"/>
        <v>0</v>
      </c>
      <c r="AI627" s="314"/>
      <c r="AJ627" s="316">
        <v>0</v>
      </c>
      <c r="AK627" s="316">
        <f t="shared" si="1076"/>
        <v>0</v>
      </c>
      <c r="AL627" s="316">
        <v>0</v>
      </c>
      <c r="AM627" s="316">
        <f t="shared" si="1077"/>
        <v>0</v>
      </c>
      <c r="AN627" s="317">
        <f t="shared" si="1092"/>
        <v>0</v>
      </c>
      <c r="AO627" s="361">
        <f t="shared" si="1042"/>
        <v>0</v>
      </c>
      <c r="AP627" s="363">
        <v>0</v>
      </c>
      <c r="AQ627" s="363">
        <f t="shared" si="1078"/>
        <v>0</v>
      </c>
      <c r="AR627" s="363">
        <v>0</v>
      </c>
      <c r="AS627" s="363">
        <f t="shared" si="1079"/>
        <v>0</v>
      </c>
      <c r="AT627" s="364">
        <f t="shared" si="1093"/>
        <v>0</v>
      </c>
    </row>
    <row r="628" spans="1:46" ht="25.5" x14ac:dyDescent="0.2">
      <c r="A628" s="1">
        <v>619</v>
      </c>
      <c r="B628" s="9" t="s">
        <v>312</v>
      </c>
      <c r="C628" s="2"/>
      <c r="D628" s="2" t="s">
        <v>5</v>
      </c>
      <c r="E628" s="2">
        <v>1</v>
      </c>
      <c r="F628" s="2"/>
      <c r="G628" s="36">
        <f t="shared" si="1063"/>
        <v>0</v>
      </c>
      <c r="H628" s="37"/>
      <c r="I628" s="36">
        <f t="shared" si="1064"/>
        <v>0</v>
      </c>
      <c r="J628" s="119"/>
      <c r="K628" s="130"/>
      <c r="L628" s="92"/>
      <c r="M628" s="93">
        <f t="shared" si="1068"/>
        <v>0</v>
      </c>
      <c r="N628" s="91"/>
      <c r="O628" s="93">
        <f t="shared" si="1069"/>
        <v>0</v>
      </c>
      <c r="P628" s="129"/>
      <c r="Q628" s="173"/>
      <c r="R628" s="174"/>
      <c r="S628" s="175">
        <f t="shared" si="1070"/>
        <v>0</v>
      </c>
      <c r="T628" s="171"/>
      <c r="U628" s="175">
        <f t="shared" si="1071"/>
        <v>0</v>
      </c>
      <c r="V628" s="172"/>
      <c r="W628" s="220"/>
      <c r="X628" s="221"/>
      <c r="Y628" s="222">
        <f t="shared" si="1072"/>
        <v>0</v>
      </c>
      <c r="Z628" s="218"/>
      <c r="AA628" s="222">
        <f t="shared" si="1073"/>
        <v>0</v>
      </c>
      <c r="AB628" s="219"/>
      <c r="AC628" s="267"/>
      <c r="AD628" s="268"/>
      <c r="AE628" s="269">
        <f t="shared" si="1074"/>
        <v>0</v>
      </c>
      <c r="AF628" s="265"/>
      <c r="AG628" s="269">
        <f t="shared" si="1075"/>
        <v>0</v>
      </c>
      <c r="AH628" s="266"/>
      <c r="AI628" s="314"/>
      <c r="AJ628" s="315"/>
      <c r="AK628" s="316">
        <f t="shared" si="1076"/>
        <v>0</v>
      </c>
      <c r="AL628" s="312"/>
      <c r="AM628" s="316">
        <f t="shared" si="1077"/>
        <v>0</v>
      </c>
      <c r="AN628" s="313"/>
      <c r="AO628" s="361">
        <f t="shared" si="1042"/>
        <v>1</v>
      </c>
      <c r="AP628" s="362"/>
      <c r="AQ628" s="363">
        <f t="shared" si="1078"/>
        <v>0</v>
      </c>
      <c r="AR628" s="359"/>
      <c r="AS628" s="363">
        <f t="shared" si="1079"/>
        <v>0</v>
      </c>
      <c r="AT628" s="360"/>
    </row>
    <row r="629" spans="1:46" ht="25.5" x14ac:dyDescent="0.2">
      <c r="A629" s="1">
        <v>620</v>
      </c>
      <c r="B629" s="47" t="s">
        <v>93</v>
      </c>
      <c r="C629" s="2" t="s">
        <v>314</v>
      </c>
      <c r="D629" s="2" t="s">
        <v>7</v>
      </c>
      <c r="E629" s="2">
        <v>2</v>
      </c>
      <c r="F629" s="36">
        <v>14000</v>
      </c>
      <c r="G629" s="36">
        <f t="shared" si="1063"/>
        <v>28000</v>
      </c>
      <c r="H629" s="36">
        <v>37474</v>
      </c>
      <c r="I629" s="36">
        <f t="shared" si="1064"/>
        <v>74948</v>
      </c>
      <c r="J629" s="53">
        <f t="shared" ref="J629:J631" si="1094">G629+I629</f>
        <v>102948</v>
      </c>
      <c r="K629" s="130"/>
      <c r="L629" s="93">
        <v>14000</v>
      </c>
      <c r="M629" s="93">
        <f t="shared" si="1068"/>
        <v>0</v>
      </c>
      <c r="N629" s="93">
        <v>37474</v>
      </c>
      <c r="O629" s="93">
        <f t="shared" si="1069"/>
        <v>0</v>
      </c>
      <c r="P629" s="94">
        <f t="shared" ref="P629:P631" si="1095">M629+O629</f>
        <v>0</v>
      </c>
      <c r="Q629" s="173"/>
      <c r="R629" s="175">
        <v>14000</v>
      </c>
      <c r="S629" s="175">
        <f t="shared" si="1070"/>
        <v>0</v>
      </c>
      <c r="T629" s="175">
        <v>37474</v>
      </c>
      <c r="U629" s="175">
        <f t="shared" si="1071"/>
        <v>0</v>
      </c>
      <c r="V629" s="176">
        <f t="shared" ref="V629:V631" si="1096">S629+U629</f>
        <v>0</v>
      </c>
      <c r="W629" s="220">
        <v>2</v>
      </c>
      <c r="X629" s="222">
        <v>14000</v>
      </c>
      <c r="Y629" s="222">
        <f t="shared" si="1072"/>
        <v>28000</v>
      </c>
      <c r="Z629" s="222">
        <v>37474</v>
      </c>
      <c r="AA629" s="222">
        <f t="shared" si="1073"/>
        <v>74948</v>
      </c>
      <c r="AB629" s="223">
        <f t="shared" ref="AB629:AB631" si="1097">Y629+AA629</f>
        <v>102948</v>
      </c>
      <c r="AC629" s="267"/>
      <c r="AD629" s="269">
        <v>14000</v>
      </c>
      <c r="AE629" s="269">
        <f t="shared" si="1074"/>
        <v>0</v>
      </c>
      <c r="AF629" s="269">
        <v>37474</v>
      </c>
      <c r="AG629" s="269">
        <f t="shared" si="1075"/>
        <v>0</v>
      </c>
      <c r="AH629" s="270">
        <f t="shared" ref="AH629:AH631" si="1098">AE629+AG629</f>
        <v>0</v>
      </c>
      <c r="AI629" s="314"/>
      <c r="AJ629" s="316">
        <v>14000</v>
      </c>
      <c r="AK629" s="316">
        <f t="shared" si="1076"/>
        <v>0</v>
      </c>
      <c r="AL629" s="316">
        <v>37474</v>
      </c>
      <c r="AM629" s="316">
        <f t="shared" si="1077"/>
        <v>0</v>
      </c>
      <c r="AN629" s="317">
        <f t="shared" ref="AN629:AN631" si="1099">AK629+AM629</f>
        <v>0</v>
      </c>
      <c r="AO629" s="361">
        <f t="shared" si="1042"/>
        <v>0</v>
      </c>
      <c r="AP629" s="363">
        <v>14000</v>
      </c>
      <c r="AQ629" s="363">
        <f t="shared" si="1078"/>
        <v>0</v>
      </c>
      <c r="AR629" s="363">
        <v>37474</v>
      </c>
      <c r="AS629" s="363">
        <f t="shared" si="1079"/>
        <v>0</v>
      </c>
      <c r="AT629" s="364">
        <f t="shared" ref="AT629:AT631" si="1100">AQ629+AS629</f>
        <v>0</v>
      </c>
    </row>
    <row r="630" spans="1:46" ht="25.5" x14ac:dyDescent="0.2">
      <c r="A630" s="1">
        <v>621</v>
      </c>
      <c r="B630" s="47" t="s">
        <v>93</v>
      </c>
      <c r="C630" s="2" t="s">
        <v>316</v>
      </c>
      <c r="D630" s="2" t="s">
        <v>7</v>
      </c>
      <c r="E630" s="2">
        <v>2</v>
      </c>
      <c r="F630" s="36">
        <v>14000</v>
      </c>
      <c r="G630" s="36">
        <f t="shared" ref="G630:G661" si="1101">E630*F630</f>
        <v>28000</v>
      </c>
      <c r="H630" s="36">
        <v>34605</v>
      </c>
      <c r="I630" s="36">
        <f t="shared" ref="I630:I661" si="1102">E630*H630</f>
        <v>69210</v>
      </c>
      <c r="J630" s="53">
        <f t="shared" si="1094"/>
        <v>97210</v>
      </c>
      <c r="K630" s="130"/>
      <c r="L630" s="93">
        <v>14000</v>
      </c>
      <c r="M630" s="93">
        <f t="shared" si="1068"/>
        <v>0</v>
      </c>
      <c r="N630" s="93">
        <v>34605</v>
      </c>
      <c r="O630" s="93">
        <f t="shared" si="1069"/>
        <v>0</v>
      </c>
      <c r="P630" s="94">
        <f t="shared" si="1095"/>
        <v>0</v>
      </c>
      <c r="Q630" s="173"/>
      <c r="R630" s="175">
        <v>14000</v>
      </c>
      <c r="S630" s="175">
        <f t="shared" si="1070"/>
        <v>0</v>
      </c>
      <c r="T630" s="175">
        <v>34605</v>
      </c>
      <c r="U630" s="175">
        <f t="shared" si="1071"/>
        <v>0</v>
      </c>
      <c r="V630" s="176">
        <f t="shared" si="1096"/>
        <v>0</v>
      </c>
      <c r="W630" s="220">
        <v>2</v>
      </c>
      <c r="X630" s="222">
        <v>14000</v>
      </c>
      <c r="Y630" s="222">
        <f t="shared" si="1072"/>
        <v>28000</v>
      </c>
      <c r="Z630" s="222">
        <v>34605</v>
      </c>
      <c r="AA630" s="222">
        <f t="shared" si="1073"/>
        <v>69210</v>
      </c>
      <c r="AB630" s="223">
        <f t="shared" si="1097"/>
        <v>97210</v>
      </c>
      <c r="AC630" s="267"/>
      <c r="AD630" s="269">
        <v>14000</v>
      </c>
      <c r="AE630" s="269">
        <f t="shared" si="1074"/>
        <v>0</v>
      </c>
      <c r="AF630" s="269">
        <v>34605</v>
      </c>
      <c r="AG630" s="269">
        <f t="shared" si="1075"/>
        <v>0</v>
      </c>
      <c r="AH630" s="270">
        <f t="shared" si="1098"/>
        <v>0</v>
      </c>
      <c r="AI630" s="314"/>
      <c r="AJ630" s="316">
        <v>14000</v>
      </c>
      <c r="AK630" s="316">
        <f t="shared" si="1076"/>
        <v>0</v>
      </c>
      <c r="AL630" s="316">
        <v>34605</v>
      </c>
      <c r="AM630" s="316">
        <f t="shared" si="1077"/>
        <v>0</v>
      </c>
      <c r="AN630" s="317">
        <f t="shared" si="1099"/>
        <v>0</v>
      </c>
      <c r="AO630" s="361">
        <f t="shared" si="1042"/>
        <v>0</v>
      </c>
      <c r="AP630" s="363">
        <v>14000</v>
      </c>
      <c r="AQ630" s="363">
        <f t="shared" si="1078"/>
        <v>0</v>
      </c>
      <c r="AR630" s="363">
        <v>34605</v>
      </c>
      <c r="AS630" s="363">
        <f t="shared" si="1079"/>
        <v>0</v>
      </c>
      <c r="AT630" s="364">
        <f t="shared" si="1100"/>
        <v>0</v>
      </c>
    </row>
    <row r="631" spans="1:46" ht="38.25" x14ac:dyDescent="0.2">
      <c r="A631" s="1">
        <v>622</v>
      </c>
      <c r="B631" s="47" t="s">
        <v>94</v>
      </c>
      <c r="C631" s="2" t="s">
        <v>317</v>
      </c>
      <c r="D631" s="2" t="s">
        <v>7</v>
      </c>
      <c r="E631" s="2">
        <v>1</v>
      </c>
      <c r="F631" s="36">
        <v>44166</v>
      </c>
      <c r="G631" s="36">
        <f t="shared" si="1101"/>
        <v>44166</v>
      </c>
      <c r="H631" s="36">
        <v>268606</v>
      </c>
      <c r="I631" s="36">
        <f t="shared" si="1102"/>
        <v>268606</v>
      </c>
      <c r="J631" s="53">
        <f t="shared" si="1094"/>
        <v>312772</v>
      </c>
      <c r="K631" s="130"/>
      <c r="L631" s="93">
        <v>44166</v>
      </c>
      <c r="M631" s="93">
        <f t="shared" si="1068"/>
        <v>0</v>
      </c>
      <c r="N631" s="93">
        <v>268606</v>
      </c>
      <c r="O631" s="93">
        <f t="shared" si="1069"/>
        <v>0</v>
      </c>
      <c r="P631" s="94">
        <f t="shared" si="1095"/>
        <v>0</v>
      </c>
      <c r="Q631" s="173"/>
      <c r="R631" s="175">
        <v>44166</v>
      </c>
      <c r="S631" s="175">
        <f t="shared" si="1070"/>
        <v>0</v>
      </c>
      <c r="T631" s="175">
        <v>268606</v>
      </c>
      <c r="U631" s="175">
        <f t="shared" si="1071"/>
        <v>0</v>
      </c>
      <c r="V631" s="176">
        <f t="shared" si="1096"/>
        <v>0</v>
      </c>
      <c r="W631" s="220">
        <v>1</v>
      </c>
      <c r="X631" s="222">
        <v>44166</v>
      </c>
      <c r="Y631" s="222">
        <f t="shared" si="1072"/>
        <v>44166</v>
      </c>
      <c r="Z631" s="222">
        <v>268606</v>
      </c>
      <c r="AA631" s="222">
        <f t="shared" si="1073"/>
        <v>268606</v>
      </c>
      <c r="AB631" s="223">
        <f t="shared" si="1097"/>
        <v>312772</v>
      </c>
      <c r="AC631" s="267"/>
      <c r="AD631" s="269">
        <v>44166</v>
      </c>
      <c r="AE631" s="269">
        <f t="shared" si="1074"/>
        <v>0</v>
      </c>
      <c r="AF631" s="269">
        <v>268606</v>
      </c>
      <c r="AG631" s="269">
        <f t="shared" si="1075"/>
        <v>0</v>
      </c>
      <c r="AH631" s="270">
        <f t="shared" si="1098"/>
        <v>0</v>
      </c>
      <c r="AI631" s="314"/>
      <c r="AJ631" s="316">
        <v>44166</v>
      </c>
      <c r="AK631" s="316">
        <f t="shared" si="1076"/>
        <v>0</v>
      </c>
      <c r="AL631" s="316">
        <v>268606</v>
      </c>
      <c r="AM631" s="316">
        <f t="shared" si="1077"/>
        <v>0</v>
      </c>
      <c r="AN631" s="317">
        <f t="shared" si="1099"/>
        <v>0</v>
      </c>
      <c r="AO631" s="361">
        <f t="shared" si="1042"/>
        <v>0</v>
      </c>
      <c r="AP631" s="363">
        <v>44166</v>
      </c>
      <c r="AQ631" s="363">
        <f t="shared" si="1078"/>
        <v>0</v>
      </c>
      <c r="AR631" s="363">
        <v>268606</v>
      </c>
      <c r="AS631" s="363">
        <f t="shared" si="1079"/>
        <v>0</v>
      </c>
      <c r="AT631" s="364">
        <f t="shared" si="1100"/>
        <v>0</v>
      </c>
    </row>
    <row r="632" spans="1:46" x14ac:dyDescent="0.2">
      <c r="A632" s="1">
        <v>623</v>
      </c>
      <c r="B632" s="47" t="s">
        <v>95</v>
      </c>
      <c r="C632" s="2"/>
      <c r="D632" s="2" t="s">
        <v>7</v>
      </c>
      <c r="E632" s="2">
        <v>4</v>
      </c>
      <c r="F632" s="36"/>
      <c r="G632" s="36">
        <f t="shared" si="1101"/>
        <v>0</v>
      </c>
      <c r="H632" s="36"/>
      <c r="I632" s="36">
        <f t="shared" si="1102"/>
        <v>0</v>
      </c>
      <c r="J632" s="53"/>
      <c r="K632" s="130"/>
      <c r="L632" s="93"/>
      <c r="M632" s="93">
        <f t="shared" si="1068"/>
        <v>0</v>
      </c>
      <c r="N632" s="93"/>
      <c r="O632" s="93">
        <f t="shared" si="1069"/>
        <v>0</v>
      </c>
      <c r="P632" s="94"/>
      <c r="Q632" s="173"/>
      <c r="R632" s="175"/>
      <c r="S632" s="175">
        <f t="shared" si="1070"/>
        <v>0</v>
      </c>
      <c r="T632" s="175"/>
      <c r="U632" s="175">
        <f t="shared" si="1071"/>
        <v>0</v>
      </c>
      <c r="V632" s="176"/>
      <c r="W632" s="220"/>
      <c r="X632" s="222"/>
      <c r="Y632" s="222">
        <f t="shared" si="1072"/>
        <v>0</v>
      </c>
      <c r="Z632" s="222"/>
      <c r="AA632" s="222">
        <f t="shared" si="1073"/>
        <v>0</v>
      </c>
      <c r="AB632" s="223"/>
      <c r="AC632" s="267"/>
      <c r="AD632" s="269"/>
      <c r="AE632" s="269">
        <f t="shared" si="1074"/>
        <v>0</v>
      </c>
      <c r="AF632" s="269"/>
      <c r="AG632" s="269">
        <f t="shared" si="1075"/>
        <v>0</v>
      </c>
      <c r="AH632" s="270"/>
      <c r="AI632" s="314"/>
      <c r="AJ632" s="316"/>
      <c r="AK632" s="316">
        <f t="shared" si="1076"/>
        <v>0</v>
      </c>
      <c r="AL632" s="316"/>
      <c r="AM632" s="316">
        <f t="shared" si="1077"/>
        <v>0</v>
      </c>
      <c r="AN632" s="317"/>
      <c r="AO632" s="361">
        <f t="shared" si="1042"/>
        <v>4</v>
      </c>
      <c r="AP632" s="363"/>
      <c r="AQ632" s="363">
        <f t="shared" si="1078"/>
        <v>0</v>
      </c>
      <c r="AR632" s="363"/>
      <c r="AS632" s="363">
        <f t="shared" si="1079"/>
        <v>0</v>
      </c>
      <c r="AT632" s="364"/>
    </row>
    <row r="633" spans="1:46" x14ac:dyDescent="0.2">
      <c r="A633" s="1">
        <v>624</v>
      </c>
      <c r="B633" s="9" t="s">
        <v>245</v>
      </c>
      <c r="C633" s="2"/>
      <c r="D633" s="2"/>
      <c r="E633" s="2"/>
      <c r="F633" s="36"/>
      <c r="G633" s="36">
        <f t="shared" si="1101"/>
        <v>0</v>
      </c>
      <c r="H633" s="36"/>
      <c r="I633" s="36">
        <f t="shared" si="1102"/>
        <v>0</v>
      </c>
      <c r="J633" s="53"/>
      <c r="K633" s="130"/>
      <c r="L633" s="93"/>
      <c r="M633" s="93">
        <f t="shared" si="1068"/>
        <v>0</v>
      </c>
      <c r="N633" s="93"/>
      <c r="O633" s="93">
        <f t="shared" si="1069"/>
        <v>0</v>
      </c>
      <c r="P633" s="94"/>
      <c r="Q633" s="173"/>
      <c r="R633" s="175"/>
      <c r="S633" s="175">
        <f t="shared" si="1070"/>
        <v>0</v>
      </c>
      <c r="T633" s="175"/>
      <c r="U633" s="175">
        <f t="shared" si="1071"/>
        <v>0</v>
      </c>
      <c r="V633" s="176"/>
      <c r="W633" s="220"/>
      <c r="X633" s="222"/>
      <c r="Y633" s="222">
        <f t="shared" si="1072"/>
        <v>0</v>
      </c>
      <c r="Z633" s="222"/>
      <c r="AA633" s="222">
        <f t="shared" si="1073"/>
        <v>0</v>
      </c>
      <c r="AB633" s="223"/>
      <c r="AC633" s="267"/>
      <c r="AD633" s="269"/>
      <c r="AE633" s="269">
        <f t="shared" si="1074"/>
        <v>0</v>
      </c>
      <c r="AF633" s="269"/>
      <c r="AG633" s="269">
        <f t="shared" si="1075"/>
        <v>0</v>
      </c>
      <c r="AH633" s="270"/>
      <c r="AI633" s="314"/>
      <c r="AJ633" s="316"/>
      <c r="AK633" s="316">
        <f t="shared" si="1076"/>
        <v>0</v>
      </c>
      <c r="AL633" s="316"/>
      <c r="AM633" s="316">
        <f t="shared" si="1077"/>
        <v>0</v>
      </c>
      <c r="AN633" s="317"/>
      <c r="AO633" s="361">
        <f t="shared" si="1042"/>
        <v>0</v>
      </c>
      <c r="AP633" s="363"/>
      <c r="AQ633" s="363">
        <f t="shared" si="1078"/>
        <v>0</v>
      </c>
      <c r="AR633" s="363"/>
      <c r="AS633" s="363">
        <f t="shared" si="1079"/>
        <v>0</v>
      </c>
      <c r="AT633" s="364"/>
    </row>
    <row r="634" spans="1:46" x14ac:dyDescent="0.2">
      <c r="A634" s="1">
        <v>625</v>
      </c>
      <c r="B634" s="47" t="s">
        <v>307</v>
      </c>
      <c r="C634" s="2"/>
      <c r="D634" s="2" t="s">
        <v>96</v>
      </c>
      <c r="E634" s="2">
        <v>22</v>
      </c>
      <c r="F634" s="36">
        <f>250+105</f>
        <v>355</v>
      </c>
      <c r="G634" s="36">
        <f t="shared" si="1101"/>
        <v>7810</v>
      </c>
      <c r="H634" s="36">
        <v>240</v>
      </c>
      <c r="I634" s="36">
        <f t="shared" si="1102"/>
        <v>5280</v>
      </c>
      <c r="J634" s="53">
        <f t="shared" ref="J634:J640" si="1103">G634+I634</f>
        <v>13090</v>
      </c>
      <c r="K634" s="130"/>
      <c r="L634" s="93">
        <f>250+105</f>
        <v>355</v>
      </c>
      <c r="M634" s="93">
        <f t="shared" si="1068"/>
        <v>0</v>
      </c>
      <c r="N634" s="93">
        <v>240</v>
      </c>
      <c r="O634" s="93">
        <f t="shared" si="1069"/>
        <v>0</v>
      </c>
      <c r="P634" s="94">
        <f t="shared" ref="P634:P640" si="1104">M634+O634</f>
        <v>0</v>
      </c>
      <c r="Q634" s="173"/>
      <c r="R634" s="175">
        <f>250+105</f>
        <v>355</v>
      </c>
      <c r="S634" s="175">
        <f t="shared" si="1070"/>
        <v>0</v>
      </c>
      <c r="T634" s="175">
        <v>240</v>
      </c>
      <c r="U634" s="175">
        <f t="shared" si="1071"/>
        <v>0</v>
      </c>
      <c r="V634" s="176">
        <f t="shared" ref="V634:V640" si="1105">S634+U634</f>
        <v>0</v>
      </c>
      <c r="W634" s="220"/>
      <c r="X634" s="222">
        <f>250+105</f>
        <v>355</v>
      </c>
      <c r="Y634" s="222">
        <f t="shared" si="1072"/>
        <v>0</v>
      </c>
      <c r="Z634" s="222">
        <v>240</v>
      </c>
      <c r="AA634" s="222">
        <f t="shared" si="1073"/>
        <v>0</v>
      </c>
      <c r="AB634" s="223">
        <f t="shared" ref="AB634:AB640" si="1106">Y634+AA634</f>
        <v>0</v>
      </c>
      <c r="AC634" s="267">
        <v>22</v>
      </c>
      <c r="AD634" s="269">
        <f>250+105</f>
        <v>355</v>
      </c>
      <c r="AE634" s="269">
        <f t="shared" si="1074"/>
        <v>7810</v>
      </c>
      <c r="AF634" s="269">
        <v>240</v>
      </c>
      <c r="AG634" s="269">
        <f t="shared" si="1075"/>
        <v>5280</v>
      </c>
      <c r="AH634" s="270">
        <f t="shared" ref="AH634:AH640" si="1107">AE634+AG634</f>
        <v>13090</v>
      </c>
      <c r="AI634" s="314"/>
      <c r="AJ634" s="316">
        <f>250+105</f>
        <v>355</v>
      </c>
      <c r="AK634" s="316">
        <f t="shared" si="1076"/>
        <v>0</v>
      </c>
      <c r="AL634" s="316">
        <v>240</v>
      </c>
      <c r="AM634" s="316">
        <f t="shared" si="1077"/>
        <v>0</v>
      </c>
      <c r="AN634" s="317">
        <f t="shared" ref="AN634:AN640" si="1108">AK634+AM634</f>
        <v>0</v>
      </c>
      <c r="AO634" s="361">
        <f t="shared" si="1042"/>
        <v>0</v>
      </c>
      <c r="AP634" s="363">
        <f>250+105</f>
        <v>355</v>
      </c>
      <c r="AQ634" s="363">
        <f t="shared" si="1078"/>
        <v>0</v>
      </c>
      <c r="AR634" s="363">
        <v>240</v>
      </c>
      <c r="AS634" s="363">
        <f t="shared" si="1079"/>
        <v>0</v>
      </c>
      <c r="AT634" s="364">
        <f t="shared" ref="AT634:AT640" si="1109">AQ634+AS634</f>
        <v>0</v>
      </c>
    </row>
    <row r="635" spans="1:46" x14ac:dyDescent="0.2">
      <c r="A635" s="1">
        <v>626</v>
      </c>
      <c r="B635" s="47" t="s">
        <v>308</v>
      </c>
      <c r="C635" s="2"/>
      <c r="D635" s="2" t="s">
        <v>96</v>
      </c>
      <c r="E635" s="2">
        <v>24</v>
      </c>
      <c r="F635" s="36">
        <f>330+105</f>
        <v>435</v>
      </c>
      <c r="G635" s="36">
        <f t="shared" si="1101"/>
        <v>10440</v>
      </c>
      <c r="H635" s="36">
        <v>403</v>
      </c>
      <c r="I635" s="36">
        <f t="shared" si="1102"/>
        <v>9672</v>
      </c>
      <c r="J635" s="53">
        <f t="shared" si="1103"/>
        <v>20112</v>
      </c>
      <c r="K635" s="130"/>
      <c r="L635" s="93">
        <f>330+105</f>
        <v>435</v>
      </c>
      <c r="M635" s="93">
        <f t="shared" si="1068"/>
        <v>0</v>
      </c>
      <c r="N635" s="93">
        <v>403</v>
      </c>
      <c r="O635" s="93">
        <f t="shared" si="1069"/>
        <v>0</v>
      </c>
      <c r="P635" s="94">
        <f t="shared" si="1104"/>
        <v>0</v>
      </c>
      <c r="Q635" s="173"/>
      <c r="R635" s="175">
        <f>330+105</f>
        <v>435</v>
      </c>
      <c r="S635" s="175">
        <f t="shared" si="1070"/>
        <v>0</v>
      </c>
      <c r="T635" s="175">
        <v>403</v>
      </c>
      <c r="U635" s="175">
        <f t="shared" si="1071"/>
        <v>0</v>
      </c>
      <c r="V635" s="176">
        <f t="shared" si="1105"/>
        <v>0</v>
      </c>
      <c r="W635" s="220"/>
      <c r="X635" s="222">
        <f>330+105</f>
        <v>435</v>
      </c>
      <c r="Y635" s="222">
        <f t="shared" si="1072"/>
        <v>0</v>
      </c>
      <c r="Z635" s="222">
        <v>403</v>
      </c>
      <c r="AA635" s="222">
        <f t="shared" si="1073"/>
        <v>0</v>
      </c>
      <c r="AB635" s="223">
        <f t="shared" si="1106"/>
        <v>0</v>
      </c>
      <c r="AC635" s="267">
        <v>24</v>
      </c>
      <c r="AD635" s="269">
        <f>330+105</f>
        <v>435</v>
      </c>
      <c r="AE635" s="269">
        <f t="shared" si="1074"/>
        <v>10440</v>
      </c>
      <c r="AF635" s="269">
        <v>403</v>
      </c>
      <c r="AG635" s="269">
        <f t="shared" si="1075"/>
        <v>9672</v>
      </c>
      <c r="AH635" s="270">
        <f t="shared" si="1107"/>
        <v>20112</v>
      </c>
      <c r="AI635" s="314"/>
      <c r="AJ635" s="316">
        <f>330+105</f>
        <v>435</v>
      </c>
      <c r="AK635" s="316">
        <f t="shared" si="1076"/>
        <v>0</v>
      </c>
      <c r="AL635" s="316">
        <v>403</v>
      </c>
      <c r="AM635" s="316">
        <f t="shared" si="1077"/>
        <v>0</v>
      </c>
      <c r="AN635" s="317">
        <f t="shared" si="1108"/>
        <v>0</v>
      </c>
      <c r="AO635" s="361">
        <f t="shared" si="1042"/>
        <v>0</v>
      </c>
      <c r="AP635" s="363">
        <f>330+105</f>
        <v>435</v>
      </c>
      <c r="AQ635" s="363">
        <f t="shared" si="1078"/>
        <v>0</v>
      </c>
      <c r="AR635" s="363">
        <v>403</v>
      </c>
      <c r="AS635" s="363">
        <f t="shared" si="1079"/>
        <v>0</v>
      </c>
      <c r="AT635" s="364">
        <f t="shared" si="1109"/>
        <v>0</v>
      </c>
    </row>
    <row r="636" spans="1:46" x14ac:dyDescent="0.2">
      <c r="A636" s="1">
        <v>627</v>
      </c>
      <c r="B636" s="47" t="s">
        <v>97</v>
      </c>
      <c r="C636" s="2"/>
      <c r="D636" s="2" t="s">
        <v>96</v>
      </c>
      <c r="E636" s="2">
        <v>8</v>
      </c>
      <c r="F636" s="36">
        <f>352+105</f>
        <v>457</v>
      </c>
      <c r="G636" s="36">
        <f t="shared" si="1101"/>
        <v>3656</v>
      </c>
      <c r="H636" s="36">
        <v>524</v>
      </c>
      <c r="I636" s="36">
        <f t="shared" si="1102"/>
        <v>4192</v>
      </c>
      <c r="J636" s="53">
        <f t="shared" si="1103"/>
        <v>7848</v>
      </c>
      <c r="K636" s="130"/>
      <c r="L636" s="93">
        <f>352+105</f>
        <v>457</v>
      </c>
      <c r="M636" s="93">
        <f t="shared" si="1068"/>
        <v>0</v>
      </c>
      <c r="N636" s="93">
        <v>524</v>
      </c>
      <c r="O636" s="93">
        <f t="shared" si="1069"/>
        <v>0</v>
      </c>
      <c r="P636" s="94">
        <f t="shared" si="1104"/>
        <v>0</v>
      </c>
      <c r="Q636" s="173"/>
      <c r="R636" s="175">
        <f>352+105</f>
        <v>457</v>
      </c>
      <c r="S636" s="175">
        <f t="shared" si="1070"/>
        <v>0</v>
      </c>
      <c r="T636" s="175">
        <v>524</v>
      </c>
      <c r="U636" s="175">
        <f t="shared" si="1071"/>
        <v>0</v>
      </c>
      <c r="V636" s="176">
        <f t="shared" si="1105"/>
        <v>0</v>
      </c>
      <c r="W636" s="220"/>
      <c r="X636" s="222">
        <f>352+105</f>
        <v>457</v>
      </c>
      <c r="Y636" s="222">
        <f t="shared" si="1072"/>
        <v>0</v>
      </c>
      <c r="Z636" s="222">
        <v>524</v>
      </c>
      <c r="AA636" s="222">
        <f t="shared" si="1073"/>
        <v>0</v>
      </c>
      <c r="AB636" s="223">
        <f t="shared" si="1106"/>
        <v>0</v>
      </c>
      <c r="AC636" s="267">
        <v>8</v>
      </c>
      <c r="AD636" s="269">
        <f>352+105</f>
        <v>457</v>
      </c>
      <c r="AE636" s="269">
        <f t="shared" si="1074"/>
        <v>3656</v>
      </c>
      <c r="AF636" s="269">
        <v>524</v>
      </c>
      <c r="AG636" s="269">
        <f t="shared" si="1075"/>
        <v>4192</v>
      </c>
      <c r="AH636" s="270">
        <f t="shared" si="1107"/>
        <v>7848</v>
      </c>
      <c r="AI636" s="314"/>
      <c r="AJ636" s="316">
        <f>352+105</f>
        <v>457</v>
      </c>
      <c r="AK636" s="316">
        <f t="shared" si="1076"/>
        <v>0</v>
      </c>
      <c r="AL636" s="316">
        <v>524</v>
      </c>
      <c r="AM636" s="316">
        <f t="shared" si="1077"/>
        <v>0</v>
      </c>
      <c r="AN636" s="317">
        <f t="shared" si="1108"/>
        <v>0</v>
      </c>
      <c r="AO636" s="361">
        <f t="shared" si="1042"/>
        <v>0</v>
      </c>
      <c r="AP636" s="363">
        <f>352+105</f>
        <v>457</v>
      </c>
      <c r="AQ636" s="363">
        <f t="shared" si="1078"/>
        <v>0</v>
      </c>
      <c r="AR636" s="363">
        <v>524</v>
      </c>
      <c r="AS636" s="363">
        <f t="shared" si="1079"/>
        <v>0</v>
      </c>
      <c r="AT636" s="364">
        <f t="shared" si="1109"/>
        <v>0</v>
      </c>
    </row>
    <row r="637" spans="1:46" x14ac:dyDescent="0.2">
      <c r="A637" s="1">
        <v>628</v>
      </c>
      <c r="B637" s="47" t="s">
        <v>311</v>
      </c>
      <c r="C637" s="2"/>
      <c r="D637" s="2" t="s">
        <v>96</v>
      </c>
      <c r="E637" s="2">
        <v>10</v>
      </c>
      <c r="F637" s="36">
        <v>556</v>
      </c>
      <c r="G637" s="36">
        <f t="shared" si="1101"/>
        <v>5560</v>
      </c>
      <c r="H637" s="36">
        <v>877</v>
      </c>
      <c r="I637" s="36">
        <f t="shared" si="1102"/>
        <v>8770</v>
      </c>
      <c r="J637" s="53">
        <f t="shared" si="1103"/>
        <v>14330</v>
      </c>
      <c r="K637" s="130"/>
      <c r="L637" s="93">
        <v>556</v>
      </c>
      <c r="M637" s="93">
        <f t="shared" si="1068"/>
        <v>0</v>
      </c>
      <c r="N637" s="93">
        <v>877</v>
      </c>
      <c r="O637" s="93">
        <f t="shared" si="1069"/>
        <v>0</v>
      </c>
      <c r="P637" s="94">
        <f t="shared" si="1104"/>
        <v>0</v>
      </c>
      <c r="Q637" s="173"/>
      <c r="R637" s="175">
        <v>556</v>
      </c>
      <c r="S637" s="175">
        <f t="shared" si="1070"/>
        <v>0</v>
      </c>
      <c r="T637" s="175">
        <v>877</v>
      </c>
      <c r="U637" s="175">
        <f t="shared" si="1071"/>
        <v>0</v>
      </c>
      <c r="V637" s="176">
        <f t="shared" si="1105"/>
        <v>0</v>
      </c>
      <c r="W637" s="220"/>
      <c r="X637" s="222">
        <v>556</v>
      </c>
      <c r="Y637" s="222">
        <f t="shared" si="1072"/>
        <v>0</v>
      </c>
      <c r="Z637" s="222">
        <v>877</v>
      </c>
      <c r="AA637" s="222">
        <f t="shared" si="1073"/>
        <v>0</v>
      </c>
      <c r="AB637" s="223">
        <f t="shared" si="1106"/>
        <v>0</v>
      </c>
      <c r="AC637" s="267">
        <v>10</v>
      </c>
      <c r="AD637" s="269">
        <v>556</v>
      </c>
      <c r="AE637" s="269">
        <f t="shared" si="1074"/>
        <v>5560</v>
      </c>
      <c r="AF637" s="269">
        <v>877</v>
      </c>
      <c r="AG637" s="269">
        <f t="shared" si="1075"/>
        <v>8770</v>
      </c>
      <c r="AH637" s="270">
        <f t="shared" si="1107"/>
        <v>14330</v>
      </c>
      <c r="AI637" s="314"/>
      <c r="AJ637" s="316">
        <v>556</v>
      </c>
      <c r="AK637" s="316">
        <f t="shared" si="1076"/>
        <v>0</v>
      </c>
      <c r="AL637" s="316">
        <v>877</v>
      </c>
      <c r="AM637" s="316">
        <f t="shared" si="1077"/>
        <v>0</v>
      </c>
      <c r="AN637" s="317">
        <f t="shared" si="1108"/>
        <v>0</v>
      </c>
      <c r="AO637" s="361">
        <f t="shared" si="1042"/>
        <v>0</v>
      </c>
      <c r="AP637" s="363">
        <v>556</v>
      </c>
      <c r="AQ637" s="363">
        <f t="shared" si="1078"/>
        <v>0</v>
      </c>
      <c r="AR637" s="363">
        <v>877</v>
      </c>
      <c r="AS637" s="363">
        <f t="shared" si="1079"/>
        <v>0</v>
      </c>
      <c r="AT637" s="364">
        <f t="shared" si="1109"/>
        <v>0</v>
      </c>
    </row>
    <row r="638" spans="1:46" x14ac:dyDescent="0.2">
      <c r="A638" s="1">
        <v>629</v>
      </c>
      <c r="B638" s="9" t="s">
        <v>98</v>
      </c>
      <c r="C638" s="2" t="s">
        <v>99</v>
      </c>
      <c r="D638" s="2" t="s">
        <v>7</v>
      </c>
      <c r="E638" s="2">
        <v>4</v>
      </c>
      <c r="F638" s="36">
        <v>2500</v>
      </c>
      <c r="G638" s="36">
        <f t="shared" si="1101"/>
        <v>10000</v>
      </c>
      <c r="H638" s="36">
        <v>8211</v>
      </c>
      <c r="I638" s="36">
        <f t="shared" si="1102"/>
        <v>32844</v>
      </c>
      <c r="J638" s="53">
        <f t="shared" si="1103"/>
        <v>42844</v>
      </c>
      <c r="K638" s="130"/>
      <c r="L638" s="93">
        <v>2500</v>
      </c>
      <c r="M638" s="93">
        <f t="shared" si="1068"/>
        <v>0</v>
      </c>
      <c r="N638" s="93">
        <v>8211</v>
      </c>
      <c r="O638" s="93">
        <f t="shared" si="1069"/>
        <v>0</v>
      </c>
      <c r="P638" s="94">
        <f t="shared" si="1104"/>
        <v>0</v>
      </c>
      <c r="Q638" s="173"/>
      <c r="R638" s="175">
        <v>2500</v>
      </c>
      <c r="S638" s="175">
        <f t="shared" si="1070"/>
        <v>0</v>
      </c>
      <c r="T638" s="175">
        <v>8211</v>
      </c>
      <c r="U638" s="175">
        <f t="shared" si="1071"/>
        <v>0</v>
      </c>
      <c r="V638" s="176">
        <f t="shared" si="1105"/>
        <v>0</v>
      </c>
      <c r="W638" s="220"/>
      <c r="X638" s="222">
        <v>2500</v>
      </c>
      <c r="Y638" s="222">
        <f t="shared" si="1072"/>
        <v>0</v>
      </c>
      <c r="Z638" s="222">
        <v>8211</v>
      </c>
      <c r="AA638" s="222">
        <f t="shared" si="1073"/>
        <v>0</v>
      </c>
      <c r="AB638" s="223">
        <f t="shared" si="1106"/>
        <v>0</v>
      </c>
      <c r="AC638" s="267">
        <v>4</v>
      </c>
      <c r="AD638" s="269">
        <v>2500</v>
      </c>
      <c r="AE638" s="269">
        <f t="shared" si="1074"/>
        <v>10000</v>
      </c>
      <c r="AF638" s="269">
        <v>8211</v>
      </c>
      <c r="AG638" s="269">
        <f t="shared" si="1075"/>
        <v>32844</v>
      </c>
      <c r="AH638" s="270">
        <f t="shared" si="1107"/>
        <v>42844</v>
      </c>
      <c r="AI638" s="314"/>
      <c r="AJ638" s="316">
        <v>2500</v>
      </c>
      <c r="AK638" s="316">
        <f t="shared" si="1076"/>
        <v>0</v>
      </c>
      <c r="AL638" s="316">
        <v>8211</v>
      </c>
      <c r="AM638" s="316">
        <f t="shared" si="1077"/>
        <v>0</v>
      </c>
      <c r="AN638" s="317">
        <f t="shared" si="1108"/>
        <v>0</v>
      </c>
      <c r="AO638" s="361">
        <f t="shared" si="1042"/>
        <v>0</v>
      </c>
      <c r="AP638" s="363">
        <v>2500</v>
      </c>
      <c r="AQ638" s="363">
        <f t="shared" si="1078"/>
        <v>0</v>
      </c>
      <c r="AR638" s="363">
        <v>8211</v>
      </c>
      <c r="AS638" s="363">
        <f t="shared" si="1079"/>
        <v>0</v>
      </c>
      <c r="AT638" s="364">
        <f t="shared" si="1109"/>
        <v>0</v>
      </c>
    </row>
    <row r="639" spans="1:46" x14ac:dyDescent="0.2">
      <c r="A639" s="1">
        <v>630</v>
      </c>
      <c r="B639" s="9" t="s">
        <v>310</v>
      </c>
      <c r="C639" s="2"/>
      <c r="D639" s="2" t="s">
        <v>7</v>
      </c>
      <c r="E639" s="2">
        <v>1</v>
      </c>
      <c r="F639" s="36">
        <v>2500</v>
      </c>
      <c r="G639" s="36">
        <f t="shared" si="1101"/>
        <v>2500</v>
      </c>
      <c r="H639" s="36">
        <v>5000</v>
      </c>
      <c r="I639" s="36">
        <f t="shared" si="1102"/>
        <v>5000</v>
      </c>
      <c r="J639" s="53">
        <f t="shared" si="1103"/>
        <v>7500</v>
      </c>
      <c r="K639" s="130"/>
      <c r="L639" s="93">
        <v>2500</v>
      </c>
      <c r="M639" s="93">
        <f t="shared" si="1068"/>
        <v>0</v>
      </c>
      <c r="N639" s="93">
        <v>5000</v>
      </c>
      <c r="O639" s="93">
        <f t="shared" si="1069"/>
        <v>0</v>
      </c>
      <c r="P639" s="94">
        <f t="shared" si="1104"/>
        <v>0</v>
      </c>
      <c r="Q639" s="173"/>
      <c r="R639" s="175">
        <v>2500</v>
      </c>
      <c r="S639" s="175">
        <f t="shared" si="1070"/>
        <v>0</v>
      </c>
      <c r="T639" s="175">
        <v>5000</v>
      </c>
      <c r="U639" s="175">
        <f t="shared" si="1071"/>
        <v>0</v>
      </c>
      <c r="V639" s="176">
        <f t="shared" si="1105"/>
        <v>0</v>
      </c>
      <c r="W639" s="220"/>
      <c r="X639" s="222">
        <v>2500</v>
      </c>
      <c r="Y639" s="222">
        <f t="shared" si="1072"/>
        <v>0</v>
      </c>
      <c r="Z639" s="222">
        <v>5000</v>
      </c>
      <c r="AA639" s="222">
        <f t="shared" si="1073"/>
        <v>0</v>
      </c>
      <c r="AB639" s="223">
        <f t="shared" si="1106"/>
        <v>0</v>
      </c>
      <c r="AC639" s="267"/>
      <c r="AD639" s="269">
        <v>2500</v>
      </c>
      <c r="AE639" s="269">
        <f t="shared" si="1074"/>
        <v>0</v>
      </c>
      <c r="AF639" s="269">
        <v>5000</v>
      </c>
      <c r="AG639" s="269">
        <f t="shared" si="1075"/>
        <v>0</v>
      </c>
      <c r="AH639" s="270">
        <f t="shared" si="1107"/>
        <v>0</v>
      </c>
      <c r="AI639" s="314"/>
      <c r="AJ639" s="316">
        <v>2500</v>
      </c>
      <c r="AK639" s="316">
        <f t="shared" si="1076"/>
        <v>0</v>
      </c>
      <c r="AL639" s="316">
        <v>5000</v>
      </c>
      <c r="AM639" s="316">
        <f t="shared" si="1077"/>
        <v>0</v>
      </c>
      <c r="AN639" s="317">
        <f t="shared" si="1108"/>
        <v>0</v>
      </c>
      <c r="AO639" s="361">
        <f t="shared" si="1042"/>
        <v>1</v>
      </c>
      <c r="AP639" s="363">
        <v>2500</v>
      </c>
      <c r="AQ639" s="363">
        <f t="shared" si="1078"/>
        <v>2500</v>
      </c>
      <c r="AR639" s="363">
        <v>5000</v>
      </c>
      <c r="AS639" s="363">
        <f t="shared" si="1079"/>
        <v>5000</v>
      </c>
      <c r="AT639" s="364">
        <f t="shared" si="1109"/>
        <v>7500</v>
      </c>
    </row>
    <row r="640" spans="1:46" x14ac:dyDescent="0.2">
      <c r="A640" s="80" t="s">
        <v>474</v>
      </c>
      <c r="B640" s="85" t="s">
        <v>103</v>
      </c>
      <c r="C640" s="82"/>
      <c r="D640" s="82"/>
      <c r="E640" s="82"/>
      <c r="F640" s="83">
        <v>0</v>
      </c>
      <c r="G640" s="83">
        <f t="shared" si="1101"/>
        <v>0</v>
      </c>
      <c r="H640" s="83">
        <v>0</v>
      </c>
      <c r="I640" s="83">
        <f t="shared" si="1102"/>
        <v>0</v>
      </c>
      <c r="J640" s="124">
        <f t="shared" si="1103"/>
        <v>0</v>
      </c>
      <c r="K640" s="130"/>
      <c r="L640" s="93">
        <v>0</v>
      </c>
      <c r="M640" s="93">
        <f t="shared" si="1068"/>
        <v>0</v>
      </c>
      <c r="N640" s="93">
        <v>0</v>
      </c>
      <c r="O640" s="93">
        <f t="shared" si="1069"/>
        <v>0</v>
      </c>
      <c r="P640" s="94">
        <f t="shared" si="1104"/>
        <v>0</v>
      </c>
      <c r="Q640" s="173"/>
      <c r="R640" s="175">
        <v>0</v>
      </c>
      <c r="S640" s="175">
        <f t="shared" si="1070"/>
        <v>0</v>
      </c>
      <c r="T640" s="175">
        <v>0</v>
      </c>
      <c r="U640" s="175">
        <f t="shared" si="1071"/>
        <v>0</v>
      </c>
      <c r="V640" s="176">
        <f t="shared" si="1105"/>
        <v>0</v>
      </c>
      <c r="W640" s="220"/>
      <c r="X640" s="222">
        <v>0</v>
      </c>
      <c r="Y640" s="222">
        <f t="shared" si="1072"/>
        <v>0</v>
      </c>
      <c r="Z640" s="222">
        <v>0</v>
      </c>
      <c r="AA640" s="222">
        <f t="shared" si="1073"/>
        <v>0</v>
      </c>
      <c r="AB640" s="223">
        <f t="shared" si="1106"/>
        <v>0</v>
      </c>
      <c r="AC640" s="267"/>
      <c r="AD640" s="269">
        <v>0</v>
      </c>
      <c r="AE640" s="269">
        <f t="shared" si="1074"/>
        <v>0</v>
      </c>
      <c r="AF640" s="269">
        <v>0</v>
      </c>
      <c r="AG640" s="269">
        <f t="shared" si="1075"/>
        <v>0</v>
      </c>
      <c r="AH640" s="270">
        <f t="shared" si="1107"/>
        <v>0</v>
      </c>
      <c r="AI640" s="314"/>
      <c r="AJ640" s="316">
        <v>0</v>
      </c>
      <c r="AK640" s="316">
        <f t="shared" si="1076"/>
        <v>0</v>
      </c>
      <c r="AL640" s="316">
        <v>0</v>
      </c>
      <c r="AM640" s="316">
        <f t="shared" si="1077"/>
        <v>0</v>
      </c>
      <c r="AN640" s="317">
        <f t="shared" si="1108"/>
        <v>0</v>
      </c>
      <c r="AO640" s="361">
        <f t="shared" si="1042"/>
        <v>0</v>
      </c>
      <c r="AP640" s="363">
        <v>0</v>
      </c>
      <c r="AQ640" s="363">
        <f t="shared" si="1078"/>
        <v>0</v>
      </c>
      <c r="AR640" s="363">
        <v>0</v>
      </c>
      <c r="AS640" s="363">
        <f t="shared" si="1079"/>
        <v>0</v>
      </c>
      <c r="AT640" s="364">
        <f t="shared" si="1109"/>
        <v>0</v>
      </c>
    </row>
    <row r="641" spans="1:46" ht="25.5" x14ac:dyDescent="0.2">
      <c r="A641" s="1">
        <v>632</v>
      </c>
      <c r="B641" s="9" t="s">
        <v>312</v>
      </c>
      <c r="C641" s="2"/>
      <c r="D641" s="2" t="s">
        <v>5</v>
      </c>
      <c r="E641" s="2">
        <v>1</v>
      </c>
      <c r="F641" s="2"/>
      <c r="G641" s="36">
        <f t="shared" si="1101"/>
        <v>0</v>
      </c>
      <c r="H641" s="37"/>
      <c r="I641" s="36">
        <f t="shared" si="1102"/>
        <v>0</v>
      </c>
      <c r="J641" s="119"/>
      <c r="K641" s="130"/>
      <c r="L641" s="92"/>
      <c r="M641" s="93">
        <f t="shared" si="1068"/>
        <v>0</v>
      </c>
      <c r="N641" s="91"/>
      <c r="O641" s="93">
        <f t="shared" si="1069"/>
        <v>0</v>
      </c>
      <c r="P641" s="129"/>
      <c r="Q641" s="173"/>
      <c r="R641" s="174"/>
      <c r="S641" s="175">
        <f t="shared" si="1070"/>
        <v>0</v>
      </c>
      <c r="T641" s="171"/>
      <c r="U641" s="175">
        <f t="shared" si="1071"/>
        <v>0</v>
      </c>
      <c r="V641" s="172"/>
      <c r="W641" s="220"/>
      <c r="X641" s="221"/>
      <c r="Y641" s="222">
        <f t="shared" si="1072"/>
        <v>0</v>
      </c>
      <c r="Z641" s="218"/>
      <c r="AA641" s="222">
        <f t="shared" si="1073"/>
        <v>0</v>
      </c>
      <c r="AB641" s="219"/>
      <c r="AC641" s="267"/>
      <c r="AD641" s="268"/>
      <c r="AE641" s="269">
        <f t="shared" si="1074"/>
        <v>0</v>
      </c>
      <c r="AF641" s="265"/>
      <c r="AG641" s="269">
        <f t="shared" si="1075"/>
        <v>0</v>
      </c>
      <c r="AH641" s="266"/>
      <c r="AI641" s="314"/>
      <c r="AJ641" s="315"/>
      <c r="AK641" s="316">
        <f t="shared" si="1076"/>
        <v>0</v>
      </c>
      <c r="AL641" s="312"/>
      <c r="AM641" s="316">
        <f t="shared" si="1077"/>
        <v>0</v>
      </c>
      <c r="AN641" s="313"/>
      <c r="AO641" s="361">
        <f t="shared" si="1042"/>
        <v>1</v>
      </c>
      <c r="AP641" s="362"/>
      <c r="AQ641" s="363">
        <f t="shared" si="1078"/>
        <v>0</v>
      </c>
      <c r="AR641" s="359"/>
      <c r="AS641" s="363">
        <f t="shared" si="1079"/>
        <v>0</v>
      </c>
      <c r="AT641" s="360"/>
    </row>
    <row r="642" spans="1:46" ht="25.5" x14ac:dyDescent="0.2">
      <c r="A642" s="1">
        <v>633</v>
      </c>
      <c r="B642" s="47" t="s">
        <v>93</v>
      </c>
      <c r="C642" s="2" t="s">
        <v>316</v>
      </c>
      <c r="D642" s="2" t="s">
        <v>7</v>
      </c>
      <c r="E642" s="2">
        <v>1</v>
      </c>
      <c r="F642" s="36">
        <v>14000</v>
      </c>
      <c r="G642" s="36">
        <f t="shared" si="1101"/>
        <v>14000</v>
      </c>
      <c r="H642" s="36">
        <v>34605</v>
      </c>
      <c r="I642" s="36">
        <f t="shared" si="1102"/>
        <v>34605</v>
      </c>
      <c r="J642" s="53">
        <f t="shared" ref="J642:J645" si="1110">G642+I642</f>
        <v>48605</v>
      </c>
      <c r="K642" s="130"/>
      <c r="L642" s="93">
        <v>14000</v>
      </c>
      <c r="M642" s="93">
        <f t="shared" si="1068"/>
        <v>0</v>
      </c>
      <c r="N642" s="93">
        <v>34605</v>
      </c>
      <c r="O642" s="93">
        <f t="shared" si="1069"/>
        <v>0</v>
      </c>
      <c r="P642" s="94">
        <f t="shared" ref="P642:P645" si="1111">M642+O642</f>
        <v>0</v>
      </c>
      <c r="Q642" s="173"/>
      <c r="R642" s="175">
        <v>14000</v>
      </c>
      <c r="S642" s="175">
        <f t="shared" si="1070"/>
        <v>0</v>
      </c>
      <c r="T642" s="175">
        <v>34605</v>
      </c>
      <c r="U642" s="175">
        <f t="shared" si="1071"/>
        <v>0</v>
      </c>
      <c r="V642" s="176">
        <f t="shared" ref="V642:V645" si="1112">S642+U642</f>
        <v>0</v>
      </c>
      <c r="W642" s="220">
        <v>1</v>
      </c>
      <c r="X642" s="222">
        <v>14000</v>
      </c>
      <c r="Y642" s="222">
        <f t="shared" si="1072"/>
        <v>14000</v>
      </c>
      <c r="Z642" s="222">
        <v>34605</v>
      </c>
      <c r="AA642" s="222">
        <f t="shared" si="1073"/>
        <v>34605</v>
      </c>
      <c r="AB642" s="223">
        <f t="shared" ref="AB642:AB645" si="1113">Y642+AA642</f>
        <v>48605</v>
      </c>
      <c r="AC642" s="267"/>
      <c r="AD642" s="269">
        <v>14000</v>
      </c>
      <c r="AE642" s="269">
        <f t="shared" si="1074"/>
        <v>0</v>
      </c>
      <c r="AF642" s="269">
        <v>34605</v>
      </c>
      <c r="AG642" s="269">
        <f t="shared" si="1075"/>
        <v>0</v>
      </c>
      <c r="AH642" s="270">
        <f t="shared" ref="AH642:AH645" si="1114">AE642+AG642</f>
        <v>0</v>
      </c>
      <c r="AI642" s="314"/>
      <c r="AJ642" s="316">
        <v>14000</v>
      </c>
      <c r="AK642" s="316">
        <f t="shared" si="1076"/>
        <v>0</v>
      </c>
      <c r="AL642" s="316">
        <v>34605</v>
      </c>
      <c r="AM642" s="316">
        <f t="shared" si="1077"/>
        <v>0</v>
      </c>
      <c r="AN642" s="317">
        <f t="shared" ref="AN642:AN645" si="1115">AK642+AM642</f>
        <v>0</v>
      </c>
      <c r="AO642" s="361">
        <f t="shared" si="1042"/>
        <v>0</v>
      </c>
      <c r="AP642" s="363">
        <v>14000</v>
      </c>
      <c r="AQ642" s="363">
        <f t="shared" si="1078"/>
        <v>0</v>
      </c>
      <c r="AR642" s="363">
        <v>34605</v>
      </c>
      <c r="AS642" s="363">
        <f t="shared" si="1079"/>
        <v>0</v>
      </c>
      <c r="AT642" s="364">
        <f t="shared" ref="AT642:AT645" si="1116">AQ642+AS642</f>
        <v>0</v>
      </c>
    </row>
    <row r="643" spans="1:46" ht="25.5" x14ac:dyDescent="0.2">
      <c r="A643" s="1">
        <v>634</v>
      </c>
      <c r="B643" s="47" t="s">
        <v>93</v>
      </c>
      <c r="C643" s="2" t="s">
        <v>313</v>
      </c>
      <c r="D643" s="2" t="s">
        <v>7</v>
      </c>
      <c r="E643" s="2">
        <v>1</v>
      </c>
      <c r="F643" s="36">
        <v>14000</v>
      </c>
      <c r="G643" s="36">
        <f t="shared" si="1101"/>
        <v>14000</v>
      </c>
      <c r="H643" s="36">
        <v>45868</v>
      </c>
      <c r="I643" s="36">
        <f t="shared" si="1102"/>
        <v>45868</v>
      </c>
      <c r="J643" s="53">
        <f t="shared" si="1110"/>
        <v>59868</v>
      </c>
      <c r="K643" s="130"/>
      <c r="L643" s="93">
        <v>14000</v>
      </c>
      <c r="M643" s="93">
        <f t="shared" si="1068"/>
        <v>0</v>
      </c>
      <c r="N643" s="93">
        <v>45868</v>
      </c>
      <c r="O643" s="93">
        <f t="shared" si="1069"/>
        <v>0</v>
      </c>
      <c r="P643" s="94">
        <f t="shared" si="1111"/>
        <v>0</v>
      </c>
      <c r="Q643" s="173"/>
      <c r="R643" s="175">
        <v>14000</v>
      </c>
      <c r="S643" s="175">
        <f t="shared" si="1070"/>
        <v>0</v>
      </c>
      <c r="T643" s="175">
        <v>45868</v>
      </c>
      <c r="U643" s="175">
        <f t="shared" si="1071"/>
        <v>0</v>
      </c>
      <c r="V643" s="176">
        <f t="shared" si="1112"/>
        <v>0</v>
      </c>
      <c r="W643" s="220">
        <v>1</v>
      </c>
      <c r="X643" s="222">
        <v>14000</v>
      </c>
      <c r="Y643" s="222">
        <f t="shared" si="1072"/>
        <v>14000</v>
      </c>
      <c r="Z643" s="222">
        <v>45868</v>
      </c>
      <c r="AA643" s="222">
        <f t="shared" si="1073"/>
        <v>45868</v>
      </c>
      <c r="AB643" s="223">
        <f t="shared" si="1113"/>
        <v>59868</v>
      </c>
      <c r="AC643" s="267"/>
      <c r="AD643" s="269">
        <v>14000</v>
      </c>
      <c r="AE643" s="269">
        <f t="shared" si="1074"/>
        <v>0</v>
      </c>
      <c r="AF643" s="269">
        <v>45868</v>
      </c>
      <c r="AG643" s="269">
        <f t="shared" si="1075"/>
        <v>0</v>
      </c>
      <c r="AH643" s="270">
        <f t="shared" si="1114"/>
        <v>0</v>
      </c>
      <c r="AI643" s="314"/>
      <c r="AJ643" s="316">
        <v>14000</v>
      </c>
      <c r="AK643" s="316">
        <f t="shared" si="1076"/>
        <v>0</v>
      </c>
      <c r="AL643" s="316">
        <v>45868</v>
      </c>
      <c r="AM643" s="316">
        <f t="shared" si="1077"/>
        <v>0</v>
      </c>
      <c r="AN643" s="317">
        <f t="shared" si="1115"/>
        <v>0</v>
      </c>
      <c r="AO643" s="361">
        <f t="shared" si="1042"/>
        <v>0</v>
      </c>
      <c r="AP643" s="363">
        <v>14000</v>
      </c>
      <c r="AQ643" s="363">
        <f t="shared" si="1078"/>
        <v>0</v>
      </c>
      <c r="AR643" s="363">
        <v>45868</v>
      </c>
      <c r="AS643" s="363">
        <f t="shared" si="1079"/>
        <v>0</v>
      </c>
      <c r="AT643" s="364">
        <f t="shared" si="1116"/>
        <v>0</v>
      </c>
    </row>
    <row r="644" spans="1:46" ht="25.5" x14ac:dyDescent="0.2">
      <c r="A644" s="1">
        <v>635</v>
      </c>
      <c r="B644" s="47" t="s">
        <v>93</v>
      </c>
      <c r="C644" s="2" t="s">
        <v>314</v>
      </c>
      <c r="D644" s="2" t="s">
        <v>7</v>
      </c>
      <c r="E644" s="2">
        <v>1</v>
      </c>
      <c r="F644" s="36">
        <v>14000</v>
      </c>
      <c r="G644" s="36">
        <f t="shared" si="1101"/>
        <v>14000</v>
      </c>
      <c r="H644" s="36">
        <v>37474</v>
      </c>
      <c r="I644" s="36">
        <f t="shared" si="1102"/>
        <v>37474</v>
      </c>
      <c r="J644" s="53">
        <f t="shared" si="1110"/>
        <v>51474</v>
      </c>
      <c r="K644" s="130"/>
      <c r="L644" s="93">
        <v>14000</v>
      </c>
      <c r="M644" s="93">
        <f t="shared" si="1068"/>
        <v>0</v>
      </c>
      <c r="N644" s="93">
        <v>37474</v>
      </c>
      <c r="O644" s="93">
        <f t="shared" si="1069"/>
        <v>0</v>
      </c>
      <c r="P644" s="94">
        <f t="shared" si="1111"/>
        <v>0</v>
      </c>
      <c r="Q644" s="173"/>
      <c r="R644" s="175">
        <v>14000</v>
      </c>
      <c r="S644" s="175">
        <f t="shared" si="1070"/>
        <v>0</v>
      </c>
      <c r="T644" s="175">
        <v>37474</v>
      </c>
      <c r="U644" s="175">
        <f t="shared" si="1071"/>
        <v>0</v>
      </c>
      <c r="V644" s="176">
        <f t="shared" si="1112"/>
        <v>0</v>
      </c>
      <c r="W644" s="220">
        <v>1</v>
      </c>
      <c r="X644" s="222">
        <v>14000</v>
      </c>
      <c r="Y644" s="222">
        <f t="shared" si="1072"/>
        <v>14000</v>
      </c>
      <c r="Z644" s="222">
        <v>37474</v>
      </c>
      <c r="AA644" s="222">
        <f t="shared" si="1073"/>
        <v>37474</v>
      </c>
      <c r="AB644" s="223">
        <f t="shared" si="1113"/>
        <v>51474</v>
      </c>
      <c r="AC644" s="267"/>
      <c r="AD644" s="269">
        <v>14000</v>
      </c>
      <c r="AE644" s="269">
        <f t="shared" si="1074"/>
        <v>0</v>
      </c>
      <c r="AF644" s="269">
        <v>37474</v>
      </c>
      <c r="AG644" s="269">
        <f t="shared" si="1075"/>
        <v>0</v>
      </c>
      <c r="AH644" s="270">
        <f t="shared" si="1114"/>
        <v>0</v>
      </c>
      <c r="AI644" s="314"/>
      <c r="AJ644" s="316">
        <v>14000</v>
      </c>
      <c r="AK644" s="316">
        <f t="shared" si="1076"/>
        <v>0</v>
      </c>
      <c r="AL644" s="316">
        <v>37474</v>
      </c>
      <c r="AM644" s="316">
        <f t="shared" si="1077"/>
        <v>0</v>
      </c>
      <c r="AN644" s="317">
        <f t="shared" si="1115"/>
        <v>0</v>
      </c>
      <c r="AO644" s="361">
        <f t="shared" si="1042"/>
        <v>0</v>
      </c>
      <c r="AP644" s="363">
        <v>14000</v>
      </c>
      <c r="AQ644" s="363">
        <f t="shared" si="1078"/>
        <v>0</v>
      </c>
      <c r="AR644" s="363">
        <v>37474</v>
      </c>
      <c r="AS644" s="363">
        <f t="shared" si="1079"/>
        <v>0</v>
      </c>
      <c r="AT644" s="364">
        <f t="shared" si="1116"/>
        <v>0</v>
      </c>
    </row>
    <row r="645" spans="1:46" ht="38.25" x14ac:dyDescent="0.2">
      <c r="A645" s="1">
        <v>636</v>
      </c>
      <c r="B645" s="47" t="s">
        <v>94</v>
      </c>
      <c r="C645" s="2" t="s">
        <v>317</v>
      </c>
      <c r="D645" s="2" t="s">
        <v>7</v>
      </c>
      <c r="E645" s="2">
        <v>1</v>
      </c>
      <c r="F645" s="36">
        <v>44166</v>
      </c>
      <c r="G645" s="36">
        <f t="shared" si="1101"/>
        <v>44166</v>
      </c>
      <c r="H645" s="36">
        <v>268606</v>
      </c>
      <c r="I645" s="36">
        <f t="shared" si="1102"/>
        <v>268606</v>
      </c>
      <c r="J645" s="53">
        <f t="shared" si="1110"/>
        <v>312772</v>
      </c>
      <c r="K645" s="130"/>
      <c r="L645" s="93">
        <v>44166</v>
      </c>
      <c r="M645" s="93">
        <f t="shared" si="1068"/>
        <v>0</v>
      </c>
      <c r="N645" s="93">
        <v>268606</v>
      </c>
      <c r="O645" s="93">
        <f t="shared" si="1069"/>
        <v>0</v>
      </c>
      <c r="P645" s="94">
        <f t="shared" si="1111"/>
        <v>0</v>
      </c>
      <c r="Q645" s="173"/>
      <c r="R645" s="175">
        <v>44166</v>
      </c>
      <c r="S645" s="175">
        <f t="shared" si="1070"/>
        <v>0</v>
      </c>
      <c r="T645" s="175">
        <v>268606</v>
      </c>
      <c r="U645" s="175">
        <f t="shared" si="1071"/>
        <v>0</v>
      </c>
      <c r="V645" s="176">
        <f t="shared" si="1112"/>
        <v>0</v>
      </c>
      <c r="W645" s="220">
        <v>1</v>
      </c>
      <c r="X645" s="222">
        <v>44166</v>
      </c>
      <c r="Y645" s="222">
        <f t="shared" si="1072"/>
        <v>44166</v>
      </c>
      <c r="Z645" s="222">
        <v>268606</v>
      </c>
      <c r="AA645" s="222">
        <f t="shared" si="1073"/>
        <v>268606</v>
      </c>
      <c r="AB645" s="223">
        <f t="shared" si="1113"/>
        <v>312772</v>
      </c>
      <c r="AC645" s="267"/>
      <c r="AD645" s="269">
        <v>44166</v>
      </c>
      <c r="AE645" s="269">
        <f t="shared" si="1074"/>
        <v>0</v>
      </c>
      <c r="AF645" s="269">
        <v>268606</v>
      </c>
      <c r="AG645" s="269">
        <f t="shared" si="1075"/>
        <v>0</v>
      </c>
      <c r="AH645" s="270">
        <f t="shared" si="1114"/>
        <v>0</v>
      </c>
      <c r="AI645" s="314"/>
      <c r="AJ645" s="316">
        <v>44166</v>
      </c>
      <c r="AK645" s="316">
        <f t="shared" si="1076"/>
        <v>0</v>
      </c>
      <c r="AL645" s="316">
        <v>268606</v>
      </c>
      <c r="AM645" s="316">
        <f t="shared" si="1077"/>
        <v>0</v>
      </c>
      <c r="AN645" s="317">
        <f t="shared" si="1115"/>
        <v>0</v>
      </c>
      <c r="AO645" s="361">
        <f t="shared" si="1042"/>
        <v>0</v>
      </c>
      <c r="AP645" s="363">
        <v>44166</v>
      </c>
      <c r="AQ645" s="363">
        <f t="shared" si="1078"/>
        <v>0</v>
      </c>
      <c r="AR645" s="363">
        <v>268606</v>
      </c>
      <c r="AS645" s="363">
        <f t="shared" si="1079"/>
        <v>0</v>
      </c>
      <c r="AT645" s="364">
        <f t="shared" si="1116"/>
        <v>0</v>
      </c>
    </row>
    <row r="646" spans="1:46" x14ac:dyDescent="0.2">
      <c r="A646" s="1">
        <v>637</v>
      </c>
      <c r="B646" s="47" t="s">
        <v>95</v>
      </c>
      <c r="C646" s="2"/>
      <c r="D646" s="2" t="s">
        <v>7</v>
      </c>
      <c r="E646" s="2">
        <v>3</v>
      </c>
      <c r="F646" s="36"/>
      <c r="G646" s="36">
        <f t="shared" si="1101"/>
        <v>0</v>
      </c>
      <c r="H646" s="36"/>
      <c r="I646" s="36">
        <f t="shared" si="1102"/>
        <v>0</v>
      </c>
      <c r="J646" s="53"/>
      <c r="K646" s="130"/>
      <c r="L646" s="93"/>
      <c r="M646" s="93">
        <f t="shared" si="1068"/>
        <v>0</v>
      </c>
      <c r="N646" s="93"/>
      <c r="O646" s="93">
        <f t="shared" si="1069"/>
        <v>0</v>
      </c>
      <c r="P646" s="94"/>
      <c r="Q646" s="173"/>
      <c r="R646" s="175"/>
      <c r="S646" s="175">
        <f t="shared" si="1070"/>
        <v>0</v>
      </c>
      <c r="T646" s="175"/>
      <c r="U646" s="175">
        <f t="shared" si="1071"/>
        <v>0</v>
      </c>
      <c r="V646" s="176"/>
      <c r="W646" s="220"/>
      <c r="X646" s="222"/>
      <c r="Y646" s="222">
        <f t="shared" si="1072"/>
        <v>0</v>
      </c>
      <c r="Z646" s="222"/>
      <c r="AA646" s="222">
        <f t="shared" si="1073"/>
        <v>0</v>
      </c>
      <c r="AB646" s="223"/>
      <c r="AC646" s="267"/>
      <c r="AD646" s="269"/>
      <c r="AE646" s="269">
        <f t="shared" si="1074"/>
        <v>0</v>
      </c>
      <c r="AF646" s="269"/>
      <c r="AG646" s="269">
        <f t="shared" si="1075"/>
        <v>0</v>
      </c>
      <c r="AH646" s="270"/>
      <c r="AI646" s="314"/>
      <c r="AJ646" s="316"/>
      <c r="AK646" s="316">
        <f t="shared" si="1076"/>
        <v>0</v>
      </c>
      <c r="AL646" s="316"/>
      <c r="AM646" s="316">
        <f t="shared" si="1077"/>
        <v>0</v>
      </c>
      <c r="AN646" s="317"/>
      <c r="AO646" s="361">
        <f t="shared" si="1042"/>
        <v>3</v>
      </c>
      <c r="AP646" s="363"/>
      <c r="AQ646" s="363">
        <f t="shared" si="1078"/>
        <v>0</v>
      </c>
      <c r="AR646" s="363"/>
      <c r="AS646" s="363">
        <f t="shared" si="1079"/>
        <v>0</v>
      </c>
      <c r="AT646" s="364"/>
    </row>
    <row r="647" spans="1:46" x14ac:dyDescent="0.2">
      <c r="A647" s="1">
        <v>638</v>
      </c>
      <c r="B647" s="9" t="s">
        <v>245</v>
      </c>
      <c r="C647" s="2"/>
      <c r="D647" s="2"/>
      <c r="E647" s="2"/>
      <c r="F647" s="36"/>
      <c r="G647" s="36">
        <f t="shared" si="1101"/>
        <v>0</v>
      </c>
      <c r="H647" s="36"/>
      <c r="I647" s="36">
        <f t="shared" si="1102"/>
        <v>0</v>
      </c>
      <c r="J647" s="53"/>
      <c r="K647" s="130"/>
      <c r="L647" s="93"/>
      <c r="M647" s="93">
        <f t="shared" si="1068"/>
        <v>0</v>
      </c>
      <c r="N647" s="93"/>
      <c r="O647" s="93">
        <f t="shared" si="1069"/>
        <v>0</v>
      </c>
      <c r="P647" s="94"/>
      <c r="Q647" s="173"/>
      <c r="R647" s="175"/>
      <c r="S647" s="175">
        <f t="shared" si="1070"/>
        <v>0</v>
      </c>
      <c r="T647" s="175"/>
      <c r="U647" s="175">
        <f t="shared" si="1071"/>
        <v>0</v>
      </c>
      <c r="V647" s="176"/>
      <c r="W647" s="220"/>
      <c r="X647" s="222"/>
      <c r="Y647" s="222">
        <f t="shared" si="1072"/>
        <v>0</v>
      </c>
      <c r="Z647" s="222"/>
      <c r="AA647" s="222">
        <f t="shared" si="1073"/>
        <v>0</v>
      </c>
      <c r="AB647" s="223"/>
      <c r="AC647" s="267"/>
      <c r="AD647" s="269"/>
      <c r="AE647" s="269">
        <f t="shared" si="1074"/>
        <v>0</v>
      </c>
      <c r="AF647" s="269"/>
      <c r="AG647" s="269">
        <f t="shared" si="1075"/>
        <v>0</v>
      </c>
      <c r="AH647" s="270"/>
      <c r="AI647" s="314"/>
      <c r="AJ647" s="316"/>
      <c r="AK647" s="316">
        <f t="shared" si="1076"/>
        <v>0</v>
      </c>
      <c r="AL647" s="316"/>
      <c r="AM647" s="316">
        <f t="shared" si="1077"/>
        <v>0</v>
      </c>
      <c r="AN647" s="317"/>
      <c r="AO647" s="361">
        <f t="shared" si="1042"/>
        <v>0</v>
      </c>
      <c r="AP647" s="363"/>
      <c r="AQ647" s="363">
        <f t="shared" si="1078"/>
        <v>0</v>
      </c>
      <c r="AR647" s="363"/>
      <c r="AS647" s="363">
        <f t="shared" si="1079"/>
        <v>0</v>
      </c>
      <c r="AT647" s="364"/>
    </row>
    <row r="648" spans="1:46" x14ac:dyDescent="0.2">
      <c r="A648" s="1">
        <v>639</v>
      </c>
      <c r="B648" s="47" t="s">
        <v>307</v>
      </c>
      <c r="C648" s="2"/>
      <c r="D648" s="2" t="s">
        <v>96</v>
      </c>
      <c r="E648" s="2">
        <v>20</v>
      </c>
      <c r="F648" s="36">
        <f>250+105</f>
        <v>355</v>
      </c>
      <c r="G648" s="36">
        <f t="shared" si="1101"/>
        <v>7100</v>
      </c>
      <c r="H648" s="36">
        <v>240</v>
      </c>
      <c r="I648" s="36">
        <f t="shared" si="1102"/>
        <v>4800</v>
      </c>
      <c r="J648" s="53">
        <f t="shared" ref="J648:J653" si="1117">G648+I648</f>
        <v>11900</v>
      </c>
      <c r="K648" s="130"/>
      <c r="L648" s="93">
        <f>250+105</f>
        <v>355</v>
      </c>
      <c r="M648" s="93">
        <f t="shared" si="1068"/>
        <v>0</v>
      </c>
      <c r="N648" s="93">
        <v>240</v>
      </c>
      <c r="O648" s="93">
        <f t="shared" si="1069"/>
        <v>0</v>
      </c>
      <c r="P648" s="94">
        <f t="shared" ref="P648:P653" si="1118">M648+O648</f>
        <v>0</v>
      </c>
      <c r="Q648" s="173"/>
      <c r="R648" s="175">
        <f>250+105</f>
        <v>355</v>
      </c>
      <c r="S648" s="175">
        <f t="shared" si="1070"/>
        <v>0</v>
      </c>
      <c r="T648" s="175">
        <v>240</v>
      </c>
      <c r="U648" s="175">
        <f t="shared" si="1071"/>
        <v>0</v>
      </c>
      <c r="V648" s="176">
        <f t="shared" ref="V648:V653" si="1119">S648+U648</f>
        <v>0</v>
      </c>
      <c r="W648" s="220"/>
      <c r="X648" s="222">
        <f>250+105</f>
        <v>355</v>
      </c>
      <c r="Y648" s="222">
        <f t="shared" si="1072"/>
        <v>0</v>
      </c>
      <c r="Z648" s="222">
        <v>240</v>
      </c>
      <c r="AA648" s="222">
        <f t="shared" si="1073"/>
        <v>0</v>
      </c>
      <c r="AB648" s="223">
        <f t="shared" ref="AB648:AB653" si="1120">Y648+AA648</f>
        <v>0</v>
      </c>
      <c r="AC648" s="267">
        <v>20</v>
      </c>
      <c r="AD648" s="269">
        <f>250+105</f>
        <v>355</v>
      </c>
      <c r="AE648" s="269">
        <f t="shared" si="1074"/>
        <v>7100</v>
      </c>
      <c r="AF648" s="269">
        <v>240</v>
      </c>
      <c r="AG648" s="269">
        <f t="shared" si="1075"/>
        <v>4800</v>
      </c>
      <c r="AH648" s="270">
        <f t="shared" ref="AH648:AH653" si="1121">AE648+AG648</f>
        <v>11900</v>
      </c>
      <c r="AI648" s="314"/>
      <c r="AJ648" s="316">
        <f>250+105</f>
        <v>355</v>
      </c>
      <c r="AK648" s="316">
        <f t="shared" si="1076"/>
        <v>0</v>
      </c>
      <c r="AL648" s="316">
        <v>240</v>
      </c>
      <c r="AM648" s="316">
        <f t="shared" si="1077"/>
        <v>0</v>
      </c>
      <c r="AN648" s="317">
        <f t="shared" ref="AN648:AN653" si="1122">AK648+AM648</f>
        <v>0</v>
      </c>
      <c r="AO648" s="361">
        <f t="shared" si="1042"/>
        <v>0</v>
      </c>
      <c r="AP648" s="363">
        <f>250+105</f>
        <v>355</v>
      </c>
      <c r="AQ648" s="363">
        <f t="shared" si="1078"/>
        <v>0</v>
      </c>
      <c r="AR648" s="363">
        <v>240</v>
      </c>
      <c r="AS648" s="363">
        <f t="shared" si="1079"/>
        <v>0</v>
      </c>
      <c r="AT648" s="364">
        <f t="shared" ref="AT648:AT653" si="1123">AQ648+AS648</f>
        <v>0</v>
      </c>
    </row>
    <row r="649" spans="1:46" x14ac:dyDescent="0.2">
      <c r="A649" s="1">
        <v>640</v>
      </c>
      <c r="B649" s="47" t="s">
        <v>308</v>
      </c>
      <c r="C649" s="2"/>
      <c r="D649" s="2" t="s">
        <v>96</v>
      </c>
      <c r="E649" s="2">
        <v>35</v>
      </c>
      <c r="F649" s="36">
        <f>330+105</f>
        <v>435</v>
      </c>
      <c r="G649" s="36">
        <f t="shared" si="1101"/>
        <v>15225</v>
      </c>
      <c r="H649" s="36">
        <v>403</v>
      </c>
      <c r="I649" s="36">
        <f t="shared" si="1102"/>
        <v>14105</v>
      </c>
      <c r="J649" s="53">
        <f t="shared" si="1117"/>
        <v>29330</v>
      </c>
      <c r="K649" s="130"/>
      <c r="L649" s="93">
        <f>330+105</f>
        <v>435</v>
      </c>
      <c r="M649" s="93">
        <f t="shared" si="1068"/>
        <v>0</v>
      </c>
      <c r="N649" s="93">
        <v>403</v>
      </c>
      <c r="O649" s="93">
        <f t="shared" si="1069"/>
        <v>0</v>
      </c>
      <c r="P649" s="94">
        <f t="shared" si="1118"/>
        <v>0</v>
      </c>
      <c r="Q649" s="173"/>
      <c r="R649" s="175">
        <f>330+105</f>
        <v>435</v>
      </c>
      <c r="S649" s="175">
        <f t="shared" si="1070"/>
        <v>0</v>
      </c>
      <c r="T649" s="175">
        <v>403</v>
      </c>
      <c r="U649" s="175">
        <f t="shared" si="1071"/>
        <v>0</v>
      </c>
      <c r="V649" s="176">
        <f t="shared" si="1119"/>
        <v>0</v>
      </c>
      <c r="W649" s="220"/>
      <c r="X649" s="222">
        <f>330+105</f>
        <v>435</v>
      </c>
      <c r="Y649" s="222">
        <f t="shared" si="1072"/>
        <v>0</v>
      </c>
      <c r="Z649" s="222">
        <v>403</v>
      </c>
      <c r="AA649" s="222">
        <f t="shared" si="1073"/>
        <v>0</v>
      </c>
      <c r="AB649" s="223">
        <f t="shared" si="1120"/>
        <v>0</v>
      </c>
      <c r="AC649" s="267">
        <v>35</v>
      </c>
      <c r="AD649" s="269">
        <f>330+105</f>
        <v>435</v>
      </c>
      <c r="AE649" s="269">
        <f t="shared" si="1074"/>
        <v>15225</v>
      </c>
      <c r="AF649" s="269">
        <v>403</v>
      </c>
      <c r="AG649" s="269">
        <f t="shared" si="1075"/>
        <v>14105</v>
      </c>
      <c r="AH649" s="270">
        <f t="shared" si="1121"/>
        <v>29330</v>
      </c>
      <c r="AI649" s="314"/>
      <c r="AJ649" s="316">
        <f>330+105</f>
        <v>435</v>
      </c>
      <c r="AK649" s="316">
        <f t="shared" si="1076"/>
        <v>0</v>
      </c>
      <c r="AL649" s="316">
        <v>403</v>
      </c>
      <c r="AM649" s="316">
        <f t="shared" si="1077"/>
        <v>0</v>
      </c>
      <c r="AN649" s="317">
        <f t="shared" si="1122"/>
        <v>0</v>
      </c>
      <c r="AO649" s="361">
        <f t="shared" si="1042"/>
        <v>0</v>
      </c>
      <c r="AP649" s="363">
        <f>330+105</f>
        <v>435</v>
      </c>
      <c r="AQ649" s="363">
        <f t="shared" si="1078"/>
        <v>0</v>
      </c>
      <c r="AR649" s="363">
        <v>403</v>
      </c>
      <c r="AS649" s="363">
        <f t="shared" si="1079"/>
        <v>0</v>
      </c>
      <c r="AT649" s="364">
        <f t="shared" si="1123"/>
        <v>0</v>
      </c>
    </row>
    <row r="650" spans="1:46" x14ac:dyDescent="0.2">
      <c r="A650" s="1">
        <v>641</v>
      </c>
      <c r="B650" s="47" t="s">
        <v>309</v>
      </c>
      <c r="C650" s="2"/>
      <c r="D650" s="2" t="s">
        <v>96</v>
      </c>
      <c r="E650" s="2">
        <v>15</v>
      </c>
      <c r="F650" s="36">
        <f>396+105</f>
        <v>501</v>
      </c>
      <c r="G650" s="36">
        <f t="shared" si="1101"/>
        <v>7515</v>
      </c>
      <c r="H650" s="36">
        <v>877</v>
      </c>
      <c r="I650" s="36">
        <f t="shared" si="1102"/>
        <v>13155</v>
      </c>
      <c r="J650" s="53">
        <f t="shared" si="1117"/>
        <v>20670</v>
      </c>
      <c r="K650" s="130"/>
      <c r="L650" s="93">
        <f>396+105</f>
        <v>501</v>
      </c>
      <c r="M650" s="93">
        <f t="shared" si="1068"/>
        <v>0</v>
      </c>
      <c r="N650" s="93">
        <v>877</v>
      </c>
      <c r="O650" s="93">
        <f t="shared" si="1069"/>
        <v>0</v>
      </c>
      <c r="P650" s="94">
        <f t="shared" si="1118"/>
        <v>0</v>
      </c>
      <c r="Q650" s="173"/>
      <c r="R650" s="175">
        <f>396+105</f>
        <v>501</v>
      </c>
      <c r="S650" s="175">
        <f t="shared" si="1070"/>
        <v>0</v>
      </c>
      <c r="T650" s="175">
        <v>877</v>
      </c>
      <c r="U650" s="175">
        <f t="shared" si="1071"/>
        <v>0</v>
      </c>
      <c r="V650" s="176">
        <f t="shared" si="1119"/>
        <v>0</v>
      </c>
      <c r="W650" s="220"/>
      <c r="X650" s="222">
        <f>396+105</f>
        <v>501</v>
      </c>
      <c r="Y650" s="222">
        <f t="shared" si="1072"/>
        <v>0</v>
      </c>
      <c r="Z650" s="222">
        <v>877</v>
      </c>
      <c r="AA650" s="222">
        <f t="shared" si="1073"/>
        <v>0</v>
      </c>
      <c r="AB650" s="223">
        <f t="shared" si="1120"/>
        <v>0</v>
      </c>
      <c r="AC650" s="267">
        <v>15</v>
      </c>
      <c r="AD650" s="269">
        <f>396+105</f>
        <v>501</v>
      </c>
      <c r="AE650" s="269">
        <f t="shared" si="1074"/>
        <v>7515</v>
      </c>
      <c r="AF650" s="269">
        <v>877</v>
      </c>
      <c r="AG650" s="269">
        <f t="shared" si="1075"/>
        <v>13155</v>
      </c>
      <c r="AH650" s="270">
        <f t="shared" si="1121"/>
        <v>20670</v>
      </c>
      <c r="AI650" s="314"/>
      <c r="AJ650" s="316">
        <f>396+105</f>
        <v>501</v>
      </c>
      <c r="AK650" s="316">
        <f t="shared" si="1076"/>
        <v>0</v>
      </c>
      <c r="AL650" s="316">
        <v>877</v>
      </c>
      <c r="AM650" s="316">
        <f t="shared" si="1077"/>
        <v>0</v>
      </c>
      <c r="AN650" s="317">
        <f t="shared" si="1122"/>
        <v>0</v>
      </c>
      <c r="AO650" s="361">
        <f t="shared" si="1042"/>
        <v>0</v>
      </c>
      <c r="AP650" s="363">
        <f>396+105</f>
        <v>501</v>
      </c>
      <c r="AQ650" s="363">
        <f t="shared" si="1078"/>
        <v>0</v>
      </c>
      <c r="AR650" s="363">
        <v>877</v>
      </c>
      <c r="AS650" s="363">
        <f t="shared" si="1079"/>
        <v>0</v>
      </c>
      <c r="AT650" s="364">
        <f t="shared" si="1123"/>
        <v>0</v>
      </c>
    </row>
    <row r="651" spans="1:46" x14ac:dyDescent="0.2">
      <c r="A651" s="1">
        <v>642</v>
      </c>
      <c r="B651" s="9" t="s">
        <v>98</v>
      </c>
      <c r="C651" s="2" t="s">
        <v>99</v>
      </c>
      <c r="D651" s="2" t="s">
        <v>7</v>
      </c>
      <c r="E651" s="2">
        <v>3</v>
      </c>
      <c r="F651" s="36">
        <v>2500</v>
      </c>
      <c r="G651" s="36">
        <f t="shared" si="1101"/>
        <v>7500</v>
      </c>
      <c r="H651" s="36">
        <v>8211</v>
      </c>
      <c r="I651" s="36">
        <f t="shared" si="1102"/>
        <v>24633</v>
      </c>
      <c r="J651" s="53">
        <f t="shared" si="1117"/>
        <v>32133</v>
      </c>
      <c r="K651" s="130"/>
      <c r="L651" s="93">
        <v>2500</v>
      </c>
      <c r="M651" s="93">
        <f t="shared" si="1068"/>
        <v>0</v>
      </c>
      <c r="N651" s="93">
        <v>8211</v>
      </c>
      <c r="O651" s="93">
        <f t="shared" si="1069"/>
        <v>0</v>
      </c>
      <c r="P651" s="94">
        <f t="shared" si="1118"/>
        <v>0</v>
      </c>
      <c r="Q651" s="173"/>
      <c r="R651" s="175">
        <v>2500</v>
      </c>
      <c r="S651" s="175">
        <f t="shared" si="1070"/>
        <v>0</v>
      </c>
      <c r="T651" s="175">
        <v>8211</v>
      </c>
      <c r="U651" s="175">
        <f t="shared" si="1071"/>
        <v>0</v>
      </c>
      <c r="V651" s="176">
        <f t="shared" si="1119"/>
        <v>0</v>
      </c>
      <c r="W651" s="220"/>
      <c r="X651" s="222">
        <v>2500</v>
      </c>
      <c r="Y651" s="222">
        <f t="shared" si="1072"/>
        <v>0</v>
      </c>
      <c r="Z651" s="222">
        <v>8211</v>
      </c>
      <c r="AA651" s="222">
        <f t="shared" si="1073"/>
        <v>0</v>
      </c>
      <c r="AB651" s="223">
        <f t="shared" si="1120"/>
        <v>0</v>
      </c>
      <c r="AC651" s="267">
        <v>3</v>
      </c>
      <c r="AD651" s="269">
        <v>2500</v>
      </c>
      <c r="AE651" s="269">
        <f t="shared" si="1074"/>
        <v>7500</v>
      </c>
      <c r="AF651" s="269">
        <v>8211</v>
      </c>
      <c r="AG651" s="269">
        <f t="shared" si="1075"/>
        <v>24633</v>
      </c>
      <c r="AH651" s="270">
        <f t="shared" si="1121"/>
        <v>32133</v>
      </c>
      <c r="AI651" s="314"/>
      <c r="AJ651" s="316">
        <v>2500</v>
      </c>
      <c r="AK651" s="316">
        <f t="shared" si="1076"/>
        <v>0</v>
      </c>
      <c r="AL651" s="316">
        <v>8211</v>
      </c>
      <c r="AM651" s="316">
        <f t="shared" si="1077"/>
        <v>0</v>
      </c>
      <c r="AN651" s="317">
        <f t="shared" si="1122"/>
        <v>0</v>
      </c>
      <c r="AO651" s="361">
        <f t="shared" ref="AO651:AO714" si="1124">E651-K651-Q651-W651-AC651-AI651</f>
        <v>0</v>
      </c>
      <c r="AP651" s="363">
        <v>2500</v>
      </c>
      <c r="AQ651" s="363">
        <f t="shared" si="1078"/>
        <v>0</v>
      </c>
      <c r="AR651" s="363">
        <v>8211</v>
      </c>
      <c r="AS651" s="363">
        <f t="shared" si="1079"/>
        <v>0</v>
      </c>
      <c r="AT651" s="364">
        <f t="shared" si="1123"/>
        <v>0</v>
      </c>
    </row>
    <row r="652" spans="1:46" x14ac:dyDescent="0.2">
      <c r="A652" s="1">
        <v>643</v>
      </c>
      <c r="B652" s="9" t="s">
        <v>310</v>
      </c>
      <c r="C652" s="2"/>
      <c r="D652" s="2" t="s">
        <v>7</v>
      </c>
      <c r="E652" s="2">
        <v>1</v>
      </c>
      <c r="F652" s="36">
        <v>2500</v>
      </c>
      <c r="G652" s="36">
        <f t="shared" si="1101"/>
        <v>2500</v>
      </c>
      <c r="H652" s="36">
        <v>5000</v>
      </c>
      <c r="I652" s="36">
        <f t="shared" si="1102"/>
        <v>5000</v>
      </c>
      <c r="J652" s="53">
        <f t="shared" si="1117"/>
        <v>7500</v>
      </c>
      <c r="K652" s="130"/>
      <c r="L652" s="93">
        <v>2500</v>
      </c>
      <c r="M652" s="93">
        <f t="shared" si="1068"/>
        <v>0</v>
      </c>
      <c r="N652" s="93">
        <v>5000</v>
      </c>
      <c r="O652" s="93">
        <f t="shared" si="1069"/>
        <v>0</v>
      </c>
      <c r="P652" s="94">
        <f t="shared" si="1118"/>
        <v>0</v>
      </c>
      <c r="Q652" s="173"/>
      <c r="R652" s="175">
        <v>2500</v>
      </c>
      <c r="S652" s="175">
        <f t="shared" si="1070"/>
        <v>0</v>
      </c>
      <c r="T652" s="175">
        <v>5000</v>
      </c>
      <c r="U652" s="175">
        <f t="shared" si="1071"/>
        <v>0</v>
      </c>
      <c r="V652" s="176">
        <f t="shared" si="1119"/>
        <v>0</v>
      </c>
      <c r="W652" s="220"/>
      <c r="X652" s="222">
        <v>2500</v>
      </c>
      <c r="Y652" s="222">
        <f t="shared" si="1072"/>
        <v>0</v>
      </c>
      <c r="Z652" s="222">
        <v>5000</v>
      </c>
      <c r="AA652" s="222">
        <f t="shared" si="1073"/>
        <v>0</v>
      </c>
      <c r="AB652" s="223">
        <f t="shared" si="1120"/>
        <v>0</v>
      </c>
      <c r="AC652" s="267"/>
      <c r="AD652" s="269">
        <v>2500</v>
      </c>
      <c r="AE652" s="269">
        <f t="shared" si="1074"/>
        <v>0</v>
      </c>
      <c r="AF652" s="269">
        <v>5000</v>
      </c>
      <c r="AG652" s="269">
        <f t="shared" si="1075"/>
        <v>0</v>
      </c>
      <c r="AH652" s="270">
        <f t="shared" si="1121"/>
        <v>0</v>
      </c>
      <c r="AI652" s="314"/>
      <c r="AJ652" s="316">
        <v>2500</v>
      </c>
      <c r="AK652" s="316">
        <f t="shared" si="1076"/>
        <v>0</v>
      </c>
      <c r="AL652" s="316">
        <v>5000</v>
      </c>
      <c r="AM652" s="316">
        <f t="shared" si="1077"/>
        <v>0</v>
      </c>
      <c r="AN652" s="317">
        <f t="shared" si="1122"/>
        <v>0</v>
      </c>
      <c r="AO652" s="361">
        <f t="shared" si="1124"/>
        <v>1</v>
      </c>
      <c r="AP652" s="363">
        <v>2500</v>
      </c>
      <c r="AQ652" s="363">
        <f t="shared" si="1078"/>
        <v>2500</v>
      </c>
      <c r="AR652" s="363">
        <v>5000</v>
      </c>
      <c r="AS652" s="363">
        <f t="shared" si="1079"/>
        <v>5000</v>
      </c>
      <c r="AT652" s="364">
        <f t="shared" si="1123"/>
        <v>7500</v>
      </c>
    </row>
    <row r="653" spans="1:46" x14ac:dyDescent="0.2">
      <c r="A653" s="80" t="s">
        <v>475</v>
      </c>
      <c r="B653" s="85" t="s">
        <v>247</v>
      </c>
      <c r="C653" s="82"/>
      <c r="D653" s="82"/>
      <c r="E653" s="82"/>
      <c r="F653" s="83">
        <v>0</v>
      </c>
      <c r="G653" s="83">
        <f t="shared" si="1101"/>
        <v>0</v>
      </c>
      <c r="H653" s="83">
        <v>0</v>
      </c>
      <c r="I653" s="83">
        <f t="shared" si="1102"/>
        <v>0</v>
      </c>
      <c r="J653" s="124">
        <f t="shared" si="1117"/>
        <v>0</v>
      </c>
      <c r="K653" s="130"/>
      <c r="L653" s="93">
        <v>0</v>
      </c>
      <c r="M653" s="93">
        <f t="shared" si="1068"/>
        <v>0</v>
      </c>
      <c r="N653" s="93">
        <v>0</v>
      </c>
      <c r="O653" s="93">
        <f t="shared" si="1069"/>
        <v>0</v>
      </c>
      <c r="P653" s="94">
        <f t="shared" si="1118"/>
        <v>0</v>
      </c>
      <c r="Q653" s="173"/>
      <c r="R653" s="175">
        <v>0</v>
      </c>
      <c r="S653" s="175">
        <f t="shared" si="1070"/>
        <v>0</v>
      </c>
      <c r="T653" s="175">
        <v>0</v>
      </c>
      <c r="U653" s="175">
        <f t="shared" si="1071"/>
        <v>0</v>
      </c>
      <c r="V653" s="176">
        <f t="shared" si="1119"/>
        <v>0</v>
      </c>
      <c r="W653" s="220"/>
      <c r="X653" s="222">
        <v>0</v>
      </c>
      <c r="Y653" s="222">
        <f t="shared" si="1072"/>
        <v>0</v>
      </c>
      <c r="Z653" s="222">
        <v>0</v>
      </c>
      <c r="AA653" s="222">
        <f t="shared" si="1073"/>
        <v>0</v>
      </c>
      <c r="AB653" s="223">
        <f t="shared" si="1120"/>
        <v>0</v>
      </c>
      <c r="AC653" s="267"/>
      <c r="AD653" s="269">
        <v>0</v>
      </c>
      <c r="AE653" s="269">
        <f t="shared" si="1074"/>
        <v>0</v>
      </c>
      <c r="AF653" s="269">
        <v>0</v>
      </c>
      <c r="AG653" s="269">
        <f t="shared" si="1075"/>
        <v>0</v>
      </c>
      <c r="AH653" s="270">
        <f t="shared" si="1121"/>
        <v>0</v>
      </c>
      <c r="AI653" s="314"/>
      <c r="AJ653" s="316">
        <v>0</v>
      </c>
      <c r="AK653" s="316">
        <f t="shared" si="1076"/>
        <v>0</v>
      </c>
      <c r="AL653" s="316">
        <v>0</v>
      </c>
      <c r="AM653" s="316">
        <f t="shared" si="1077"/>
        <v>0</v>
      </c>
      <c r="AN653" s="317">
        <f t="shared" si="1122"/>
        <v>0</v>
      </c>
      <c r="AO653" s="361">
        <f t="shared" si="1124"/>
        <v>0</v>
      </c>
      <c r="AP653" s="363">
        <v>0</v>
      </c>
      <c r="AQ653" s="363">
        <f t="shared" si="1078"/>
        <v>0</v>
      </c>
      <c r="AR653" s="363">
        <v>0</v>
      </c>
      <c r="AS653" s="363">
        <f t="shared" si="1079"/>
        <v>0</v>
      </c>
      <c r="AT653" s="364">
        <f t="shared" si="1123"/>
        <v>0</v>
      </c>
    </row>
    <row r="654" spans="1:46" ht="25.5" x14ac:dyDescent="0.2">
      <c r="A654" s="1">
        <v>645</v>
      </c>
      <c r="B654" s="9" t="s">
        <v>312</v>
      </c>
      <c r="C654" s="2"/>
      <c r="D654" s="2" t="s">
        <v>5</v>
      </c>
      <c r="E654" s="2">
        <v>1</v>
      </c>
      <c r="F654" s="36"/>
      <c r="G654" s="36">
        <f t="shared" si="1101"/>
        <v>0</v>
      </c>
      <c r="H654" s="36"/>
      <c r="I654" s="36">
        <f t="shared" si="1102"/>
        <v>0</v>
      </c>
      <c r="J654" s="53"/>
      <c r="K654" s="130"/>
      <c r="L654" s="93"/>
      <c r="M654" s="93">
        <f t="shared" si="1068"/>
        <v>0</v>
      </c>
      <c r="N654" s="93"/>
      <c r="O654" s="93">
        <f t="shared" si="1069"/>
        <v>0</v>
      </c>
      <c r="P654" s="94"/>
      <c r="Q654" s="173"/>
      <c r="R654" s="175"/>
      <c r="S654" s="175">
        <f t="shared" si="1070"/>
        <v>0</v>
      </c>
      <c r="T654" s="175"/>
      <c r="U654" s="175">
        <f t="shared" si="1071"/>
        <v>0</v>
      </c>
      <c r="V654" s="176"/>
      <c r="W654" s="220"/>
      <c r="X654" s="222"/>
      <c r="Y654" s="222">
        <f t="shared" si="1072"/>
        <v>0</v>
      </c>
      <c r="Z654" s="222"/>
      <c r="AA654" s="222">
        <f t="shared" si="1073"/>
        <v>0</v>
      </c>
      <c r="AB654" s="223"/>
      <c r="AC654" s="267"/>
      <c r="AD654" s="269"/>
      <c r="AE654" s="269">
        <f t="shared" si="1074"/>
        <v>0</v>
      </c>
      <c r="AF654" s="269"/>
      <c r="AG654" s="269">
        <f t="shared" si="1075"/>
        <v>0</v>
      </c>
      <c r="AH654" s="270"/>
      <c r="AI654" s="314"/>
      <c r="AJ654" s="316"/>
      <c r="AK654" s="316">
        <f t="shared" si="1076"/>
        <v>0</v>
      </c>
      <c r="AL654" s="316"/>
      <c r="AM654" s="316">
        <f t="shared" si="1077"/>
        <v>0</v>
      </c>
      <c r="AN654" s="317"/>
      <c r="AO654" s="361">
        <f t="shared" si="1124"/>
        <v>1</v>
      </c>
      <c r="AP654" s="363"/>
      <c r="AQ654" s="363">
        <f t="shared" si="1078"/>
        <v>0</v>
      </c>
      <c r="AR654" s="363"/>
      <c r="AS654" s="363">
        <f t="shared" si="1079"/>
        <v>0</v>
      </c>
      <c r="AT654" s="364"/>
    </row>
    <row r="655" spans="1:46" ht="25.5" x14ac:dyDescent="0.2">
      <c r="A655" s="1">
        <v>646</v>
      </c>
      <c r="B655" s="47" t="s">
        <v>93</v>
      </c>
      <c r="C655" s="2" t="s">
        <v>314</v>
      </c>
      <c r="D655" s="2" t="s">
        <v>7</v>
      </c>
      <c r="E655" s="2">
        <v>2</v>
      </c>
      <c r="F655" s="36">
        <v>14000</v>
      </c>
      <c r="G655" s="36">
        <f t="shared" si="1101"/>
        <v>28000</v>
      </c>
      <c r="H655" s="36">
        <v>37474</v>
      </c>
      <c r="I655" s="36">
        <f t="shared" si="1102"/>
        <v>74948</v>
      </c>
      <c r="J655" s="53">
        <f t="shared" ref="J655:J657" si="1125">G655+I655</f>
        <v>102948</v>
      </c>
      <c r="K655" s="130"/>
      <c r="L655" s="93">
        <v>14000</v>
      </c>
      <c r="M655" s="93">
        <f t="shared" si="1068"/>
        <v>0</v>
      </c>
      <c r="N655" s="93">
        <v>37474</v>
      </c>
      <c r="O655" s="93">
        <f t="shared" si="1069"/>
        <v>0</v>
      </c>
      <c r="P655" s="94">
        <f t="shared" ref="P655:P657" si="1126">M655+O655</f>
        <v>0</v>
      </c>
      <c r="Q655" s="173"/>
      <c r="R655" s="175">
        <v>14000</v>
      </c>
      <c r="S655" s="175">
        <f t="shared" si="1070"/>
        <v>0</v>
      </c>
      <c r="T655" s="175">
        <v>37474</v>
      </c>
      <c r="U655" s="175">
        <f t="shared" si="1071"/>
        <v>0</v>
      </c>
      <c r="V655" s="176">
        <f t="shared" ref="V655:V657" si="1127">S655+U655</f>
        <v>0</v>
      </c>
      <c r="W655" s="220">
        <v>2</v>
      </c>
      <c r="X655" s="222">
        <v>14000</v>
      </c>
      <c r="Y655" s="222">
        <f t="shared" si="1072"/>
        <v>28000</v>
      </c>
      <c r="Z655" s="222">
        <v>37474</v>
      </c>
      <c r="AA655" s="222">
        <f t="shared" si="1073"/>
        <v>74948</v>
      </c>
      <c r="AB655" s="223">
        <f t="shared" ref="AB655:AB657" si="1128">Y655+AA655</f>
        <v>102948</v>
      </c>
      <c r="AC655" s="267"/>
      <c r="AD655" s="269">
        <v>14000</v>
      </c>
      <c r="AE655" s="269">
        <f t="shared" si="1074"/>
        <v>0</v>
      </c>
      <c r="AF655" s="269">
        <v>37474</v>
      </c>
      <c r="AG655" s="269">
        <f t="shared" si="1075"/>
        <v>0</v>
      </c>
      <c r="AH655" s="270">
        <f t="shared" ref="AH655:AH657" si="1129">AE655+AG655</f>
        <v>0</v>
      </c>
      <c r="AI655" s="314"/>
      <c r="AJ655" s="316">
        <v>14000</v>
      </c>
      <c r="AK655" s="316">
        <f t="shared" si="1076"/>
        <v>0</v>
      </c>
      <c r="AL655" s="316">
        <v>37474</v>
      </c>
      <c r="AM655" s="316">
        <f t="shared" si="1077"/>
        <v>0</v>
      </c>
      <c r="AN655" s="317">
        <f t="shared" ref="AN655:AN657" si="1130">AK655+AM655</f>
        <v>0</v>
      </c>
      <c r="AO655" s="361">
        <f t="shared" si="1124"/>
        <v>0</v>
      </c>
      <c r="AP655" s="363">
        <v>14000</v>
      </c>
      <c r="AQ655" s="363">
        <f t="shared" si="1078"/>
        <v>0</v>
      </c>
      <c r="AR655" s="363">
        <v>37474</v>
      </c>
      <c r="AS655" s="363">
        <f t="shared" si="1079"/>
        <v>0</v>
      </c>
      <c r="AT655" s="364">
        <f t="shared" ref="AT655:AT657" si="1131">AQ655+AS655</f>
        <v>0</v>
      </c>
    </row>
    <row r="656" spans="1:46" ht="25.5" x14ac:dyDescent="0.2">
      <c r="A656" s="1">
        <v>647</v>
      </c>
      <c r="B656" s="47" t="s">
        <v>93</v>
      </c>
      <c r="C656" s="2" t="s">
        <v>318</v>
      </c>
      <c r="D656" s="2" t="s">
        <v>7</v>
      </c>
      <c r="E656" s="2">
        <v>1</v>
      </c>
      <c r="F656" s="36">
        <v>14000</v>
      </c>
      <c r="G656" s="36">
        <f t="shared" si="1101"/>
        <v>14000</v>
      </c>
      <c r="H656" s="36">
        <v>45868</v>
      </c>
      <c r="I656" s="36">
        <f t="shared" si="1102"/>
        <v>45868</v>
      </c>
      <c r="J656" s="53">
        <f t="shared" si="1125"/>
        <v>59868</v>
      </c>
      <c r="K656" s="130"/>
      <c r="L656" s="93">
        <v>14000</v>
      </c>
      <c r="M656" s="93">
        <f t="shared" si="1068"/>
        <v>0</v>
      </c>
      <c r="N656" s="93">
        <v>45868</v>
      </c>
      <c r="O656" s="93">
        <f t="shared" si="1069"/>
        <v>0</v>
      </c>
      <c r="P656" s="94">
        <f t="shared" si="1126"/>
        <v>0</v>
      </c>
      <c r="Q656" s="173"/>
      <c r="R656" s="175">
        <v>14000</v>
      </c>
      <c r="S656" s="175">
        <f t="shared" si="1070"/>
        <v>0</v>
      </c>
      <c r="T656" s="175">
        <v>45868</v>
      </c>
      <c r="U656" s="175">
        <f t="shared" si="1071"/>
        <v>0</v>
      </c>
      <c r="V656" s="176">
        <f t="shared" si="1127"/>
        <v>0</v>
      </c>
      <c r="W656" s="220">
        <v>1</v>
      </c>
      <c r="X656" s="222">
        <v>14000</v>
      </c>
      <c r="Y656" s="222">
        <f t="shared" si="1072"/>
        <v>14000</v>
      </c>
      <c r="Z656" s="222">
        <v>45868</v>
      </c>
      <c r="AA656" s="222">
        <f t="shared" si="1073"/>
        <v>45868</v>
      </c>
      <c r="AB656" s="223">
        <f t="shared" si="1128"/>
        <v>59868</v>
      </c>
      <c r="AC656" s="267"/>
      <c r="AD656" s="269">
        <v>14000</v>
      </c>
      <c r="AE656" s="269">
        <f t="shared" si="1074"/>
        <v>0</v>
      </c>
      <c r="AF656" s="269">
        <v>45868</v>
      </c>
      <c r="AG656" s="269">
        <f t="shared" si="1075"/>
        <v>0</v>
      </c>
      <c r="AH656" s="270">
        <f t="shared" si="1129"/>
        <v>0</v>
      </c>
      <c r="AI656" s="314"/>
      <c r="AJ656" s="316">
        <v>14000</v>
      </c>
      <c r="AK656" s="316">
        <f t="shared" si="1076"/>
        <v>0</v>
      </c>
      <c r="AL656" s="316">
        <v>45868</v>
      </c>
      <c r="AM656" s="316">
        <f t="shared" si="1077"/>
        <v>0</v>
      </c>
      <c r="AN656" s="317">
        <f t="shared" si="1130"/>
        <v>0</v>
      </c>
      <c r="AO656" s="361">
        <f t="shared" si="1124"/>
        <v>0</v>
      </c>
      <c r="AP656" s="363">
        <v>14000</v>
      </c>
      <c r="AQ656" s="363">
        <f t="shared" si="1078"/>
        <v>0</v>
      </c>
      <c r="AR656" s="363">
        <v>45868</v>
      </c>
      <c r="AS656" s="363">
        <f t="shared" si="1079"/>
        <v>0</v>
      </c>
      <c r="AT656" s="364">
        <f t="shared" si="1131"/>
        <v>0</v>
      </c>
    </row>
    <row r="657" spans="1:46" ht="38.25" x14ac:dyDescent="0.2">
      <c r="A657" s="1">
        <v>648</v>
      </c>
      <c r="B657" s="47" t="s">
        <v>94</v>
      </c>
      <c r="C657" s="2" t="s">
        <v>317</v>
      </c>
      <c r="D657" s="2" t="s">
        <v>7</v>
      </c>
      <c r="E657" s="2">
        <v>1</v>
      </c>
      <c r="F657" s="36">
        <v>44166</v>
      </c>
      <c r="G657" s="36">
        <f t="shared" si="1101"/>
        <v>44166</v>
      </c>
      <c r="H657" s="36">
        <v>268606</v>
      </c>
      <c r="I657" s="36">
        <f t="shared" si="1102"/>
        <v>268606</v>
      </c>
      <c r="J657" s="53">
        <f t="shared" si="1125"/>
        <v>312772</v>
      </c>
      <c r="K657" s="130"/>
      <c r="L657" s="93">
        <v>44166</v>
      </c>
      <c r="M657" s="93">
        <f t="shared" si="1068"/>
        <v>0</v>
      </c>
      <c r="N657" s="93">
        <v>268606</v>
      </c>
      <c r="O657" s="93">
        <f t="shared" si="1069"/>
        <v>0</v>
      </c>
      <c r="P657" s="94">
        <f t="shared" si="1126"/>
        <v>0</v>
      </c>
      <c r="Q657" s="173"/>
      <c r="R657" s="175">
        <v>44166</v>
      </c>
      <c r="S657" s="175">
        <f t="shared" si="1070"/>
        <v>0</v>
      </c>
      <c r="T657" s="175">
        <v>268606</v>
      </c>
      <c r="U657" s="175">
        <f t="shared" si="1071"/>
        <v>0</v>
      </c>
      <c r="V657" s="176">
        <f t="shared" si="1127"/>
        <v>0</v>
      </c>
      <c r="W657" s="220">
        <v>1</v>
      </c>
      <c r="X657" s="222">
        <v>44166</v>
      </c>
      <c r="Y657" s="222">
        <f t="shared" si="1072"/>
        <v>44166</v>
      </c>
      <c r="Z657" s="222">
        <v>268606</v>
      </c>
      <c r="AA657" s="222">
        <f t="shared" si="1073"/>
        <v>268606</v>
      </c>
      <c r="AB657" s="223">
        <f t="shared" si="1128"/>
        <v>312772</v>
      </c>
      <c r="AC657" s="267"/>
      <c r="AD657" s="269">
        <v>44166</v>
      </c>
      <c r="AE657" s="269">
        <f t="shared" si="1074"/>
        <v>0</v>
      </c>
      <c r="AF657" s="269">
        <v>268606</v>
      </c>
      <c r="AG657" s="269">
        <f t="shared" si="1075"/>
        <v>0</v>
      </c>
      <c r="AH657" s="270">
        <f t="shared" si="1129"/>
        <v>0</v>
      </c>
      <c r="AI657" s="314"/>
      <c r="AJ657" s="316">
        <v>44166</v>
      </c>
      <c r="AK657" s="316">
        <f t="shared" si="1076"/>
        <v>0</v>
      </c>
      <c r="AL657" s="316">
        <v>268606</v>
      </c>
      <c r="AM657" s="316">
        <f t="shared" si="1077"/>
        <v>0</v>
      </c>
      <c r="AN657" s="317">
        <f t="shared" si="1130"/>
        <v>0</v>
      </c>
      <c r="AO657" s="361">
        <f t="shared" si="1124"/>
        <v>0</v>
      </c>
      <c r="AP657" s="363">
        <v>44166</v>
      </c>
      <c r="AQ657" s="363">
        <f t="shared" si="1078"/>
        <v>0</v>
      </c>
      <c r="AR657" s="363">
        <v>268606</v>
      </c>
      <c r="AS657" s="363">
        <f t="shared" si="1079"/>
        <v>0</v>
      </c>
      <c r="AT657" s="364">
        <f t="shared" si="1131"/>
        <v>0</v>
      </c>
    </row>
    <row r="658" spans="1:46" x14ac:dyDescent="0.2">
      <c r="A658" s="1">
        <v>649</v>
      </c>
      <c r="B658" s="47" t="s">
        <v>95</v>
      </c>
      <c r="C658" s="2"/>
      <c r="D658" s="2" t="s">
        <v>7</v>
      </c>
      <c r="E658" s="2">
        <v>3</v>
      </c>
      <c r="F658" s="36"/>
      <c r="G658" s="36">
        <f t="shared" si="1101"/>
        <v>0</v>
      </c>
      <c r="H658" s="36"/>
      <c r="I658" s="36">
        <f t="shared" si="1102"/>
        <v>0</v>
      </c>
      <c r="J658" s="53"/>
      <c r="K658" s="130"/>
      <c r="L658" s="93"/>
      <c r="M658" s="93">
        <f t="shared" si="1068"/>
        <v>0</v>
      </c>
      <c r="N658" s="93"/>
      <c r="O658" s="93">
        <f t="shared" si="1069"/>
        <v>0</v>
      </c>
      <c r="P658" s="94"/>
      <c r="Q658" s="173"/>
      <c r="R658" s="175"/>
      <c r="S658" s="175">
        <f t="shared" si="1070"/>
        <v>0</v>
      </c>
      <c r="T658" s="175"/>
      <c r="U658" s="175">
        <f t="shared" si="1071"/>
        <v>0</v>
      </c>
      <c r="V658" s="176"/>
      <c r="W658" s="220"/>
      <c r="X658" s="222"/>
      <c r="Y658" s="222">
        <f t="shared" si="1072"/>
        <v>0</v>
      </c>
      <c r="Z658" s="222"/>
      <c r="AA658" s="222">
        <f t="shared" si="1073"/>
        <v>0</v>
      </c>
      <c r="AB658" s="223"/>
      <c r="AC658" s="267"/>
      <c r="AD658" s="269"/>
      <c r="AE658" s="269">
        <f t="shared" si="1074"/>
        <v>0</v>
      </c>
      <c r="AF658" s="269"/>
      <c r="AG658" s="269">
        <f t="shared" si="1075"/>
        <v>0</v>
      </c>
      <c r="AH658" s="270"/>
      <c r="AI658" s="314"/>
      <c r="AJ658" s="316"/>
      <c r="AK658" s="316">
        <f t="shared" si="1076"/>
        <v>0</v>
      </c>
      <c r="AL658" s="316"/>
      <c r="AM658" s="316">
        <f t="shared" si="1077"/>
        <v>0</v>
      </c>
      <c r="AN658" s="317"/>
      <c r="AO658" s="361">
        <f t="shared" si="1124"/>
        <v>3</v>
      </c>
      <c r="AP658" s="363"/>
      <c r="AQ658" s="363">
        <f t="shared" si="1078"/>
        <v>0</v>
      </c>
      <c r="AR658" s="363"/>
      <c r="AS658" s="363">
        <f t="shared" si="1079"/>
        <v>0</v>
      </c>
      <c r="AT658" s="364"/>
    </row>
    <row r="659" spans="1:46" x14ac:dyDescent="0.2">
      <c r="A659" s="1">
        <v>650</v>
      </c>
      <c r="B659" s="9" t="s">
        <v>245</v>
      </c>
      <c r="C659" s="2"/>
      <c r="D659" s="2"/>
      <c r="E659" s="2"/>
      <c r="F659" s="36"/>
      <c r="G659" s="36">
        <f t="shared" si="1101"/>
        <v>0</v>
      </c>
      <c r="H659" s="36"/>
      <c r="I659" s="36">
        <f t="shared" si="1102"/>
        <v>0</v>
      </c>
      <c r="J659" s="53"/>
      <c r="K659" s="130"/>
      <c r="L659" s="93"/>
      <c r="M659" s="93">
        <f t="shared" si="1068"/>
        <v>0</v>
      </c>
      <c r="N659" s="93"/>
      <c r="O659" s="93">
        <f t="shared" si="1069"/>
        <v>0</v>
      </c>
      <c r="P659" s="94"/>
      <c r="Q659" s="173"/>
      <c r="R659" s="175"/>
      <c r="S659" s="175">
        <f t="shared" si="1070"/>
        <v>0</v>
      </c>
      <c r="T659" s="175"/>
      <c r="U659" s="175">
        <f t="shared" si="1071"/>
        <v>0</v>
      </c>
      <c r="V659" s="176"/>
      <c r="W659" s="220"/>
      <c r="X659" s="222"/>
      <c r="Y659" s="222">
        <f t="shared" si="1072"/>
        <v>0</v>
      </c>
      <c r="Z659" s="222"/>
      <c r="AA659" s="222">
        <f t="shared" si="1073"/>
        <v>0</v>
      </c>
      <c r="AB659" s="223"/>
      <c r="AC659" s="267"/>
      <c r="AD659" s="269"/>
      <c r="AE659" s="269">
        <f t="shared" si="1074"/>
        <v>0</v>
      </c>
      <c r="AF659" s="269"/>
      <c r="AG659" s="269">
        <f t="shared" si="1075"/>
        <v>0</v>
      </c>
      <c r="AH659" s="270"/>
      <c r="AI659" s="314"/>
      <c r="AJ659" s="316"/>
      <c r="AK659" s="316">
        <f t="shared" si="1076"/>
        <v>0</v>
      </c>
      <c r="AL659" s="316"/>
      <c r="AM659" s="316">
        <f t="shared" si="1077"/>
        <v>0</v>
      </c>
      <c r="AN659" s="317"/>
      <c r="AO659" s="361">
        <f t="shared" si="1124"/>
        <v>0</v>
      </c>
      <c r="AP659" s="363"/>
      <c r="AQ659" s="363">
        <f t="shared" si="1078"/>
        <v>0</v>
      </c>
      <c r="AR659" s="363"/>
      <c r="AS659" s="363">
        <f t="shared" si="1079"/>
        <v>0</v>
      </c>
      <c r="AT659" s="364"/>
    </row>
    <row r="660" spans="1:46" x14ac:dyDescent="0.2">
      <c r="A660" s="1">
        <v>651</v>
      </c>
      <c r="B660" s="47" t="s">
        <v>307</v>
      </c>
      <c r="C660" s="2"/>
      <c r="D660" s="2" t="s">
        <v>96</v>
      </c>
      <c r="E660" s="2">
        <v>20</v>
      </c>
      <c r="F660" s="36">
        <f>250+105</f>
        <v>355</v>
      </c>
      <c r="G660" s="36">
        <f t="shared" si="1101"/>
        <v>7100</v>
      </c>
      <c r="H660" s="36">
        <v>240</v>
      </c>
      <c r="I660" s="36">
        <f t="shared" si="1102"/>
        <v>4800</v>
      </c>
      <c r="J660" s="53">
        <f t="shared" ref="J660:J665" si="1132">G660+I660</f>
        <v>11900</v>
      </c>
      <c r="K660" s="130"/>
      <c r="L660" s="93">
        <f>250+105</f>
        <v>355</v>
      </c>
      <c r="M660" s="93">
        <f t="shared" si="1068"/>
        <v>0</v>
      </c>
      <c r="N660" s="93">
        <v>240</v>
      </c>
      <c r="O660" s="93">
        <f t="shared" si="1069"/>
        <v>0</v>
      </c>
      <c r="P660" s="94">
        <f t="shared" ref="P660:P665" si="1133">M660+O660</f>
        <v>0</v>
      </c>
      <c r="Q660" s="173"/>
      <c r="R660" s="175">
        <f>250+105</f>
        <v>355</v>
      </c>
      <c r="S660" s="175">
        <f t="shared" si="1070"/>
        <v>0</v>
      </c>
      <c r="T660" s="175">
        <v>240</v>
      </c>
      <c r="U660" s="175">
        <f t="shared" si="1071"/>
        <v>0</v>
      </c>
      <c r="V660" s="176">
        <f t="shared" ref="V660:V665" si="1134">S660+U660</f>
        <v>0</v>
      </c>
      <c r="W660" s="220"/>
      <c r="X660" s="222">
        <f>250+105</f>
        <v>355</v>
      </c>
      <c r="Y660" s="222">
        <f t="shared" si="1072"/>
        <v>0</v>
      </c>
      <c r="Z660" s="222">
        <v>240</v>
      </c>
      <c r="AA660" s="222">
        <f t="shared" si="1073"/>
        <v>0</v>
      </c>
      <c r="AB660" s="223">
        <f t="shared" ref="AB660:AB665" si="1135">Y660+AA660</f>
        <v>0</v>
      </c>
      <c r="AC660" s="267">
        <v>8</v>
      </c>
      <c r="AD660" s="269">
        <f>250+105</f>
        <v>355</v>
      </c>
      <c r="AE660" s="269">
        <f t="shared" si="1074"/>
        <v>2840</v>
      </c>
      <c r="AF660" s="269">
        <v>240</v>
      </c>
      <c r="AG660" s="269">
        <f t="shared" si="1075"/>
        <v>1920</v>
      </c>
      <c r="AH660" s="270">
        <f t="shared" ref="AH660:AH665" si="1136">AE660+AG660</f>
        <v>4760</v>
      </c>
      <c r="AI660" s="314"/>
      <c r="AJ660" s="316">
        <f>250+105</f>
        <v>355</v>
      </c>
      <c r="AK660" s="316">
        <f t="shared" si="1076"/>
        <v>0</v>
      </c>
      <c r="AL660" s="316">
        <v>240</v>
      </c>
      <c r="AM660" s="316">
        <f t="shared" si="1077"/>
        <v>0</v>
      </c>
      <c r="AN660" s="317">
        <f t="shared" ref="AN660:AN665" si="1137">AK660+AM660</f>
        <v>0</v>
      </c>
      <c r="AO660" s="361">
        <f t="shared" si="1124"/>
        <v>12</v>
      </c>
      <c r="AP660" s="363">
        <f>250+105</f>
        <v>355</v>
      </c>
      <c r="AQ660" s="363">
        <f t="shared" si="1078"/>
        <v>4260</v>
      </c>
      <c r="AR660" s="363">
        <v>240</v>
      </c>
      <c r="AS660" s="363">
        <f t="shared" si="1079"/>
        <v>2880</v>
      </c>
      <c r="AT660" s="364">
        <f t="shared" ref="AT660:AT665" si="1138">AQ660+AS660</f>
        <v>7140</v>
      </c>
    </row>
    <row r="661" spans="1:46" x14ac:dyDescent="0.2">
      <c r="A661" s="1">
        <v>652</v>
      </c>
      <c r="B661" s="47" t="s">
        <v>308</v>
      </c>
      <c r="C661" s="2"/>
      <c r="D661" s="2" t="s">
        <v>96</v>
      </c>
      <c r="E661" s="2">
        <v>35</v>
      </c>
      <c r="F661" s="36">
        <f>330+105</f>
        <v>435</v>
      </c>
      <c r="G661" s="36">
        <f t="shared" si="1101"/>
        <v>15225</v>
      </c>
      <c r="H661" s="36">
        <v>403</v>
      </c>
      <c r="I661" s="36">
        <f t="shared" si="1102"/>
        <v>14105</v>
      </c>
      <c r="J661" s="53">
        <f t="shared" si="1132"/>
        <v>29330</v>
      </c>
      <c r="K661" s="130"/>
      <c r="L661" s="93">
        <f>330+105</f>
        <v>435</v>
      </c>
      <c r="M661" s="93">
        <f t="shared" si="1068"/>
        <v>0</v>
      </c>
      <c r="N661" s="93">
        <v>403</v>
      </c>
      <c r="O661" s="93">
        <f t="shared" si="1069"/>
        <v>0</v>
      </c>
      <c r="P661" s="94">
        <f t="shared" si="1133"/>
        <v>0</v>
      </c>
      <c r="Q661" s="173"/>
      <c r="R661" s="175">
        <f>330+105</f>
        <v>435</v>
      </c>
      <c r="S661" s="175">
        <f t="shared" si="1070"/>
        <v>0</v>
      </c>
      <c r="T661" s="175">
        <v>403</v>
      </c>
      <c r="U661" s="175">
        <f t="shared" si="1071"/>
        <v>0</v>
      </c>
      <c r="V661" s="176">
        <f t="shared" si="1134"/>
        <v>0</v>
      </c>
      <c r="W661" s="220"/>
      <c r="X661" s="222">
        <f>330+105</f>
        <v>435</v>
      </c>
      <c r="Y661" s="222">
        <f t="shared" si="1072"/>
        <v>0</v>
      </c>
      <c r="Z661" s="222">
        <v>403</v>
      </c>
      <c r="AA661" s="222">
        <f t="shared" si="1073"/>
        <v>0</v>
      </c>
      <c r="AB661" s="223">
        <f t="shared" si="1135"/>
        <v>0</v>
      </c>
      <c r="AC661" s="267">
        <v>24</v>
      </c>
      <c r="AD661" s="269">
        <f>330+105</f>
        <v>435</v>
      </c>
      <c r="AE661" s="269">
        <f t="shared" si="1074"/>
        <v>10440</v>
      </c>
      <c r="AF661" s="269">
        <v>403</v>
      </c>
      <c r="AG661" s="269">
        <f t="shared" si="1075"/>
        <v>9672</v>
      </c>
      <c r="AH661" s="270">
        <f t="shared" si="1136"/>
        <v>20112</v>
      </c>
      <c r="AI661" s="314"/>
      <c r="AJ661" s="316">
        <f>330+105</f>
        <v>435</v>
      </c>
      <c r="AK661" s="316">
        <f t="shared" si="1076"/>
        <v>0</v>
      </c>
      <c r="AL661" s="316">
        <v>403</v>
      </c>
      <c r="AM661" s="316">
        <f t="shared" si="1077"/>
        <v>0</v>
      </c>
      <c r="AN661" s="317">
        <f t="shared" si="1137"/>
        <v>0</v>
      </c>
      <c r="AO661" s="361">
        <f t="shared" si="1124"/>
        <v>11</v>
      </c>
      <c r="AP661" s="363">
        <f>330+105</f>
        <v>435</v>
      </c>
      <c r="AQ661" s="363">
        <f t="shared" si="1078"/>
        <v>4785</v>
      </c>
      <c r="AR661" s="363">
        <v>403</v>
      </c>
      <c r="AS661" s="363">
        <f t="shared" si="1079"/>
        <v>4433</v>
      </c>
      <c r="AT661" s="364">
        <f t="shared" si="1138"/>
        <v>9218</v>
      </c>
    </row>
    <row r="662" spans="1:46" x14ac:dyDescent="0.2">
      <c r="A662" s="1">
        <v>653</v>
      </c>
      <c r="B662" s="47" t="s">
        <v>309</v>
      </c>
      <c r="C662" s="2"/>
      <c r="D662" s="2" t="s">
        <v>96</v>
      </c>
      <c r="E662" s="2">
        <v>15</v>
      </c>
      <c r="F662" s="36">
        <f>396+105</f>
        <v>501</v>
      </c>
      <c r="G662" s="36">
        <f t="shared" ref="G662:G686" si="1139">E662*F662</f>
        <v>7515</v>
      </c>
      <c r="H662" s="36">
        <v>877</v>
      </c>
      <c r="I662" s="36">
        <f t="shared" ref="I662:I686" si="1140">E662*H662</f>
        <v>13155</v>
      </c>
      <c r="J662" s="53">
        <f t="shared" si="1132"/>
        <v>20670</v>
      </c>
      <c r="K662" s="130"/>
      <c r="L662" s="93">
        <f>396+105</f>
        <v>501</v>
      </c>
      <c r="M662" s="93">
        <f t="shared" si="1068"/>
        <v>0</v>
      </c>
      <c r="N662" s="93">
        <v>877</v>
      </c>
      <c r="O662" s="93">
        <f t="shared" si="1069"/>
        <v>0</v>
      </c>
      <c r="P662" s="94">
        <f t="shared" si="1133"/>
        <v>0</v>
      </c>
      <c r="Q662" s="173"/>
      <c r="R662" s="175">
        <f>396+105</f>
        <v>501</v>
      </c>
      <c r="S662" s="175">
        <f t="shared" si="1070"/>
        <v>0</v>
      </c>
      <c r="T662" s="175">
        <v>877</v>
      </c>
      <c r="U662" s="175">
        <f t="shared" si="1071"/>
        <v>0</v>
      </c>
      <c r="V662" s="176">
        <f t="shared" si="1134"/>
        <v>0</v>
      </c>
      <c r="W662" s="220"/>
      <c r="X662" s="222">
        <f>396+105</f>
        <v>501</v>
      </c>
      <c r="Y662" s="222">
        <f t="shared" si="1072"/>
        <v>0</v>
      </c>
      <c r="Z662" s="222">
        <v>877</v>
      </c>
      <c r="AA662" s="222">
        <f t="shared" si="1073"/>
        <v>0</v>
      </c>
      <c r="AB662" s="223">
        <f t="shared" si="1135"/>
        <v>0</v>
      </c>
      <c r="AC662" s="267"/>
      <c r="AD662" s="269">
        <f>396+105</f>
        <v>501</v>
      </c>
      <c r="AE662" s="269">
        <f t="shared" si="1074"/>
        <v>0</v>
      </c>
      <c r="AF662" s="269">
        <v>877</v>
      </c>
      <c r="AG662" s="269">
        <f t="shared" si="1075"/>
        <v>0</v>
      </c>
      <c r="AH662" s="270">
        <f t="shared" si="1136"/>
        <v>0</v>
      </c>
      <c r="AI662" s="314"/>
      <c r="AJ662" s="316">
        <f>396+105</f>
        <v>501</v>
      </c>
      <c r="AK662" s="316">
        <f t="shared" si="1076"/>
        <v>0</v>
      </c>
      <c r="AL662" s="316">
        <v>877</v>
      </c>
      <c r="AM662" s="316">
        <f t="shared" si="1077"/>
        <v>0</v>
      </c>
      <c r="AN662" s="317">
        <f t="shared" si="1137"/>
        <v>0</v>
      </c>
      <c r="AO662" s="361">
        <f t="shared" si="1124"/>
        <v>15</v>
      </c>
      <c r="AP662" s="363">
        <f>396+105</f>
        <v>501</v>
      </c>
      <c r="AQ662" s="363">
        <f t="shared" si="1078"/>
        <v>7515</v>
      </c>
      <c r="AR662" s="363">
        <v>877</v>
      </c>
      <c r="AS662" s="363">
        <f t="shared" si="1079"/>
        <v>13155</v>
      </c>
      <c r="AT662" s="364">
        <f t="shared" si="1138"/>
        <v>20670</v>
      </c>
    </row>
    <row r="663" spans="1:46" x14ac:dyDescent="0.2">
      <c r="A663" s="1">
        <v>654</v>
      </c>
      <c r="B663" s="9" t="s">
        <v>98</v>
      </c>
      <c r="C663" s="2" t="s">
        <v>99</v>
      </c>
      <c r="D663" s="2" t="s">
        <v>7</v>
      </c>
      <c r="E663" s="2">
        <v>3</v>
      </c>
      <c r="F663" s="36">
        <v>2500</v>
      </c>
      <c r="G663" s="36">
        <f t="shared" si="1139"/>
        <v>7500</v>
      </c>
      <c r="H663" s="36">
        <v>8211</v>
      </c>
      <c r="I663" s="36">
        <f t="shared" si="1140"/>
        <v>24633</v>
      </c>
      <c r="J663" s="53">
        <f t="shared" si="1132"/>
        <v>32133</v>
      </c>
      <c r="K663" s="130"/>
      <c r="L663" s="93">
        <v>2500</v>
      </c>
      <c r="M663" s="93">
        <f t="shared" si="1068"/>
        <v>0</v>
      </c>
      <c r="N663" s="93">
        <v>8211</v>
      </c>
      <c r="O663" s="93">
        <f t="shared" si="1069"/>
        <v>0</v>
      </c>
      <c r="P663" s="94">
        <f t="shared" si="1133"/>
        <v>0</v>
      </c>
      <c r="Q663" s="173"/>
      <c r="R663" s="175">
        <v>2500</v>
      </c>
      <c r="S663" s="175">
        <f t="shared" si="1070"/>
        <v>0</v>
      </c>
      <c r="T663" s="175">
        <v>8211</v>
      </c>
      <c r="U663" s="175">
        <f t="shared" si="1071"/>
        <v>0</v>
      </c>
      <c r="V663" s="176">
        <f t="shared" si="1134"/>
        <v>0</v>
      </c>
      <c r="W663" s="220"/>
      <c r="X663" s="222">
        <v>2500</v>
      </c>
      <c r="Y663" s="222">
        <f t="shared" si="1072"/>
        <v>0</v>
      </c>
      <c r="Z663" s="222">
        <v>8211</v>
      </c>
      <c r="AA663" s="222">
        <f t="shared" si="1073"/>
        <v>0</v>
      </c>
      <c r="AB663" s="223">
        <f t="shared" si="1135"/>
        <v>0</v>
      </c>
      <c r="AC663" s="267">
        <v>2</v>
      </c>
      <c r="AD663" s="269">
        <v>2500</v>
      </c>
      <c r="AE663" s="269">
        <f t="shared" si="1074"/>
        <v>5000</v>
      </c>
      <c r="AF663" s="269">
        <v>8211</v>
      </c>
      <c r="AG663" s="269">
        <f t="shared" si="1075"/>
        <v>16422</v>
      </c>
      <c r="AH663" s="270">
        <f t="shared" si="1136"/>
        <v>21422</v>
      </c>
      <c r="AI663" s="314"/>
      <c r="AJ663" s="316">
        <v>2500</v>
      </c>
      <c r="AK663" s="316">
        <f t="shared" si="1076"/>
        <v>0</v>
      </c>
      <c r="AL663" s="316">
        <v>8211</v>
      </c>
      <c r="AM663" s="316">
        <f t="shared" si="1077"/>
        <v>0</v>
      </c>
      <c r="AN663" s="317">
        <f t="shared" si="1137"/>
        <v>0</v>
      </c>
      <c r="AO663" s="361">
        <f t="shared" si="1124"/>
        <v>1</v>
      </c>
      <c r="AP663" s="363">
        <v>2500</v>
      </c>
      <c r="AQ663" s="363">
        <f t="shared" si="1078"/>
        <v>2500</v>
      </c>
      <c r="AR663" s="363">
        <v>8211</v>
      </c>
      <c r="AS663" s="363">
        <f t="shared" si="1079"/>
        <v>8211</v>
      </c>
      <c r="AT663" s="364">
        <f t="shared" si="1138"/>
        <v>10711</v>
      </c>
    </row>
    <row r="664" spans="1:46" x14ac:dyDescent="0.2">
      <c r="A664" s="1">
        <v>655</v>
      </c>
      <c r="B664" s="9" t="s">
        <v>310</v>
      </c>
      <c r="C664" s="2"/>
      <c r="D664" s="2" t="s">
        <v>7</v>
      </c>
      <c r="E664" s="2">
        <v>1</v>
      </c>
      <c r="F664" s="36">
        <v>2500</v>
      </c>
      <c r="G664" s="36">
        <f t="shared" si="1139"/>
        <v>2500</v>
      </c>
      <c r="H664" s="36">
        <v>5000</v>
      </c>
      <c r="I664" s="36">
        <f t="shared" si="1140"/>
        <v>5000</v>
      </c>
      <c r="J664" s="53">
        <f t="shared" si="1132"/>
        <v>7500</v>
      </c>
      <c r="K664" s="130"/>
      <c r="L664" s="93">
        <v>2500</v>
      </c>
      <c r="M664" s="93">
        <f t="shared" si="1068"/>
        <v>0</v>
      </c>
      <c r="N664" s="93">
        <v>5000</v>
      </c>
      <c r="O664" s="93">
        <f t="shared" si="1069"/>
        <v>0</v>
      </c>
      <c r="P664" s="94">
        <f t="shared" si="1133"/>
        <v>0</v>
      </c>
      <c r="Q664" s="173"/>
      <c r="R664" s="175">
        <v>2500</v>
      </c>
      <c r="S664" s="175">
        <f t="shared" si="1070"/>
        <v>0</v>
      </c>
      <c r="T664" s="175">
        <v>5000</v>
      </c>
      <c r="U664" s="175">
        <f t="shared" si="1071"/>
        <v>0</v>
      </c>
      <c r="V664" s="176">
        <f t="shared" si="1134"/>
        <v>0</v>
      </c>
      <c r="W664" s="220"/>
      <c r="X664" s="222">
        <v>2500</v>
      </c>
      <c r="Y664" s="222">
        <f t="shared" si="1072"/>
        <v>0</v>
      </c>
      <c r="Z664" s="222">
        <v>5000</v>
      </c>
      <c r="AA664" s="222">
        <f t="shared" si="1073"/>
        <v>0</v>
      </c>
      <c r="AB664" s="223">
        <f t="shared" si="1135"/>
        <v>0</v>
      </c>
      <c r="AC664" s="267"/>
      <c r="AD664" s="269">
        <v>2500</v>
      </c>
      <c r="AE664" s="269">
        <f t="shared" si="1074"/>
        <v>0</v>
      </c>
      <c r="AF664" s="269">
        <v>5000</v>
      </c>
      <c r="AG664" s="269">
        <f t="shared" si="1075"/>
        <v>0</v>
      </c>
      <c r="AH664" s="270">
        <f t="shared" si="1136"/>
        <v>0</v>
      </c>
      <c r="AI664" s="314"/>
      <c r="AJ664" s="316">
        <v>2500</v>
      </c>
      <c r="AK664" s="316">
        <f t="shared" si="1076"/>
        <v>0</v>
      </c>
      <c r="AL664" s="316">
        <v>5000</v>
      </c>
      <c r="AM664" s="316">
        <f t="shared" si="1077"/>
        <v>0</v>
      </c>
      <c r="AN664" s="317">
        <f t="shared" si="1137"/>
        <v>0</v>
      </c>
      <c r="AO664" s="361">
        <f t="shared" si="1124"/>
        <v>1</v>
      </c>
      <c r="AP664" s="363">
        <v>2500</v>
      </c>
      <c r="AQ664" s="363">
        <f t="shared" si="1078"/>
        <v>2500</v>
      </c>
      <c r="AR664" s="363">
        <v>5000</v>
      </c>
      <c r="AS664" s="363">
        <f t="shared" si="1079"/>
        <v>5000</v>
      </c>
      <c r="AT664" s="364">
        <f t="shared" si="1138"/>
        <v>7500</v>
      </c>
    </row>
    <row r="665" spans="1:46" x14ac:dyDescent="0.2">
      <c r="A665" s="80" t="s">
        <v>476</v>
      </c>
      <c r="B665" s="85" t="s">
        <v>248</v>
      </c>
      <c r="C665" s="82"/>
      <c r="D665" s="82"/>
      <c r="E665" s="82"/>
      <c r="F665" s="83">
        <v>0</v>
      </c>
      <c r="G665" s="83">
        <f t="shared" si="1139"/>
        <v>0</v>
      </c>
      <c r="H665" s="83">
        <v>0</v>
      </c>
      <c r="I665" s="83">
        <f t="shared" si="1140"/>
        <v>0</v>
      </c>
      <c r="J665" s="124">
        <f t="shared" si="1132"/>
        <v>0</v>
      </c>
      <c r="K665" s="130"/>
      <c r="L665" s="93">
        <v>0</v>
      </c>
      <c r="M665" s="93">
        <f t="shared" si="1068"/>
        <v>0</v>
      </c>
      <c r="N665" s="93">
        <v>0</v>
      </c>
      <c r="O665" s="93">
        <f t="shared" si="1069"/>
        <v>0</v>
      </c>
      <c r="P665" s="94">
        <f t="shared" si="1133"/>
        <v>0</v>
      </c>
      <c r="Q665" s="173"/>
      <c r="R665" s="175">
        <v>0</v>
      </c>
      <c r="S665" s="175">
        <f t="shared" si="1070"/>
        <v>0</v>
      </c>
      <c r="T665" s="175">
        <v>0</v>
      </c>
      <c r="U665" s="175">
        <f t="shared" si="1071"/>
        <v>0</v>
      </c>
      <c r="V665" s="176">
        <f t="shared" si="1134"/>
        <v>0</v>
      </c>
      <c r="W665" s="220"/>
      <c r="X665" s="222">
        <v>0</v>
      </c>
      <c r="Y665" s="222">
        <f t="shared" si="1072"/>
        <v>0</v>
      </c>
      <c r="Z665" s="222">
        <v>0</v>
      </c>
      <c r="AA665" s="222">
        <f t="shared" si="1073"/>
        <v>0</v>
      </c>
      <c r="AB665" s="223">
        <f t="shared" si="1135"/>
        <v>0</v>
      </c>
      <c r="AC665" s="267"/>
      <c r="AD665" s="269">
        <v>0</v>
      </c>
      <c r="AE665" s="269">
        <f t="shared" si="1074"/>
        <v>0</v>
      </c>
      <c r="AF665" s="269">
        <v>0</v>
      </c>
      <c r="AG665" s="269">
        <f t="shared" si="1075"/>
        <v>0</v>
      </c>
      <c r="AH665" s="270">
        <f t="shared" si="1136"/>
        <v>0</v>
      </c>
      <c r="AI665" s="314"/>
      <c r="AJ665" s="316">
        <v>0</v>
      </c>
      <c r="AK665" s="316">
        <f t="shared" si="1076"/>
        <v>0</v>
      </c>
      <c r="AL665" s="316">
        <v>0</v>
      </c>
      <c r="AM665" s="316">
        <f t="shared" si="1077"/>
        <v>0</v>
      </c>
      <c r="AN665" s="317">
        <f t="shared" si="1137"/>
        <v>0</v>
      </c>
      <c r="AO665" s="361">
        <f t="shared" si="1124"/>
        <v>0</v>
      </c>
      <c r="AP665" s="363">
        <v>0</v>
      </c>
      <c r="AQ665" s="363">
        <f t="shared" si="1078"/>
        <v>0</v>
      </c>
      <c r="AR665" s="363">
        <v>0</v>
      </c>
      <c r="AS665" s="363">
        <f t="shared" si="1079"/>
        <v>0</v>
      </c>
      <c r="AT665" s="364">
        <f t="shared" si="1138"/>
        <v>0</v>
      </c>
    </row>
    <row r="666" spans="1:46" ht="25.5" x14ac:dyDescent="0.2">
      <c r="A666" s="1">
        <v>657</v>
      </c>
      <c r="B666" s="9" t="s">
        <v>312</v>
      </c>
      <c r="C666" s="2"/>
      <c r="D666" s="2" t="s">
        <v>5</v>
      </c>
      <c r="E666" s="2">
        <v>1</v>
      </c>
      <c r="F666" s="36"/>
      <c r="G666" s="36">
        <f t="shared" si="1139"/>
        <v>0</v>
      </c>
      <c r="H666" s="36"/>
      <c r="I666" s="36">
        <f t="shared" si="1140"/>
        <v>0</v>
      </c>
      <c r="J666" s="53"/>
      <c r="K666" s="130"/>
      <c r="L666" s="93"/>
      <c r="M666" s="93">
        <f t="shared" si="1068"/>
        <v>0</v>
      </c>
      <c r="N666" s="93"/>
      <c r="O666" s="93">
        <f t="shared" si="1069"/>
        <v>0</v>
      </c>
      <c r="P666" s="94"/>
      <c r="Q666" s="173"/>
      <c r="R666" s="175"/>
      <c r="S666" s="175">
        <f t="shared" si="1070"/>
        <v>0</v>
      </c>
      <c r="T666" s="175"/>
      <c r="U666" s="175">
        <f t="shared" si="1071"/>
        <v>0</v>
      </c>
      <c r="V666" s="176"/>
      <c r="W666" s="220">
        <v>1</v>
      </c>
      <c r="X666" s="222"/>
      <c r="Y666" s="222">
        <f t="shared" si="1072"/>
        <v>0</v>
      </c>
      <c r="Z666" s="222"/>
      <c r="AA666" s="222">
        <f t="shared" si="1073"/>
        <v>0</v>
      </c>
      <c r="AB666" s="223"/>
      <c r="AC666" s="267"/>
      <c r="AD666" s="269"/>
      <c r="AE666" s="269">
        <f t="shared" si="1074"/>
        <v>0</v>
      </c>
      <c r="AF666" s="269"/>
      <c r="AG666" s="269">
        <f t="shared" si="1075"/>
        <v>0</v>
      </c>
      <c r="AH666" s="270"/>
      <c r="AI666" s="314"/>
      <c r="AJ666" s="316"/>
      <c r="AK666" s="316">
        <f t="shared" si="1076"/>
        <v>0</v>
      </c>
      <c r="AL666" s="316"/>
      <c r="AM666" s="316">
        <f t="shared" si="1077"/>
        <v>0</v>
      </c>
      <c r="AN666" s="317"/>
      <c r="AO666" s="361">
        <f t="shared" si="1124"/>
        <v>0</v>
      </c>
      <c r="AP666" s="363"/>
      <c r="AQ666" s="363">
        <f t="shared" si="1078"/>
        <v>0</v>
      </c>
      <c r="AR666" s="363"/>
      <c r="AS666" s="363">
        <f t="shared" si="1079"/>
        <v>0</v>
      </c>
      <c r="AT666" s="364"/>
    </row>
    <row r="667" spans="1:46" ht="25.5" x14ac:dyDescent="0.2">
      <c r="A667" s="1">
        <v>658</v>
      </c>
      <c r="B667" s="47" t="s">
        <v>93</v>
      </c>
      <c r="C667" s="2" t="s">
        <v>314</v>
      </c>
      <c r="D667" s="2" t="s">
        <v>7</v>
      </c>
      <c r="E667" s="2">
        <v>3</v>
      </c>
      <c r="F667" s="36">
        <v>14000</v>
      </c>
      <c r="G667" s="36">
        <f t="shared" si="1139"/>
        <v>42000</v>
      </c>
      <c r="H667" s="36">
        <v>37474</v>
      </c>
      <c r="I667" s="36">
        <f t="shared" si="1140"/>
        <v>112422</v>
      </c>
      <c r="J667" s="53">
        <f t="shared" ref="J667:J668" si="1141">G667+I667</f>
        <v>154422</v>
      </c>
      <c r="K667" s="130"/>
      <c r="L667" s="93">
        <v>14000</v>
      </c>
      <c r="M667" s="93">
        <f t="shared" si="1068"/>
        <v>0</v>
      </c>
      <c r="N667" s="93">
        <v>37474</v>
      </c>
      <c r="O667" s="93">
        <f t="shared" si="1069"/>
        <v>0</v>
      </c>
      <c r="P667" s="94">
        <f t="shared" ref="P667:P668" si="1142">M667+O667</f>
        <v>0</v>
      </c>
      <c r="Q667" s="173"/>
      <c r="R667" s="175">
        <v>14000</v>
      </c>
      <c r="S667" s="175">
        <f t="shared" si="1070"/>
        <v>0</v>
      </c>
      <c r="T667" s="175">
        <v>37474</v>
      </c>
      <c r="U667" s="175">
        <f t="shared" si="1071"/>
        <v>0</v>
      </c>
      <c r="V667" s="176">
        <f t="shared" ref="V667:V668" si="1143">S667+U667</f>
        <v>0</v>
      </c>
      <c r="W667" s="220">
        <v>3</v>
      </c>
      <c r="X667" s="222">
        <v>14000</v>
      </c>
      <c r="Y667" s="222">
        <f t="shared" si="1072"/>
        <v>42000</v>
      </c>
      <c r="Z667" s="222">
        <v>37474</v>
      </c>
      <c r="AA667" s="222">
        <f t="shared" si="1073"/>
        <v>112422</v>
      </c>
      <c r="AB667" s="223">
        <f t="shared" ref="AB667:AB668" si="1144">Y667+AA667</f>
        <v>154422</v>
      </c>
      <c r="AC667" s="267"/>
      <c r="AD667" s="269">
        <v>14000</v>
      </c>
      <c r="AE667" s="269">
        <f t="shared" si="1074"/>
        <v>0</v>
      </c>
      <c r="AF667" s="269">
        <v>37474</v>
      </c>
      <c r="AG667" s="269">
        <f t="shared" si="1075"/>
        <v>0</v>
      </c>
      <c r="AH667" s="270">
        <f t="shared" ref="AH667:AH668" si="1145">AE667+AG667</f>
        <v>0</v>
      </c>
      <c r="AI667" s="314"/>
      <c r="AJ667" s="316">
        <v>14000</v>
      </c>
      <c r="AK667" s="316">
        <f t="shared" si="1076"/>
        <v>0</v>
      </c>
      <c r="AL667" s="316">
        <v>37474</v>
      </c>
      <c r="AM667" s="316">
        <f t="shared" si="1077"/>
        <v>0</v>
      </c>
      <c r="AN667" s="317">
        <f t="shared" ref="AN667:AN668" si="1146">AK667+AM667</f>
        <v>0</v>
      </c>
      <c r="AO667" s="361">
        <f t="shared" si="1124"/>
        <v>0</v>
      </c>
      <c r="AP667" s="363">
        <v>14000</v>
      </c>
      <c r="AQ667" s="363">
        <f t="shared" si="1078"/>
        <v>0</v>
      </c>
      <c r="AR667" s="363">
        <v>37474</v>
      </c>
      <c r="AS667" s="363">
        <f t="shared" si="1079"/>
        <v>0</v>
      </c>
      <c r="AT667" s="364">
        <f t="shared" ref="AT667:AT668" si="1147">AQ667+AS667</f>
        <v>0</v>
      </c>
    </row>
    <row r="668" spans="1:46" ht="38.25" x14ac:dyDescent="0.2">
      <c r="A668" s="1">
        <v>659</v>
      </c>
      <c r="B668" s="47" t="s">
        <v>94</v>
      </c>
      <c r="C668" s="2" t="s">
        <v>317</v>
      </c>
      <c r="D668" s="2" t="s">
        <v>7</v>
      </c>
      <c r="E668" s="2">
        <v>1</v>
      </c>
      <c r="F668" s="36">
        <v>44166</v>
      </c>
      <c r="G668" s="36">
        <f t="shared" si="1139"/>
        <v>44166</v>
      </c>
      <c r="H668" s="36">
        <v>268606</v>
      </c>
      <c r="I668" s="36">
        <f t="shared" si="1140"/>
        <v>268606</v>
      </c>
      <c r="J668" s="53">
        <f t="shared" si="1141"/>
        <v>312772</v>
      </c>
      <c r="K668" s="130"/>
      <c r="L668" s="93">
        <v>44166</v>
      </c>
      <c r="M668" s="93">
        <f t="shared" si="1068"/>
        <v>0</v>
      </c>
      <c r="N668" s="93">
        <v>268606</v>
      </c>
      <c r="O668" s="93">
        <f t="shared" si="1069"/>
        <v>0</v>
      </c>
      <c r="P668" s="94">
        <f t="shared" si="1142"/>
        <v>0</v>
      </c>
      <c r="Q668" s="173"/>
      <c r="R668" s="175">
        <v>44166</v>
      </c>
      <c r="S668" s="175">
        <f t="shared" si="1070"/>
        <v>0</v>
      </c>
      <c r="T668" s="175">
        <v>268606</v>
      </c>
      <c r="U668" s="175">
        <f t="shared" si="1071"/>
        <v>0</v>
      </c>
      <c r="V668" s="176">
        <f t="shared" si="1143"/>
        <v>0</v>
      </c>
      <c r="W668" s="220">
        <v>1</v>
      </c>
      <c r="X668" s="222">
        <v>44166</v>
      </c>
      <c r="Y668" s="222">
        <f t="shared" si="1072"/>
        <v>44166</v>
      </c>
      <c r="Z668" s="222">
        <v>268606</v>
      </c>
      <c r="AA668" s="222">
        <f t="shared" si="1073"/>
        <v>268606</v>
      </c>
      <c r="AB668" s="223">
        <f t="shared" si="1144"/>
        <v>312772</v>
      </c>
      <c r="AC668" s="267"/>
      <c r="AD668" s="269">
        <v>44166</v>
      </c>
      <c r="AE668" s="269">
        <f t="shared" si="1074"/>
        <v>0</v>
      </c>
      <c r="AF668" s="269">
        <v>268606</v>
      </c>
      <c r="AG668" s="269">
        <f t="shared" si="1075"/>
        <v>0</v>
      </c>
      <c r="AH668" s="270">
        <f t="shared" si="1145"/>
        <v>0</v>
      </c>
      <c r="AI668" s="314"/>
      <c r="AJ668" s="316">
        <v>44166</v>
      </c>
      <c r="AK668" s="316">
        <f t="shared" si="1076"/>
        <v>0</v>
      </c>
      <c r="AL668" s="316">
        <v>268606</v>
      </c>
      <c r="AM668" s="316">
        <f t="shared" si="1077"/>
        <v>0</v>
      </c>
      <c r="AN668" s="317">
        <f t="shared" si="1146"/>
        <v>0</v>
      </c>
      <c r="AO668" s="361">
        <f t="shared" si="1124"/>
        <v>0</v>
      </c>
      <c r="AP668" s="363">
        <v>44166</v>
      </c>
      <c r="AQ668" s="363">
        <f t="shared" si="1078"/>
        <v>0</v>
      </c>
      <c r="AR668" s="363">
        <v>268606</v>
      </c>
      <c r="AS668" s="363">
        <f t="shared" si="1079"/>
        <v>0</v>
      </c>
      <c r="AT668" s="364">
        <f t="shared" si="1147"/>
        <v>0</v>
      </c>
    </row>
    <row r="669" spans="1:46" x14ac:dyDescent="0.2">
      <c r="A669" s="1">
        <v>660</v>
      </c>
      <c r="B669" s="47" t="s">
        <v>95</v>
      </c>
      <c r="C669" s="2"/>
      <c r="D669" s="2" t="s">
        <v>7</v>
      </c>
      <c r="E669" s="2">
        <v>3</v>
      </c>
      <c r="F669" s="36"/>
      <c r="G669" s="36">
        <f t="shared" si="1139"/>
        <v>0</v>
      </c>
      <c r="H669" s="36"/>
      <c r="I669" s="36">
        <f t="shared" si="1140"/>
        <v>0</v>
      </c>
      <c r="J669" s="53"/>
      <c r="K669" s="130"/>
      <c r="L669" s="93"/>
      <c r="M669" s="93">
        <f t="shared" si="1068"/>
        <v>0</v>
      </c>
      <c r="N669" s="93"/>
      <c r="O669" s="93">
        <f t="shared" si="1069"/>
        <v>0</v>
      </c>
      <c r="P669" s="94"/>
      <c r="Q669" s="173"/>
      <c r="R669" s="175"/>
      <c r="S669" s="175">
        <f t="shared" si="1070"/>
        <v>0</v>
      </c>
      <c r="T669" s="175"/>
      <c r="U669" s="175">
        <f t="shared" si="1071"/>
        <v>0</v>
      </c>
      <c r="V669" s="176"/>
      <c r="W669" s="220"/>
      <c r="X669" s="222"/>
      <c r="Y669" s="222">
        <f t="shared" si="1072"/>
        <v>0</v>
      </c>
      <c r="Z669" s="222"/>
      <c r="AA669" s="222">
        <f t="shared" si="1073"/>
        <v>0</v>
      </c>
      <c r="AB669" s="223"/>
      <c r="AC669" s="267"/>
      <c r="AD669" s="269"/>
      <c r="AE669" s="269">
        <f t="shared" si="1074"/>
        <v>0</v>
      </c>
      <c r="AF669" s="269"/>
      <c r="AG669" s="269">
        <f t="shared" si="1075"/>
        <v>0</v>
      </c>
      <c r="AH669" s="270"/>
      <c r="AI669" s="314"/>
      <c r="AJ669" s="316"/>
      <c r="AK669" s="316">
        <f t="shared" si="1076"/>
        <v>0</v>
      </c>
      <c r="AL669" s="316"/>
      <c r="AM669" s="316">
        <f t="shared" si="1077"/>
        <v>0</v>
      </c>
      <c r="AN669" s="317"/>
      <c r="AO669" s="361">
        <f t="shared" si="1124"/>
        <v>3</v>
      </c>
      <c r="AP669" s="363"/>
      <c r="AQ669" s="363">
        <f t="shared" si="1078"/>
        <v>0</v>
      </c>
      <c r="AR669" s="363"/>
      <c r="AS669" s="363">
        <f t="shared" si="1079"/>
        <v>0</v>
      </c>
      <c r="AT669" s="364"/>
    </row>
    <row r="670" spans="1:46" x14ac:dyDescent="0.2">
      <c r="A670" s="1">
        <v>661</v>
      </c>
      <c r="B670" s="9" t="s">
        <v>245</v>
      </c>
      <c r="C670" s="2"/>
      <c r="D670" s="2"/>
      <c r="E670" s="2"/>
      <c r="F670" s="36"/>
      <c r="G670" s="36">
        <f t="shared" si="1139"/>
        <v>0</v>
      </c>
      <c r="H670" s="36"/>
      <c r="I670" s="36">
        <f t="shared" si="1140"/>
        <v>0</v>
      </c>
      <c r="J670" s="53"/>
      <c r="K670" s="130"/>
      <c r="L670" s="93"/>
      <c r="M670" s="93">
        <f t="shared" si="1068"/>
        <v>0</v>
      </c>
      <c r="N670" s="93"/>
      <c r="O670" s="93">
        <f t="shared" si="1069"/>
        <v>0</v>
      </c>
      <c r="P670" s="94"/>
      <c r="Q670" s="173"/>
      <c r="R670" s="175"/>
      <c r="S670" s="175">
        <f t="shared" si="1070"/>
        <v>0</v>
      </c>
      <c r="T670" s="175"/>
      <c r="U670" s="175">
        <f t="shared" si="1071"/>
        <v>0</v>
      </c>
      <c r="V670" s="176"/>
      <c r="W670" s="220"/>
      <c r="X670" s="222"/>
      <c r="Y670" s="222">
        <f t="shared" si="1072"/>
        <v>0</v>
      </c>
      <c r="Z670" s="222"/>
      <c r="AA670" s="222">
        <f t="shared" si="1073"/>
        <v>0</v>
      </c>
      <c r="AB670" s="223"/>
      <c r="AC670" s="267"/>
      <c r="AD670" s="269"/>
      <c r="AE670" s="269">
        <f t="shared" si="1074"/>
        <v>0</v>
      </c>
      <c r="AF670" s="269"/>
      <c r="AG670" s="269">
        <f t="shared" si="1075"/>
        <v>0</v>
      </c>
      <c r="AH670" s="270"/>
      <c r="AI670" s="314"/>
      <c r="AJ670" s="316"/>
      <c r="AK670" s="316">
        <f t="shared" si="1076"/>
        <v>0</v>
      </c>
      <c r="AL670" s="316"/>
      <c r="AM670" s="316">
        <f t="shared" si="1077"/>
        <v>0</v>
      </c>
      <c r="AN670" s="317"/>
      <c r="AO670" s="361">
        <f t="shared" si="1124"/>
        <v>0</v>
      </c>
      <c r="AP670" s="363"/>
      <c r="AQ670" s="363">
        <f t="shared" si="1078"/>
        <v>0</v>
      </c>
      <c r="AR670" s="363"/>
      <c r="AS670" s="363">
        <f t="shared" si="1079"/>
        <v>0</v>
      </c>
      <c r="AT670" s="364"/>
    </row>
    <row r="671" spans="1:46" x14ac:dyDescent="0.2">
      <c r="A671" s="1">
        <v>662</v>
      </c>
      <c r="B671" s="47" t="s">
        <v>307</v>
      </c>
      <c r="C671" s="2"/>
      <c r="D671" s="2" t="s">
        <v>96</v>
      </c>
      <c r="E671" s="2">
        <v>20</v>
      </c>
      <c r="F671" s="36">
        <f>250+105</f>
        <v>355</v>
      </c>
      <c r="G671" s="36">
        <f t="shared" si="1139"/>
        <v>7100</v>
      </c>
      <c r="H671" s="36">
        <v>240</v>
      </c>
      <c r="I671" s="36">
        <f t="shared" si="1140"/>
        <v>4800</v>
      </c>
      <c r="J671" s="53">
        <f t="shared" ref="J671:J677" si="1148">G671+I671</f>
        <v>11900</v>
      </c>
      <c r="K671" s="130"/>
      <c r="L671" s="93">
        <f>250+105</f>
        <v>355</v>
      </c>
      <c r="M671" s="93">
        <f t="shared" si="1068"/>
        <v>0</v>
      </c>
      <c r="N671" s="93">
        <v>240</v>
      </c>
      <c r="O671" s="93">
        <f t="shared" si="1069"/>
        <v>0</v>
      </c>
      <c r="P671" s="94">
        <f t="shared" ref="P671:P677" si="1149">M671+O671</f>
        <v>0</v>
      </c>
      <c r="Q671" s="173"/>
      <c r="R671" s="175">
        <f>250+105</f>
        <v>355</v>
      </c>
      <c r="S671" s="175">
        <f t="shared" si="1070"/>
        <v>0</v>
      </c>
      <c r="T671" s="175">
        <v>240</v>
      </c>
      <c r="U671" s="175">
        <f t="shared" si="1071"/>
        <v>0</v>
      </c>
      <c r="V671" s="176">
        <f t="shared" ref="V671:V677" si="1150">S671+U671</f>
        <v>0</v>
      </c>
      <c r="W671" s="220"/>
      <c r="X671" s="222">
        <f>250+105</f>
        <v>355</v>
      </c>
      <c r="Y671" s="222">
        <f t="shared" si="1072"/>
        <v>0</v>
      </c>
      <c r="Z671" s="222">
        <v>240</v>
      </c>
      <c r="AA671" s="222">
        <f t="shared" si="1073"/>
        <v>0</v>
      </c>
      <c r="AB671" s="223">
        <f t="shared" ref="AB671:AB677" si="1151">Y671+AA671</f>
        <v>0</v>
      </c>
      <c r="AC671" s="267"/>
      <c r="AD671" s="269">
        <f>250+105</f>
        <v>355</v>
      </c>
      <c r="AE671" s="269">
        <f t="shared" si="1074"/>
        <v>0</v>
      </c>
      <c r="AF671" s="269">
        <v>240</v>
      </c>
      <c r="AG671" s="269">
        <f t="shared" si="1075"/>
        <v>0</v>
      </c>
      <c r="AH671" s="270">
        <f t="shared" ref="AH671:AH677" si="1152">AE671+AG671</f>
        <v>0</v>
      </c>
      <c r="AI671" s="314"/>
      <c r="AJ671" s="316">
        <f>250+105</f>
        <v>355</v>
      </c>
      <c r="AK671" s="316">
        <f t="shared" si="1076"/>
        <v>0</v>
      </c>
      <c r="AL671" s="316">
        <v>240</v>
      </c>
      <c r="AM671" s="316">
        <f t="shared" si="1077"/>
        <v>0</v>
      </c>
      <c r="AN671" s="317">
        <f t="shared" ref="AN671:AN677" si="1153">AK671+AM671</f>
        <v>0</v>
      </c>
      <c r="AO671" s="361">
        <f t="shared" si="1124"/>
        <v>20</v>
      </c>
      <c r="AP671" s="363">
        <f>250+105</f>
        <v>355</v>
      </c>
      <c r="AQ671" s="363">
        <f t="shared" si="1078"/>
        <v>7100</v>
      </c>
      <c r="AR671" s="363">
        <v>240</v>
      </c>
      <c r="AS671" s="363">
        <f t="shared" si="1079"/>
        <v>4800</v>
      </c>
      <c r="AT671" s="364">
        <f t="shared" ref="AT671:AT677" si="1154">AQ671+AS671</f>
        <v>11900</v>
      </c>
    </row>
    <row r="672" spans="1:46" x14ac:dyDescent="0.2">
      <c r="A672" s="1">
        <v>663</v>
      </c>
      <c r="B672" s="47" t="s">
        <v>308</v>
      </c>
      <c r="C672" s="2"/>
      <c r="D672" s="2" t="s">
        <v>96</v>
      </c>
      <c r="E672" s="2">
        <v>27</v>
      </c>
      <c r="F672" s="36">
        <f>330+105</f>
        <v>435</v>
      </c>
      <c r="G672" s="36">
        <f t="shared" si="1139"/>
        <v>11745</v>
      </c>
      <c r="H672" s="36">
        <v>403</v>
      </c>
      <c r="I672" s="36">
        <f t="shared" si="1140"/>
        <v>10881</v>
      </c>
      <c r="J672" s="53">
        <f t="shared" si="1148"/>
        <v>22626</v>
      </c>
      <c r="K672" s="130"/>
      <c r="L672" s="93">
        <f>330+105</f>
        <v>435</v>
      </c>
      <c r="M672" s="93">
        <f t="shared" si="1068"/>
        <v>0</v>
      </c>
      <c r="N672" s="93">
        <v>403</v>
      </c>
      <c r="O672" s="93">
        <f t="shared" si="1069"/>
        <v>0</v>
      </c>
      <c r="P672" s="94">
        <f t="shared" si="1149"/>
        <v>0</v>
      </c>
      <c r="Q672" s="173"/>
      <c r="R672" s="175">
        <f>330+105</f>
        <v>435</v>
      </c>
      <c r="S672" s="175">
        <f t="shared" si="1070"/>
        <v>0</v>
      </c>
      <c r="T672" s="175">
        <v>403</v>
      </c>
      <c r="U672" s="175">
        <f t="shared" si="1071"/>
        <v>0</v>
      </c>
      <c r="V672" s="176">
        <f t="shared" si="1150"/>
        <v>0</v>
      </c>
      <c r="W672" s="220"/>
      <c r="X672" s="222">
        <f>330+105</f>
        <v>435</v>
      </c>
      <c r="Y672" s="222">
        <f t="shared" si="1072"/>
        <v>0</v>
      </c>
      <c r="Z672" s="222">
        <v>403</v>
      </c>
      <c r="AA672" s="222">
        <f t="shared" si="1073"/>
        <v>0</v>
      </c>
      <c r="AB672" s="223">
        <f t="shared" si="1151"/>
        <v>0</v>
      </c>
      <c r="AC672" s="267"/>
      <c r="AD672" s="269">
        <f>330+105</f>
        <v>435</v>
      </c>
      <c r="AE672" s="269">
        <f t="shared" si="1074"/>
        <v>0</v>
      </c>
      <c r="AF672" s="269">
        <v>403</v>
      </c>
      <c r="AG672" s="269">
        <f t="shared" si="1075"/>
        <v>0</v>
      </c>
      <c r="AH672" s="270">
        <f t="shared" si="1152"/>
        <v>0</v>
      </c>
      <c r="AI672" s="314"/>
      <c r="AJ672" s="316">
        <f>330+105</f>
        <v>435</v>
      </c>
      <c r="AK672" s="316">
        <f t="shared" si="1076"/>
        <v>0</v>
      </c>
      <c r="AL672" s="316">
        <v>403</v>
      </c>
      <c r="AM672" s="316">
        <f t="shared" si="1077"/>
        <v>0</v>
      </c>
      <c r="AN672" s="317">
        <f t="shared" si="1153"/>
        <v>0</v>
      </c>
      <c r="AO672" s="361">
        <f t="shared" si="1124"/>
        <v>27</v>
      </c>
      <c r="AP672" s="363">
        <f>330+105</f>
        <v>435</v>
      </c>
      <c r="AQ672" s="363">
        <f t="shared" si="1078"/>
        <v>11745</v>
      </c>
      <c r="AR672" s="363">
        <v>403</v>
      </c>
      <c r="AS672" s="363">
        <f t="shared" si="1079"/>
        <v>10881</v>
      </c>
      <c r="AT672" s="364">
        <f t="shared" si="1154"/>
        <v>22626</v>
      </c>
    </row>
    <row r="673" spans="1:46" x14ac:dyDescent="0.2">
      <c r="A673" s="1">
        <v>664</v>
      </c>
      <c r="B673" s="47" t="s">
        <v>97</v>
      </c>
      <c r="C673" s="2"/>
      <c r="D673" s="2" t="s">
        <v>96</v>
      </c>
      <c r="E673" s="2">
        <v>3</v>
      </c>
      <c r="F673" s="36">
        <f>352+105</f>
        <v>457</v>
      </c>
      <c r="G673" s="36">
        <f t="shared" si="1139"/>
        <v>1371</v>
      </c>
      <c r="H673" s="36">
        <v>524</v>
      </c>
      <c r="I673" s="36">
        <f t="shared" si="1140"/>
        <v>1572</v>
      </c>
      <c r="J673" s="53">
        <f t="shared" si="1148"/>
        <v>2943</v>
      </c>
      <c r="K673" s="130"/>
      <c r="L673" s="93">
        <f>352+105</f>
        <v>457</v>
      </c>
      <c r="M673" s="93">
        <f t="shared" si="1068"/>
        <v>0</v>
      </c>
      <c r="N673" s="93">
        <v>524</v>
      </c>
      <c r="O673" s="93">
        <f t="shared" si="1069"/>
        <v>0</v>
      </c>
      <c r="P673" s="94">
        <f t="shared" si="1149"/>
        <v>0</v>
      </c>
      <c r="Q673" s="173"/>
      <c r="R673" s="175">
        <f>352+105</f>
        <v>457</v>
      </c>
      <c r="S673" s="175">
        <f t="shared" si="1070"/>
        <v>0</v>
      </c>
      <c r="T673" s="175">
        <v>524</v>
      </c>
      <c r="U673" s="175">
        <f t="shared" si="1071"/>
        <v>0</v>
      </c>
      <c r="V673" s="176">
        <f t="shared" si="1150"/>
        <v>0</v>
      </c>
      <c r="W673" s="220"/>
      <c r="X673" s="222">
        <f>352+105</f>
        <v>457</v>
      </c>
      <c r="Y673" s="222">
        <f t="shared" si="1072"/>
        <v>0</v>
      </c>
      <c r="Z673" s="222">
        <v>524</v>
      </c>
      <c r="AA673" s="222">
        <f t="shared" si="1073"/>
        <v>0</v>
      </c>
      <c r="AB673" s="223">
        <f t="shared" si="1151"/>
        <v>0</v>
      </c>
      <c r="AC673" s="267"/>
      <c r="AD673" s="269">
        <f>352+105</f>
        <v>457</v>
      </c>
      <c r="AE673" s="269">
        <f t="shared" si="1074"/>
        <v>0</v>
      </c>
      <c r="AF673" s="269">
        <v>524</v>
      </c>
      <c r="AG673" s="269">
        <f t="shared" si="1075"/>
        <v>0</v>
      </c>
      <c r="AH673" s="270">
        <f t="shared" si="1152"/>
        <v>0</v>
      </c>
      <c r="AI673" s="314"/>
      <c r="AJ673" s="316">
        <f>352+105</f>
        <v>457</v>
      </c>
      <c r="AK673" s="316">
        <f t="shared" si="1076"/>
        <v>0</v>
      </c>
      <c r="AL673" s="316">
        <v>524</v>
      </c>
      <c r="AM673" s="316">
        <f t="shared" si="1077"/>
        <v>0</v>
      </c>
      <c r="AN673" s="317">
        <f t="shared" si="1153"/>
        <v>0</v>
      </c>
      <c r="AO673" s="361">
        <f t="shared" si="1124"/>
        <v>3</v>
      </c>
      <c r="AP673" s="363">
        <f>352+105</f>
        <v>457</v>
      </c>
      <c r="AQ673" s="363">
        <f t="shared" si="1078"/>
        <v>1371</v>
      </c>
      <c r="AR673" s="363">
        <v>524</v>
      </c>
      <c r="AS673" s="363">
        <f t="shared" si="1079"/>
        <v>1572</v>
      </c>
      <c r="AT673" s="364">
        <f t="shared" si="1154"/>
        <v>2943</v>
      </c>
    </row>
    <row r="674" spans="1:46" x14ac:dyDescent="0.2">
      <c r="A674" s="1">
        <v>665</v>
      </c>
      <c r="B674" s="47" t="s">
        <v>309</v>
      </c>
      <c r="C674" s="2"/>
      <c r="D674" s="2" t="s">
        <v>96</v>
      </c>
      <c r="E674" s="2">
        <v>10</v>
      </c>
      <c r="F674" s="36">
        <f>396+105</f>
        <v>501</v>
      </c>
      <c r="G674" s="36">
        <f t="shared" si="1139"/>
        <v>5010</v>
      </c>
      <c r="H674" s="36">
        <v>877</v>
      </c>
      <c r="I674" s="36">
        <f t="shared" si="1140"/>
        <v>8770</v>
      </c>
      <c r="J674" s="53">
        <f t="shared" si="1148"/>
        <v>13780</v>
      </c>
      <c r="K674" s="130"/>
      <c r="L674" s="93">
        <f>396+105</f>
        <v>501</v>
      </c>
      <c r="M674" s="93">
        <f t="shared" si="1068"/>
        <v>0</v>
      </c>
      <c r="N674" s="93">
        <v>877</v>
      </c>
      <c r="O674" s="93">
        <f t="shared" si="1069"/>
        <v>0</v>
      </c>
      <c r="P674" s="94">
        <f t="shared" si="1149"/>
        <v>0</v>
      </c>
      <c r="Q674" s="173"/>
      <c r="R674" s="175">
        <f>396+105</f>
        <v>501</v>
      </c>
      <c r="S674" s="175">
        <f t="shared" si="1070"/>
        <v>0</v>
      </c>
      <c r="T674" s="175">
        <v>877</v>
      </c>
      <c r="U674" s="175">
        <f t="shared" si="1071"/>
        <v>0</v>
      </c>
      <c r="V674" s="176">
        <f t="shared" si="1150"/>
        <v>0</v>
      </c>
      <c r="W674" s="220"/>
      <c r="X674" s="222">
        <f>396+105</f>
        <v>501</v>
      </c>
      <c r="Y674" s="222">
        <f t="shared" si="1072"/>
        <v>0</v>
      </c>
      <c r="Z674" s="222">
        <v>877</v>
      </c>
      <c r="AA674" s="222">
        <f t="shared" si="1073"/>
        <v>0</v>
      </c>
      <c r="AB674" s="223">
        <f t="shared" si="1151"/>
        <v>0</v>
      </c>
      <c r="AC674" s="267"/>
      <c r="AD674" s="269">
        <f>396+105</f>
        <v>501</v>
      </c>
      <c r="AE674" s="269">
        <f t="shared" si="1074"/>
        <v>0</v>
      </c>
      <c r="AF674" s="269">
        <v>877</v>
      </c>
      <c r="AG674" s="269">
        <f t="shared" si="1075"/>
        <v>0</v>
      </c>
      <c r="AH674" s="270">
        <f t="shared" si="1152"/>
        <v>0</v>
      </c>
      <c r="AI674" s="314"/>
      <c r="AJ674" s="316">
        <f>396+105</f>
        <v>501</v>
      </c>
      <c r="AK674" s="316">
        <f t="shared" si="1076"/>
        <v>0</v>
      </c>
      <c r="AL674" s="316">
        <v>877</v>
      </c>
      <c r="AM674" s="316">
        <f t="shared" si="1077"/>
        <v>0</v>
      </c>
      <c r="AN674" s="317">
        <f t="shared" si="1153"/>
        <v>0</v>
      </c>
      <c r="AO674" s="361">
        <f t="shared" si="1124"/>
        <v>10</v>
      </c>
      <c r="AP674" s="363">
        <f>396+105</f>
        <v>501</v>
      </c>
      <c r="AQ674" s="363">
        <f t="shared" si="1078"/>
        <v>5010</v>
      </c>
      <c r="AR674" s="363">
        <v>877</v>
      </c>
      <c r="AS674" s="363">
        <f t="shared" si="1079"/>
        <v>8770</v>
      </c>
      <c r="AT674" s="364">
        <f t="shared" si="1154"/>
        <v>13780</v>
      </c>
    </row>
    <row r="675" spans="1:46" x14ac:dyDescent="0.2">
      <c r="A675" s="1">
        <v>666</v>
      </c>
      <c r="B675" s="9" t="s">
        <v>98</v>
      </c>
      <c r="C675" s="2" t="s">
        <v>99</v>
      </c>
      <c r="D675" s="2" t="s">
        <v>7</v>
      </c>
      <c r="E675" s="2">
        <v>3</v>
      </c>
      <c r="F675" s="36">
        <v>2500</v>
      </c>
      <c r="G675" s="36">
        <f t="shared" si="1139"/>
        <v>7500</v>
      </c>
      <c r="H675" s="36">
        <v>8211</v>
      </c>
      <c r="I675" s="36">
        <f t="shared" si="1140"/>
        <v>24633</v>
      </c>
      <c r="J675" s="53">
        <f t="shared" si="1148"/>
        <v>32133</v>
      </c>
      <c r="K675" s="130"/>
      <c r="L675" s="93">
        <v>2500</v>
      </c>
      <c r="M675" s="93">
        <f t="shared" si="1068"/>
        <v>0</v>
      </c>
      <c r="N675" s="93">
        <v>8211</v>
      </c>
      <c r="O675" s="93">
        <f t="shared" si="1069"/>
        <v>0</v>
      </c>
      <c r="P675" s="94">
        <f t="shared" si="1149"/>
        <v>0</v>
      </c>
      <c r="Q675" s="173"/>
      <c r="R675" s="175">
        <v>2500</v>
      </c>
      <c r="S675" s="175">
        <f t="shared" si="1070"/>
        <v>0</v>
      </c>
      <c r="T675" s="175">
        <v>8211</v>
      </c>
      <c r="U675" s="175">
        <f t="shared" si="1071"/>
        <v>0</v>
      </c>
      <c r="V675" s="176">
        <f t="shared" si="1150"/>
        <v>0</v>
      </c>
      <c r="W675" s="220"/>
      <c r="X675" s="222">
        <v>2500</v>
      </c>
      <c r="Y675" s="222">
        <f t="shared" si="1072"/>
        <v>0</v>
      </c>
      <c r="Z675" s="222">
        <v>8211</v>
      </c>
      <c r="AA675" s="222">
        <f t="shared" si="1073"/>
        <v>0</v>
      </c>
      <c r="AB675" s="223">
        <f t="shared" si="1151"/>
        <v>0</v>
      </c>
      <c r="AC675" s="267"/>
      <c r="AD675" s="269">
        <v>2500</v>
      </c>
      <c r="AE675" s="269">
        <f t="shared" si="1074"/>
        <v>0</v>
      </c>
      <c r="AF675" s="269">
        <v>8211</v>
      </c>
      <c r="AG675" s="269">
        <f t="shared" si="1075"/>
        <v>0</v>
      </c>
      <c r="AH675" s="270">
        <f t="shared" si="1152"/>
        <v>0</v>
      </c>
      <c r="AI675" s="314"/>
      <c r="AJ675" s="316">
        <v>2500</v>
      </c>
      <c r="AK675" s="316">
        <f t="shared" si="1076"/>
        <v>0</v>
      </c>
      <c r="AL675" s="316">
        <v>8211</v>
      </c>
      <c r="AM675" s="316">
        <f t="shared" si="1077"/>
        <v>0</v>
      </c>
      <c r="AN675" s="317">
        <f t="shared" si="1153"/>
        <v>0</v>
      </c>
      <c r="AO675" s="361">
        <f t="shared" si="1124"/>
        <v>3</v>
      </c>
      <c r="AP675" s="363">
        <v>2500</v>
      </c>
      <c r="AQ675" s="363">
        <f t="shared" si="1078"/>
        <v>7500</v>
      </c>
      <c r="AR675" s="363">
        <v>8211</v>
      </c>
      <c r="AS675" s="363">
        <f t="shared" si="1079"/>
        <v>24633</v>
      </c>
      <c r="AT675" s="364">
        <f t="shared" si="1154"/>
        <v>32133</v>
      </c>
    </row>
    <row r="676" spans="1:46" x14ac:dyDescent="0.2">
      <c r="A676" s="1">
        <v>667</v>
      </c>
      <c r="B676" s="9" t="s">
        <v>310</v>
      </c>
      <c r="C676" s="2"/>
      <c r="D676" s="2" t="s">
        <v>7</v>
      </c>
      <c r="E676" s="2">
        <v>1</v>
      </c>
      <c r="F676" s="36">
        <v>2500</v>
      </c>
      <c r="G676" s="36">
        <f t="shared" si="1139"/>
        <v>2500</v>
      </c>
      <c r="H676" s="36">
        <v>5000</v>
      </c>
      <c r="I676" s="36">
        <f t="shared" si="1140"/>
        <v>5000</v>
      </c>
      <c r="J676" s="53">
        <f t="shared" si="1148"/>
        <v>7500</v>
      </c>
      <c r="K676" s="130"/>
      <c r="L676" s="93">
        <v>2500</v>
      </c>
      <c r="M676" s="93">
        <f t="shared" si="1068"/>
        <v>0</v>
      </c>
      <c r="N676" s="93">
        <v>5000</v>
      </c>
      <c r="O676" s="93">
        <f t="shared" si="1069"/>
        <v>0</v>
      </c>
      <c r="P676" s="94">
        <f t="shared" si="1149"/>
        <v>0</v>
      </c>
      <c r="Q676" s="173"/>
      <c r="R676" s="175">
        <v>2500</v>
      </c>
      <c r="S676" s="175">
        <f t="shared" si="1070"/>
        <v>0</v>
      </c>
      <c r="T676" s="175">
        <v>5000</v>
      </c>
      <c r="U676" s="175">
        <f t="shared" si="1071"/>
        <v>0</v>
      </c>
      <c r="V676" s="176">
        <f t="shared" si="1150"/>
        <v>0</v>
      </c>
      <c r="W676" s="220"/>
      <c r="X676" s="222">
        <v>2500</v>
      </c>
      <c r="Y676" s="222">
        <f t="shared" si="1072"/>
        <v>0</v>
      </c>
      <c r="Z676" s="222">
        <v>5000</v>
      </c>
      <c r="AA676" s="222">
        <f t="shared" si="1073"/>
        <v>0</v>
      </c>
      <c r="AB676" s="223">
        <f t="shared" si="1151"/>
        <v>0</v>
      </c>
      <c r="AC676" s="267"/>
      <c r="AD676" s="269">
        <v>2500</v>
      </c>
      <c r="AE676" s="269">
        <f t="shared" si="1074"/>
        <v>0</v>
      </c>
      <c r="AF676" s="269">
        <v>5000</v>
      </c>
      <c r="AG676" s="269">
        <f t="shared" si="1075"/>
        <v>0</v>
      </c>
      <c r="AH676" s="270">
        <f t="shared" si="1152"/>
        <v>0</v>
      </c>
      <c r="AI676" s="314"/>
      <c r="AJ676" s="316">
        <v>2500</v>
      </c>
      <c r="AK676" s="316">
        <f t="shared" si="1076"/>
        <v>0</v>
      </c>
      <c r="AL676" s="316">
        <v>5000</v>
      </c>
      <c r="AM676" s="316">
        <f t="shared" si="1077"/>
        <v>0</v>
      </c>
      <c r="AN676" s="317">
        <f t="shared" si="1153"/>
        <v>0</v>
      </c>
      <c r="AO676" s="361">
        <f t="shared" si="1124"/>
        <v>1</v>
      </c>
      <c r="AP676" s="363">
        <v>2500</v>
      </c>
      <c r="AQ676" s="363">
        <f t="shared" si="1078"/>
        <v>2500</v>
      </c>
      <c r="AR676" s="363">
        <v>5000</v>
      </c>
      <c r="AS676" s="363">
        <f t="shared" si="1079"/>
        <v>5000</v>
      </c>
      <c r="AT676" s="364">
        <f t="shared" si="1154"/>
        <v>7500</v>
      </c>
    </row>
    <row r="677" spans="1:46" x14ac:dyDescent="0.2">
      <c r="A677" s="1">
        <v>668</v>
      </c>
      <c r="B677" s="9" t="s">
        <v>101</v>
      </c>
      <c r="C677" s="2"/>
      <c r="D677" s="2" t="s">
        <v>5</v>
      </c>
      <c r="E677" s="2">
        <v>1</v>
      </c>
      <c r="F677" s="36">
        <v>0</v>
      </c>
      <c r="G677" s="36">
        <f t="shared" si="1139"/>
        <v>0</v>
      </c>
      <c r="H677" s="36">
        <v>53055</v>
      </c>
      <c r="I677" s="36">
        <f t="shared" si="1140"/>
        <v>53055</v>
      </c>
      <c r="J677" s="53">
        <f t="shared" si="1148"/>
        <v>53055</v>
      </c>
      <c r="K677" s="130"/>
      <c r="L677" s="93">
        <v>0</v>
      </c>
      <c r="M677" s="93">
        <f t="shared" si="1068"/>
        <v>0</v>
      </c>
      <c r="N677" s="93">
        <v>53055</v>
      </c>
      <c r="O677" s="93">
        <f t="shared" si="1069"/>
        <v>0</v>
      </c>
      <c r="P677" s="94">
        <f t="shared" si="1149"/>
        <v>0</v>
      </c>
      <c r="Q677" s="173"/>
      <c r="R677" s="175">
        <v>0</v>
      </c>
      <c r="S677" s="175">
        <f t="shared" si="1070"/>
        <v>0</v>
      </c>
      <c r="T677" s="175">
        <v>53055</v>
      </c>
      <c r="U677" s="175">
        <f t="shared" si="1071"/>
        <v>0</v>
      </c>
      <c r="V677" s="176">
        <f t="shared" si="1150"/>
        <v>0</v>
      </c>
      <c r="W677" s="220"/>
      <c r="X677" s="222">
        <v>0</v>
      </c>
      <c r="Y677" s="222">
        <f t="shared" si="1072"/>
        <v>0</v>
      </c>
      <c r="Z677" s="222">
        <v>53055</v>
      </c>
      <c r="AA677" s="222">
        <f t="shared" si="1073"/>
        <v>0</v>
      </c>
      <c r="AB677" s="223">
        <f t="shared" si="1151"/>
        <v>0</v>
      </c>
      <c r="AC677" s="267">
        <v>1</v>
      </c>
      <c r="AD677" s="269">
        <v>0</v>
      </c>
      <c r="AE677" s="269">
        <f t="shared" si="1074"/>
        <v>0</v>
      </c>
      <c r="AF677" s="269">
        <v>53055</v>
      </c>
      <c r="AG677" s="269">
        <f t="shared" si="1075"/>
        <v>53055</v>
      </c>
      <c r="AH677" s="270">
        <f t="shared" si="1152"/>
        <v>53055</v>
      </c>
      <c r="AI677" s="314"/>
      <c r="AJ677" s="316">
        <v>0</v>
      </c>
      <c r="AK677" s="316">
        <f t="shared" si="1076"/>
        <v>0</v>
      </c>
      <c r="AL677" s="316">
        <v>53055</v>
      </c>
      <c r="AM677" s="316">
        <f t="shared" si="1077"/>
        <v>0</v>
      </c>
      <c r="AN677" s="317">
        <f t="shared" si="1153"/>
        <v>0</v>
      </c>
      <c r="AO677" s="361">
        <f t="shared" si="1124"/>
        <v>0</v>
      </c>
      <c r="AP677" s="363">
        <v>0</v>
      </c>
      <c r="AQ677" s="363">
        <f t="shared" si="1078"/>
        <v>0</v>
      </c>
      <c r="AR677" s="363">
        <v>53055</v>
      </c>
      <c r="AS677" s="363">
        <f t="shared" si="1079"/>
        <v>0</v>
      </c>
      <c r="AT677" s="364">
        <f t="shared" si="1154"/>
        <v>0</v>
      </c>
    </row>
    <row r="678" spans="1:46" x14ac:dyDescent="0.2">
      <c r="A678" s="1">
        <v>669</v>
      </c>
      <c r="B678" s="9"/>
      <c r="C678" s="2"/>
      <c r="D678" s="2"/>
      <c r="E678" s="2"/>
      <c r="F678" s="2"/>
      <c r="G678" s="36"/>
      <c r="H678" s="37"/>
      <c r="I678" s="36"/>
      <c r="J678" s="119"/>
      <c r="K678" s="130"/>
      <c r="L678" s="92"/>
      <c r="M678" s="93"/>
      <c r="N678" s="91"/>
      <c r="O678" s="93"/>
      <c r="P678" s="129"/>
      <c r="Q678" s="173"/>
      <c r="R678" s="174"/>
      <c r="S678" s="175"/>
      <c r="T678" s="171"/>
      <c r="U678" s="175"/>
      <c r="V678" s="172"/>
      <c r="W678" s="220"/>
      <c r="X678" s="221"/>
      <c r="Y678" s="222"/>
      <c r="Z678" s="218"/>
      <c r="AA678" s="222"/>
      <c r="AB678" s="219"/>
      <c r="AC678" s="267"/>
      <c r="AD678" s="268"/>
      <c r="AE678" s="269"/>
      <c r="AF678" s="265"/>
      <c r="AG678" s="269"/>
      <c r="AH678" s="266"/>
      <c r="AI678" s="314"/>
      <c r="AJ678" s="315"/>
      <c r="AK678" s="316"/>
      <c r="AL678" s="312"/>
      <c r="AM678" s="316"/>
      <c r="AN678" s="313"/>
      <c r="AO678" s="361">
        <f t="shared" si="1124"/>
        <v>0</v>
      </c>
      <c r="AP678" s="362"/>
      <c r="AQ678" s="363"/>
      <c r="AR678" s="359"/>
      <c r="AS678" s="363"/>
      <c r="AT678" s="360"/>
    </row>
    <row r="679" spans="1:46" x14ac:dyDescent="0.2">
      <c r="A679" s="1">
        <v>670</v>
      </c>
      <c r="B679" s="9" t="s">
        <v>249</v>
      </c>
      <c r="C679" s="2"/>
      <c r="D679" s="2" t="s">
        <v>96</v>
      </c>
      <c r="E679" s="2">
        <v>67</v>
      </c>
      <c r="F679" s="36">
        <v>500</v>
      </c>
      <c r="G679" s="36">
        <f t="shared" si="1139"/>
        <v>33500</v>
      </c>
      <c r="H679" s="36">
        <v>117</v>
      </c>
      <c r="I679" s="36">
        <f t="shared" si="1140"/>
        <v>7839</v>
      </c>
      <c r="J679" s="53">
        <f t="shared" ref="J679:J683" si="1155">G679+I679</f>
        <v>41339</v>
      </c>
      <c r="K679" s="130"/>
      <c r="L679" s="93">
        <v>500</v>
      </c>
      <c r="M679" s="93">
        <f t="shared" ref="M679:M683" si="1156">K679*L679</f>
        <v>0</v>
      </c>
      <c r="N679" s="93">
        <v>117</v>
      </c>
      <c r="O679" s="93">
        <f t="shared" ref="O679:O683" si="1157">K679*N679</f>
        <v>0</v>
      </c>
      <c r="P679" s="94">
        <f t="shared" ref="P679:P683" si="1158">M679+O679</f>
        <v>0</v>
      </c>
      <c r="Q679" s="173"/>
      <c r="R679" s="175">
        <v>500</v>
      </c>
      <c r="S679" s="175">
        <f t="shared" ref="S679:S683" si="1159">Q679*R679</f>
        <v>0</v>
      </c>
      <c r="T679" s="175">
        <v>117</v>
      </c>
      <c r="U679" s="175">
        <f t="shared" ref="U679:U683" si="1160">Q679*T679</f>
        <v>0</v>
      </c>
      <c r="V679" s="176">
        <f t="shared" ref="V679:V683" si="1161">S679+U679</f>
        <v>0</v>
      </c>
      <c r="W679" s="220"/>
      <c r="X679" s="222">
        <v>500</v>
      </c>
      <c r="Y679" s="222">
        <f t="shared" ref="Y679:Y683" si="1162">W679*X679</f>
        <v>0</v>
      </c>
      <c r="Z679" s="222">
        <v>117</v>
      </c>
      <c r="AA679" s="222">
        <f t="shared" ref="AA679:AA683" si="1163">W679*Z679</f>
        <v>0</v>
      </c>
      <c r="AB679" s="223">
        <f t="shared" ref="AB679:AB683" si="1164">Y679+AA679</f>
        <v>0</v>
      </c>
      <c r="AC679" s="267">
        <v>14</v>
      </c>
      <c r="AD679" s="269">
        <v>500</v>
      </c>
      <c r="AE679" s="269">
        <f t="shared" ref="AE679:AE683" si="1165">AC679*AD679</f>
        <v>7000</v>
      </c>
      <c r="AF679" s="269">
        <v>117</v>
      </c>
      <c r="AG679" s="269">
        <f t="shared" ref="AG679:AG683" si="1166">AC679*AF679</f>
        <v>1638</v>
      </c>
      <c r="AH679" s="270">
        <f t="shared" ref="AH679:AH683" si="1167">AE679+AG679</f>
        <v>8638</v>
      </c>
      <c r="AI679" s="314"/>
      <c r="AJ679" s="316">
        <v>500</v>
      </c>
      <c r="AK679" s="316">
        <f t="shared" ref="AK679:AK683" si="1168">AI679*AJ679</f>
        <v>0</v>
      </c>
      <c r="AL679" s="316">
        <v>117</v>
      </c>
      <c r="AM679" s="316">
        <f t="shared" ref="AM679:AM683" si="1169">AI679*AL679</f>
        <v>0</v>
      </c>
      <c r="AN679" s="317">
        <f t="shared" ref="AN679:AN683" si="1170">AK679+AM679</f>
        <v>0</v>
      </c>
      <c r="AO679" s="361">
        <f t="shared" si="1124"/>
        <v>53</v>
      </c>
      <c r="AP679" s="363">
        <v>500</v>
      </c>
      <c r="AQ679" s="363">
        <f t="shared" ref="AQ679:AQ683" si="1171">AO679*AP679</f>
        <v>26500</v>
      </c>
      <c r="AR679" s="363">
        <v>117</v>
      </c>
      <c r="AS679" s="363">
        <f t="shared" ref="AS679:AS683" si="1172">AO679*AR679</f>
        <v>6201</v>
      </c>
      <c r="AT679" s="364">
        <f t="shared" ref="AT679:AT683" si="1173">AQ679+AS679</f>
        <v>32701</v>
      </c>
    </row>
    <row r="680" spans="1:46" x14ac:dyDescent="0.2">
      <c r="A680" s="1">
        <v>671</v>
      </c>
      <c r="B680" s="9" t="s">
        <v>250</v>
      </c>
      <c r="C680" s="2"/>
      <c r="D680" s="2" t="s">
        <v>96</v>
      </c>
      <c r="E680" s="2">
        <v>24</v>
      </c>
      <c r="F680" s="36">
        <v>500</v>
      </c>
      <c r="G680" s="36">
        <f t="shared" si="1139"/>
        <v>12000</v>
      </c>
      <c r="H680" s="36">
        <v>200</v>
      </c>
      <c r="I680" s="36">
        <f t="shared" si="1140"/>
        <v>4800</v>
      </c>
      <c r="J680" s="53">
        <f t="shared" si="1155"/>
        <v>16800</v>
      </c>
      <c r="K680" s="130"/>
      <c r="L680" s="93">
        <v>500</v>
      </c>
      <c r="M680" s="93">
        <f t="shared" si="1156"/>
        <v>0</v>
      </c>
      <c r="N680" s="93">
        <v>200</v>
      </c>
      <c r="O680" s="93">
        <f t="shared" si="1157"/>
        <v>0</v>
      </c>
      <c r="P680" s="94">
        <f t="shared" si="1158"/>
        <v>0</v>
      </c>
      <c r="Q680" s="173"/>
      <c r="R680" s="175">
        <v>500</v>
      </c>
      <c r="S680" s="175">
        <f t="shared" si="1159"/>
        <v>0</v>
      </c>
      <c r="T680" s="175">
        <v>200</v>
      </c>
      <c r="U680" s="175">
        <f t="shared" si="1160"/>
        <v>0</v>
      </c>
      <c r="V680" s="176">
        <f t="shared" si="1161"/>
        <v>0</v>
      </c>
      <c r="W680" s="220"/>
      <c r="X680" s="222">
        <v>500</v>
      </c>
      <c r="Y680" s="222">
        <f t="shared" si="1162"/>
        <v>0</v>
      </c>
      <c r="Z680" s="222">
        <v>200</v>
      </c>
      <c r="AA680" s="222">
        <f t="shared" si="1163"/>
        <v>0</v>
      </c>
      <c r="AB680" s="223">
        <f t="shared" si="1164"/>
        <v>0</v>
      </c>
      <c r="AC680" s="267">
        <v>24</v>
      </c>
      <c r="AD680" s="269">
        <v>500</v>
      </c>
      <c r="AE680" s="269">
        <f t="shared" si="1165"/>
        <v>12000</v>
      </c>
      <c r="AF680" s="269">
        <v>200</v>
      </c>
      <c r="AG680" s="269">
        <f t="shared" si="1166"/>
        <v>4800</v>
      </c>
      <c r="AH680" s="270">
        <f t="shared" si="1167"/>
        <v>16800</v>
      </c>
      <c r="AI680" s="314"/>
      <c r="AJ680" s="316">
        <v>500</v>
      </c>
      <c r="AK680" s="316">
        <f t="shared" si="1168"/>
        <v>0</v>
      </c>
      <c r="AL680" s="316">
        <v>200</v>
      </c>
      <c r="AM680" s="316">
        <f t="shared" si="1169"/>
        <v>0</v>
      </c>
      <c r="AN680" s="317">
        <f t="shared" si="1170"/>
        <v>0</v>
      </c>
      <c r="AO680" s="361">
        <f t="shared" si="1124"/>
        <v>0</v>
      </c>
      <c r="AP680" s="363">
        <v>500</v>
      </c>
      <c r="AQ680" s="363">
        <f t="shared" si="1171"/>
        <v>0</v>
      </c>
      <c r="AR680" s="363">
        <v>200</v>
      </c>
      <c r="AS680" s="363">
        <f t="shared" si="1172"/>
        <v>0</v>
      </c>
      <c r="AT680" s="364">
        <f t="shared" si="1173"/>
        <v>0</v>
      </c>
    </row>
    <row r="681" spans="1:46" x14ac:dyDescent="0.2">
      <c r="A681" s="1">
        <v>672</v>
      </c>
      <c r="B681" s="9" t="s">
        <v>251</v>
      </c>
      <c r="C681" s="2"/>
      <c r="D681" s="2" t="s">
        <v>96</v>
      </c>
      <c r="E681" s="2">
        <v>25</v>
      </c>
      <c r="F681" s="36">
        <v>500</v>
      </c>
      <c r="G681" s="36">
        <f t="shared" si="1139"/>
        <v>12500</v>
      </c>
      <c r="H681" s="36">
        <v>326</v>
      </c>
      <c r="I681" s="36">
        <f t="shared" si="1140"/>
        <v>8150</v>
      </c>
      <c r="J681" s="53">
        <f t="shared" si="1155"/>
        <v>20650</v>
      </c>
      <c r="K681" s="130"/>
      <c r="L681" s="93">
        <v>500</v>
      </c>
      <c r="M681" s="93">
        <f t="shared" si="1156"/>
        <v>0</v>
      </c>
      <c r="N681" s="93">
        <v>326</v>
      </c>
      <c r="O681" s="93">
        <f t="shared" si="1157"/>
        <v>0</v>
      </c>
      <c r="P681" s="94">
        <f t="shared" si="1158"/>
        <v>0</v>
      </c>
      <c r="Q681" s="173"/>
      <c r="R681" s="175">
        <v>500</v>
      </c>
      <c r="S681" s="175">
        <f t="shared" si="1159"/>
        <v>0</v>
      </c>
      <c r="T681" s="175">
        <v>326</v>
      </c>
      <c r="U681" s="175">
        <f t="shared" si="1160"/>
        <v>0</v>
      </c>
      <c r="V681" s="176">
        <f t="shared" si="1161"/>
        <v>0</v>
      </c>
      <c r="W681" s="220"/>
      <c r="X681" s="222">
        <v>500</v>
      </c>
      <c r="Y681" s="222">
        <f t="shared" si="1162"/>
        <v>0</v>
      </c>
      <c r="Z681" s="222">
        <v>326</v>
      </c>
      <c r="AA681" s="222">
        <f t="shared" si="1163"/>
        <v>0</v>
      </c>
      <c r="AB681" s="223">
        <f t="shared" si="1164"/>
        <v>0</v>
      </c>
      <c r="AC681" s="267">
        <v>25</v>
      </c>
      <c r="AD681" s="269">
        <v>500</v>
      </c>
      <c r="AE681" s="269">
        <f t="shared" si="1165"/>
        <v>12500</v>
      </c>
      <c r="AF681" s="269">
        <v>326</v>
      </c>
      <c r="AG681" s="269">
        <f t="shared" si="1166"/>
        <v>8150</v>
      </c>
      <c r="AH681" s="270">
        <f t="shared" si="1167"/>
        <v>20650</v>
      </c>
      <c r="AI681" s="314"/>
      <c r="AJ681" s="316">
        <v>500</v>
      </c>
      <c r="AK681" s="316">
        <f t="shared" si="1168"/>
        <v>0</v>
      </c>
      <c r="AL681" s="316">
        <v>326</v>
      </c>
      <c r="AM681" s="316">
        <f t="shared" si="1169"/>
        <v>0</v>
      </c>
      <c r="AN681" s="317">
        <f t="shared" si="1170"/>
        <v>0</v>
      </c>
      <c r="AO681" s="361">
        <f t="shared" si="1124"/>
        <v>0</v>
      </c>
      <c r="AP681" s="363">
        <v>500</v>
      </c>
      <c r="AQ681" s="363">
        <f t="shared" si="1171"/>
        <v>0</v>
      </c>
      <c r="AR681" s="363">
        <v>326</v>
      </c>
      <c r="AS681" s="363">
        <f t="shared" si="1172"/>
        <v>0</v>
      </c>
      <c r="AT681" s="364">
        <f t="shared" si="1173"/>
        <v>0</v>
      </c>
    </row>
    <row r="682" spans="1:46" x14ac:dyDescent="0.2">
      <c r="A682" s="1">
        <v>673</v>
      </c>
      <c r="B682" s="9" t="s">
        <v>252</v>
      </c>
      <c r="C682" s="2"/>
      <c r="D682" s="2" t="s">
        <v>96</v>
      </c>
      <c r="E682" s="2">
        <v>17</v>
      </c>
      <c r="F682" s="36">
        <v>500</v>
      </c>
      <c r="G682" s="36">
        <f t="shared" si="1139"/>
        <v>8500</v>
      </c>
      <c r="H682" s="36">
        <v>512</v>
      </c>
      <c r="I682" s="36">
        <f t="shared" si="1140"/>
        <v>8704</v>
      </c>
      <c r="J682" s="53">
        <f t="shared" si="1155"/>
        <v>17204</v>
      </c>
      <c r="K682" s="130"/>
      <c r="L682" s="93">
        <v>500</v>
      </c>
      <c r="M682" s="93">
        <f t="shared" si="1156"/>
        <v>0</v>
      </c>
      <c r="N682" s="93">
        <v>512</v>
      </c>
      <c r="O682" s="93">
        <f t="shared" si="1157"/>
        <v>0</v>
      </c>
      <c r="P682" s="94">
        <f t="shared" si="1158"/>
        <v>0</v>
      </c>
      <c r="Q682" s="173"/>
      <c r="R682" s="175">
        <v>500</v>
      </c>
      <c r="S682" s="175">
        <f t="shared" si="1159"/>
        <v>0</v>
      </c>
      <c r="T682" s="175">
        <v>512</v>
      </c>
      <c r="U682" s="175">
        <f t="shared" si="1160"/>
        <v>0</v>
      </c>
      <c r="V682" s="176">
        <f t="shared" si="1161"/>
        <v>0</v>
      </c>
      <c r="W682" s="220"/>
      <c r="X682" s="222">
        <v>500</v>
      </c>
      <c r="Y682" s="222">
        <f t="shared" si="1162"/>
        <v>0</v>
      </c>
      <c r="Z682" s="222">
        <v>512</v>
      </c>
      <c r="AA682" s="222">
        <f t="shared" si="1163"/>
        <v>0</v>
      </c>
      <c r="AB682" s="223">
        <f t="shared" si="1164"/>
        <v>0</v>
      </c>
      <c r="AC682" s="267">
        <v>17</v>
      </c>
      <c r="AD682" s="269">
        <v>500</v>
      </c>
      <c r="AE682" s="269">
        <f t="shared" si="1165"/>
        <v>8500</v>
      </c>
      <c r="AF682" s="269">
        <v>512</v>
      </c>
      <c r="AG682" s="269">
        <f t="shared" si="1166"/>
        <v>8704</v>
      </c>
      <c r="AH682" s="270">
        <f t="shared" si="1167"/>
        <v>17204</v>
      </c>
      <c r="AI682" s="314"/>
      <c r="AJ682" s="316">
        <v>500</v>
      </c>
      <c r="AK682" s="316">
        <f t="shared" si="1168"/>
        <v>0</v>
      </c>
      <c r="AL682" s="316">
        <v>512</v>
      </c>
      <c r="AM682" s="316">
        <f t="shared" si="1169"/>
        <v>0</v>
      </c>
      <c r="AN682" s="317">
        <f t="shared" si="1170"/>
        <v>0</v>
      </c>
      <c r="AO682" s="361">
        <f t="shared" si="1124"/>
        <v>0</v>
      </c>
      <c r="AP682" s="363">
        <v>500</v>
      </c>
      <c r="AQ682" s="363">
        <f t="shared" si="1171"/>
        <v>0</v>
      </c>
      <c r="AR682" s="363">
        <v>512</v>
      </c>
      <c r="AS682" s="363">
        <f t="shared" si="1172"/>
        <v>0</v>
      </c>
      <c r="AT682" s="364">
        <f t="shared" si="1173"/>
        <v>0</v>
      </c>
    </row>
    <row r="683" spans="1:46" x14ac:dyDescent="0.2">
      <c r="A683" s="1">
        <v>674</v>
      </c>
      <c r="B683" s="9" t="s">
        <v>246</v>
      </c>
      <c r="C683" s="2"/>
      <c r="D683" s="2" t="s">
        <v>96</v>
      </c>
      <c r="E683" s="2">
        <f>E679+E680+E681+E682</f>
        <v>133</v>
      </c>
      <c r="F683" s="36">
        <v>500</v>
      </c>
      <c r="G683" s="36">
        <f t="shared" si="1139"/>
        <v>66500</v>
      </c>
      <c r="H683" s="36">
        <v>915</v>
      </c>
      <c r="I683" s="36">
        <f t="shared" si="1140"/>
        <v>121695</v>
      </c>
      <c r="J683" s="53">
        <f t="shared" si="1155"/>
        <v>188195</v>
      </c>
      <c r="K683" s="130"/>
      <c r="L683" s="93">
        <v>500</v>
      </c>
      <c r="M683" s="93">
        <f t="shared" si="1156"/>
        <v>0</v>
      </c>
      <c r="N683" s="93">
        <v>915</v>
      </c>
      <c r="O683" s="93">
        <f t="shared" si="1157"/>
        <v>0</v>
      </c>
      <c r="P683" s="94">
        <f t="shared" si="1158"/>
        <v>0</v>
      </c>
      <c r="Q683" s="173"/>
      <c r="R683" s="175">
        <v>500</v>
      </c>
      <c r="S683" s="175">
        <f t="shared" si="1159"/>
        <v>0</v>
      </c>
      <c r="T683" s="175">
        <v>915</v>
      </c>
      <c r="U683" s="175">
        <f t="shared" si="1160"/>
        <v>0</v>
      </c>
      <c r="V683" s="176">
        <f t="shared" si="1161"/>
        <v>0</v>
      </c>
      <c r="W683" s="220"/>
      <c r="X683" s="222">
        <v>500</v>
      </c>
      <c r="Y683" s="222">
        <f t="shared" si="1162"/>
        <v>0</v>
      </c>
      <c r="Z683" s="222">
        <v>915</v>
      </c>
      <c r="AA683" s="222">
        <f t="shared" si="1163"/>
        <v>0</v>
      </c>
      <c r="AB683" s="223">
        <f t="shared" si="1164"/>
        <v>0</v>
      </c>
      <c r="AC683" s="267"/>
      <c r="AD683" s="269">
        <v>500</v>
      </c>
      <c r="AE683" s="269">
        <f t="shared" si="1165"/>
        <v>0</v>
      </c>
      <c r="AF683" s="269">
        <v>915</v>
      </c>
      <c r="AG683" s="269">
        <f t="shared" si="1166"/>
        <v>0</v>
      </c>
      <c r="AH683" s="270">
        <f t="shared" si="1167"/>
        <v>0</v>
      </c>
      <c r="AI683" s="314"/>
      <c r="AJ683" s="316">
        <v>500</v>
      </c>
      <c r="AK683" s="316">
        <f t="shared" si="1168"/>
        <v>0</v>
      </c>
      <c r="AL683" s="316">
        <v>915</v>
      </c>
      <c r="AM683" s="316">
        <f t="shared" si="1169"/>
        <v>0</v>
      </c>
      <c r="AN683" s="317">
        <f t="shared" si="1170"/>
        <v>0</v>
      </c>
      <c r="AO683" s="361">
        <f t="shared" si="1124"/>
        <v>133</v>
      </c>
      <c r="AP683" s="363">
        <v>500</v>
      </c>
      <c r="AQ683" s="363">
        <f t="shared" si="1171"/>
        <v>66500</v>
      </c>
      <c r="AR683" s="363">
        <v>915</v>
      </c>
      <c r="AS683" s="363">
        <f t="shared" si="1172"/>
        <v>121695</v>
      </c>
      <c r="AT683" s="364">
        <f t="shared" si="1173"/>
        <v>188195</v>
      </c>
    </row>
    <row r="684" spans="1:46" x14ac:dyDescent="0.2">
      <c r="A684" s="1">
        <v>675</v>
      </c>
      <c r="B684" s="12"/>
      <c r="C684" s="11"/>
      <c r="D684" s="11"/>
      <c r="E684" s="11"/>
      <c r="F684" s="36"/>
      <c r="G684" s="36"/>
      <c r="H684" s="36"/>
      <c r="I684" s="36"/>
      <c r="J684" s="53"/>
      <c r="K684" s="143"/>
      <c r="L684" s="93"/>
      <c r="M684" s="93"/>
      <c r="N684" s="93"/>
      <c r="O684" s="93"/>
      <c r="P684" s="94"/>
      <c r="Q684" s="202"/>
      <c r="R684" s="175"/>
      <c r="S684" s="175"/>
      <c r="T684" s="175"/>
      <c r="U684" s="175"/>
      <c r="V684" s="176"/>
      <c r="W684" s="249"/>
      <c r="X684" s="222"/>
      <c r="Y684" s="222"/>
      <c r="Z684" s="222"/>
      <c r="AA684" s="222"/>
      <c r="AB684" s="223"/>
      <c r="AC684" s="296"/>
      <c r="AD684" s="269"/>
      <c r="AE684" s="269"/>
      <c r="AF684" s="269"/>
      <c r="AG684" s="269"/>
      <c r="AH684" s="270"/>
      <c r="AI684" s="343"/>
      <c r="AJ684" s="316"/>
      <c r="AK684" s="316"/>
      <c r="AL684" s="316"/>
      <c r="AM684" s="316"/>
      <c r="AN684" s="317"/>
      <c r="AO684" s="361">
        <f t="shared" si="1124"/>
        <v>0</v>
      </c>
      <c r="AP684" s="363"/>
      <c r="AQ684" s="363"/>
      <c r="AR684" s="363"/>
      <c r="AS684" s="363"/>
      <c r="AT684" s="364"/>
    </row>
    <row r="685" spans="1:46" x14ac:dyDescent="0.2">
      <c r="A685" s="80" t="s">
        <v>477</v>
      </c>
      <c r="B685" s="86" t="s">
        <v>432</v>
      </c>
      <c r="C685" s="87"/>
      <c r="D685" s="87" t="s">
        <v>32</v>
      </c>
      <c r="E685" s="82">
        <v>1</v>
      </c>
      <c r="F685" s="83">
        <v>402000</v>
      </c>
      <c r="G685" s="83">
        <f t="shared" si="1139"/>
        <v>402000</v>
      </c>
      <c r="H685" s="83">
        <v>0</v>
      </c>
      <c r="I685" s="83">
        <f t="shared" si="1140"/>
        <v>0</v>
      </c>
      <c r="J685" s="124">
        <f t="shared" ref="J685:J686" si="1174">G685+I685</f>
        <v>402000</v>
      </c>
      <c r="K685" s="130"/>
      <c r="L685" s="93">
        <v>402000</v>
      </c>
      <c r="M685" s="93">
        <f t="shared" ref="M685:M686" si="1175">K685*L685</f>
        <v>0</v>
      </c>
      <c r="N685" s="93">
        <v>0</v>
      </c>
      <c r="O685" s="93">
        <f t="shared" ref="O685:O686" si="1176">K685*N685</f>
        <v>0</v>
      </c>
      <c r="P685" s="94">
        <f t="shared" ref="P685:P686" si="1177">M685+O685</f>
        <v>0</v>
      </c>
      <c r="Q685" s="173"/>
      <c r="R685" s="175">
        <v>402000</v>
      </c>
      <c r="S685" s="175">
        <f t="shared" ref="S685:S686" si="1178">Q685*R685</f>
        <v>0</v>
      </c>
      <c r="T685" s="175">
        <v>0</v>
      </c>
      <c r="U685" s="175">
        <f t="shared" ref="U685:U686" si="1179">Q685*T685</f>
        <v>0</v>
      </c>
      <c r="V685" s="176">
        <f t="shared" ref="V685:V686" si="1180">S685+U685</f>
        <v>0</v>
      </c>
      <c r="W685" s="220"/>
      <c r="X685" s="222">
        <v>402000</v>
      </c>
      <c r="Y685" s="222">
        <f t="shared" ref="Y685:Y686" si="1181">W685*X685</f>
        <v>0</v>
      </c>
      <c r="Z685" s="222">
        <v>0</v>
      </c>
      <c r="AA685" s="222">
        <f t="shared" ref="AA685:AA686" si="1182">W685*Z685</f>
        <v>0</v>
      </c>
      <c r="AB685" s="223">
        <f t="shared" ref="AB685:AB686" si="1183">Y685+AA685</f>
        <v>0</v>
      </c>
      <c r="AC685" s="267"/>
      <c r="AD685" s="269">
        <v>402000</v>
      </c>
      <c r="AE685" s="269">
        <f t="shared" ref="AE685:AE686" si="1184">AC685*AD685</f>
        <v>0</v>
      </c>
      <c r="AF685" s="269">
        <v>0</v>
      </c>
      <c r="AG685" s="269">
        <f t="shared" ref="AG685:AG686" si="1185">AC685*AF685</f>
        <v>0</v>
      </c>
      <c r="AH685" s="270">
        <f t="shared" ref="AH685:AH686" si="1186">AE685+AG685</f>
        <v>0</v>
      </c>
      <c r="AI685" s="314"/>
      <c r="AJ685" s="316">
        <v>402000</v>
      </c>
      <c r="AK685" s="316">
        <f t="shared" ref="AK685:AK686" si="1187">AI685*AJ685</f>
        <v>0</v>
      </c>
      <c r="AL685" s="316">
        <v>0</v>
      </c>
      <c r="AM685" s="316">
        <f t="shared" ref="AM685:AM686" si="1188">AI685*AL685</f>
        <v>0</v>
      </c>
      <c r="AN685" s="317">
        <f t="shared" ref="AN685:AN686" si="1189">AK685+AM685</f>
        <v>0</v>
      </c>
      <c r="AO685" s="361">
        <f t="shared" si="1124"/>
        <v>1</v>
      </c>
      <c r="AP685" s="363">
        <v>402000</v>
      </c>
      <c r="AQ685" s="363">
        <f t="shared" ref="AQ685:AQ686" si="1190">AO685*AP685</f>
        <v>402000</v>
      </c>
      <c r="AR685" s="363">
        <v>0</v>
      </c>
      <c r="AS685" s="363">
        <f t="shared" ref="AS685:AS686" si="1191">AO685*AR685</f>
        <v>0</v>
      </c>
      <c r="AT685" s="364">
        <f t="shared" ref="AT685:AT686" si="1192">AQ685+AS685</f>
        <v>402000</v>
      </c>
    </row>
    <row r="686" spans="1:46" x14ac:dyDescent="0.2">
      <c r="A686" s="80" t="s">
        <v>478</v>
      </c>
      <c r="B686" s="81" t="s">
        <v>104</v>
      </c>
      <c r="C686" s="82"/>
      <c r="D686" s="82" t="s">
        <v>32</v>
      </c>
      <c r="E686" s="82">
        <v>1</v>
      </c>
      <c r="F686" s="83">
        <v>162000</v>
      </c>
      <c r="G686" s="83">
        <f t="shared" si="1139"/>
        <v>162000</v>
      </c>
      <c r="H686" s="83">
        <v>0</v>
      </c>
      <c r="I686" s="83">
        <f t="shared" si="1140"/>
        <v>0</v>
      </c>
      <c r="J686" s="124">
        <f t="shared" si="1174"/>
        <v>162000</v>
      </c>
      <c r="K686" s="130"/>
      <c r="L686" s="93">
        <v>162000</v>
      </c>
      <c r="M686" s="93">
        <f t="shared" si="1175"/>
        <v>0</v>
      </c>
      <c r="N686" s="93">
        <v>0</v>
      </c>
      <c r="O686" s="93">
        <f t="shared" si="1176"/>
        <v>0</v>
      </c>
      <c r="P686" s="94">
        <f t="shared" si="1177"/>
        <v>0</v>
      </c>
      <c r="Q686" s="173"/>
      <c r="R686" s="175">
        <v>162000</v>
      </c>
      <c r="S686" s="175">
        <f t="shared" si="1178"/>
        <v>0</v>
      </c>
      <c r="T686" s="175">
        <v>0</v>
      </c>
      <c r="U686" s="175">
        <f t="shared" si="1179"/>
        <v>0</v>
      </c>
      <c r="V686" s="176">
        <f t="shared" si="1180"/>
        <v>0</v>
      </c>
      <c r="W686" s="220"/>
      <c r="X686" s="222">
        <v>162000</v>
      </c>
      <c r="Y686" s="222">
        <f t="shared" si="1181"/>
        <v>0</v>
      </c>
      <c r="Z686" s="222">
        <v>0</v>
      </c>
      <c r="AA686" s="222">
        <f t="shared" si="1182"/>
        <v>0</v>
      </c>
      <c r="AB686" s="223">
        <f t="shared" si="1183"/>
        <v>0</v>
      </c>
      <c r="AC686" s="267"/>
      <c r="AD686" s="269">
        <v>162000</v>
      </c>
      <c r="AE686" s="269">
        <f t="shared" si="1184"/>
        <v>0</v>
      </c>
      <c r="AF686" s="269">
        <v>0</v>
      </c>
      <c r="AG686" s="269">
        <f t="shared" si="1185"/>
        <v>0</v>
      </c>
      <c r="AH686" s="270">
        <f t="shared" si="1186"/>
        <v>0</v>
      </c>
      <c r="AI686" s="314"/>
      <c r="AJ686" s="316">
        <v>162000</v>
      </c>
      <c r="AK686" s="316">
        <f t="shared" si="1187"/>
        <v>0</v>
      </c>
      <c r="AL686" s="316">
        <v>0</v>
      </c>
      <c r="AM686" s="316">
        <f t="shared" si="1188"/>
        <v>0</v>
      </c>
      <c r="AN686" s="317">
        <f t="shared" si="1189"/>
        <v>0</v>
      </c>
      <c r="AO686" s="361">
        <f t="shared" si="1124"/>
        <v>1</v>
      </c>
      <c r="AP686" s="363">
        <v>162000</v>
      </c>
      <c r="AQ686" s="363">
        <f t="shared" si="1190"/>
        <v>162000</v>
      </c>
      <c r="AR686" s="363">
        <v>0</v>
      </c>
      <c r="AS686" s="363">
        <f t="shared" si="1191"/>
        <v>0</v>
      </c>
      <c r="AT686" s="364">
        <f t="shared" si="1192"/>
        <v>162000</v>
      </c>
    </row>
    <row r="687" spans="1:46" x14ac:dyDescent="0.2">
      <c r="A687" s="1">
        <v>678</v>
      </c>
      <c r="B687" s="12"/>
      <c r="C687" s="11"/>
      <c r="D687" s="11"/>
      <c r="E687" s="11"/>
      <c r="F687" s="36"/>
      <c r="G687" s="36"/>
      <c r="H687" s="36"/>
      <c r="I687" s="36"/>
      <c r="J687" s="53"/>
      <c r="K687" s="143"/>
      <c r="L687" s="93"/>
      <c r="M687" s="93"/>
      <c r="N687" s="93"/>
      <c r="O687" s="93"/>
      <c r="P687" s="94"/>
      <c r="Q687" s="202"/>
      <c r="R687" s="175"/>
      <c r="S687" s="175"/>
      <c r="T687" s="175"/>
      <c r="U687" s="175"/>
      <c r="V687" s="176"/>
      <c r="W687" s="249"/>
      <c r="X687" s="222"/>
      <c r="Y687" s="222"/>
      <c r="Z687" s="222"/>
      <c r="AA687" s="222"/>
      <c r="AB687" s="223"/>
      <c r="AC687" s="296"/>
      <c r="AD687" s="269"/>
      <c r="AE687" s="269"/>
      <c r="AF687" s="269"/>
      <c r="AG687" s="269"/>
      <c r="AH687" s="270"/>
      <c r="AI687" s="343"/>
      <c r="AJ687" s="316"/>
      <c r="AK687" s="316"/>
      <c r="AL687" s="316"/>
      <c r="AM687" s="316"/>
      <c r="AN687" s="317"/>
      <c r="AO687" s="361">
        <f t="shared" si="1124"/>
        <v>0</v>
      </c>
      <c r="AP687" s="363"/>
      <c r="AQ687" s="363"/>
      <c r="AR687" s="363"/>
      <c r="AS687" s="363"/>
      <c r="AT687" s="364"/>
    </row>
    <row r="688" spans="1:46" ht="13.5" thickBot="1" x14ac:dyDescent="0.25">
      <c r="A688" s="1">
        <v>679</v>
      </c>
      <c r="B688" s="12"/>
      <c r="C688" s="11"/>
      <c r="D688" s="11"/>
      <c r="E688" s="11"/>
      <c r="F688" s="2"/>
      <c r="G688" s="37"/>
      <c r="H688" s="37"/>
      <c r="I688" s="37"/>
      <c r="J688" s="119"/>
      <c r="K688" s="143"/>
      <c r="L688" s="92"/>
      <c r="M688" s="91"/>
      <c r="N688" s="91"/>
      <c r="O688" s="91"/>
      <c r="P688" s="129"/>
      <c r="Q688" s="202"/>
      <c r="R688" s="174"/>
      <c r="S688" s="171"/>
      <c r="T688" s="171"/>
      <c r="U688" s="171"/>
      <c r="V688" s="172"/>
      <c r="W688" s="249"/>
      <c r="X688" s="221"/>
      <c r="Y688" s="218"/>
      <c r="Z688" s="218"/>
      <c r="AA688" s="218"/>
      <c r="AB688" s="219"/>
      <c r="AC688" s="296"/>
      <c r="AD688" s="268"/>
      <c r="AE688" s="265"/>
      <c r="AF688" s="265"/>
      <c r="AG688" s="265"/>
      <c r="AH688" s="266"/>
      <c r="AI688" s="343"/>
      <c r="AJ688" s="315"/>
      <c r="AK688" s="312"/>
      <c r="AL688" s="312"/>
      <c r="AM688" s="312"/>
      <c r="AN688" s="313"/>
      <c r="AO688" s="361">
        <f t="shared" si="1124"/>
        <v>0</v>
      </c>
      <c r="AP688" s="362"/>
      <c r="AQ688" s="359"/>
      <c r="AR688" s="359"/>
      <c r="AS688" s="359"/>
      <c r="AT688" s="360"/>
    </row>
    <row r="689" spans="1:46" ht="13.5" thickBot="1" x14ac:dyDescent="0.25">
      <c r="A689" s="1">
        <v>680</v>
      </c>
      <c r="B689" s="14" t="s">
        <v>253</v>
      </c>
      <c r="C689" s="15"/>
      <c r="D689" s="16"/>
      <c r="E689" s="17"/>
      <c r="F689" s="39"/>
      <c r="G689" s="41">
        <f>SUM(G534:G687)</f>
        <v>4574516.5999999996</v>
      </c>
      <c r="H689" s="39"/>
      <c r="I689" s="41">
        <f>SUM(I534:I687)</f>
        <v>6249439.559737375</v>
      </c>
      <c r="J689" s="126">
        <f>SUM(J534:J687)</f>
        <v>10823956.159737375</v>
      </c>
      <c r="K689" s="144"/>
      <c r="L689" s="110"/>
      <c r="M689" s="111">
        <f>SUM(M534:M687)</f>
        <v>0</v>
      </c>
      <c r="N689" s="110"/>
      <c r="O689" s="111">
        <f>SUM(O534:O687)</f>
        <v>0</v>
      </c>
      <c r="P689" s="111">
        <f>SUM(P534:P687)</f>
        <v>0</v>
      </c>
      <c r="Q689" s="203"/>
      <c r="R689" s="204"/>
      <c r="S689" s="205">
        <f>SUM(S534:S687)</f>
        <v>0</v>
      </c>
      <c r="T689" s="204"/>
      <c r="U689" s="205">
        <f>SUM(U534:U687)</f>
        <v>0</v>
      </c>
      <c r="V689" s="205">
        <f>SUM(V534:V687)</f>
        <v>0</v>
      </c>
      <c r="W689" s="250"/>
      <c r="X689" s="251"/>
      <c r="Y689" s="252">
        <f>SUM(Y534:Y687)</f>
        <v>358664</v>
      </c>
      <c r="Z689" s="251"/>
      <c r="AA689" s="252">
        <f>SUM(AA534:AA687)</f>
        <v>1569767</v>
      </c>
      <c r="AB689" s="252">
        <f>SUM(AB534:AB687)</f>
        <v>1928431</v>
      </c>
      <c r="AC689" s="297"/>
      <c r="AD689" s="298"/>
      <c r="AE689" s="299">
        <f>SUM(AE534:AE687)</f>
        <v>1375556</v>
      </c>
      <c r="AF689" s="298"/>
      <c r="AG689" s="299">
        <f>SUM(AG534:AG687)</f>
        <v>1448392.2800000003</v>
      </c>
      <c r="AH689" s="299">
        <f>SUM(AH534:AH687)</f>
        <v>2823948.2800000007</v>
      </c>
      <c r="AI689" s="344"/>
      <c r="AJ689" s="345"/>
      <c r="AK689" s="346">
        <f>SUM(AK534:AK687)</f>
        <v>0</v>
      </c>
      <c r="AL689" s="345"/>
      <c r="AM689" s="346">
        <f>SUM(AM534:AM687)</f>
        <v>0</v>
      </c>
      <c r="AN689" s="346">
        <f>SUM(AN534:AN687)</f>
        <v>0</v>
      </c>
      <c r="AO689" s="361">
        <f t="shared" si="1124"/>
        <v>0</v>
      </c>
      <c r="AP689" s="383"/>
      <c r="AQ689" s="384">
        <f>SUM(AQ534:AQ687)</f>
        <v>2840296.5999999996</v>
      </c>
      <c r="AR689" s="383"/>
      <c r="AS689" s="384">
        <f>SUM(AS534:AS687)</f>
        <v>3231280.2797373733</v>
      </c>
      <c r="AT689" s="384">
        <f>SUM(AT534:AT687)</f>
        <v>6071576.8797373734</v>
      </c>
    </row>
    <row r="690" spans="1:46" x14ac:dyDescent="0.2">
      <c r="A690" s="1">
        <v>681</v>
      </c>
      <c r="B690" s="18"/>
      <c r="C690" s="19"/>
      <c r="D690" s="20"/>
      <c r="E690" s="21"/>
      <c r="F690" s="38"/>
      <c r="G690" s="37"/>
      <c r="H690" s="37"/>
      <c r="I690" s="37"/>
      <c r="J690" s="119"/>
      <c r="K690" s="135"/>
      <c r="L690" s="112"/>
      <c r="M690" s="91"/>
      <c r="N690" s="91"/>
      <c r="O690" s="91"/>
      <c r="P690" s="129"/>
      <c r="Q690" s="187"/>
      <c r="R690" s="206"/>
      <c r="S690" s="171"/>
      <c r="T690" s="171"/>
      <c r="U690" s="171"/>
      <c r="V690" s="172"/>
      <c r="W690" s="234"/>
      <c r="X690" s="253"/>
      <c r="Y690" s="218"/>
      <c r="Z690" s="218"/>
      <c r="AA690" s="218"/>
      <c r="AB690" s="219"/>
      <c r="AC690" s="281"/>
      <c r="AD690" s="300"/>
      <c r="AE690" s="265"/>
      <c r="AF690" s="265"/>
      <c r="AG690" s="265"/>
      <c r="AH690" s="266"/>
      <c r="AI690" s="328"/>
      <c r="AJ690" s="347"/>
      <c r="AK690" s="312"/>
      <c r="AL690" s="312"/>
      <c r="AM690" s="312"/>
      <c r="AN690" s="313"/>
      <c r="AO690" s="361">
        <f t="shared" si="1124"/>
        <v>0</v>
      </c>
      <c r="AP690" s="385"/>
      <c r="AQ690" s="359"/>
      <c r="AR690" s="359"/>
      <c r="AS690" s="359"/>
      <c r="AT690" s="360"/>
    </row>
    <row r="691" spans="1:46" ht="13.5" x14ac:dyDescent="0.25">
      <c r="A691" s="1">
        <v>682</v>
      </c>
      <c r="B691" s="8" t="s">
        <v>209</v>
      </c>
      <c r="C691" s="6"/>
      <c r="D691" s="7"/>
      <c r="E691" s="7"/>
      <c r="F691" s="7"/>
      <c r="G691" s="37"/>
      <c r="H691" s="37"/>
      <c r="I691" s="37"/>
      <c r="J691" s="119"/>
      <c r="K691" s="128"/>
      <c r="L691" s="90"/>
      <c r="M691" s="91"/>
      <c r="N691" s="91"/>
      <c r="O691" s="91"/>
      <c r="P691" s="129"/>
      <c r="Q691" s="169"/>
      <c r="R691" s="170"/>
      <c r="S691" s="171"/>
      <c r="T691" s="171"/>
      <c r="U691" s="171"/>
      <c r="V691" s="172"/>
      <c r="W691" s="216"/>
      <c r="X691" s="217"/>
      <c r="Y691" s="218"/>
      <c r="Z691" s="218"/>
      <c r="AA691" s="218"/>
      <c r="AB691" s="219"/>
      <c r="AC691" s="263"/>
      <c r="AD691" s="264"/>
      <c r="AE691" s="265"/>
      <c r="AF691" s="265"/>
      <c r="AG691" s="265"/>
      <c r="AH691" s="266"/>
      <c r="AI691" s="310"/>
      <c r="AJ691" s="311"/>
      <c r="AK691" s="312"/>
      <c r="AL691" s="312"/>
      <c r="AM691" s="312"/>
      <c r="AN691" s="313"/>
      <c r="AO691" s="361">
        <f t="shared" si="1124"/>
        <v>0</v>
      </c>
      <c r="AP691" s="358"/>
      <c r="AQ691" s="359"/>
      <c r="AR691" s="359"/>
      <c r="AS691" s="359"/>
      <c r="AT691" s="360"/>
    </row>
    <row r="692" spans="1:46" ht="25.5" x14ac:dyDescent="0.2">
      <c r="A692" s="1">
        <v>683</v>
      </c>
      <c r="B692" s="22" t="s">
        <v>210</v>
      </c>
      <c r="C692" s="2" t="s">
        <v>211</v>
      </c>
      <c r="D692" s="2" t="s">
        <v>14</v>
      </c>
      <c r="E692" s="2">
        <v>11</v>
      </c>
      <c r="F692" s="36">
        <v>2000</v>
      </c>
      <c r="G692" s="36">
        <f>E692*F692</f>
        <v>22000</v>
      </c>
      <c r="H692" s="36">
        <v>1856</v>
      </c>
      <c r="I692" s="36">
        <f>E692*H692</f>
        <v>20416</v>
      </c>
      <c r="J692" s="53">
        <f t="shared" ref="J692:J708" si="1193">G692+I692</f>
        <v>42416</v>
      </c>
      <c r="K692" s="130"/>
      <c r="L692" s="93">
        <v>2000</v>
      </c>
      <c r="M692" s="93">
        <f>K692*L692</f>
        <v>0</v>
      </c>
      <c r="N692" s="93">
        <v>1856</v>
      </c>
      <c r="O692" s="93">
        <f>K692*N692</f>
        <v>0</v>
      </c>
      <c r="P692" s="94">
        <f t="shared" ref="P692:P708" si="1194">M692+O692</f>
        <v>0</v>
      </c>
      <c r="Q692" s="173"/>
      <c r="R692" s="175">
        <v>2000</v>
      </c>
      <c r="S692" s="175">
        <f>Q692*R692</f>
        <v>0</v>
      </c>
      <c r="T692" s="175">
        <v>1856</v>
      </c>
      <c r="U692" s="175">
        <f>Q692*T692</f>
        <v>0</v>
      </c>
      <c r="V692" s="176">
        <f t="shared" ref="V692:V708" si="1195">S692+U692</f>
        <v>0</v>
      </c>
      <c r="W692" s="220"/>
      <c r="X692" s="222">
        <v>2000</v>
      </c>
      <c r="Y692" s="222">
        <f>W692*X692</f>
        <v>0</v>
      </c>
      <c r="Z692" s="222">
        <v>1856</v>
      </c>
      <c r="AA692" s="222">
        <f>W692*Z692</f>
        <v>0</v>
      </c>
      <c r="AB692" s="223">
        <f t="shared" ref="AB692:AB708" si="1196">Y692+AA692</f>
        <v>0</v>
      </c>
      <c r="AC692" s="267"/>
      <c r="AD692" s="269">
        <v>2000</v>
      </c>
      <c r="AE692" s="269">
        <f>AC692*AD692</f>
        <v>0</v>
      </c>
      <c r="AF692" s="269">
        <v>1856</v>
      </c>
      <c r="AG692" s="269">
        <f>AC692*AF692</f>
        <v>0</v>
      </c>
      <c r="AH692" s="270">
        <f t="shared" ref="AH692:AH708" si="1197">AE692+AG692</f>
        <v>0</v>
      </c>
      <c r="AI692" s="314"/>
      <c r="AJ692" s="316">
        <v>2000</v>
      </c>
      <c r="AK692" s="316">
        <f>AI692*AJ692</f>
        <v>0</v>
      </c>
      <c r="AL692" s="316">
        <v>1856</v>
      </c>
      <c r="AM692" s="316">
        <f>AI692*AL692</f>
        <v>0</v>
      </c>
      <c r="AN692" s="317">
        <f t="shared" ref="AN692:AN708" si="1198">AK692+AM692</f>
        <v>0</v>
      </c>
      <c r="AO692" s="361">
        <f t="shared" si="1124"/>
        <v>11</v>
      </c>
      <c r="AP692" s="363">
        <v>2000</v>
      </c>
      <c r="AQ692" s="363">
        <f>AO692*AP692</f>
        <v>22000</v>
      </c>
      <c r="AR692" s="363">
        <v>1856</v>
      </c>
      <c r="AS692" s="363">
        <f>AO692*AR692</f>
        <v>20416</v>
      </c>
      <c r="AT692" s="364">
        <f t="shared" ref="AT692:AT708" si="1199">AQ692+AS692</f>
        <v>42416</v>
      </c>
    </row>
    <row r="693" spans="1:46" x14ac:dyDescent="0.2">
      <c r="A693" s="1">
        <v>684</v>
      </c>
      <c r="B693" s="22" t="s">
        <v>212</v>
      </c>
      <c r="C693" s="2" t="s">
        <v>213</v>
      </c>
      <c r="D693" s="2" t="s">
        <v>14</v>
      </c>
      <c r="E693" s="2">
        <v>3</v>
      </c>
      <c r="F693" s="36">
        <v>750</v>
      </c>
      <c r="G693" s="36">
        <f t="shared" ref="G693:G708" si="1200">E693*F693</f>
        <v>2250</v>
      </c>
      <c r="H693" s="36">
        <v>532</v>
      </c>
      <c r="I693" s="36">
        <f t="shared" ref="I693:I708" si="1201">E693*H693</f>
        <v>1596</v>
      </c>
      <c r="J693" s="53">
        <f t="shared" si="1193"/>
        <v>3846</v>
      </c>
      <c r="K693" s="130"/>
      <c r="L693" s="93">
        <v>750</v>
      </c>
      <c r="M693" s="93">
        <f t="shared" ref="M693:M708" si="1202">K693*L693</f>
        <v>0</v>
      </c>
      <c r="N693" s="93">
        <v>532</v>
      </c>
      <c r="O693" s="93">
        <f t="shared" ref="O693:O708" si="1203">K693*N693</f>
        <v>0</v>
      </c>
      <c r="P693" s="94">
        <f t="shared" si="1194"/>
        <v>0</v>
      </c>
      <c r="Q693" s="173"/>
      <c r="R693" s="175">
        <v>750</v>
      </c>
      <c r="S693" s="175">
        <f t="shared" ref="S693:S708" si="1204">Q693*R693</f>
        <v>0</v>
      </c>
      <c r="T693" s="175">
        <v>532</v>
      </c>
      <c r="U693" s="175">
        <f t="shared" ref="U693:U708" si="1205">Q693*T693</f>
        <v>0</v>
      </c>
      <c r="V693" s="176">
        <f t="shared" si="1195"/>
        <v>0</v>
      </c>
      <c r="W693" s="220"/>
      <c r="X693" s="222">
        <v>750</v>
      </c>
      <c r="Y693" s="222">
        <f t="shared" ref="Y693:Y708" si="1206">W693*X693</f>
        <v>0</v>
      </c>
      <c r="Z693" s="222">
        <v>532</v>
      </c>
      <c r="AA693" s="222">
        <f t="shared" ref="AA693:AA708" si="1207">W693*Z693</f>
        <v>0</v>
      </c>
      <c r="AB693" s="223">
        <f t="shared" si="1196"/>
        <v>0</v>
      </c>
      <c r="AC693" s="267"/>
      <c r="AD693" s="269">
        <v>750</v>
      </c>
      <c r="AE693" s="269">
        <f t="shared" ref="AE693:AE708" si="1208">AC693*AD693</f>
        <v>0</v>
      </c>
      <c r="AF693" s="269">
        <v>532</v>
      </c>
      <c r="AG693" s="269">
        <f t="shared" ref="AG693:AG708" si="1209">AC693*AF693</f>
        <v>0</v>
      </c>
      <c r="AH693" s="270">
        <f t="shared" si="1197"/>
        <v>0</v>
      </c>
      <c r="AI693" s="314"/>
      <c r="AJ693" s="316">
        <v>750</v>
      </c>
      <c r="AK693" s="316">
        <f t="shared" ref="AK693:AK708" si="1210">AI693*AJ693</f>
        <v>0</v>
      </c>
      <c r="AL693" s="316">
        <v>532</v>
      </c>
      <c r="AM693" s="316">
        <f t="shared" ref="AM693:AM708" si="1211">AI693*AL693</f>
        <v>0</v>
      </c>
      <c r="AN693" s="317">
        <f t="shared" si="1198"/>
        <v>0</v>
      </c>
      <c r="AO693" s="361">
        <f t="shared" si="1124"/>
        <v>3</v>
      </c>
      <c r="AP693" s="363">
        <v>750</v>
      </c>
      <c r="AQ693" s="363">
        <f t="shared" ref="AQ693:AQ708" si="1212">AO693*AP693</f>
        <v>2250</v>
      </c>
      <c r="AR693" s="363">
        <v>532</v>
      </c>
      <c r="AS693" s="363">
        <f t="shared" ref="AS693:AS708" si="1213">AO693*AR693</f>
        <v>1596</v>
      </c>
      <c r="AT693" s="364">
        <f t="shared" si="1199"/>
        <v>3846</v>
      </c>
    </row>
    <row r="694" spans="1:46" x14ac:dyDescent="0.2">
      <c r="A694" s="1">
        <v>685</v>
      </c>
      <c r="B694" s="22" t="s">
        <v>214</v>
      </c>
      <c r="C694" s="2" t="s">
        <v>306</v>
      </c>
      <c r="D694" s="2" t="s">
        <v>14</v>
      </c>
      <c r="E694" s="2">
        <v>34</v>
      </c>
      <c r="F694" s="36">
        <v>450</v>
      </c>
      <c r="G694" s="36">
        <f t="shared" si="1200"/>
        <v>15300</v>
      </c>
      <c r="H694" s="36">
        <v>4220</v>
      </c>
      <c r="I694" s="36">
        <f t="shared" si="1201"/>
        <v>143480</v>
      </c>
      <c r="J694" s="53">
        <f t="shared" si="1193"/>
        <v>158780</v>
      </c>
      <c r="K694" s="130"/>
      <c r="L694" s="93">
        <v>450</v>
      </c>
      <c r="M694" s="93">
        <f t="shared" si="1202"/>
        <v>0</v>
      </c>
      <c r="N694" s="93">
        <v>4220</v>
      </c>
      <c r="O694" s="93">
        <f t="shared" si="1203"/>
        <v>0</v>
      </c>
      <c r="P694" s="94">
        <f t="shared" si="1194"/>
        <v>0</v>
      </c>
      <c r="Q694" s="173"/>
      <c r="R694" s="175">
        <v>450</v>
      </c>
      <c r="S694" s="175">
        <f t="shared" si="1204"/>
        <v>0</v>
      </c>
      <c r="T694" s="175">
        <v>4220</v>
      </c>
      <c r="U694" s="175">
        <f t="shared" si="1205"/>
        <v>0</v>
      </c>
      <c r="V694" s="176">
        <f t="shared" si="1195"/>
        <v>0</v>
      </c>
      <c r="W694" s="220"/>
      <c r="X694" s="222">
        <v>450</v>
      </c>
      <c r="Y694" s="222">
        <f t="shared" si="1206"/>
        <v>0</v>
      </c>
      <c r="Z694" s="222">
        <v>4220</v>
      </c>
      <c r="AA694" s="222">
        <f t="shared" si="1207"/>
        <v>0</v>
      </c>
      <c r="AB694" s="223">
        <f t="shared" si="1196"/>
        <v>0</v>
      </c>
      <c r="AC694" s="267"/>
      <c r="AD694" s="269">
        <v>450</v>
      </c>
      <c r="AE694" s="269">
        <f t="shared" si="1208"/>
        <v>0</v>
      </c>
      <c r="AF694" s="269">
        <v>4220</v>
      </c>
      <c r="AG694" s="269">
        <f t="shared" si="1209"/>
        <v>0</v>
      </c>
      <c r="AH694" s="270">
        <f t="shared" si="1197"/>
        <v>0</v>
      </c>
      <c r="AI694" s="314"/>
      <c r="AJ694" s="316">
        <v>450</v>
      </c>
      <c r="AK694" s="316">
        <f t="shared" si="1210"/>
        <v>0</v>
      </c>
      <c r="AL694" s="316">
        <v>4220</v>
      </c>
      <c r="AM694" s="316">
        <f t="shared" si="1211"/>
        <v>0</v>
      </c>
      <c r="AN694" s="317">
        <f t="shared" si="1198"/>
        <v>0</v>
      </c>
      <c r="AO694" s="361">
        <f t="shared" si="1124"/>
        <v>34</v>
      </c>
      <c r="AP694" s="363">
        <v>450</v>
      </c>
      <c r="AQ694" s="363">
        <f t="shared" si="1212"/>
        <v>15300</v>
      </c>
      <c r="AR694" s="363">
        <v>4220</v>
      </c>
      <c r="AS694" s="363">
        <f t="shared" si="1213"/>
        <v>143480</v>
      </c>
      <c r="AT694" s="364">
        <f t="shared" si="1199"/>
        <v>158780</v>
      </c>
    </row>
    <row r="695" spans="1:46" x14ac:dyDescent="0.2">
      <c r="A695" s="1">
        <v>686</v>
      </c>
      <c r="B695" s="22" t="s">
        <v>216</v>
      </c>
      <c r="C695" s="2"/>
      <c r="D695" s="2" t="s">
        <v>35</v>
      </c>
      <c r="E695" s="2">
        <v>3</v>
      </c>
      <c r="F695" s="36">
        <v>100</v>
      </c>
      <c r="G695" s="36">
        <f t="shared" si="1200"/>
        <v>300</v>
      </c>
      <c r="H695" s="36">
        <v>189</v>
      </c>
      <c r="I695" s="36">
        <f t="shared" si="1201"/>
        <v>567</v>
      </c>
      <c r="J695" s="53">
        <f t="shared" si="1193"/>
        <v>867</v>
      </c>
      <c r="K695" s="130"/>
      <c r="L695" s="93">
        <v>100</v>
      </c>
      <c r="M695" s="93">
        <f t="shared" si="1202"/>
        <v>0</v>
      </c>
      <c r="N695" s="93">
        <v>189</v>
      </c>
      <c r="O695" s="93">
        <f t="shared" si="1203"/>
        <v>0</v>
      </c>
      <c r="P695" s="94">
        <f t="shared" si="1194"/>
        <v>0</v>
      </c>
      <c r="Q695" s="173"/>
      <c r="R695" s="175">
        <v>100</v>
      </c>
      <c r="S695" s="175">
        <f t="shared" si="1204"/>
        <v>0</v>
      </c>
      <c r="T695" s="175">
        <v>189</v>
      </c>
      <c r="U695" s="175">
        <f t="shared" si="1205"/>
        <v>0</v>
      </c>
      <c r="V695" s="176">
        <f t="shared" si="1195"/>
        <v>0</v>
      </c>
      <c r="W695" s="220"/>
      <c r="X695" s="222">
        <v>100</v>
      </c>
      <c r="Y695" s="222">
        <f t="shared" si="1206"/>
        <v>0</v>
      </c>
      <c r="Z695" s="222">
        <v>189</v>
      </c>
      <c r="AA695" s="222">
        <f t="shared" si="1207"/>
        <v>0</v>
      </c>
      <c r="AB695" s="223">
        <f t="shared" si="1196"/>
        <v>0</v>
      </c>
      <c r="AC695" s="267"/>
      <c r="AD695" s="269">
        <v>100</v>
      </c>
      <c r="AE695" s="269">
        <f t="shared" si="1208"/>
        <v>0</v>
      </c>
      <c r="AF695" s="269">
        <v>189</v>
      </c>
      <c r="AG695" s="269">
        <f t="shared" si="1209"/>
        <v>0</v>
      </c>
      <c r="AH695" s="270">
        <f t="shared" si="1197"/>
        <v>0</v>
      </c>
      <c r="AI695" s="314"/>
      <c r="AJ695" s="316">
        <v>100</v>
      </c>
      <c r="AK695" s="316">
        <f t="shared" si="1210"/>
        <v>0</v>
      </c>
      <c r="AL695" s="316">
        <v>189</v>
      </c>
      <c r="AM695" s="316">
        <f t="shared" si="1211"/>
        <v>0</v>
      </c>
      <c r="AN695" s="317">
        <f t="shared" si="1198"/>
        <v>0</v>
      </c>
      <c r="AO695" s="361">
        <f t="shared" si="1124"/>
        <v>3</v>
      </c>
      <c r="AP695" s="363">
        <v>100</v>
      </c>
      <c r="AQ695" s="363">
        <f t="shared" si="1212"/>
        <v>300</v>
      </c>
      <c r="AR695" s="363">
        <v>189</v>
      </c>
      <c r="AS695" s="363">
        <f t="shared" si="1213"/>
        <v>567</v>
      </c>
      <c r="AT695" s="364">
        <f t="shared" si="1199"/>
        <v>867</v>
      </c>
    </row>
    <row r="696" spans="1:46" x14ac:dyDescent="0.2">
      <c r="A696" s="1">
        <v>687</v>
      </c>
      <c r="B696" s="22" t="s">
        <v>217</v>
      </c>
      <c r="C696" s="2" t="s">
        <v>218</v>
      </c>
      <c r="D696" s="2" t="s">
        <v>14</v>
      </c>
      <c r="E696" s="2">
        <v>40</v>
      </c>
      <c r="F696" s="36">
        <v>50</v>
      </c>
      <c r="G696" s="36">
        <f t="shared" si="1200"/>
        <v>2000</v>
      </c>
      <c r="H696" s="36">
        <v>324</v>
      </c>
      <c r="I696" s="36">
        <f t="shared" si="1201"/>
        <v>12960</v>
      </c>
      <c r="J696" s="53">
        <f t="shared" si="1193"/>
        <v>14960</v>
      </c>
      <c r="K696" s="130"/>
      <c r="L696" s="93">
        <v>50</v>
      </c>
      <c r="M696" s="93">
        <f t="shared" si="1202"/>
        <v>0</v>
      </c>
      <c r="N696" s="93">
        <v>324</v>
      </c>
      <c r="O696" s="93">
        <f t="shared" si="1203"/>
        <v>0</v>
      </c>
      <c r="P696" s="94">
        <f t="shared" si="1194"/>
        <v>0</v>
      </c>
      <c r="Q696" s="173"/>
      <c r="R696" s="175">
        <v>50</v>
      </c>
      <c r="S696" s="175">
        <f t="shared" si="1204"/>
        <v>0</v>
      </c>
      <c r="T696" s="175">
        <v>324</v>
      </c>
      <c r="U696" s="175">
        <f t="shared" si="1205"/>
        <v>0</v>
      </c>
      <c r="V696" s="176">
        <f t="shared" si="1195"/>
        <v>0</v>
      </c>
      <c r="W696" s="220"/>
      <c r="X696" s="222">
        <v>50</v>
      </c>
      <c r="Y696" s="222">
        <f t="shared" si="1206"/>
        <v>0</v>
      </c>
      <c r="Z696" s="222">
        <v>324</v>
      </c>
      <c r="AA696" s="222">
        <f t="shared" si="1207"/>
        <v>0</v>
      </c>
      <c r="AB696" s="223">
        <f t="shared" si="1196"/>
        <v>0</v>
      </c>
      <c r="AC696" s="267"/>
      <c r="AD696" s="269">
        <v>50</v>
      </c>
      <c r="AE696" s="269">
        <f t="shared" si="1208"/>
        <v>0</v>
      </c>
      <c r="AF696" s="269">
        <v>324</v>
      </c>
      <c r="AG696" s="269">
        <f t="shared" si="1209"/>
        <v>0</v>
      </c>
      <c r="AH696" s="270">
        <f t="shared" si="1197"/>
        <v>0</v>
      </c>
      <c r="AI696" s="314"/>
      <c r="AJ696" s="316">
        <v>50</v>
      </c>
      <c r="AK696" s="316">
        <f t="shared" si="1210"/>
        <v>0</v>
      </c>
      <c r="AL696" s="316">
        <v>324</v>
      </c>
      <c r="AM696" s="316">
        <f t="shared" si="1211"/>
        <v>0</v>
      </c>
      <c r="AN696" s="317">
        <f t="shared" si="1198"/>
        <v>0</v>
      </c>
      <c r="AO696" s="361">
        <f t="shared" si="1124"/>
        <v>40</v>
      </c>
      <c r="AP696" s="363">
        <v>50</v>
      </c>
      <c r="AQ696" s="363">
        <f t="shared" si="1212"/>
        <v>2000</v>
      </c>
      <c r="AR696" s="363">
        <v>324</v>
      </c>
      <c r="AS696" s="363">
        <f t="shared" si="1213"/>
        <v>12960</v>
      </c>
      <c r="AT696" s="364">
        <f t="shared" si="1199"/>
        <v>14960</v>
      </c>
    </row>
    <row r="697" spans="1:46" x14ac:dyDescent="0.2">
      <c r="A697" s="1">
        <v>688</v>
      </c>
      <c r="B697" s="9" t="s">
        <v>219</v>
      </c>
      <c r="C697" s="10" t="s">
        <v>220</v>
      </c>
      <c r="D697" s="2" t="s">
        <v>35</v>
      </c>
      <c r="E697" s="2">
        <v>200</v>
      </c>
      <c r="F697" s="36">
        <v>80</v>
      </c>
      <c r="G697" s="36">
        <f t="shared" si="1200"/>
        <v>16000</v>
      </c>
      <c r="H697" s="36">
        <v>30</v>
      </c>
      <c r="I697" s="36">
        <f t="shared" si="1201"/>
        <v>6000</v>
      </c>
      <c r="J697" s="53">
        <f t="shared" si="1193"/>
        <v>22000</v>
      </c>
      <c r="K697" s="130"/>
      <c r="L697" s="93">
        <v>80</v>
      </c>
      <c r="M697" s="93">
        <f t="shared" si="1202"/>
        <v>0</v>
      </c>
      <c r="N697" s="93">
        <v>30</v>
      </c>
      <c r="O697" s="93">
        <f t="shared" si="1203"/>
        <v>0</v>
      </c>
      <c r="P697" s="94">
        <f t="shared" si="1194"/>
        <v>0</v>
      </c>
      <c r="Q697" s="173"/>
      <c r="R697" s="175">
        <v>80</v>
      </c>
      <c r="S697" s="175">
        <f t="shared" si="1204"/>
        <v>0</v>
      </c>
      <c r="T697" s="175">
        <v>30</v>
      </c>
      <c r="U697" s="175">
        <f t="shared" si="1205"/>
        <v>0</v>
      </c>
      <c r="V697" s="176">
        <f t="shared" si="1195"/>
        <v>0</v>
      </c>
      <c r="W697" s="220"/>
      <c r="X697" s="222">
        <v>80</v>
      </c>
      <c r="Y697" s="222">
        <f t="shared" si="1206"/>
        <v>0</v>
      </c>
      <c r="Z697" s="222">
        <v>30</v>
      </c>
      <c r="AA697" s="222">
        <f t="shared" si="1207"/>
        <v>0</v>
      </c>
      <c r="AB697" s="223">
        <f t="shared" si="1196"/>
        <v>0</v>
      </c>
      <c r="AC697" s="267"/>
      <c r="AD697" s="269">
        <v>80</v>
      </c>
      <c r="AE697" s="269">
        <f t="shared" si="1208"/>
        <v>0</v>
      </c>
      <c r="AF697" s="269">
        <v>30</v>
      </c>
      <c r="AG697" s="269">
        <f t="shared" si="1209"/>
        <v>0</v>
      </c>
      <c r="AH697" s="270">
        <f t="shared" si="1197"/>
        <v>0</v>
      </c>
      <c r="AI697" s="314"/>
      <c r="AJ697" s="316">
        <v>80</v>
      </c>
      <c r="AK697" s="316">
        <f t="shared" si="1210"/>
        <v>0</v>
      </c>
      <c r="AL697" s="316">
        <v>30</v>
      </c>
      <c r="AM697" s="316">
        <f t="shared" si="1211"/>
        <v>0</v>
      </c>
      <c r="AN697" s="317">
        <f t="shared" si="1198"/>
        <v>0</v>
      </c>
      <c r="AO697" s="361">
        <f t="shared" si="1124"/>
        <v>200</v>
      </c>
      <c r="AP697" s="363">
        <v>80</v>
      </c>
      <c r="AQ697" s="363">
        <f t="shared" si="1212"/>
        <v>16000</v>
      </c>
      <c r="AR697" s="363">
        <v>30</v>
      </c>
      <c r="AS697" s="363">
        <f t="shared" si="1213"/>
        <v>6000</v>
      </c>
      <c r="AT697" s="364">
        <f t="shared" si="1199"/>
        <v>22000</v>
      </c>
    </row>
    <row r="698" spans="1:46" x14ac:dyDescent="0.2">
      <c r="A698" s="1">
        <v>689</v>
      </c>
      <c r="B698" s="9" t="s">
        <v>219</v>
      </c>
      <c r="C698" s="10" t="s">
        <v>221</v>
      </c>
      <c r="D698" s="2" t="s">
        <v>35</v>
      </c>
      <c r="E698" s="2">
        <v>250</v>
      </c>
      <c r="F698" s="36">
        <v>80</v>
      </c>
      <c r="G698" s="36">
        <f t="shared" si="1200"/>
        <v>20000</v>
      </c>
      <c r="H698" s="36">
        <v>45</v>
      </c>
      <c r="I698" s="36">
        <f t="shared" si="1201"/>
        <v>11250</v>
      </c>
      <c r="J698" s="53">
        <f t="shared" si="1193"/>
        <v>31250</v>
      </c>
      <c r="K698" s="130"/>
      <c r="L698" s="93">
        <v>80</v>
      </c>
      <c r="M698" s="93">
        <f t="shared" si="1202"/>
        <v>0</v>
      </c>
      <c r="N698" s="93">
        <v>45</v>
      </c>
      <c r="O698" s="93">
        <f t="shared" si="1203"/>
        <v>0</v>
      </c>
      <c r="P698" s="94">
        <f t="shared" si="1194"/>
        <v>0</v>
      </c>
      <c r="Q698" s="173"/>
      <c r="R698" s="175">
        <v>80</v>
      </c>
      <c r="S698" s="175">
        <f t="shared" si="1204"/>
        <v>0</v>
      </c>
      <c r="T698" s="175">
        <v>45</v>
      </c>
      <c r="U698" s="175">
        <f t="shared" si="1205"/>
        <v>0</v>
      </c>
      <c r="V698" s="176">
        <f t="shared" si="1195"/>
        <v>0</v>
      </c>
      <c r="W698" s="220"/>
      <c r="X698" s="222">
        <v>80</v>
      </c>
      <c r="Y698" s="222">
        <f t="shared" si="1206"/>
        <v>0</v>
      </c>
      <c r="Z698" s="222">
        <v>45</v>
      </c>
      <c r="AA698" s="222">
        <f t="shared" si="1207"/>
        <v>0</v>
      </c>
      <c r="AB698" s="223">
        <f t="shared" si="1196"/>
        <v>0</v>
      </c>
      <c r="AC698" s="267"/>
      <c r="AD698" s="269">
        <v>80</v>
      </c>
      <c r="AE698" s="269">
        <f t="shared" si="1208"/>
        <v>0</v>
      </c>
      <c r="AF698" s="269">
        <v>45</v>
      </c>
      <c r="AG698" s="269">
        <f t="shared" si="1209"/>
        <v>0</v>
      </c>
      <c r="AH698" s="270">
        <f t="shared" si="1197"/>
        <v>0</v>
      </c>
      <c r="AI698" s="314"/>
      <c r="AJ698" s="316">
        <v>80</v>
      </c>
      <c r="AK698" s="316">
        <f t="shared" si="1210"/>
        <v>0</v>
      </c>
      <c r="AL698" s="316">
        <v>45</v>
      </c>
      <c r="AM698" s="316">
        <f t="shared" si="1211"/>
        <v>0</v>
      </c>
      <c r="AN698" s="317">
        <f t="shared" si="1198"/>
        <v>0</v>
      </c>
      <c r="AO698" s="361">
        <f t="shared" si="1124"/>
        <v>250</v>
      </c>
      <c r="AP698" s="363">
        <v>80</v>
      </c>
      <c r="AQ698" s="363">
        <f t="shared" si="1212"/>
        <v>20000</v>
      </c>
      <c r="AR698" s="363">
        <v>45</v>
      </c>
      <c r="AS698" s="363">
        <f t="shared" si="1213"/>
        <v>11250</v>
      </c>
      <c r="AT698" s="364">
        <f t="shared" si="1199"/>
        <v>31250</v>
      </c>
    </row>
    <row r="699" spans="1:46" x14ac:dyDescent="0.2">
      <c r="A699" s="1">
        <v>690</v>
      </c>
      <c r="B699" s="9" t="s">
        <v>274</v>
      </c>
      <c r="C699" s="10" t="s">
        <v>220</v>
      </c>
      <c r="D699" s="2" t="s">
        <v>35</v>
      </c>
      <c r="E699" s="2">
        <v>400</v>
      </c>
      <c r="F699" s="36">
        <v>0</v>
      </c>
      <c r="G699" s="36">
        <f t="shared" si="1200"/>
        <v>0</v>
      </c>
      <c r="H699" s="36">
        <v>32</v>
      </c>
      <c r="I699" s="36">
        <f t="shared" si="1201"/>
        <v>12800</v>
      </c>
      <c r="J699" s="53">
        <f t="shared" si="1193"/>
        <v>12800</v>
      </c>
      <c r="K699" s="130"/>
      <c r="L699" s="93">
        <v>0</v>
      </c>
      <c r="M699" s="93">
        <f t="shared" si="1202"/>
        <v>0</v>
      </c>
      <c r="N699" s="93">
        <v>32</v>
      </c>
      <c r="O699" s="93">
        <f t="shared" si="1203"/>
        <v>0</v>
      </c>
      <c r="P699" s="94">
        <f t="shared" si="1194"/>
        <v>0</v>
      </c>
      <c r="Q699" s="173"/>
      <c r="R699" s="175">
        <v>0</v>
      </c>
      <c r="S699" s="175">
        <f t="shared" si="1204"/>
        <v>0</v>
      </c>
      <c r="T699" s="175">
        <v>32</v>
      </c>
      <c r="U699" s="175">
        <f t="shared" si="1205"/>
        <v>0</v>
      </c>
      <c r="V699" s="176">
        <f t="shared" si="1195"/>
        <v>0</v>
      </c>
      <c r="W699" s="220"/>
      <c r="X699" s="222">
        <v>0</v>
      </c>
      <c r="Y699" s="222">
        <f t="shared" si="1206"/>
        <v>0</v>
      </c>
      <c r="Z699" s="222">
        <v>32</v>
      </c>
      <c r="AA699" s="222">
        <f t="shared" si="1207"/>
        <v>0</v>
      </c>
      <c r="AB699" s="223">
        <f t="shared" si="1196"/>
        <v>0</v>
      </c>
      <c r="AC699" s="267"/>
      <c r="AD699" s="269">
        <v>0</v>
      </c>
      <c r="AE699" s="269">
        <f t="shared" si="1208"/>
        <v>0</v>
      </c>
      <c r="AF699" s="269">
        <v>32</v>
      </c>
      <c r="AG699" s="269">
        <f t="shared" si="1209"/>
        <v>0</v>
      </c>
      <c r="AH699" s="270">
        <f t="shared" si="1197"/>
        <v>0</v>
      </c>
      <c r="AI699" s="314"/>
      <c r="AJ699" s="316">
        <v>0</v>
      </c>
      <c r="AK699" s="316">
        <f t="shared" si="1210"/>
        <v>0</v>
      </c>
      <c r="AL699" s="316">
        <v>32</v>
      </c>
      <c r="AM699" s="316">
        <f t="shared" si="1211"/>
        <v>0</v>
      </c>
      <c r="AN699" s="317">
        <f t="shared" si="1198"/>
        <v>0</v>
      </c>
      <c r="AO699" s="361">
        <f t="shared" si="1124"/>
        <v>400</v>
      </c>
      <c r="AP699" s="363">
        <v>0</v>
      </c>
      <c r="AQ699" s="363">
        <f t="shared" si="1212"/>
        <v>0</v>
      </c>
      <c r="AR699" s="363">
        <v>32</v>
      </c>
      <c r="AS699" s="363">
        <f t="shared" si="1213"/>
        <v>12800</v>
      </c>
      <c r="AT699" s="364">
        <f t="shared" si="1199"/>
        <v>12800</v>
      </c>
    </row>
    <row r="700" spans="1:46" x14ac:dyDescent="0.2">
      <c r="A700" s="1">
        <v>691</v>
      </c>
      <c r="B700" s="9" t="s">
        <v>274</v>
      </c>
      <c r="C700" s="10" t="s">
        <v>221</v>
      </c>
      <c r="D700" s="2" t="s">
        <v>35</v>
      </c>
      <c r="E700" s="2">
        <v>500</v>
      </c>
      <c r="F700" s="36">
        <v>0</v>
      </c>
      <c r="G700" s="36">
        <f t="shared" si="1200"/>
        <v>0</v>
      </c>
      <c r="H700" s="36">
        <v>34</v>
      </c>
      <c r="I700" s="36">
        <f t="shared" si="1201"/>
        <v>17000</v>
      </c>
      <c r="J700" s="53">
        <f t="shared" si="1193"/>
        <v>17000</v>
      </c>
      <c r="K700" s="130"/>
      <c r="L700" s="93">
        <v>0</v>
      </c>
      <c r="M700" s="93">
        <f t="shared" si="1202"/>
        <v>0</v>
      </c>
      <c r="N700" s="93">
        <v>34</v>
      </c>
      <c r="O700" s="93">
        <f t="shared" si="1203"/>
        <v>0</v>
      </c>
      <c r="P700" s="94">
        <f t="shared" si="1194"/>
        <v>0</v>
      </c>
      <c r="Q700" s="173"/>
      <c r="R700" s="175">
        <v>0</v>
      </c>
      <c r="S700" s="175">
        <f t="shared" si="1204"/>
        <v>0</v>
      </c>
      <c r="T700" s="175">
        <v>34</v>
      </c>
      <c r="U700" s="175">
        <f t="shared" si="1205"/>
        <v>0</v>
      </c>
      <c r="V700" s="176">
        <f t="shared" si="1195"/>
        <v>0</v>
      </c>
      <c r="W700" s="220"/>
      <c r="X700" s="222">
        <v>0</v>
      </c>
      <c r="Y700" s="222">
        <f t="shared" si="1206"/>
        <v>0</v>
      </c>
      <c r="Z700" s="222">
        <v>34</v>
      </c>
      <c r="AA700" s="222">
        <f t="shared" si="1207"/>
        <v>0</v>
      </c>
      <c r="AB700" s="223">
        <f t="shared" si="1196"/>
        <v>0</v>
      </c>
      <c r="AC700" s="267"/>
      <c r="AD700" s="269">
        <v>0</v>
      </c>
      <c r="AE700" s="269">
        <f t="shared" si="1208"/>
        <v>0</v>
      </c>
      <c r="AF700" s="269">
        <v>34</v>
      </c>
      <c r="AG700" s="269">
        <f t="shared" si="1209"/>
        <v>0</v>
      </c>
      <c r="AH700" s="270">
        <f t="shared" si="1197"/>
        <v>0</v>
      </c>
      <c r="AI700" s="314"/>
      <c r="AJ700" s="316">
        <v>0</v>
      </c>
      <c r="AK700" s="316">
        <f t="shared" si="1210"/>
        <v>0</v>
      </c>
      <c r="AL700" s="316">
        <v>34</v>
      </c>
      <c r="AM700" s="316">
        <f t="shared" si="1211"/>
        <v>0</v>
      </c>
      <c r="AN700" s="317">
        <f t="shared" si="1198"/>
        <v>0</v>
      </c>
      <c r="AO700" s="361">
        <f t="shared" si="1124"/>
        <v>500</v>
      </c>
      <c r="AP700" s="363">
        <v>0</v>
      </c>
      <c r="AQ700" s="363">
        <f t="shared" si="1212"/>
        <v>0</v>
      </c>
      <c r="AR700" s="363">
        <v>34</v>
      </c>
      <c r="AS700" s="363">
        <f t="shared" si="1213"/>
        <v>17000</v>
      </c>
      <c r="AT700" s="364">
        <f t="shared" si="1199"/>
        <v>17000</v>
      </c>
    </row>
    <row r="701" spans="1:46" ht="25.5" x14ac:dyDescent="0.2">
      <c r="A701" s="1">
        <v>692</v>
      </c>
      <c r="B701" s="9" t="s">
        <v>48</v>
      </c>
      <c r="C701" s="2" t="s">
        <v>379</v>
      </c>
      <c r="D701" s="2" t="s">
        <v>14</v>
      </c>
      <c r="E701" s="2">
        <v>1</v>
      </c>
      <c r="F701" s="36">
        <v>90059</v>
      </c>
      <c r="G701" s="36">
        <f t="shared" si="1200"/>
        <v>90059</v>
      </c>
      <c r="H701" s="36">
        <v>151613.06399999998</v>
      </c>
      <c r="I701" s="36">
        <f t="shared" si="1201"/>
        <v>151613.06399999998</v>
      </c>
      <c r="J701" s="53">
        <f t="shared" si="1193"/>
        <v>241672.06399999998</v>
      </c>
      <c r="K701" s="130"/>
      <c r="L701" s="93">
        <v>90059</v>
      </c>
      <c r="M701" s="93">
        <f t="shared" si="1202"/>
        <v>0</v>
      </c>
      <c r="N701" s="93">
        <v>151613.06399999998</v>
      </c>
      <c r="O701" s="93">
        <f t="shared" si="1203"/>
        <v>0</v>
      </c>
      <c r="P701" s="94">
        <f t="shared" si="1194"/>
        <v>0</v>
      </c>
      <c r="Q701" s="173"/>
      <c r="R701" s="175">
        <v>90059</v>
      </c>
      <c r="S701" s="175">
        <f t="shared" si="1204"/>
        <v>0</v>
      </c>
      <c r="T701" s="175">
        <v>151613.06399999998</v>
      </c>
      <c r="U701" s="175">
        <f t="shared" si="1205"/>
        <v>0</v>
      </c>
      <c r="V701" s="176">
        <f t="shared" si="1195"/>
        <v>0</v>
      </c>
      <c r="W701" s="220"/>
      <c r="X701" s="222">
        <v>90059</v>
      </c>
      <c r="Y701" s="222">
        <f t="shared" si="1206"/>
        <v>0</v>
      </c>
      <c r="Z701" s="222">
        <v>151613.06399999998</v>
      </c>
      <c r="AA701" s="222">
        <f t="shared" si="1207"/>
        <v>0</v>
      </c>
      <c r="AB701" s="223">
        <f t="shared" si="1196"/>
        <v>0</v>
      </c>
      <c r="AC701" s="267"/>
      <c r="AD701" s="269">
        <v>90059</v>
      </c>
      <c r="AE701" s="269">
        <f t="shared" si="1208"/>
        <v>0</v>
      </c>
      <c r="AF701" s="269">
        <v>151613.06399999998</v>
      </c>
      <c r="AG701" s="269">
        <f t="shared" si="1209"/>
        <v>0</v>
      </c>
      <c r="AH701" s="270">
        <f t="shared" si="1197"/>
        <v>0</v>
      </c>
      <c r="AI701" s="314"/>
      <c r="AJ701" s="316">
        <v>90059</v>
      </c>
      <c r="AK701" s="316">
        <f t="shared" si="1210"/>
        <v>0</v>
      </c>
      <c r="AL701" s="316">
        <v>151613.06399999998</v>
      </c>
      <c r="AM701" s="316">
        <f t="shared" si="1211"/>
        <v>0</v>
      </c>
      <c r="AN701" s="317">
        <f t="shared" si="1198"/>
        <v>0</v>
      </c>
      <c r="AO701" s="361">
        <f t="shared" si="1124"/>
        <v>1</v>
      </c>
      <c r="AP701" s="363">
        <v>90059</v>
      </c>
      <c r="AQ701" s="363">
        <f t="shared" si="1212"/>
        <v>90059</v>
      </c>
      <c r="AR701" s="363">
        <v>151613.06399999998</v>
      </c>
      <c r="AS701" s="363">
        <f t="shared" si="1213"/>
        <v>151613.06399999998</v>
      </c>
      <c r="AT701" s="364">
        <f t="shared" si="1199"/>
        <v>241672.06399999998</v>
      </c>
    </row>
    <row r="702" spans="1:46" x14ac:dyDescent="0.2">
      <c r="A702" s="1">
        <v>693</v>
      </c>
      <c r="B702" s="9" t="s">
        <v>222</v>
      </c>
      <c r="C702" s="10" t="s">
        <v>223</v>
      </c>
      <c r="D702" s="2" t="s">
        <v>35</v>
      </c>
      <c r="E702" s="2">
        <v>240</v>
      </c>
      <c r="F702" s="36">
        <v>150</v>
      </c>
      <c r="G702" s="36">
        <f t="shared" si="1200"/>
        <v>36000</v>
      </c>
      <c r="H702" s="36">
        <v>227</v>
      </c>
      <c r="I702" s="36">
        <f t="shared" si="1201"/>
        <v>54480</v>
      </c>
      <c r="J702" s="53">
        <f t="shared" si="1193"/>
        <v>90480</v>
      </c>
      <c r="K702" s="130"/>
      <c r="L702" s="93">
        <v>150</v>
      </c>
      <c r="M702" s="93">
        <f t="shared" si="1202"/>
        <v>0</v>
      </c>
      <c r="N702" s="93">
        <v>227</v>
      </c>
      <c r="O702" s="93">
        <f t="shared" si="1203"/>
        <v>0</v>
      </c>
      <c r="P702" s="94">
        <f t="shared" si="1194"/>
        <v>0</v>
      </c>
      <c r="Q702" s="173"/>
      <c r="R702" s="175">
        <v>150</v>
      </c>
      <c r="S702" s="175">
        <f t="shared" si="1204"/>
        <v>0</v>
      </c>
      <c r="T702" s="175">
        <v>227</v>
      </c>
      <c r="U702" s="175">
        <f t="shared" si="1205"/>
        <v>0</v>
      </c>
      <c r="V702" s="176">
        <f t="shared" si="1195"/>
        <v>0</v>
      </c>
      <c r="W702" s="220"/>
      <c r="X702" s="222">
        <v>150</v>
      </c>
      <c r="Y702" s="222">
        <f t="shared" si="1206"/>
        <v>0</v>
      </c>
      <c r="Z702" s="222">
        <v>227</v>
      </c>
      <c r="AA702" s="222">
        <f t="shared" si="1207"/>
        <v>0</v>
      </c>
      <c r="AB702" s="223">
        <f t="shared" si="1196"/>
        <v>0</v>
      </c>
      <c r="AC702" s="267"/>
      <c r="AD702" s="269">
        <v>150</v>
      </c>
      <c r="AE702" s="269">
        <f t="shared" si="1208"/>
        <v>0</v>
      </c>
      <c r="AF702" s="269">
        <v>227</v>
      </c>
      <c r="AG702" s="269">
        <f t="shared" si="1209"/>
        <v>0</v>
      </c>
      <c r="AH702" s="270">
        <f t="shared" si="1197"/>
        <v>0</v>
      </c>
      <c r="AI702" s="314"/>
      <c r="AJ702" s="316">
        <v>150</v>
      </c>
      <c r="AK702" s="316">
        <f t="shared" si="1210"/>
        <v>0</v>
      </c>
      <c r="AL702" s="316">
        <v>227</v>
      </c>
      <c r="AM702" s="316">
        <f t="shared" si="1211"/>
        <v>0</v>
      </c>
      <c r="AN702" s="317">
        <f t="shared" si="1198"/>
        <v>0</v>
      </c>
      <c r="AO702" s="361">
        <f t="shared" si="1124"/>
        <v>240</v>
      </c>
      <c r="AP702" s="363">
        <v>150</v>
      </c>
      <c r="AQ702" s="363">
        <f t="shared" si="1212"/>
        <v>36000</v>
      </c>
      <c r="AR702" s="363">
        <v>227</v>
      </c>
      <c r="AS702" s="363">
        <f t="shared" si="1213"/>
        <v>54480</v>
      </c>
      <c r="AT702" s="364">
        <f t="shared" si="1199"/>
        <v>90480</v>
      </c>
    </row>
    <row r="703" spans="1:46" x14ac:dyDescent="0.2">
      <c r="A703" s="1">
        <v>694</v>
      </c>
      <c r="B703" s="9" t="s">
        <v>224</v>
      </c>
      <c r="C703" s="10" t="s">
        <v>225</v>
      </c>
      <c r="D703" s="2" t="s">
        <v>35</v>
      </c>
      <c r="E703" s="2">
        <v>2170</v>
      </c>
      <c r="F703" s="36">
        <v>150</v>
      </c>
      <c r="G703" s="36">
        <f t="shared" si="1200"/>
        <v>325500</v>
      </c>
      <c r="H703" s="36">
        <v>135</v>
      </c>
      <c r="I703" s="36">
        <f t="shared" si="1201"/>
        <v>292950</v>
      </c>
      <c r="J703" s="53">
        <f t="shared" si="1193"/>
        <v>618450</v>
      </c>
      <c r="K703" s="130"/>
      <c r="L703" s="93">
        <v>150</v>
      </c>
      <c r="M703" s="93">
        <f t="shared" si="1202"/>
        <v>0</v>
      </c>
      <c r="N703" s="93">
        <v>135</v>
      </c>
      <c r="O703" s="93">
        <f t="shared" si="1203"/>
        <v>0</v>
      </c>
      <c r="P703" s="94">
        <f t="shared" si="1194"/>
        <v>0</v>
      </c>
      <c r="Q703" s="173"/>
      <c r="R703" s="175">
        <v>150</v>
      </c>
      <c r="S703" s="175">
        <f t="shared" si="1204"/>
        <v>0</v>
      </c>
      <c r="T703" s="175">
        <v>135</v>
      </c>
      <c r="U703" s="175">
        <f t="shared" si="1205"/>
        <v>0</v>
      </c>
      <c r="V703" s="176">
        <f t="shared" si="1195"/>
        <v>0</v>
      </c>
      <c r="W703" s="220"/>
      <c r="X703" s="222">
        <v>150</v>
      </c>
      <c r="Y703" s="222">
        <f t="shared" si="1206"/>
        <v>0</v>
      </c>
      <c r="Z703" s="222">
        <v>135</v>
      </c>
      <c r="AA703" s="222">
        <f t="shared" si="1207"/>
        <v>0</v>
      </c>
      <c r="AB703" s="223">
        <f t="shared" si="1196"/>
        <v>0</v>
      </c>
      <c r="AC703" s="267"/>
      <c r="AD703" s="269">
        <v>150</v>
      </c>
      <c r="AE703" s="269">
        <f t="shared" si="1208"/>
        <v>0</v>
      </c>
      <c r="AF703" s="269">
        <v>135</v>
      </c>
      <c r="AG703" s="269">
        <f t="shared" si="1209"/>
        <v>0</v>
      </c>
      <c r="AH703" s="270">
        <f t="shared" si="1197"/>
        <v>0</v>
      </c>
      <c r="AI703" s="314"/>
      <c r="AJ703" s="316">
        <v>150</v>
      </c>
      <c r="AK703" s="316">
        <f t="shared" si="1210"/>
        <v>0</v>
      </c>
      <c r="AL703" s="316">
        <v>135</v>
      </c>
      <c r="AM703" s="316">
        <f t="shared" si="1211"/>
        <v>0</v>
      </c>
      <c r="AN703" s="317">
        <f t="shared" si="1198"/>
        <v>0</v>
      </c>
      <c r="AO703" s="361">
        <f t="shared" si="1124"/>
        <v>2170</v>
      </c>
      <c r="AP703" s="363">
        <v>150</v>
      </c>
      <c r="AQ703" s="363">
        <f t="shared" si="1212"/>
        <v>325500</v>
      </c>
      <c r="AR703" s="363">
        <v>135</v>
      </c>
      <c r="AS703" s="363">
        <f t="shared" si="1213"/>
        <v>292950</v>
      </c>
      <c r="AT703" s="364">
        <f t="shared" si="1199"/>
        <v>618450</v>
      </c>
    </row>
    <row r="704" spans="1:46" x14ac:dyDescent="0.2">
      <c r="A704" s="1">
        <v>695</v>
      </c>
      <c r="B704" s="9" t="s">
        <v>226</v>
      </c>
      <c r="C704" s="10" t="s">
        <v>227</v>
      </c>
      <c r="D704" s="2" t="s">
        <v>35</v>
      </c>
      <c r="E704" s="2">
        <v>605</v>
      </c>
      <c r="F704" s="36">
        <v>150</v>
      </c>
      <c r="G704" s="36">
        <f t="shared" si="1200"/>
        <v>90750</v>
      </c>
      <c r="H704" s="36">
        <v>270</v>
      </c>
      <c r="I704" s="36">
        <f t="shared" si="1201"/>
        <v>163350</v>
      </c>
      <c r="J704" s="53">
        <f t="shared" si="1193"/>
        <v>254100</v>
      </c>
      <c r="K704" s="130"/>
      <c r="L704" s="93">
        <v>150</v>
      </c>
      <c r="M704" s="93">
        <f t="shared" si="1202"/>
        <v>0</v>
      </c>
      <c r="N704" s="93">
        <v>270</v>
      </c>
      <c r="O704" s="93">
        <f t="shared" si="1203"/>
        <v>0</v>
      </c>
      <c r="P704" s="94">
        <f t="shared" si="1194"/>
        <v>0</v>
      </c>
      <c r="Q704" s="173"/>
      <c r="R704" s="175">
        <v>150</v>
      </c>
      <c r="S704" s="175">
        <f t="shared" si="1204"/>
        <v>0</v>
      </c>
      <c r="T704" s="175">
        <v>270</v>
      </c>
      <c r="U704" s="175">
        <f t="shared" si="1205"/>
        <v>0</v>
      </c>
      <c r="V704" s="176">
        <f t="shared" si="1195"/>
        <v>0</v>
      </c>
      <c r="W704" s="220"/>
      <c r="X704" s="222">
        <v>150</v>
      </c>
      <c r="Y704" s="222">
        <f t="shared" si="1206"/>
        <v>0</v>
      </c>
      <c r="Z704" s="222">
        <v>270</v>
      </c>
      <c r="AA704" s="222">
        <f t="shared" si="1207"/>
        <v>0</v>
      </c>
      <c r="AB704" s="223">
        <f t="shared" si="1196"/>
        <v>0</v>
      </c>
      <c r="AC704" s="267"/>
      <c r="AD704" s="269">
        <v>150</v>
      </c>
      <c r="AE704" s="269">
        <f t="shared" si="1208"/>
        <v>0</v>
      </c>
      <c r="AF704" s="269">
        <v>270</v>
      </c>
      <c r="AG704" s="269">
        <f t="shared" si="1209"/>
        <v>0</v>
      </c>
      <c r="AH704" s="270">
        <f t="shared" si="1197"/>
        <v>0</v>
      </c>
      <c r="AI704" s="314"/>
      <c r="AJ704" s="316">
        <v>150</v>
      </c>
      <c r="AK704" s="316">
        <f t="shared" si="1210"/>
        <v>0</v>
      </c>
      <c r="AL704" s="316">
        <v>270</v>
      </c>
      <c r="AM704" s="316">
        <f t="shared" si="1211"/>
        <v>0</v>
      </c>
      <c r="AN704" s="317">
        <f t="shared" si="1198"/>
        <v>0</v>
      </c>
      <c r="AO704" s="361">
        <f t="shared" si="1124"/>
        <v>605</v>
      </c>
      <c r="AP704" s="363">
        <v>150</v>
      </c>
      <c r="AQ704" s="363">
        <f t="shared" si="1212"/>
        <v>90750</v>
      </c>
      <c r="AR704" s="363">
        <v>270</v>
      </c>
      <c r="AS704" s="363">
        <f t="shared" si="1213"/>
        <v>163350</v>
      </c>
      <c r="AT704" s="364">
        <f t="shared" si="1199"/>
        <v>254100</v>
      </c>
    </row>
    <row r="705" spans="1:46" x14ac:dyDescent="0.2">
      <c r="A705" s="1">
        <v>696</v>
      </c>
      <c r="B705" s="9" t="s">
        <v>226</v>
      </c>
      <c r="C705" s="10" t="s">
        <v>223</v>
      </c>
      <c r="D705" s="2" t="s">
        <v>35</v>
      </c>
      <c r="E705" s="2">
        <v>665</v>
      </c>
      <c r="F705" s="36">
        <v>150</v>
      </c>
      <c r="G705" s="36">
        <f t="shared" si="1200"/>
        <v>99750</v>
      </c>
      <c r="H705" s="36">
        <v>221</v>
      </c>
      <c r="I705" s="36">
        <f t="shared" si="1201"/>
        <v>146965</v>
      </c>
      <c r="J705" s="53">
        <f t="shared" si="1193"/>
        <v>246715</v>
      </c>
      <c r="K705" s="130"/>
      <c r="L705" s="93">
        <v>150</v>
      </c>
      <c r="M705" s="93">
        <f t="shared" si="1202"/>
        <v>0</v>
      </c>
      <c r="N705" s="93">
        <v>221</v>
      </c>
      <c r="O705" s="93">
        <f t="shared" si="1203"/>
        <v>0</v>
      </c>
      <c r="P705" s="94">
        <f t="shared" si="1194"/>
        <v>0</v>
      </c>
      <c r="Q705" s="173"/>
      <c r="R705" s="175">
        <v>150</v>
      </c>
      <c r="S705" s="175">
        <f t="shared" si="1204"/>
        <v>0</v>
      </c>
      <c r="T705" s="175">
        <v>221</v>
      </c>
      <c r="U705" s="175">
        <f t="shared" si="1205"/>
        <v>0</v>
      </c>
      <c r="V705" s="176">
        <f t="shared" si="1195"/>
        <v>0</v>
      </c>
      <c r="W705" s="220"/>
      <c r="X705" s="222">
        <v>150</v>
      </c>
      <c r="Y705" s="222">
        <f t="shared" si="1206"/>
        <v>0</v>
      </c>
      <c r="Z705" s="222">
        <v>221</v>
      </c>
      <c r="AA705" s="222">
        <f t="shared" si="1207"/>
        <v>0</v>
      </c>
      <c r="AB705" s="223">
        <f t="shared" si="1196"/>
        <v>0</v>
      </c>
      <c r="AC705" s="267"/>
      <c r="AD705" s="269">
        <v>150</v>
      </c>
      <c r="AE705" s="269">
        <f t="shared" si="1208"/>
        <v>0</v>
      </c>
      <c r="AF705" s="269">
        <v>221</v>
      </c>
      <c r="AG705" s="269">
        <f t="shared" si="1209"/>
        <v>0</v>
      </c>
      <c r="AH705" s="270">
        <f t="shared" si="1197"/>
        <v>0</v>
      </c>
      <c r="AI705" s="314"/>
      <c r="AJ705" s="316">
        <v>150</v>
      </c>
      <c r="AK705" s="316">
        <f t="shared" si="1210"/>
        <v>0</v>
      </c>
      <c r="AL705" s="316">
        <v>221</v>
      </c>
      <c r="AM705" s="316">
        <f t="shared" si="1211"/>
        <v>0</v>
      </c>
      <c r="AN705" s="317">
        <f t="shared" si="1198"/>
        <v>0</v>
      </c>
      <c r="AO705" s="361">
        <f t="shared" si="1124"/>
        <v>665</v>
      </c>
      <c r="AP705" s="363">
        <v>150</v>
      </c>
      <c r="AQ705" s="363">
        <f t="shared" si="1212"/>
        <v>99750</v>
      </c>
      <c r="AR705" s="363">
        <v>221</v>
      </c>
      <c r="AS705" s="363">
        <f t="shared" si="1213"/>
        <v>146965</v>
      </c>
      <c r="AT705" s="364">
        <f t="shared" si="1199"/>
        <v>246715</v>
      </c>
    </row>
    <row r="706" spans="1:46" x14ac:dyDescent="0.2">
      <c r="A706" s="1">
        <v>697</v>
      </c>
      <c r="B706" s="9" t="s">
        <v>228</v>
      </c>
      <c r="C706" s="10" t="s">
        <v>229</v>
      </c>
      <c r="D706" s="2" t="s">
        <v>35</v>
      </c>
      <c r="E706" s="2">
        <v>60</v>
      </c>
      <c r="F706" s="36">
        <v>120</v>
      </c>
      <c r="G706" s="36">
        <f t="shared" si="1200"/>
        <v>7200</v>
      </c>
      <c r="H706" s="36">
        <v>33</v>
      </c>
      <c r="I706" s="36">
        <f t="shared" si="1201"/>
        <v>1980</v>
      </c>
      <c r="J706" s="53">
        <f t="shared" si="1193"/>
        <v>9180</v>
      </c>
      <c r="K706" s="130"/>
      <c r="L706" s="93">
        <v>120</v>
      </c>
      <c r="M706" s="93">
        <f t="shared" si="1202"/>
        <v>0</v>
      </c>
      <c r="N706" s="93">
        <v>33</v>
      </c>
      <c r="O706" s="93">
        <f t="shared" si="1203"/>
        <v>0</v>
      </c>
      <c r="P706" s="94">
        <f t="shared" si="1194"/>
        <v>0</v>
      </c>
      <c r="Q706" s="173"/>
      <c r="R706" s="175">
        <v>120</v>
      </c>
      <c r="S706" s="175">
        <f t="shared" si="1204"/>
        <v>0</v>
      </c>
      <c r="T706" s="175">
        <v>33</v>
      </c>
      <c r="U706" s="175">
        <f t="shared" si="1205"/>
        <v>0</v>
      </c>
      <c r="V706" s="176">
        <f t="shared" si="1195"/>
        <v>0</v>
      </c>
      <c r="W706" s="220"/>
      <c r="X706" s="222">
        <v>120</v>
      </c>
      <c r="Y706" s="222">
        <f t="shared" si="1206"/>
        <v>0</v>
      </c>
      <c r="Z706" s="222">
        <v>33</v>
      </c>
      <c r="AA706" s="222">
        <f t="shared" si="1207"/>
        <v>0</v>
      </c>
      <c r="AB706" s="223">
        <f t="shared" si="1196"/>
        <v>0</v>
      </c>
      <c r="AC706" s="267"/>
      <c r="AD706" s="269">
        <v>120</v>
      </c>
      <c r="AE706" s="269">
        <f t="shared" si="1208"/>
        <v>0</v>
      </c>
      <c r="AF706" s="269">
        <v>33</v>
      </c>
      <c r="AG706" s="269">
        <f t="shared" si="1209"/>
        <v>0</v>
      </c>
      <c r="AH706" s="270">
        <f t="shared" si="1197"/>
        <v>0</v>
      </c>
      <c r="AI706" s="314"/>
      <c r="AJ706" s="316">
        <v>120</v>
      </c>
      <c r="AK706" s="316">
        <f t="shared" si="1210"/>
        <v>0</v>
      </c>
      <c r="AL706" s="316">
        <v>33</v>
      </c>
      <c r="AM706" s="316">
        <f t="shared" si="1211"/>
        <v>0</v>
      </c>
      <c r="AN706" s="317">
        <f t="shared" si="1198"/>
        <v>0</v>
      </c>
      <c r="AO706" s="361">
        <f t="shared" si="1124"/>
        <v>60</v>
      </c>
      <c r="AP706" s="363">
        <v>120</v>
      </c>
      <c r="AQ706" s="363">
        <f t="shared" si="1212"/>
        <v>7200</v>
      </c>
      <c r="AR706" s="363">
        <v>33</v>
      </c>
      <c r="AS706" s="363">
        <f t="shared" si="1213"/>
        <v>1980</v>
      </c>
      <c r="AT706" s="364">
        <f t="shared" si="1199"/>
        <v>9180</v>
      </c>
    </row>
    <row r="707" spans="1:46" x14ac:dyDescent="0.2">
      <c r="A707" s="1">
        <v>698</v>
      </c>
      <c r="B707" s="9" t="s">
        <v>230</v>
      </c>
      <c r="C707" s="10" t="s">
        <v>229</v>
      </c>
      <c r="D707" s="2" t="s">
        <v>35</v>
      </c>
      <c r="E707" s="2">
        <v>80</v>
      </c>
      <c r="F707" s="36">
        <v>120</v>
      </c>
      <c r="G707" s="36">
        <f t="shared" si="1200"/>
        <v>9600</v>
      </c>
      <c r="H707" s="36">
        <v>30</v>
      </c>
      <c r="I707" s="36">
        <f t="shared" si="1201"/>
        <v>2400</v>
      </c>
      <c r="J707" s="53">
        <f t="shared" si="1193"/>
        <v>12000</v>
      </c>
      <c r="K707" s="130"/>
      <c r="L707" s="93">
        <v>120</v>
      </c>
      <c r="M707" s="93">
        <f t="shared" si="1202"/>
        <v>0</v>
      </c>
      <c r="N707" s="93">
        <v>30</v>
      </c>
      <c r="O707" s="93">
        <f t="shared" si="1203"/>
        <v>0</v>
      </c>
      <c r="P707" s="94">
        <f t="shared" si="1194"/>
        <v>0</v>
      </c>
      <c r="Q707" s="173"/>
      <c r="R707" s="175">
        <v>120</v>
      </c>
      <c r="S707" s="175">
        <f t="shared" si="1204"/>
        <v>0</v>
      </c>
      <c r="T707" s="175">
        <v>30</v>
      </c>
      <c r="U707" s="175">
        <f t="shared" si="1205"/>
        <v>0</v>
      </c>
      <c r="V707" s="176">
        <f t="shared" si="1195"/>
        <v>0</v>
      </c>
      <c r="W707" s="220"/>
      <c r="X707" s="222">
        <v>120</v>
      </c>
      <c r="Y707" s="222">
        <f t="shared" si="1206"/>
        <v>0</v>
      </c>
      <c r="Z707" s="222">
        <v>30</v>
      </c>
      <c r="AA707" s="222">
        <f t="shared" si="1207"/>
        <v>0</v>
      </c>
      <c r="AB707" s="223">
        <f t="shared" si="1196"/>
        <v>0</v>
      </c>
      <c r="AC707" s="267"/>
      <c r="AD707" s="269">
        <v>120</v>
      </c>
      <c r="AE707" s="269">
        <f t="shared" si="1208"/>
        <v>0</v>
      </c>
      <c r="AF707" s="269">
        <v>30</v>
      </c>
      <c r="AG707" s="269">
        <f t="shared" si="1209"/>
        <v>0</v>
      </c>
      <c r="AH707" s="270">
        <f t="shared" si="1197"/>
        <v>0</v>
      </c>
      <c r="AI707" s="314"/>
      <c r="AJ707" s="316">
        <v>120</v>
      </c>
      <c r="AK707" s="316">
        <f t="shared" si="1210"/>
        <v>0</v>
      </c>
      <c r="AL707" s="316">
        <v>30</v>
      </c>
      <c r="AM707" s="316">
        <f t="shared" si="1211"/>
        <v>0</v>
      </c>
      <c r="AN707" s="317">
        <f t="shared" si="1198"/>
        <v>0</v>
      </c>
      <c r="AO707" s="361">
        <f t="shared" si="1124"/>
        <v>80</v>
      </c>
      <c r="AP707" s="363">
        <v>120</v>
      </c>
      <c r="AQ707" s="363">
        <f t="shared" si="1212"/>
        <v>9600</v>
      </c>
      <c r="AR707" s="363">
        <v>30</v>
      </c>
      <c r="AS707" s="363">
        <f t="shared" si="1213"/>
        <v>2400</v>
      </c>
      <c r="AT707" s="364">
        <f t="shared" si="1199"/>
        <v>12000</v>
      </c>
    </row>
    <row r="708" spans="1:46" ht="13.5" thickBot="1" x14ac:dyDescent="0.25">
      <c r="A708" s="1">
        <v>699</v>
      </c>
      <c r="B708" s="9" t="s">
        <v>231</v>
      </c>
      <c r="C708" s="10"/>
      <c r="D708" s="2" t="s">
        <v>32</v>
      </c>
      <c r="E708" s="2">
        <v>1</v>
      </c>
      <c r="F708" s="36">
        <v>49659</v>
      </c>
      <c r="G708" s="36">
        <f t="shared" si="1200"/>
        <v>49659</v>
      </c>
      <c r="H708" s="36">
        <v>99318</v>
      </c>
      <c r="I708" s="36">
        <f t="shared" si="1201"/>
        <v>99318</v>
      </c>
      <c r="J708" s="53">
        <f t="shared" si="1193"/>
        <v>148977</v>
      </c>
      <c r="K708" s="130"/>
      <c r="L708" s="93">
        <v>49659</v>
      </c>
      <c r="M708" s="93">
        <f t="shared" si="1202"/>
        <v>0</v>
      </c>
      <c r="N708" s="93">
        <v>99318</v>
      </c>
      <c r="O708" s="93">
        <f t="shared" si="1203"/>
        <v>0</v>
      </c>
      <c r="P708" s="94">
        <f t="shared" si="1194"/>
        <v>0</v>
      </c>
      <c r="Q708" s="173"/>
      <c r="R708" s="175">
        <v>49659</v>
      </c>
      <c r="S708" s="175">
        <f t="shared" si="1204"/>
        <v>0</v>
      </c>
      <c r="T708" s="175">
        <v>99318</v>
      </c>
      <c r="U708" s="175">
        <f t="shared" si="1205"/>
        <v>0</v>
      </c>
      <c r="V708" s="176">
        <f t="shared" si="1195"/>
        <v>0</v>
      </c>
      <c r="W708" s="220"/>
      <c r="X708" s="222">
        <v>49659</v>
      </c>
      <c r="Y708" s="222">
        <f t="shared" si="1206"/>
        <v>0</v>
      </c>
      <c r="Z708" s="222">
        <v>99318</v>
      </c>
      <c r="AA708" s="222">
        <f t="shared" si="1207"/>
        <v>0</v>
      </c>
      <c r="AB708" s="223">
        <f t="shared" si="1196"/>
        <v>0</v>
      </c>
      <c r="AC708" s="267"/>
      <c r="AD708" s="269">
        <v>49659</v>
      </c>
      <c r="AE708" s="269">
        <f t="shared" si="1208"/>
        <v>0</v>
      </c>
      <c r="AF708" s="269">
        <v>99318</v>
      </c>
      <c r="AG708" s="269">
        <f t="shared" si="1209"/>
        <v>0</v>
      </c>
      <c r="AH708" s="270">
        <f t="shared" si="1197"/>
        <v>0</v>
      </c>
      <c r="AI708" s="314"/>
      <c r="AJ708" s="316">
        <v>49659</v>
      </c>
      <c r="AK708" s="316">
        <f t="shared" si="1210"/>
        <v>0</v>
      </c>
      <c r="AL708" s="316">
        <v>99318</v>
      </c>
      <c r="AM708" s="316">
        <f t="shared" si="1211"/>
        <v>0</v>
      </c>
      <c r="AN708" s="317">
        <f t="shared" si="1198"/>
        <v>0</v>
      </c>
      <c r="AO708" s="361">
        <f t="shared" si="1124"/>
        <v>1</v>
      </c>
      <c r="AP708" s="363">
        <v>49659</v>
      </c>
      <c r="AQ708" s="363">
        <f t="shared" si="1212"/>
        <v>49659</v>
      </c>
      <c r="AR708" s="363">
        <v>99318</v>
      </c>
      <c r="AS708" s="363">
        <f t="shared" si="1213"/>
        <v>99318</v>
      </c>
      <c r="AT708" s="364">
        <f t="shared" si="1199"/>
        <v>148977</v>
      </c>
    </row>
    <row r="709" spans="1:46" ht="13.5" thickBot="1" x14ac:dyDescent="0.25">
      <c r="A709" s="1">
        <v>700</v>
      </c>
      <c r="B709" s="14" t="s">
        <v>232</v>
      </c>
      <c r="C709" s="15"/>
      <c r="D709" s="16"/>
      <c r="E709" s="17"/>
      <c r="F709" s="39"/>
      <c r="G709" s="40">
        <f>SUM(G692:G708)</f>
        <v>786368</v>
      </c>
      <c r="H709" s="39"/>
      <c r="I709" s="40">
        <f>SUM(I692:I708)</f>
        <v>1139125.064</v>
      </c>
      <c r="J709" s="126">
        <f>SUM(J692:J708)</f>
        <v>1925493.064</v>
      </c>
      <c r="K709" s="144"/>
      <c r="L709" s="110"/>
      <c r="M709" s="113">
        <f>SUM(M692:M708)</f>
        <v>0</v>
      </c>
      <c r="N709" s="110"/>
      <c r="O709" s="113">
        <f>SUM(O692:O708)</f>
        <v>0</v>
      </c>
      <c r="P709" s="111">
        <f>SUM(P692:P708)</f>
        <v>0</v>
      </c>
      <c r="Q709" s="203"/>
      <c r="R709" s="204"/>
      <c r="S709" s="207">
        <f>SUM(S692:S708)</f>
        <v>0</v>
      </c>
      <c r="T709" s="204"/>
      <c r="U709" s="207">
        <f>SUM(U692:U708)</f>
        <v>0</v>
      </c>
      <c r="V709" s="205">
        <f>SUM(V692:V708)</f>
        <v>0</v>
      </c>
      <c r="W709" s="250"/>
      <c r="X709" s="251"/>
      <c r="Y709" s="254">
        <f>SUM(Y692:Y708)</f>
        <v>0</v>
      </c>
      <c r="Z709" s="251"/>
      <c r="AA709" s="254">
        <f>SUM(AA692:AA708)</f>
        <v>0</v>
      </c>
      <c r="AB709" s="252">
        <f>SUM(AB692:AB708)</f>
        <v>0</v>
      </c>
      <c r="AC709" s="297"/>
      <c r="AD709" s="298"/>
      <c r="AE709" s="301">
        <f>SUM(AE692:AE708)</f>
        <v>0</v>
      </c>
      <c r="AF709" s="298"/>
      <c r="AG709" s="301">
        <f>SUM(AG692:AG708)</f>
        <v>0</v>
      </c>
      <c r="AH709" s="299">
        <f>SUM(AH692:AH708)</f>
        <v>0</v>
      </c>
      <c r="AI709" s="344"/>
      <c r="AJ709" s="345"/>
      <c r="AK709" s="348">
        <f>SUM(AK692:AK708)</f>
        <v>0</v>
      </c>
      <c r="AL709" s="345"/>
      <c r="AM709" s="348">
        <f>SUM(AM692:AM708)</f>
        <v>0</v>
      </c>
      <c r="AN709" s="346">
        <f>SUM(AN692:AN708)</f>
        <v>0</v>
      </c>
      <c r="AO709" s="361">
        <f t="shared" si="1124"/>
        <v>0</v>
      </c>
      <c r="AP709" s="383"/>
      <c r="AQ709" s="386">
        <f>SUM(AQ692:AQ708)</f>
        <v>786368</v>
      </c>
      <c r="AR709" s="383"/>
      <c r="AS709" s="386">
        <f>SUM(AS692:AS708)</f>
        <v>1139125.064</v>
      </c>
      <c r="AT709" s="384">
        <f>SUM(AT692:AT708)</f>
        <v>1925493.064</v>
      </c>
    </row>
    <row r="710" spans="1:46" x14ac:dyDescent="0.2">
      <c r="A710" s="1">
        <v>701</v>
      </c>
      <c r="B710" s="9"/>
      <c r="C710" s="10"/>
      <c r="D710" s="2"/>
      <c r="E710" s="2"/>
      <c r="F710" s="2"/>
      <c r="G710" s="37"/>
      <c r="H710" s="37"/>
      <c r="I710" s="37"/>
      <c r="J710" s="119"/>
      <c r="K710" s="130"/>
      <c r="L710" s="92"/>
      <c r="M710" s="91"/>
      <c r="N710" s="91"/>
      <c r="O710" s="91"/>
      <c r="P710" s="129"/>
      <c r="Q710" s="173"/>
      <c r="R710" s="174"/>
      <c r="S710" s="171"/>
      <c r="T710" s="171"/>
      <c r="U710" s="171"/>
      <c r="V710" s="172"/>
      <c r="W710" s="220"/>
      <c r="X710" s="221"/>
      <c r="Y710" s="218"/>
      <c r="Z710" s="218"/>
      <c r="AA710" s="218"/>
      <c r="AB710" s="219"/>
      <c r="AC710" s="267"/>
      <c r="AD710" s="268"/>
      <c r="AE710" s="265"/>
      <c r="AF710" s="265"/>
      <c r="AG710" s="265"/>
      <c r="AH710" s="266"/>
      <c r="AI710" s="314"/>
      <c r="AJ710" s="315"/>
      <c r="AK710" s="312"/>
      <c r="AL710" s="312"/>
      <c r="AM710" s="312"/>
      <c r="AN710" s="313"/>
      <c r="AO710" s="361">
        <f t="shared" si="1124"/>
        <v>0</v>
      </c>
      <c r="AP710" s="362"/>
      <c r="AQ710" s="359"/>
      <c r="AR710" s="359"/>
      <c r="AS710" s="359"/>
      <c r="AT710" s="360"/>
    </row>
    <row r="711" spans="1:46" ht="13.5" x14ac:dyDescent="0.25">
      <c r="A711" s="1">
        <v>702</v>
      </c>
      <c r="B711" s="8" t="s">
        <v>254</v>
      </c>
      <c r="C711" s="6"/>
      <c r="D711" s="7"/>
      <c r="E711" s="7"/>
      <c r="F711" s="7"/>
      <c r="G711" s="37"/>
      <c r="H711" s="37"/>
      <c r="I711" s="37"/>
      <c r="J711" s="119"/>
      <c r="K711" s="128"/>
      <c r="L711" s="90"/>
      <c r="M711" s="91"/>
      <c r="N711" s="91"/>
      <c r="O711" s="91"/>
      <c r="P711" s="129"/>
      <c r="Q711" s="169"/>
      <c r="R711" s="170"/>
      <c r="S711" s="171"/>
      <c r="T711" s="171"/>
      <c r="U711" s="171"/>
      <c r="V711" s="172"/>
      <c r="W711" s="216"/>
      <c r="X711" s="217"/>
      <c r="Y711" s="218"/>
      <c r="Z711" s="218"/>
      <c r="AA711" s="218"/>
      <c r="AB711" s="219"/>
      <c r="AC711" s="263"/>
      <c r="AD711" s="264"/>
      <c r="AE711" s="265"/>
      <c r="AF711" s="265"/>
      <c r="AG711" s="265"/>
      <c r="AH711" s="266"/>
      <c r="AI711" s="310"/>
      <c r="AJ711" s="311"/>
      <c r="AK711" s="312"/>
      <c r="AL711" s="312"/>
      <c r="AM711" s="312"/>
      <c r="AN711" s="313"/>
      <c r="AO711" s="361">
        <f t="shared" si="1124"/>
        <v>0</v>
      </c>
      <c r="AP711" s="358"/>
      <c r="AQ711" s="359"/>
      <c r="AR711" s="359"/>
      <c r="AS711" s="359"/>
      <c r="AT711" s="360"/>
    </row>
    <row r="712" spans="1:46" x14ac:dyDescent="0.2">
      <c r="A712" s="1">
        <v>703</v>
      </c>
      <c r="B712" s="9"/>
      <c r="C712" s="10"/>
      <c r="D712" s="2"/>
      <c r="E712" s="2"/>
      <c r="F712" s="2"/>
      <c r="G712" s="37"/>
      <c r="H712" s="37"/>
      <c r="I712" s="37"/>
      <c r="J712" s="119"/>
      <c r="K712" s="130"/>
      <c r="L712" s="92"/>
      <c r="M712" s="91"/>
      <c r="N712" s="91"/>
      <c r="O712" s="91"/>
      <c r="P712" s="129"/>
      <c r="Q712" s="173"/>
      <c r="R712" s="174"/>
      <c r="S712" s="171"/>
      <c r="T712" s="171"/>
      <c r="U712" s="171"/>
      <c r="V712" s="172"/>
      <c r="W712" s="220"/>
      <c r="X712" s="221"/>
      <c r="Y712" s="218"/>
      <c r="Z712" s="218"/>
      <c r="AA712" s="218"/>
      <c r="AB712" s="219"/>
      <c r="AC712" s="267"/>
      <c r="AD712" s="268"/>
      <c r="AE712" s="265"/>
      <c r="AF712" s="265"/>
      <c r="AG712" s="265"/>
      <c r="AH712" s="266"/>
      <c r="AI712" s="314"/>
      <c r="AJ712" s="315"/>
      <c r="AK712" s="312"/>
      <c r="AL712" s="312"/>
      <c r="AM712" s="312"/>
      <c r="AN712" s="313"/>
      <c r="AO712" s="361">
        <f t="shared" si="1124"/>
        <v>0</v>
      </c>
      <c r="AP712" s="362"/>
      <c r="AQ712" s="359"/>
      <c r="AR712" s="359"/>
      <c r="AS712" s="359"/>
      <c r="AT712" s="360"/>
    </row>
    <row r="713" spans="1:46" ht="25.5" x14ac:dyDescent="0.2">
      <c r="A713" s="1">
        <v>704</v>
      </c>
      <c r="B713" s="22" t="s">
        <v>210</v>
      </c>
      <c r="C713" s="2" t="s">
        <v>211</v>
      </c>
      <c r="D713" s="2" t="s">
        <v>14</v>
      </c>
      <c r="E713" s="2">
        <v>1</v>
      </c>
      <c r="F713" s="36">
        <v>2000</v>
      </c>
      <c r="G713" s="36">
        <f>E713*F713</f>
        <v>2000</v>
      </c>
      <c r="H713" s="36">
        <v>1856</v>
      </c>
      <c r="I713" s="36">
        <f>E713*H713</f>
        <v>1856</v>
      </c>
      <c r="J713" s="53">
        <f t="shared" ref="J713:J757" si="1214">G713+I713</f>
        <v>3856</v>
      </c>
      <c r="K713" s="130"/>
      <c r="L713" s="93">
        <v>2000</v>
      </c>
      <c r="M713" s="93">
        <f>K713*L713</f>
        <v>0</v>
      </c>
      <c r="N713" s="93">
        <v>1856</v>
      </c>
      <c r="O713" s="93">
        <f>K713*N713</f>
        <v>0</v>
      </c>
      <c r="P713" s="94">
        <f t="shared" ref="P713:P754" si="1215">M713+O713</f>
        <v>0</v>
      </c>
      <c r="Q713" s="173"/>
      <c r="R713" s="175">
        <v>2000</v>
      </c>
      <c r="S713" s="175">
        <f>Q713*R713</f>
        <v>0</v>
      </c>
      <c r="T713" s="175">
        <v>1856</v>
      </c>
      <c r="U713" s="175">
        <f>Q713*T713</f>
        <v>0</v>
      </c>
      <c r="V713" s="176">
        <f t="shared" ref="V713:V754" si="1216">S713+U713</f>
        <v>0</v>
      </c>
      <c r="W713" s="220"/>
      <c r="X713" s="222">
        <v>2000</v>
      </c>
      <c r="Y713" s="222">
        <f>W713*X713</f>
        <v>0</v>
      </c>
      <c r="Z713" s="222">
        <v>1856</v>
      </c>
      <c r="AA713" s="222">
        <f>W713*Z713</f>
        <v>0</v>
      </c>
      <c r="AB713" s="223">
        <f t="shared" ref="AB713:AB754" si="1217">Y713+AA713</f>
        <v>0</v>
      </c>
      <c r="AC713" s="267"/>
      <c r="AD713" s="269">
        <v>2000</v>
      </c>
      <c r="AE713" s="269">
        <f>AC713*AD713</f>
        <v>0</v>
      </c>
      <c r="AF713" s="269">
        <v>1856</v>
      </c>
      <c r="AG713" s="269">
        <f>AC713*AF713</f>
        <v>0</v>
      </c>
      <c r="AH713" s="270">
        <f t="shared" ref="AH713:AH754" si="1218">AE713+AG713</f>
        <v>0</v>
      </c>
      <c r="AI713" s="314"/>
      <c r="AJ713" s="316">
        <v>2000</v>
      </c>
      <c r="AK713" s="316">
        <f>AI713*AJ713</f>
        <v>0</v>
      </c>
      <c r="AL713" s="316">
        <v>1856</v>
      </c>
      <c r="AM713" s="316">
        <f>AI713*AL713</f>
        <v>0</v>
      </c>
      <c r="AN713" s="317">
        <f t="shared" ref="AN713:AN754" si="1219">AK713+AM713</f>
        <v>0</v>
      </c>
      <c r="AO713" s="361">
        <f t="shared" si="1124"/>
        <v>1</v>
      </c>
      <c r="AP713" s="363">
        <v>2000</v>
      </c>
      <c r="AQ713" s="363">
        <f>AO713*AP713</f>
        <v>2000</v>
      </c>
      <c r="AR713" s="363">
        <v>1856</v>
      </c>
      <c r="AS713" s="363">
        <f>AO713*AR713</f>
        <v>1856</v>
      </c>
      <c r="AT713" s="364">
        <f t="shared" ref="AT713:AT754" si="1220">AQ713+AS713</f>
        <v>3856</v>
      </c>
    </row>
    <row r="714" spans="1:46" x14ac:dyDescent="0.2">
      <c r="A714" s="80" t="s">
        <v>479</v>
      </c>
      <c r="B714" s="88" t="s">
        <v>255</v>
      </c>
      <c r="C714" s="82" t="s">
        <v>256</v>
      </c>
      <c r="D714" s="82" t="s">
        <v>14</v>
      </c>
      <c r="E714" s="82">
        <v>2</v>
      </c>
      <c r="F714" s="89" t="s">
        <v>434</v>
      </c>
      <c r="G714" s="83"/>
      <c r="H714" s="83">
        <v>0</v>
      </c>
      <c r="I714" s="83">
        <f t="shared" ref="I714:I757" si="1221">E714*H714</f>
        <v>0</v>
      </c>
      <c r="J714" s="124">
        <f t="shared" si="1214"/>
        <v>0</v>
      </c>
      <c r="K714" s="130"/>
      <c r="L714" s="114" t="s">
        <v>434</v>
      </c>
      <c r="M714" s="93"/>
      <c r="N714" s="93">
        <v>0</v>
      </c>
      <c r="O714" s="93">
        <f t="shared" ref="O714:O757" si="1222">K714*N714</f>
        <v>0</v>
      </c>
      <c r="P714" s="94">
        <f t="shared" si="1215"/>
        <v>0</v>
      </c>
      <c r="Q714" s="173"/>
      <c r="R714" s="208" t="s">
        <v>434</v>
      </c>
      <c r="S714" s="175"/>
      <c r="T714" s="175">
        <v>0</v>
      </c>
      <c r="U714" s="175">
        <f t="shared" ref="U714:U757" si="1223">Q714*T714</f>
        <v>0</v>
      </c>
      <c r="V714" s="176">
        <f t="shared" si="1216"/>
        <v>0</v>
      </c>
      <c r="W714" s="220"/>
      <c r="X714" s="255" t="s">
        <v>434</v>
      </c>
      <c r="Y714" s="222"/>
      <c r="Z714" s="222">
        <v>0</v>
      </c>
      <c r="AA714" s="222">
        <f t="shared" ref="AA714:AA757" si="1224">W714*Z714</f>
        <v>0</v>
      </c>
      <c r="AB714" s="223">
        <f t="shared" si="1217"/>
        <v>0</v>
      </c>
      <c r="AC714" s="267"/>
      <c r="AD714" s="302" t="s">
        <v>434</v>
      </c>
      <c r="AE714" s="269"/>
      <c r="AF714" s="269">
        <v>0</v>
      </c>
      <c r="AG714" s="269">
        <f t="shared" ref="AG714:AG757" si="1225">AC714*AF714</f>
        <v>0</v>
      </c>
      <c r="AH714" s="270">
        <f t="shared" si="1218"/>
        <v>0</v>
      </c>
      <c r="AI714" s="314"/>
      <c r="AJ714" s="349" t="s">
        <v>434</v>
      </c>
      <c r="AK714" s="316"/>
      <c r="AL714" s="316">
        <v>0</v>
      </c>
      <c r="AM714" s="316">
        <f t="shared" ref="AM714:AM757" si="1226">AI714*AL714</f>
        <v>0</v>
      </c>
      <c r="AN714" s="317">
        <f t="shared" si="1219"/>
        <v>0</v>
      </c>
      <c r="AO714" s="361">
        <f t="shared" si="1124"/>
        <v>2</v>
      </c>
      <c r="AP714" s="387" t="s">
        <v>434</v>
      </c>
      <c r="AQ714" s="363"/>
      <c r="AR714" s="363">
        <v>0</v>
      </c>
      <c r="AS714" s="363">
        <f t="shared" ref="AS714:AS757" si="1227">AO714*AR714</f>
        <v>0</v>
      </c>
      <c r="AT714" s="364">
        <f t="shared" si="1220"/>
        <v>0</v>
      </c>
    </row>
    <row r="715" spans="1:46" x14ac:dyDescent="0.2">
      <c r="A715" s="80" t="s">
        <v>480</v>
      </c>
      <c r="B715" s="88" t="s">
        <v>255</v>
      </c>
      <c r="C715" s="82" t="s">
        <v>257</v>
      </c>
      <c r="D715" s="82" t="s">
        <v>14</v>
      </c>
      <c r="E715" s="82">
        <v>8</v>
      </c>
      <c r="F715" s="89" t="s">
        <v>434</v>
      </c>
      <c r="G715" s="83"/>
      <c r="H715" s="83">
        <v>0</v>
      </c>
      <c r="I715" s="83">
        <f t="shared" si="1221"/>
        <v>0</v>
      </c>
      <c r="J715" s="124">
        <f t="shared" si="1214"/>
        <v>0</v>
      </c>
      <c r="K715" s="130"/>
      <c r="L715" s="114" t="s">
        <v>434</v>
      </c>
      <c r="M715" s="93"/>
      <c r="N715" s="93">
        <v>0</v>
      </c>
      <c r="O715" s="93">
        <f t="shared" si="1222"/>
        <v>0</v>
      </c>
      <c r="P715" s="94">
        <f t="shared" si="1215"/>
        <v>0</v>
      </c>
      <c r="Q715" s="173"/>
      <c r="R715" s="208" t="s">
        <v>434</v>
      </c>
      <c r="S715" s="175"/>
      <c r="T715" s="175">
        <v>0</v>
      </c>
      <c r="U715" s="175">
        <f t="shared" si="1223"/>
        <v>0</v>
      </c>
      <c r="V715" s="176">
        <f t="shared" si="1216"/>
        <v>0</v>
      </c>
      <c r="W715" s="220"/>
      <c r="X715" s="255" t="s">
        <v>434</v>
      </c>
      <c r="Y715" s="222"/>
      <c r="Z715" s="222">
        <v>0</v>
      </c>
      <c r="AA715" s="222">
        <f t="shared" si="1224"/>
        <v>0</v>
      </c>
      <c r="AB715" s="223">
        <f t="shared" si="1217"/>
        <v>0</v>
      </c>
      <c r="AC715" s="267"/>
      <c r="AD715" s="302" t="s">
        <v>434</v>
      </c>
      <c r="AE715" s="269"/>
      <c r="AF715" s="269">
        <v>0</v>
      </c>
      <c r="AG715" s="269">
        <f t="shared" si="1225"/>
        <v>0</v>
      </c>
      <c r="AH715" s="270">
        <f t="shared" si="1218"/>
        <v>0</v>
      </c>
      <c r="AI715" s="314"/>
      <c r="AJ715" s="349" t="s">
        <v>434</v>
      </c>
      <c r="AK715" s="316"/>
      <c r="AL715" s="316">
        <v>0</v>
      </c>
      <c r="AM715" s="316">
        <f t="shared" si="1226"/>
        <v>0</v>
      </c>
      <c r="AN715" s="317">
        <f t="shared" si="1219"/>
        <v>0</v>
      </c>
      <c r="AO715" s="361">
        <f t="shared" ref="AO715:AO778" si="1228">E715-K715-Q715-W715-AC715-AI715</f>
        <v>8</v>
      </c>
      <c r="AP715" s="387" t="s">
        <v>434</v>
      </c>
      <c r="AQ715" s="363"/>
      <c r="AR715" s="363">
        <v>0</v>
      </c>
      <c r="AS715" s="363">
        <f t="shared" si="1227"/>
        <v>0</v>
      </c>
      <c r="AT715" s="364">
        <f t="shared" si="1220"/>
        <v>0</v>
      </c>
    </row>
    <row r="716" spans="1:46" x14ac:dyDescent="0.2">
      <c r="A716" s="80" t="s">
        <v>481</v>
      </c>
      <c r="B716" s="88" t="s">
        <v>255</v>
      </c>
      <c r="C716" s="82" t="s">
        <v>258</v>
      </c>
      <c r="D716" s="82" t="s">
        <v>14</v>
      </c>
      <c r="E716" s="82">
        <v>2</v>
      </c>
      <c r="F716" s="89" t="s">
        <v>434</v>
      </c>
      <c r="G716" s="83"/>
      <c r="H716" s="83">
        <v>0</v>
      </c>
      <c r="I716" s="83">
        <f t="shared" si="1221"/>
        <v>0</v>
      </c>
      <c r="J716" s="124">
        <f t="shared" si="1214"/>
        <v>0</v>
      </c>
      <c r="K716" s="130"/>
      <c r="L716" s="114" t="s">
        <v>434</v>
      </c>
      <c r="M716" s="93"/>
      <c r="N716" s="93">
        <v>0</v>
      </c>
      <c r="O716" s="93">
        <f t="shared" si="1222"/>
        <v>0</v>
      </c>
      <c r="P716" s="94">
        <f t="shared" si="1215"/>
        <v>0</v>
      </c>
      <c r="Q716" s="173"/>
      <c r="R716" s="208" t="s">
        <v>434</v>
      </c>
      <c r="S716" s="175"/>
      <c r="T716" s="175">
        <v>0</v>
      </c>
      <c r="U716" s="175">
        <f t="shared" si="1223"/>
        <v>0</v>
      </c>
      <c r="V716" s="176">
        <f t="shared" si="1216"/>
        <v>0</v>
      </c>
      <c r="W716" s="220"/>
      <c r="X716" s="255" t="s">
        <v>434</v>
      </c>
      <c r="Y716" s="222"/>
      <c r="Z716" s="222">
        <v>0</v>
      </c>
      <c r="AA716" s="222">
        <f t="shared" si="1224"/>
        <v>0</v>
      </c>
      <c r="AB716" s="223">
        <f t="shared" si="1217"/>
        <v>0</v>
      </c>
      <c r="AC716" s="267"/>
      <c r="AD716" s="302" t="s">
        <v>434</v>
      </c>
      <c r="AE716" s="269"/>
      <c r="AF716" s="269">
        <v>0</v>
      </c>
      <c r="AG716" s="269">
        <f t="shared" si="1225"/>
        <v>0</v>
      </c>
      <c r="AH716" s="270">
        <f t="shared" si="1218"/>
        <v>0</v>
      </c>
      <c r="AI716" s="314"/>
      <c r="AJ716" s="349" t="s">
        <v>434</v>
      </c>
      <c r="AK716" s="316"/>
      <c r="AL716" s="316">
        <v>0</v>
      </c>
      <c r="AM716" s="316">
        <f t="shared" si="1226"/>
        <v>0</v>
      </c>
      <c r="AN716" s="317">
        <f t="shared" si="1219"/>
        <v>0</v>
      </c>
      <c r="AO716" s="361">
        <f t="shared" si="1228"/>
        <v>2</v>
      </c>
      <c r="AP716" s="387" t="s">
        <v>434</v>
      </c>
      <c r="AQ716" s="363"/>
      <c r="AR716" s="363">
        <v>0</v>
      </c>
      <c r="AS716" s="363">
        <f t="shared" si="1227"/>
        <v>0</v>
      </c>
      <c r="AT716" s="364">
        <f t="shared" si="1220"/>
        <v>0</v>
      </c>
    </row>
    <row r="717" spans="1:46" x14ac:dyDescent="0.2">
      <c r="A717" s="1">
        <v>708</v>
      </c>
      <c r="B717" s="22" t="s">
        <v>214</v>
      </c>
      <c r="C717" s="2" t="s">
        <v>215</v>
      </c>
      <c r="D717" s="2" t="s">
        <v>14</v>
      </c>
      <c r="E717" s="2">
        <v>36</v>
      </c>
      <c r="F717" s="36">
        <v>450</v>
      </c>
      <c r="G717" s="36">
        <f>E717*F717</f>
        <v>16200</v>
      </c>
      <c r="H717" s="36">
        <v>4220</v>
      </c>
      <c r="I717" s="36">
        <f t="shared" si="1221"/>
        <v>151920</v>
      </c>
      <c r="J717" s="53">
        <f t="shared" si="1214"/>
        <v>168120</v>
      </c>
      <c r="K717" s="130"/>
      <c r="L717" s="93">
        <v>450</v>
      </c>
      <c r="M717" s="93">
        <f>K717*L717</f>
        <v>0</v>
      </c>
      <c r="N717" s="93">
        <v>4220</v>
      </c>
      <c r="O717" s="93">
        <f t="shared" si="1222"/>
        <v>0</v>
      </c>
      <c r="P717" s="94">
        <f t="shared" si="1215"/>
        <v>0</v>
      </c>
      <c r="Q717" s="173"/>
      <c r="R717" s="175">
        <v>450</v>
      </c>
      <c r="S717" s="175">
        <f>Q717*R717</f>
        <v>0</v>
      </c>
      <c r="T717" s="175">
        <v>4220</v>
      </c>
      <c r="U717" s="175">
        <f t="shared" si="1223"/>
        <v>0</v>
      </c>
      <c r="V717" s="176">
        <f t="shared" si="1216"/>
        <v>0</v>
      </c>
      <c r="W717" s="220"/>
      <c r="X717" s="222">
        <v>450</v>
      </c>
      <c r="Y717" s="222">
        <f>W717*X717</f>
        <v>0</v>
      </c>
      <c r="Z717" s="222">
        <v>4220</v>
      </c>
      <c r="AA717" s="222">
        <f t="shared" si="1224"/>
        <v>0</v>
      </c>
      <c r="AB717" s="223">
        <f t="shared" si="1217"/>
        <v>0</v>
      </c>
      <c r="AC717" s="267"/>
      <c r="AD717" s="269">
        <v>450</v>
      </c>
      <c r="AE717" s="269">
        <f>AC717*AD717</f>
        <v>0</v>
      </c>
      <c r="AF717" s="269">
        <v>4220</v>
      </c>
      <c r="AG717" s="269">
        <f t="shared" si="1225"/>
        <v>0</v>
      </c>
      <c r="AH717" s="270">
        <f t="shared" si="1218"/>
        <v>0</v>
      </c>
      <c r="AI717" s="314"/>
      <c r="AJ717" s="316">
        <v>450</v>
      </c>
      <c r="AK717" s="316">
        <f>AI717*AJ717</f>
        <v>0</v>
      </c>
      <c r="AL717" s="316">
        <v>4220</v>
      </c>
      <c r="AM717" s="316">
        <f t="shared" si="1226"/>
        <v>0</v>
      </c>
      <c r="AN717" s="317">
        <f t="shared" si="1219"/>
        <v>0</v>
      </c>
      <c r="AO717" s="361">
        <f t="shared" si="1228"/>
        <v>36</v>
      </c>
      <c r="AP717" s="363">
        <v>450</v>
      </c>
      <c r="AQ717" s="363">
        <f>AO717*AP717</f>
        <v>16200</v>
      </c>
      <c r="AR717" s="363">
        <v>4220</v>
      </c>
      <c r="AS717" s="363">
        <f t="shared" si="1227"/>
        <v>151920</v>
      </c>
      <c r="AT717" s="364">
        <f t="shared" si="1220"/>
        <v>168120</v>
      </c>
    </row>
    <row r="718" spans="1:46" x14ac:dyDescent="0.2">
      <c r="A718" s="1">
        <v>709</v>
      </c>
      <c r="B718" s="22" t="s">
        <v>216</v>
      </c>
      <c r="C718" s="2"/>
      <c r="D718" s="2" t="s">
        <v>35</v>
      </c>
      <c r="E718" s="2">
        <v>5</v>
      </c>
      <c r="F718" s="36">
        <v>100</v>
      </c>
      <c r="G718" s="36">
        <f>E718*F718</f>
        <v>500</v>
      </c>
      <c r="H718" s="36">
        <v>189</v>
      </c>
      <c r="I718" s="36">
        <f t="shared" si="1221"/>
        <v>945</v>
      </c>
      <c r="J718" s="53">
        <f t="shared" si="1214"/>
        <v>1445</v>
      </c>
      <c r="K718" s="130"/>
      <c r="L718" s="93">
        <v>100</v>
      </c>
      <c r="M718" s="93">
        <f>K718*L718</f>
        <v>0</v>
      </c>
      <c r="N718" s="93">
        <v>189</v>
      </c>
      <c r="O718" s="93">
        <f t="shared" si="1222"/>
        <v>0</v>
      </c>
      <c r="P718" s="94">
        <f t="shared" si="1215"/>
        <v>0</v>
      </c>
      <c r="Q718" s="173"/>
      <c r="R718" s="175">
        <v>100</v>
      </c>
      <c r="S718" s="175">
        <f>Q718*R718</f>
        <v>0</v>
      </c>
      <c r="T718" s="175">
        <v>189</v>
      </c>
      <c r="U718" s="175">
        <f t="shared" si="1223"/>
        <v>0</v>
      </c>
      <c r="V718" s="176">
        <f t="shared" si="1216"/>
        <v>0</v>
      </c>
      <c r="W718" s="220"/>
      <c r="X718" s="222">
        <v>100</v>
      </c>
      <c r="Y718" s="222">
        <f>W718*X718</f>
        <v>0</v>
      </c>
      <c r="Z718" s="222">
        <v>189</v>
      </c>
      <c r="AA718" s="222">
        <f t="shared" si="1224"/>
        <v>0</v>
      </c>
      <c r="AB718" s="223">
        <f t="shared" si="1217"/>
        <v>0</v>
      </c>
      <c r="AC718" s="267"/>
      <c r="AD718" s="269">
        <v>100</v>
      </c>
      <c r="AE718" s="269">
        <f>AC718*AD718</f>
        <v>0</v>
      </c>
      <c r="AF718" s="269">
        <v>189</v>
      </c>
      <c r="AG718" s="269">
        <f t="shared" si="1225"/>
        <v>0</v>
      </c>
      <c r="AH718" s="270">
        <f t="shared" si="1218"/>
        <v>0</v>
      </c>
      <c r="AI718" s="314"/>
      <c r="AJ718" s="316">
        <v>100</v>
      </c>
      <c r="AK718" s="316">
        <f>AI718*AJ718</f>
        <v>0</v>
      </c>
      <c r="AL718" s="316">
        <v>189</v>
      </c>
      <c r="AM718" s="316">
        <f t="shared" si="1226"/>
        <v>0</v>
      </c>
      <c r="AN718" s="317">
        <f t="shared" si="1219"/>
        <v>0</v>
      </c>
      <c r="AO718" s="361">
        <f t="shared" si="1228"/>
        <v>5</v>
      </c>
      <c r="AP718" s="363">
        <v>100</v>
      </c>
      <c r="AQ718" s="363">
        <f>AO718*AP718</f>
        <v>500</v>
      </c>
      <c r="AR718" s="363">
        <v>189</v>
      </c>
      <c r="AS718" s="363">
        <f t="shared" si="1227"/>
        <v>945</v>
      </c>
      <c r="AT718" s="364">
        <f t="shared" si="1220"/>
        <v>1445</v>
      </c>
    </row>
    <row r="719" spans="1:46" x14ac:dyDescent="0.2">
      <c r="A719" s="1">
        <v>710</v>
      </c>
      <c r="B719" s="22" t="s">
        <v>217</v>
      </c>
      <c r="C719" s="2" t="s">
        <v>218</v>
      </c>
      <c r="D719" s="2" t="s">
        <v>14</v>
      </c>
      <c r="E719" s="2">
        <v>40</v>
      </c>
      <c r="F719" s="36">
        <v>50</v>
      </c>
      <c r="G719" s="36">
        <f>E719*F719</f>
        <v>2000</v>
      </c>
      <c r="H719" s="36">
        <v>324</v>
      </c>
      <c r="I719" s="36">
        <f t="shared" si="1221"/>
        <v>12960</v>
      </c>
      <c r="J719" s="53">
        <f t="shared" si="1214"/>
        <v>14960</v>
      </c>
      <c r="K719" s="130"/>
      <c r="L719" s="93">
        <v>50</v>
      </c>
      <c r="M719" s="93">
        <f>K719*L719</f>
        <v>0</v>
      </c>
      <c r="N719" s="93">
        <v>324</v>
      </c>
      <c r="O719" s="93">
        <f t="shared" si="1222"/>
        <v>0</v>
      </c>
      <c r="P719" s="94">
        <f t="shared" si="1215"/>
        <v>0</v>
      </c>
      <c r="Q719" s="173"/>
      <c r="R719" s="175">
        <v>50</v>
      </c>
      <c r="S719" s="175">
        <f>Q719*R719</f>
        <v>0</v>
      </c>
      <c r="T719" s="175">
        <v>324</v>
      </c>
      <c r="U719" s="175">
        <f t="shared" si="1223"/>
        <v>0</v>
      </c>
      <c r="V719" s="176">
        <f t="shared" si="1216"/>
        <v>0</v>
      </c>
      <c r="W719" s="220"/>
      <c r="X719" s="222">
        <v>50</v>
      </c>
      <c r="Y719" s="222">
        <f>W719*X719</f>
        <v>0</v>
      </c>
      <c r="Z719" s="222">
        <v>324</v>
      </c>
      <c r="AA719" s="222">
        <f t="shared" si="1224"/>
        <v>0</v>
      </c>
      <c r="AB719" s="223">
        <f t="shared" si="1217"/>
        <v>0</v>
      </c>
      <c r="AC719" s="267"/>
      <c r="AD719" s="269">
        <v>50</v>
      </c>
      <c r="AE719" s="269">
        <f>AC719*AD719</f>
        <v>0</v>
      </c>
      <c r="AF719" s="269">
        <v>324</v>
      </c>
      <c r="AG719" s="269">
        <f t="shared" si="1225"/>
        <v>0</v>
      </c>
      <c r="AH719" s="270">
        <f t="shared" si="1218"/>
        <v>0</v>
      </c>
      <c r="AI719" s="314"/>
      <c r="AJ719" s="316">
        <v>50</v>
      </c>
      <c r="AK719" s="316">
        <f>AI719*AJ719</f>
        <v>0</v>
      </c>
      <c r="AL719" s="316">
        <v>324</v>
      </c>
      <c r="AM719" s="316">
        <f t="shared" si="1226"/>
        <v>0</v>
      </c>
      <c r="AN719" s="317">
        <f t="shared" si="1219"/>
        <v>0</v>
      </c>
      <c r="AO719" s="361">
        <f t="shared" si="1228"/>
        <v>40</v>
      </c>
      <c r="AP719" s="363">
        <v>50</v>
      </c>
      <c r="AQ719" s="363">
        <f>AO719*AP719</f>
        <v>2000</v>
      </c>
      <c r="AR719" s="363">
        <v>324</v>
      </c>
      <c r="AS719" s="363">
        <f t="shared" si="1227"/>
        <v>12960</v>
      </c>
      <c r="AT719" s="364">
        <f t="shared" si="1220"/>
        <v>14960</v>
      </c>
    </row>
    <row r="720" spans="1:46" x14ac:dyDescent="0.2">
      <c r="A720" s="80" t="s">
        <v>482</v>
      </c>
      <c r="B720" s="88" t="s">
        <v>259</v>
      </c>
      <c r="C720" s="82" t="s">
        <v>260</v>
      </c>
      <c r="D720" s="82" t="s">
        <v>14</v>
      </c>
      <c r="E720" s="82">
        <v>7</v>
      </c>
      <c r="F720" s="89" t="s">
        <v>434</v>
      </c>
      <c r="G720" s="83"/>
      <c r="H720" s="83">
        <v>0</v>
      </c>
      <c r="I720" s="83">
        <f t="shared" si="1221"/>
        <v>0</v>
      </c>
      <c r="J720" s="124">
        <f t="shared" si="1214"/>
        <v>0</v>
      </c>
      <c r="K720" s="130"/>
      <c r="L720" s="114" t="s">
        <v>434</v>
      </c>
      <c r="M720" s="93"/>
      <c r="N720" s="93">
        <v>0</v>
      </c>
      <c r="O720" s="93">
        <f t="shared" si="1222"/>
        <v>0</v>
      </c>
      <c r="P720" s="94">
        <f t="shared" si="1215"/>
        <v>0</v>
      </c>
      <c r="Q720" s="173"/>
      <c r="R720" s="208" t="s">
        <v>434</v>
      </c>
      <c r="S720" s="175"/>
      <c r="T720" s="175">
        <v>0</v>
      </c>
      <c r="U720" s="175">
        <f t="shared" si="1223"/>
        <v>0</v>
      </c>
      <c r="V720" s="176">
        <f t="shared" si="1216"/>
        <v>0</v>
      </c>
      <c r="W720" s="220"/>
      <c r="X720" s="255" t="s">
        <v>434</v>
      </c>
      <c r="Y720" s="222"/>
      <c r="Z720" s="222">
        <v>0</v>
      </c>
      <c r="AA720" s="222">
        <f t="shared" si="1224"/>
        <v>0</v>
      </c>
      <c r="AB720" s="223">
        <f t="shared" si="1217"/>
        <v>0</v>
      </c>
      <c r="AC720" s="267"/>
      <c r="AD720" s="302" t="s">
        <v>434</v>
      </c>
      <c r="AE720" s="269"/>
      <c r="AF720" s="269">
        <v>0</v>
      </c>
      <c r="AG720" s="269">
        <f t="shared" si="1225"/>
        <v>0</v>
      </c>
      <c r="AH720" s="270">
        <f t="shared" si="1218"/>
        <v>0</v>
      </c>
      <c r="AI720" s="314"/>
      <c r="AJ720" s="349" t="s">
        <v>434</v>
      </c>
      <c r="AK720" s="316"/>
      <c r="AL720" s="316">
        <v>0</v>
      </c>
      <c r="AM720" s="316">
        <f t="shared" si="1226"/>
        <v>0</v>
      </c>
      <c r="AN720" s="317">
        <f t="shared" si="1219"/>
        <v>0</v>
      </c>
      <c r="AO720" s="361">
        <f t="shared" si="1228"/>
        <v>7</v>
      </c>
      <c r="AP720" s="387" t="s">
        <v>434</v>
      </c>
      <c r="AQ720" s="363"/>
      <c r="AR720" s="363">
        <v>0</v>
      </c>
      <c r="AS720" s="363">
        <f t="shared" si="1227"/>
        <v>0</v>
      </c>
      <c r="AT720" s="364">
        <f t="shared" si="1220"/>
        <v>0</v>
      </c>
    </row>
    <row r="721" spans="1:46" ht="58.5" customHeight="1" x14ac:dyDescent="0.2">
      <c r="A721" s="1">
        <v>712</v>
      </c>
      <c r="B721" s="50" t="s">
        <v>438</v>
      </c>
      <c r="C721" s="2" t="s">
        <v>439</v>
      </c>
      <c r="D721" s="2" t="s">
        <v>32</v>
      </c>
      <c r="E721" s="2">
        <v>2</v>
      </c>
      <c r="F721" s="36">
        <v>32544</v>
      </c>
      <c r="G721" s="36">
        <f>E721*F721</f>
        <v>65088</v>
      </c>
      <c r="H721" s="36">
        <v>43909</v>
      </c>
      <c r="I721" s="36">
        <f t="shared" si="1221"/>
        <v>87818</v>
      </c>
      <c r="J721" s="53">
        <f t="shared" si="1214"/>
        <v>152906</v>
      </c>
      <c r="K721" s="130"/>
      <c r="L721" s="93">
        <v>32544</v>
      </c>
      <c r="M721" s="93">
        <f>K721*L721</f>
        <v>0</v>
      </c>
      <c r="N721" s="93">
        <v>43909</v>
      </c>
      <c r="O721" s="93">
        <f t="shared" si="1222"/>
        <v>0</v>
      </c>
      <c r="P721" s="94">
        <f t="shared" si="1215"/>
        <v>0</v>
      </c>
      <c r="Q721" s="173"/>
      <c r="R721" s="175">
        <v>32544</v>
      </c>
      <c r="S721" s="175">
        <f>Q721*R721</f>
        <v>0</v>
      </c>
      <c r="T721" s="175">
        <v>43909</v>
      </c>
      <c r="U721" s="175">
        <f t="shared" si="1223"/>
        <v>0</v>
      </c>
      <c r="V721" s="176">
        <f t="shared" si="1216"/>
        <v>0</v>
      </c>
      <c r="W721" s="220"/>
      <c r="X721" s="222">
        <v>32544</v>
      </c>
      <c r="Y721" s="222">
        <f>W721*X721</f>
        <v>0</v>
      </c>
      <c r="Z721" s="222">
        <v>43909</v>
      </c>
      <c r="AA721" s="222">
        <f t="shared" si="1224"/>
        <v>0</v>
      </c>
      <c r="AB721" s="223">
        <f t="shared" si="1217"/>
        <v>0</v>
      </c>
      <c r="AC721" s="267"/>
      <c r="AD721" s="269">
        <v>32544</v>
      </c>
      <c r="AE721" s="269">
        <f>AC721*AD721</f>
        <v>0</v>
      </c>
      <c r="AF721" s="269">
        <v>43909</v>
      </c>
      <c r="AG721" s="269">
        <f t="shared" si="1225"/>
        <v>0</v>
      </c>
      <c r="AH721" s="270">
        <f t="shared" si="1218"/>
        <v>0</v>
      </c>
      <c r="AI721" s="314"/>
      <c r="AJ721" s="316">
        <v>32544</v>
      </c>
      <c r="AK721" s="316">
        <f>AI721*AJ721</f>
        <v>0</v>
      </c>
      <c r="AL721" s="316">
        <v>43909</v>
      </c>
      <c r="AM721" s="316">
        <f t="shared" si="1226"/>
        <v>0</v>
      </c>
      <c r="AN721" s="317">
        <f t="shared" si="1219"/>
        <v>0</v>
      </c>
      <c r="AO721" s="361">
        <f t="shared" si="1228"/>
        <v>2</v>
      </c>
      <c r="AP721" s="363">
        <v>32544</v>
      </c>
      <c r="AQ721" s="363">
        <f>AO721*AP721</f>
        <v>65088</v>
      </c>
      <c r="AR721" s="363">
        <v>43909</v>
      </c>
      <c r="AS721" s="363">
        <f t="shared" si="1227"/>
        <v>87818</v>
      </c>
      <c r="AT721" s="364">
        <f t="shared" si="1220"/>
        <v>152906</v>
      </c>
    </row>
    <row r="722" spans="1:46" ht="55.5" customHeight="1" x14ac:dyDescent="0.2">
      <c r="A722" s="1">
        <v>713</v>
      </c>
      <c r="B722" s="50" t="s">
        <v>438</v>
      </c>
      <c r="C722" s="2" t="s">
        <v>439</v>
      </c>
      <c r="D722" s="2" t="s">
        <v>32</v>
      </c>
      <c r="E722" s="2">
        <v>12</v>
      </c>
      <c r="F722" s="36">
        <v>32544</v>
      </c>
      <c r="G722" s="36">
        <f t="shared" ref="G722:G726" si="1229">E722*F722</f>
        <v>390528</v>
      </c>
      <c r="H722" s="36">
        <v>43909</v>
      </c>
      <c r="I722" s="36">
        <f t="shared" si="1221"/>
        <v>526908</v>
      </c>
      <c r="J722" s="53">
        <f t="shared" si="1214"/>
        <v>917436</v>
      </c>
      <c r="K722" s="130"/>
      <c r="L722" s="93">
        <v>32544</v>
      </c>
      <c r="M722" s="93">
        <f t="shared" ref="M722:M726" si="1230">K722*L722</f>
        <v>0</v>
      </c>
      <c r="N722" s="93">
        <v>43909</v>
      </c>
      <c r="O722" s="93">
        <f t="shared" si="1222"/>
        <v>0</v>
      </c>
      <c r="P722" s="94">
        <f t="shared" si="1215"/>
        <v>0</v>
      </c>
      <c r="Q722" s="173"/>
      <c r="R722" s="175">
        <v>32544</v>
      </c>
      <c r="S722" s="175">
        <f t="shared" ref="S722:S726" si="1231">Q722*R722</f>
        <v>0</v>
      </c>
      <c r="T722" s="175">
        <v>43909</v>
      </c>
      <c r="U722" s="175">
        <f t="shared" si="1223"/>
        <v>0</v>
      </c>
      <c r="V722" s="176">
        <f t="shared" si="1216"/>
        <v>0</v>
      </c>
      <c r="W722" s="220"/>
      <c r="X722" s="222">
        <v>32544</v>
      </c>
      <c r="Y722" s="222">
        <f t="shared" ref="Y722:Y726" si="1232">W722*X722</f>
        <v>0</v>
      </c>
      <c r="Z722" s="222">
        <v>43909</v>
      </c>
      <c r="AA722" s="222">
        <f t="shared" si="1224"/>
        <v>0</v>
      </c>
      <c r="AB722" s="223">
        <f t="shared" si="1217"/>
        <v>0</v>
      </c>
      <c r="AC722" s="267"/>
      <c r="AD722" s="269">
        <v>32544</v>
      </c>
      <c r="AE722" s="269">
        <f t="shared" ref="AE722:AE726" si="1233">AC722*AD722</f>
        <v>0</v>
      </c>
      <c r="AF722" s="269">
        <v>43909</v>
      </c>
      <c r="AG722" s="269">
        <f t="shared" si="1225"/>
        <v>0</v>
      </c>
      <c r="AH722" s="270">
        <f t="shared" si="1218"/>
        <v>0</v>
      </c>
      <c r="AI722" s="314"/>
      <c r="AJ722" s="316">
        <v>32544</v>
      </c>
      <c r="AK722" s="316">
        <f t="shared" ref="AK722:AK726" si="1234">AI722*AJ722</f>
        <v>0</v>
      </c>
      <c r="AL722" s="316">
        <v>43909</v>
      </c>
      <c r="AM722" s="316">
        <f t="shared" si="1226"/>
        <v>0</v>
      </c>
      <c r="AN722" s="317">
        <f t="shared" si="1219"/>
        <v>0</v>
      </c>
      <c r="AO722" s="361">
        <f t="shared" si="1228"/>
        <v>12</v>
      </c>
      <c r="AP722" s="363">
        <v>32544</v>
      </c>
      <c r="AQ722" s="363">
        <f t="shared" ref="AQ722:AQ726" si="1235">AO722*AP722</f>
        <v>390528</v>
      </c>
      <c r="AR722" s="363">
        <v>43909</v>
      </c>
      <c r="AS722" s="363">
        <f t="shared" si="1227"/>
        <v>526908</v>
      </c>
      <c r="AT722" s="364">
        <f t="shared" si="1220"/>
        <v>917436</v>
      </c>
    </row>
    <row r="723" spans="1:46" ht="25.5" x14ac:dyDescent="0.2">
      <c r="A723" s="1">
        <v>714</v>
      </c>
      <c r="B723" s="22" t="s">
        <v>242</v>
      </c>
      <c r="C723" s="2" t="s">
        <v>381</v>
      </c>
      <c r="D723" s="2" t="s">
        <v>14</v>
      </c>
      <c r="E723" s="2">
        <v>2</v>
      </c>
      <c r="F723" s="36">
        <v>38090.69</v>
      </c>
      <c r="G723" s="36">
        <f t="shared" si="1229"/>
        <v>76181.38</v>
      </c>
      <c r="H723" s="36">
        <v>127558.79999999999</v>
      </c>
      <c r="I723" s="36">
        <f t="shared" si="1221"/>
        <v>255117.59999999998</v>
      </c>
      <c r="J723" s="53">
        <f t="shared" si="1214"/>
        <v>331298.98</v>
      </c>
      <c r="K723" s="130"/>
      <c r="L723" s="93">
        <v>38090.69</v>
      </c>
      <c r="M723" s="93">
        <f t="shared" si="1230"/>
        <v>0</v>
      </c>
      <c r="N723" s="93">
        <v>127558.79999999999</v>
      </c>
      <c r="O723" s="93">
        <f t="shared" si="1222"/>
        <v>0</v>
      </c>
      <c r="P723" s="94">
        <f t="shared" si="1215"/>
        <v>0</v>
      </c>
      <c r="Q723" s="173"/>
      <c r="R723" s="175">
        <v>38090.69</v>
      </c>
      <c r="S723" s="175">
        <f t="shared" si="1231"/>
        <v>0</v>
      </c>
      <c r="T723" s="175">
        <v>127558.79999999999</v>
      </c>
      <c r="U723" s="175">
        <f t="shared" si="1223"/>
        <v>0</v>
      </c>
      <c r="V723" s="176">
        <f t="shared" si="1216"/>
        <v>0</v>
      </c>
      <c r="W723" s="220"/>
      <c r="X723" s="222">
        <v>38090.69</v>
      </c>
      <c r="Y723" s="222">
        <f t="shared" si="1232"/>
        <v>0</v>
      </c>
      <c r="Z723" s="222">
        <v>127558.79999999999</v>
      </c>
      <c r="AA723" s="222">
        <f t="shared" si="1224"/>
        <v>0</v>
      </c>
      <c r="AB723" s="223">
        <f t="shared" si="1217"/>
        <v>0</v>
      </c>
      <c r="AC723" s="267">
        <v>2</v>
      </c>
      <c r="AD723" s="269">
        <v>38090.69</v>
      </c>
      <c r="AE723" s="269">
        <f t="shared" si="1233"/>
        <v>76181.38</v>
      </c>
      <c r="AF723" s="269">
        <v>127558.79999999999</v>
      </c>
      <c r="AG723" s="269">
        <f t="shared" si="1225"/>
        <v>255117.59999999998</v>
      </c>
      <c r="AH723" s="270">
        <f t="shared" si="1218"/>
        <v>331298.98</v>
      </c>
      <c r="AI723" s="314"/>
      <c r="AJ723" s="316">
        <v>38090.69</v>
      </c>
      <c r="AK723" s="316">
        <f t="shared" si="1234"/>
        <v>0</v>
      </c>
      <c r="AL723" s="316">
        <v>127558.79999999999</v>
      </c>
      <c r="AM723" s="316">
        <f t="shared" si="1226"/>
        <v>0</v>
      </c>
      <c r="AN723" s="317">
        <f t="shared" si="1219"/>
        <v>0</v>
      </c>
      <c r="AO723" s="361">
        <f t="shared" si="1228"/>
        <v>0</v>
      </c>
      <c r="AP723" s="363">
        <v>38090.69</v>
      </c>
      <c r="AQ723" s="363">
        <f t="shared" si="1235"/>
        <v>0</v>
      </c>
      <c r="AR723" s="363">
        <v>127558.79999999999</v>
      </c>
      <c r="AS723" s="363">
        <f t="shared" si="1227"/>
        <v>0</v>
      </c>
      <c r="AT723" s="364">
        <f t="shared" si="1220"/>
        <v>0</v>
      </c>
    </row>
    <row r="724" spans="1:46" ht="25.5" x14ac:dyDescent="0.2">
      <c r="A724" s="1">
        <v>715</v>
      </c>
      <c r="B724" s="22" t="s">
        <v>242</v>
      </c>
      <c r="C724" s="2" t="s">
        <v>380</v>
      </c>
      <c r="D724" s="2" t="s">
        <v>14</v>
      </c>
      <c r="E724" s="2">
        <v>1</v>
      </c>
      <c r="F724" s="36">
        <v>51220.74</v>
      </c>
      <c r="G724" s="36">
        <f t="shared" si="1229"/>
        <v>51220.74</v>
      </c>
      <c r="H724" s="36">
        <v>171529.19999999998</v>
      </c>
      <c r="I724" s="36">
        <f t="shared" si="1221"/>
        <v>171529.19999999998</v>
      </c>
      <c r="J724" s="53">
        <f t="shared" si="1214"/>
        <v>222749.93999999997</v>
      </c>
      <c r="K724" s="130"/>
      <c r="L724" s="93">
        <v>51220.74</v>
      </c>
      <c r="M724" s="93">
        <f t="shared" si="1230"/>
        <v>0</v>
      </c>
      <c r="N724" s="93">
        <v>171529.19999999998</v>
      </c>
      <c r="O724" s="93">
        <f t="shared" si="1222"/>
        <v>0</v>
      </c>
      <c r="P724" s="94">
        <f t="shared" si="1215"/>
        <v>0</v>
      </c>
      <c r="Q724" s="173"/>
      <c r="R724" s="175">
        <v>51220.74</v>
      </c>
      <c r="S724" s="175">
        <f t="shared" si="1231"/>
        <v>0</v>
      </c>
      <c r="T724" s="175">
        <v>171529.19999999998</v>
      </c>
      <c r="U724" s="175">
        <f t="shared" si="1223"/>
        <v>0</v>
      </c>
      <c r="V724" s="176">
        <f t="shared" si="1216"/>
        <v>0</v>
      </c>
      <c r="W724" s="220"/>
      <c r="X724" s="222">
        <v>51220.74</v>
      </c>
      <c r="Y724" s="222">
        <f t="shared" si="1232"/>
        <v>0</v>
      </c>
      <c r="Z724" s="222">
        <v>171529.19999999998</v>
      </c>
      <c r="AA724" s="222">
        <f t="shared" si="1224"/>
        <v>0</v>
      </c>
      <c r="AB724" s="223">
        <f t="shared" si="1217"/>
        <v>0</v>
      </c>
      <c r="AC724" s="267">
        <v>1</v>
      </c>
      <c r="AD724" s="269">
        <v>51220.74</v>
      </c>
      <c r="AE724" s="269">
        <f t="shared" si="1233"/>
        <v>51220.74</v>
      </c>
      <c r="AF724" s="269">
        <v>171529.19999999998</v>
      </c>
      <c r="AG724" s="269">
        <f t="shared" si="1225"/>
        <v>171529.19999999998</v>
      </c>
      <c r="AH724" s="270">
        <f t="shared" si="1218"/>
        <v>222749.93999999997</v>
      </c>
      <c r="AI724" s="314"/>
      <c r="AJ724" s="316">
        <v>51220.74</v>
      </c>
      <c r="AK724" s="316">
        <f t="shared" si="1234"/>
        <v>0</v>
      </c>
      <c r="AL724" s="316">
        <v>171529.19999999998</v>
      </c>
      <c r="AM724" s="316">
        <f t="shared" si="1226"/>
        <v>0</v>
      </c>
      <c r="AN724" s="317">
        <f t="shared" si="1219"/>
        <v>0</v>
      </c>
      <c r="AO724" s="361">
        <f t="shared" si="1228"/>
        <v>0</v>
      </c>
      <c r="AP724" s="363">
        <v>51220.74</v>
      </c>
      <c r="AQ724" s="363">
        <f t="shared" si="1235"/>
        <v>0</v>
      </c>
      <c r="AR724" s="363">
        <v>171529.19999999998</v>
      </c>
      <c r="AS724" s="363">
        <f t="shared" si="1227"/>
        <v>0</v>
      </c>
      <c r="AT724" s="364">
        <f t="shared" si="1220"/>
        <v>0</v>
      </c>
    </row>
    <row r="725" spans="1:46" ht="25.5" x14ac:dyDescent="0.2">
      <c r="A725" s="1">
        <v>716</v>
      </c>
      <c r="B725" s="22" t="s">
        <v>242</v>
      </c>
      <c r="C725" s="2" t="s">
        <v>380</v>
      </c>
      <c r="D725" s="2" t="s">
        <v>14</v>
      </c>
      <c r="E725" s="2">
        <v>1</v>
      </c>
      <c r="F725" s="36">
        <v>51220.74</v>
      </c>
      <c r="G725" s="36">
        <f t="shared" si="1229"/>
        <v>51220.74</v>
      </c>
      <c r="H725" s="36">
        <v>171529.19999999998</v>
      </c>
      <c r="I725" s="36">
        <f t="shared" si="1221"/>
        <v>171529.19999999998</v>
      </c>
      <c r="J725" s="53">
        <f t="shared" si="1214"/>
        <v>222749.93999999997</v>
      </c>
      <c r="K725" s="130"/>
      <c r="L725" s="93">
        <v>51220.74</v>
      </c>
      <c r="M725" s="93">
        <f t="shared" si="1230"/>
        <v>0</v>
      </c>
      <c r="N725" s="93">
        <v>171529.19999999998</v>
      </c>
      <c r="O725" s="93">
        <f t="shared" si="1222"/>
        <v>0</v>
      </c>
      <c r="P725" s="94">
        <f t="shared" si="1215"/>
        <v>0</v>
      </c>
      <c r="Q725" s="173"/>
      <c r="R725" s="175">
        <v>51220.74</v>
      </c>
      <c r="S725" s="175">
        <f t="shared" si="1231"/>
        <v>0</v>
      </c>
      <c r="T725" s="175">
        <v>171529.19999999998</v>
      </c>
      <c r="U725" s="175">
        <f t="shared" si="1223"/>
        <v>0</v>
      </c>
      <c r="V725" s="176">
        <f t="shared" si="1216"/>
        <v>0</v>
      </c>
      <c r="W725" s="220"/>
      <c r="X725" s="222">
        <v>51220.74</v>
      </c>
      <c r="Y725" s="222">
        <f t="shared" si="1232"/>
        <v>0</v>
      </c>
      <c r="Z725" s="222">
        <v>171529.19999999998</v>
      </c>
      <c r="AA725" s="222">
        <f t="shared" si="1224"/>
        <v>0</v>
      </c>
      <c r="AB725" s="223">
        <f t="shared" si="1217"/>
        <v>0</v>
      </c>
      <c r="AC725" s="267">
        <v>1</v>
      </c>
      <c r="AD725" s="269">
        <v>51220.74</v>
      </c>
      <c r="AE725" s="269">
        <f t="shared" si="1233"/>
        <v>51220.74</v>
      </c>
      <c r="AF725" s="269">
        <v>171529.19999999998</v>
      </c>
      <c r="AG725" s="269">
        <f t="shared" si="1225"/>
        <v>171529.19999999998</v>
      </c>
      <c r="AH725" s="270">
        <f t="shared" si="1218"/>
        <v>222749.93999999997</v>
      </c>
      <c r="AI725" s="314"/>
      <c r="AJ725" s="316">
        <v>51220.74</v>
      </c>
      <c r="AK725" s="316">
        <f t="shared" si="1234"/>
        <v>0</v>
      </c>
      <c r="AL725" s="316">
        <v>171529.19999999998</v>
      </c>
      <c r="AM725" s="316">
        <f t="shared" si="1226"/>
        <v>0</v>
      </c>
      <c r="AN725" s="317">
        <f t="shared" si="1219"/>
        <v>0</v>
      </c>
      <c r="AO725" s="361">
        <f t="shared" si="1228"/>
        <v>0</v>
      </c>
      <c r="AP725" s="363">
        <v>51220.74</v>
      </c>
      <c r="AQ725" s="363">
        <f t="shared" si="1235"/>
        <v>0</v>
      </c>
      <c r="AR725" s="363">
        <v>171529.19999999998</v>
      </c>
      <c r="AS725" s="363">
        <f t="shared" si="1227"/>
        <v>0</v>
      </c>
      <c r="AT725" s="364">
        <f t="shared" si="1220"/>
        <v>0</v>
      </c>
    </row>
    <row r="726" spans="1:46" ht="25.5" x14ac:dyDescent="0.2">
      <c r="A726" s="1">
        <v>717</v>
      </c>
      <c r="B726" s="22" t="s">
        <v>242</v>
      </c>
      <c r="C726" s="2" t="s">
        <v>381</v>
      </c>
      <c r="D726" s="2" t="s">
        <v>14</v>
      </c>
      <c r="E726" s="2">
        <v>2</v>
      </c>
      <c r="F726" s="36">
        <v>38090.69</v>
      </c>
      <c r="G726" s="36">
        <f t="shared" si="1229"/>
        <v>76181.38</v>
      </c>
      <c r="H726" s="36">
        <v>127558.79999999999</v>
      </c>
      <c r="I726" s="36">
        <f t="shared" si="1221"/>
        <v>255117.59999999998</v>
      </c>
      <c r="J726" s="53">
        <f t="shared" si="1214"/>
        <v>331298.98</v>
      </c>
      <c r="K726" s="130"/>
      <c r="L726" s="93">
        <v>38090.69</v>
      </c>
      <c r="M726" s="93">
        <f t="shared" si="1230"/>
        <v>0</v>
      </c>
      <c r="N726" s="93">
        <v>127558.79999999999</v>
      </c>
      <c r="O726" s="93">
        <f t="shared" si="1222"/>
        <v>0</v>
      </c>
      <c r="P726" s="94">
        <f t="shared" si="1215"/>
        <v>0</v>
      </c>
      <c r="Q726" s="173"/>
      <c r="R726" s="175">
        <v>38090.69</v>
      </c>
      <c r="S726" s="175">
        <f t="shared" si="1231"/>
        <v>0</v>
      </c>
      <c r="T726" s="175">
        <v>127558.79999999999</v>
      </c>
      <c r="U726" s="175">
        <f t="shared" si="1223"/>
        <v>0</v>
      </c>
      <c r="V726" s="176">
        <f t="shared" si="1216"/>
        <v>0</v>
      </c>
      <c r="W726" s="220"/>
      <c r="X726" s="222">
        <v>38090.69</v>
      </c>
      <c r="Y726" s="222">
        <f t="shared" si="1232"/>
        <v>0</v>
      </c>
      <c r="Z726" s="222">
        <v>127558.79999999999</v>
      </c>
      <c r="AA726" s="222">
        <f t="shared" si="1224"/>
        <v>0</v>
      </c>
      <c r="AB726" s="223">
        <f t="shared" si="1217"/>
        <v>0</v>
      </c>
      <c r="AC726" s="267">
        <v>2</v>
      </c>
      <c r="AD726" s="269">
        <v>38090.69</v>
      </c>
      <c r="AE726" s="269">
        <f t="shared" si="1233"/>
        <v>76181.38</v>
      </c>
      <c r="AF726" s="269">
        <v>127558.79999999999</v>
      </c>
      <c r="AG726" s="269">
        <f t="shared" si="1225"/>
        <v>255117.59999999998</v>
      </c>
      <c r="AH726" s="270">
        <f t="shared" si="1218"/>
        <v>331298.98</v>
      </c>
      <c r="AI726" s="314"/>
      <c r="AJ726" s="316">
        <v>38090.69</v>
      </c>
      <c r="AK726" s="316">
        <f t="shared" si="1234"/>
        <v>0</v>
      </c>
      <c r="AL726" s="316">
        <v>127558.79999999999</v>
      </c>
      <c r="AM726" s="316">
        <f t="shared" si="1226"/>
        <v>0</v>
      </c>
      <c r="AN726" s="317">
        <f t="shared" si="1219"/>
        <v>0</v>
      </c>
      <c r="AO726" s="361">
        <f t="shared" si="1228"/>
        <v>0</v>
      </c>
      <c r="AP726" s="363">
        <v>38090.69</v>
      </c>
      <c r="AQ726" s="363">
        <f t="shared" si="1235"/>
        <v>0</v>
      </c>
      <c r="AR726" s="363">
        <v>127558.79999999999</v>
      </c>
      <c r="AS726" s="363">
        <f t="shared" si="1227"/>
        <v>0</v>
      </c>
      <c r="AT726" s="364">
        <f t="shared" si="1220"/>
        <v>0</v>
      </c>
    </row>
    <row r="727" spans="1:46" x14ac:dyDescent="0.2">
      <c r="A727" s="80" t="s">
        <v>483</v>
      </c>
      <c r="B727" s="88" t="s">
        <v>261</v>
      </c>
      <c r="C727" s="82" t="s">
        <v>262</v>
      </c>
      <c r="D727" s="82" t="s">
        <v>14</v>
      </c>
      <c r="E727" s="82">
        <v>4</v>
      </c>
      <c r="F727" s="89" t="s">
        <v>434</v>
      </c>
      <c r="G727" s="83"/>
      <c r="H727" s="83">
        <v>0</v>
      </c>
      <c r="I727" s="83">
        <f t="shared" si="1221"/>
        <v>0</v>
      </c>
      <c r="J727" s="124">
        <f t="shared" si="1214"/>
        <v>0</v>
      </c>
      <c r="K727" s="130"/>
      <c r="L727" s="114" t="s">
        <v>434</v>
      </c>
      <c r="M727" s="93"/>
      <c r="N727" s="93">
        <v>0</v>
      </c>
      <c r="O727" s="93">
        <f t="shared" si="1222"/>
        <v>0</v>
      </c>
      <c r="P727" s="94">
        <f t="shared" si="1215"/>
        <v>0</v>
      </c>
      <c r="Q727" s="173"/>
      <c r="R727" s="208" t="s">
        <v>434</v>
      </c>
      <c r="S727" s="175"/>
      <c r="T727" s="175">
        <v>0</v>
      </c>
      <c r="U727" s="175">
        <f t="shared" si="1223"/>
        <v>0</v>
      </c>
      <c r="V727" s="176">
        <f t="shared" si="1216"/>
        <v>0</v>
      </c>
      <c r="W727" s="220"/>
      <c r="X727" s="255" t="s">
        <v>434</v>
      </c>
      <c r="Y727" s="222"/>
      <c r="Z727" s="222">
        <v>0</v>
      </c>
      <c r="AA727" s="222">
        <f t="shared" si="1224"/>
        <v>0</v>
      </c>
      <c r="AB727" s="223">
        <f t="shared" si="1217"/>
        <v>0</v>
      </c>
      <c r="AC727" s="267"/>
      <c r="AD727" s="302" t="s">
        <v>434</v>
      </c>
      <c r="AE727" s="269"/>
      <c r="AF727" s="269">
        <v>0</v>
      </c>
      <c r="AG727" s="269">
        <f t="shared" si="1225"/>
        <v>0</v>
      </c>
      <c r="AH727" s="270">
        <f t="shared" si="1218"/>
        <v>0</v>
      </c>
      <c r="AI727" s="314"/>
      <c r="AJ727" s="349" t="s">
        <v>434</v>
      </c>
      <c r="AK727" s="316"/>
      <c r="AL727" s="316">
        <v>0</v>
      </c>
      <c r="AM727" s="316">
        <f t="shared" si="1226"/>
        <v>0</v>
      </c>
      <c r="AN727" s="317">
        <f t="shared" si="1219"/>
        <v>0</v>
      </c>
      <c r="AO727" s="361">
        <f t="shared" si="1228"/>
        <v>4</v>
      </c>
      <c r="AP727" s="387" t="s">
        <v>434</v>
      </c>
      <c r="AQ727" s="363"/>
      <c r="AR727" s="363">
        <v>0</v>
      </c>
      <c r="AS727" s="363">
        <f t="shared" si="1227"/>
        <v>0</v>
      </c>
      <c r="AT727" s="364">
        <f t="shared" si="1220"/>
        <v>0</v>
      </c>
    </row>
    <row r="728" spans="1:46" ht="25.5" x14ac:dyDescent="0.2">
      <c r="A728" s="80" t="s">
        <v>484</v>
      </c>
      <c r="B728" s="88" t="s">
        <v>263</v>
      </c>
      <c r="C728" s="82" t="s">
        <v>264</v>
      </c>
      <c r="D728" s="82" t="s">
        <v>14</v>
      </c>
      <c r="E728" s="82">
        <v>4</v>
      </c>
      <c r="F728" s="89" t="s">
        <v>434</v>
      </c>
      <c r="G728" s="83"/>
      <c r="H728" s="83">
        <v>0</v>
      </c>
      <c r="I728" s="83">
        <f t="shared" si="1221"/>
        <v>0</v>
      </c>
      <c r="J728" s="124">
        <f t="shared" si="1214"/>
        <v>0</v>
      </c>
      <c r="K728" s="130"/>
      <c r="L728" s="114" t="s">
        <v>434</v>
      </c>
      <c r="M728" s="93"/>
      <c r="N728" s="93">
        <v>0</v>
      </c>
      <c r="O728" s="93">
        <f t="shared" si="1222"/>
        <v>0</v>
      </c>
      <c r="P728" s="94">
        <f t="shared" si="1215"/>
        <v>0</v>
      </c>
      <c r="Q728" s="173"/>
      <c r="R728" s="208" t="s">
        <v>434</v>
      </c>
      <c r="S728" s="175"/>
      <c r="T728" s="175">
        <v>0</v>
      </c>
      <c r="U728" s="175">
        <f t="shared" si="1223"/>
        <v>0</v>
      </c>
      <c r="V728" s="176">
        <f t="shared" si="1216"/>
        <v>0</v>
      </c>
      <c r="W728" s="220"/>
      <c r="X728" s="255" t="s">
        <v>434</v>
      </c>
      <c r="Y728" s="222"/>
      <c r="Z728" s="222">
        <v>0</v>
      </c>
      <c r="AA728" s="222">
        <f t="shared" si="1224"/>
        <v>0</v>
      </c>
      <c r="AB728" s="223">
        <f t="shared" si="1217"/>
        <v>0</v>
      </c>
      <c r="AC728" s="267"/>
      <c r="AD728" s="302" t="s">
        <v>434</v>
      </c>
      <c r="AE728" s="269"/>
      <c r="AF728" s="269">
        <v>0</v>
      </c>
      <c r="AG728" s="269">
        <f t="shared" si="1225"/>
        <v>0</v>
      </c>
      <c r="AH728" s="270">
        <f t="shared" si="1218"/>
        <v>0</v>
      </c>
      <c r="AI728" s="314"/>
      <c r="AJ728" s="349" t="s">
        <v>434</v>
      </c>
      <c r="AK728" s="316"/>
      <c r="AL728" s="316">
        <v>0</v>
      </c>
      <c r="AM728" s="316">
        <f t="shared" si="1226"/>
        <v>0</v>
      </c>
      <c r="AN728" s="317">
        <f t="shared" si="1219"/>
        <v>0</v>
      </c>
      <c r="AO728" s="361">
        <f t="shared" si="1228"/>
        <v>4</v>
      </c>
      <c r="AP728" s="387" t="s">
        <v>434</v>
      </c>
      <c r="AQ728" s="363"/>
      <c r="AR728" s="363">
        <v>0</v>
      </c>
      <c r="AS728" s="363">
        <f t="shared" si="1227"/>
        <v>0</v>
      </c>
      <c r="AT728" s="364">
        <f t="shared" si="1220"/>
        <v>0</v>
      </c>
    </row>
    <row r="729" spans="1:46" x14ac:dyDescent="0.2">
      <c r="A729" s="80" t="s">
        <v>485</v>
      </c>
      <c r="B729" s="88" t="s">
        <v>265</v>
      </c>
      <c r="C729" s="82"/>
      <c r="D729" s="82" t="s">
        <v>14</v>
      </c>
      <c r="E729" s="82">
        <v>8</v>
      </c>
      <c r="F729" s="89" t="s">
        <v>435</v>
      </c>
      <c r="G729" s="83"/>
      <c r="H729" s="83">
        <v>0</v>
      </c>
      <c r="I729" s="83">
        <f t="shared" si="1221"/>
        <v>0</v>
      </c>
      <c r="J729" s="124">
        <f t="shared" si="1214"/>
        <v>0</v>
      </c>
      <c r="K729" s="130"/>
      <c r="L729" s="114" t="s">
        <v>435</v>
      </c>
      <c r="M729" s="93"/>
      <c r="N729" s="93">
        <v>0</v>
      </c>
      <c r="O729" s="93">
        <f t="shared" si="1222"/>
        <v>0</v>
      </c>
      <c r="P729" s="94">
        <f t="shared" si="1215"/>
        <v>0</v>
      </c>
      <c r="Q729" s="173"/>
      <c r="R729" s="208" t="s">
        <v>435</v>
      </c>
      <c r="S729" s="175"/>
      <c r="T729" s="175">
        <v>0</v>
      </c>
      <c r="U729" s="175">
        <f t="shared" si="1223"/>
        <v>0</v>
      </c>
      <c r="V729" s="176">
        <f t="shared" si="1216"/>
        <v>0</v>
      </c>
      <c r="W729" s="220"/>
      <c r="X729" s="255" t="s">
        <v>435</v>
      </c>
      <c r="Y729" s="222"/>
      <c r="Z729" s="222">
        <v>0</v>
      </c>
      <c r="AA729" s="222">
        <f t="shared" si="1224"/>
        <v>0</v>
      </c>
      <c r="AB729" s="223">
        <f t="shared" si="1217"/>
        <v>0</v>
      </c>
      <c r="AC729" s="267"/>
      <c r="AD729" s="302" t="s">
        <v>435</v>
      </c>
      <c r="AE729" s="269"/>
      <c r="AF729" s="269">
        <v>0</v>
      </c>
      <c r="AG729" s="269">
        <f t="shared" si="1225"/>
        <v>0</v>
      </c>
      <c r="AH729" s="270">
        <f t="shared" si="1218"/>
        <v>0</v>
      </c>
      <c r="AI729" s="314"/>
      <c r="AJ729" s="349" t="s">
        <v>435</v>
      </c>
      <c r="AK729" s="316"/>
      <c r="AL729" s="316">
        <v>0</v>
      </c>
      <c r="AM729" s="316">
        <f t="shared" si="1226"/>
        <v>0</v>
      </c>
      <c r="AN729" s="317">
        <f t="shared" si="1219"/>
        <v>0</v>
      </c>
      <c r="AO729" s="361">
        <f t="shared" si="1228"/>
        <v>8</v>
      </c>
      <c r="AP729" s="387" t="s">
        <v>435</v>
      </c>
      <c r="AQ729" s="363"/>
      <c r="AR729" s="363">
        <v>0</v>
      </c>
      <c r="AS729" s="363">
        <f t="shared" si="1227"/>
        <v>0</v>
      </c>
      <c r="AT729" s="364">
        <f t="shared" si="1220"/>
        <v>0</v>
      </c>
    </row>
    <row r="730" spans="1:46" x14ac:dyDescent="0.2">
      <c r="A730" s="80" t="s">
        <v>486</v>
      </c>
      <c r="B730" s="88" t="s">
        <v>266</v>
      </c>
      <c r="C730" s="82"/>
      <c r="D730" s="82" t="s">
        <v>14</v>
      </c>
      <c r="E730" s="82">
        <v>1</v>
      </c>
      <c r="F730" s="89" t="s">
        <v>435</v>
      </c>
      <c r="G730" s="83"/>
      <c r="H730" s="83">
        <v>0</v>
      </c>
      <c r="I730" s="83">
        <f t="shared" si="1221"/>
        <v>0</v>
      </c>
      <c r="J730" s="124">
        <f t="shared" si="1214"/>
        <v>0</v>
      </c>
      <c r="K730" s="130"/>
      <c r="L730" s="114" t="s">
        <v>435</v>
      </c>
      <c r="M730" s="93"/>
      <c r="N730" s="93">
        <v>0</v>
      </c>
      <c r="O730" s="93">
        <f t="shared" si="1222"/>
        <v>0</v>
      </c>
      <c r="P730" s="94">
        <f t="shared" si="1215"/>
        <v>0</v>
      </c>
      <c r="Q730" s="173"/>
      <c r="R730" s="208" t="s">
        <v>435</v>
      </c>
      <c r="S730" s="175"/>
      <c r="T730" s="175">
        <v>0</v>
      </c>
      <c r="U730" s="175">
        <f t="shared" si="1223"/>
        <v>0</v>
      </c>
      <c r="V730" s="176">
        <f t="shared" si="1216"/>
        <v>0</v>
      </c>
      <c r="W730" s="220"/>
      <c r="X730" s="255" t="s">
        <v>435</v>
      </c>
      <c r="Y730" s="222"/>
      <c r="Z730" s="222">
        <v>0</v>
      </c>
      <c r="AA730" s="222">
        <f t="shared" si="1224"/>
        <v>0</v>
      </c>
      <c r="AB730" s="223">
        <f t="shared" si="1217"/>
        <v>0</v>
      </c>
      <c r="AC730" s="267"/>
      <c r="AD730" s="302" t="s">
        <v>435</v>
      </c>
      <c r="AE730" s="269"/>
      <c r="AF730" s="269">
        <v>0</v>
      </c>
      <c r="AG730" s="269">
        <f t="shared" si="1225"/>
        <v>0</v>
      </c>
      <c r="AH730" s="270">
        <f t="shared" si="1218"/>
        <v>0</v>
      </c>
      <c r="AI730" s="314"/>
      <c r="AJ730" s="349" t="s">
        <v>435</v>
      </c>
      <c r="AK730" s="316"/>
      <c r="AL730" s="316">
        <v>0</v>
      </c>
      <c r="AM730" s="316">
        <f t="shared" si="1226"/>
        <v>0</v>
      </c>
      <c r="AN730" s="317">
        <f t="shared" si="1219"/>
        <v>0</v>
      </c>
      <c r="AO730" s="361">
        <f t="shared" si="1228"/>
        <v>1</v>
      </c>
      <c r="AP730" s="387" t="s">
        <v>435</v>
      </c>
      <c r="AQ730" s="363"/>
      <c r="AR730" s="363">
        <v>0</v>
      </c>
      <c r="AS730" s="363">
        <f t="shared" si="1227"/>
        <v>0</v>
      </c>
      <c r="AT730" s="364">
        <f t="shared" si="1220"/>
        <v>0</v>
      </c>
    </row>
    <row r="731" spans="1:46" x14ac:dyDescent="0.2">
      <c r="A731" s="80" t="s">
        <v>487</v>
      </c>
      <c r="B731" s="88" t="s">
        <v>267</v>
      </c>
      <c r="C731" s="82"/>
      <c r="D731" s="82" t="s">
        <v>14</v>
      </c>
      <c r="E731" s="82">
        <v>1</v>
      </c>
      <c r="F731" s="89" t="s">
        <v>435</v>
      </c>
      <c r="G731" s="83"/>
      <c r="H731" s="83">
        <v>0</v>
      </c>
      <c r="I731" s="83">
        <f t="shared" si="1221"/>
        <v>0</v>
      </c>
      <c r="J731" s="124">
        <f t="shared" si="1214"/>
        <v>0</v>
      </c>
      <c r="K731" s="130"/>
      <c r="L731" s="114" t="s">
        <v>435</v>
      </c>
      <c r="M731" s="93"/>
      <c r="N731" s="93">
        <v>0</v>
      </c>
      <c r="O731" s="93">
        <f t="shared" si="1222"/>
        <v>0</v>
      </c>
      <c r="P731" s="94">
        <f t="shared" si="1215"/>
        <v>0</v>
      </c>
      <c r="Q731" s="173"/>
      <c r="R731" s="208" t="s">
        <v>435</v>
      </c>
      <c r="S731" s="175"/>
      <c r="T731" s="175">
        <v>0</v>
      </c>
      <c r="U731" s="175">
        <f t="shared" si="1223"/>
        <v>0</v>
      </c>
      <c r="V731" s="176">
        <f t="shared" si="1216"/>
        <v>0</v>
      </c>
      <c r="W731" s="220"/>
      <c r="X731" s="255" t="s">
        <v>435</v>
      </c>
      <c r="Y731" s="222"/>
      <c r="Z731" s="222">
        <v>0</v>
      </c>
      <c r="AA731" s="222">
        <f t="shared" si="1224"/>
        <v>0</v>
      </c>
      <c r="AB731" s="223">
        <f t="shared" si="1217"/>
        <v>0</v>
      </c>
      <c r="AC731" s="267"/>
      <c r="AD731" s="302" t="s">
        <v>435</v>
      </c>
      <c r="AE731" s="269"/>
      <c r="AF731" s="269">
        <v>0</v>
      </c>
      <c r="AG731" s="269">
        <f t="shared" si="1225"/>
        <v>0</v>
      </c>
      <c r="AH731" s="270">
        <f t="shared" si="1218"/>
        <v>0</v>
      </c>
      <c r="AI731" s="314"/>
      <c r="AJ731" s="349" t="s">
        <v>435</v>
      </c>
      <c r="AK731" s="316"/>
      <c r="AL731" s="316">
        <v>0</v>
      </c>
      <c r="AM731" s="316">
        <f t="shared" si="1226"/>
        <v>0</v>
      </c>
      <c r="AN731" s="317">
        <f t="shared" si="1219"/>
        <v>0</v>
      </c>
      <c r="AO731" s="361">
        <f t="shared" si="1228"/>
        <v>1</v>
      </c>
      <c r="AP731" s="387" t="s">
        <v>435</v>
      </c>
      <c r="AQ731" s="363"/>
      <c r="AR731" s="363">
        <v>0</v>
      </c>
      <c r="AS731" s="363">
        <f t="shared" si="1227"/>
        <v>0</v>
      </c>
      <c r="AT731" s="364">
        <f t="shared" si="1220"/>
        <v>0</v>
      </c>
    </row>
    <row r="732" spans="1:46" x14ac:dyDescent="0.2">
      <c r="A732" s="80" t="s">
        <v>488</v>
      </c>
      <c r="B732" s="88" t="s">
        <v>268</v>
      </c>
      <c r="C732" s="82"/>
      <c r="D732" s="82" t="s">
        <v>14</v>
      </c>
      <c r="E732" s="82">
        <v>1</v>
      </c>
      <c r="F732" s="89" t="s">
        <v>435</v>
      </c>
      <c r="G732" s="83"/>
      <c r="H732" s="83">
        <v>0</v>
      </c>
      <c r="I732" s="83">
        <f t="shared" si="1221"/>
        <v>0</v>
      </c>
      <c r="J732" s="124">
        <f t="shared" si="1214"/>
        <v>0</v>
      </c>
      <c r="K732" s="130"/>
      <c r="L732" s="114" t="s">
        <v>435</v>
      </c>
      <c r="M732" s="93"/>
      <c r="N732" s="93">
        <v>0</v>
      </c>
      <c r="O732" s="93">
        <f t="shared" si="1222"/>
        <v>0</v>
      </c>
      <c r="P732" s="94">
        <f t="shared" si="1215"/>
        <v>0</v>
      </c>
      <c r="Q732" s="173"/>
      <c r="R732" s="208" t="s">
        <v>435</v>
      </c>
      <c r="S732" s="175"/>
      <c r="T732" s="175">
        <v>0</v>
      </c>
      <c r="U732" s="175">
        <f t="shared" si="1223"/>
        <v>0</v>
      </c>
      <c r="V732" s="176">
        <f t="shared" si="1216"/>
        <v>0</v>
      </c>
      <c r="W732" s="220"/>
      <c r="X732" s="255" t="s">
        <v>435</v>
      </c>
      <c r="Y732" s="222"/>
      <c r="Z732" s="222">
        <v>0</v>
      </c>
      <c r="AA732" s="222">
        <f t="shared" si="1224"/>
        <v>0</v>
      </c>
      <c r="AB732" s="223">
        <f t="shared" si="1217"/>
        <v>0</v>
      </c>
      <c r="AC732" s="267"/>
      <c r="AD732" s="302" t="s">
        <v>435</v>
      </c>
      <c r="AE732" s="269"/>
      <c r="AF732" s="269">
        <v>0</v>
      </c>
      <c r="AG732" s="269">
        <f t="shared" si="1225"/>
        <v>0</v>
      </c>
      <c r="AH732" s="270">
        <f t="shared" si="1218"/>
        <v>0</v>
      </c>
      <c r="AI732" s="314"/>
      <c r="AJ732" s="349" t="s">
        <v>435</v>
      </c>
      <c r="AK732" s="316"/>
      <c r="AL732" s="316">
        <v>0</v>
      </c>
      <c r="AM732" s="316">
        <f t="shared" si="1226"/>
        <v>0</v>
      </c>
      <c r="AN732" s="317">
        <f t="shared" si="1219"/>
        <v>0</v>
      </c>
      <c r="AO732" s="361">
        <f t="shared" si="1228"/>
        <v>1</v>
      </c>
      <c r="AP732" s="387" t="s">
        <v>435</v>
      </c>
      <c r="AQ732" s="363"/>
      <c r="AR732" s="363">
        <v>0</v>
      </c>
      <c r="AS732" s="363">
        <f t="shared" si="1227"/>
        <v>0</v>
      </c>
      <c r="AT732" s="364">
        <f t="shared" si="1220"/>
        <v>0</v>
      </c>
    </row>
    <row r="733" spans="1:46" x14ac:dyDescent="0.2">
      <c r="A733" s="80" t="s">
        <v>489</v>
      </c>
      <c r="B733" s="88" t="s">
        <v>269</v>
      </c>
      <c r="C733" s="82"/>
      <c r="D733" s="82" t="s">
        <v>14</v>
      </c>
      <c r="E733" s="82">
        <v>1</v>
      </c>
      <c r="F733" s="89" t="s">
        <v>435</v>
      </c>
      <c r="G733" s="83"/>
      <c r="H733" s="83">
        <v>0</v>
      </c>
      <c r="I733" s="83">
        <f t="shared" si="1221"/>
        <v>0</v>
      </c>
      <c r="J733" s="124">
        <f t="shared" si="1214"/>
        <v>0</v>
      </c>
      <c r="K733" s="130"/>
      <c r="L733" s="114" t="s">
        <v>435</v>
      </c>
      <c r="M733" s="93"/>
      <c r="N733" s="93">
        <v>0</v>
      </c>
      <c r="O733" s="93">
        <f t="shared" si="1222"/>
        <v>0</v>
      </c>
      <c r="P733" s="94">
        <f t="shared" si="1215"/>
        <v>0</v>
      </c>
      <c r="Q733" s="173"/>
      <c r="R733" s="208" t="s">
        <v>435</v>
      </c>
      <c r="S733" s="175"/>
      <c r="T733" s="175">
        <v>0</v>
      </c>
      <c r="U733" s="175">
        <f t="shared" si="1223"/>
        <v>0</v>
      </c>
      <c r="V733" s="176">
        <f t="shared" si="1216"/>
        <v>0</v>
      </c>
      <c r="W733" s="220"/>
      <c r="X733" s="255" t="s">
        <v>435</v>
      </c>
      <c r="Y733" s="222"/>
      <c r="Z733" s="222">
        <v>0</v>
      </c>
      <c r="AA733" s="222">
        <f t="shared" si="1224"/>
        <v>0</v>
      </c>
      <c r="AB733" s="223">
        <f t="shared" si="1217"/>
        <v>0</v>
      </c>
      <c r="AC733" s="267"/>
      <c r="AD733" s="302" t="s">
        <v>435</v>
      </c>
      <c r="AE733" s="269"/>
      <c r="AF733" s="269">
        <v>0</v>
      </c>
      <c r="AG733" s="269">
        <f t="shared" si="1225"/>
        <v>0</v>
      </c>
      <c r="AH733" s="270">
        <f t="shared" si="1218"/>
        <v>0</v>
      </c>
      <c r="AI733" s="314"/>
      <c r="AJ733" s="349" t="s">
        <v>435</v>
      </c>
      <c r="AK733" s="316"/>
      <c r="AL733" s="316">
        <v>0</v>
      </c>
      <c r="AM733" s="316">
        <f t="shared" si="1226"/>
        <v>0</v>
      </c>
      <c r="AN733" s="317">
        <f t="shared" si="1219"/>
        <v>0</v>
      </c>
      <c r="AO733" s="361">
        <f t="shared" si="1228"/>
        <v>1</v>
      </c>
      <c r="AP733" s="387" t="s">
        <v>435</v>
      </c>
      <c r="AQ733" s="363"/>
      <c r="AR733" s="363">
        <v>0</v>
      </c>
      <c r="AS733" s="363">
        <f t="shared" si="1227"/>
        <v>0</v>
      </c>
      <c r="AT733" s="364">
        <f t="shared" si="1220"/>
        <v>0</v>
      </c>
    </row>
    <row r="734" spans="1:46" x14ac:dyDescent="0.2">
      <c r="A734" s="80" t="s">
        <v>490</v>
      </c>
      <c r="B734" s="88" t="s">
        <v>270</v>
      </c>
      <c r="C734" s="82"/>
      <c r="D734" s="82" t="s">
        <v>14</v>
      </c>
      <c r="E734" s="82">
        <v>1</v>
      </c>
      <c r="F734" s="89" t="s">
        <v>435</v>
      </c>
      <c r="G734" s="83"/>
      <c r="H734" s="83">
        <v>0</v>
      </c>
      <c r="I734" s="83">
        <f t="shared" si="1221"/>
        <v>0</v>
      </c>
      <c r="J734" s="124">
        <f t="shared" si="1214"/>
        <v>0</v>
      </c>
      <c r="K734" s="130"/>
      <c r="L734" s="114" t="s">
        <v>435</v>
      </c>
      <c r="M734" s="93"/>
      <c r="N734" s="93">
        <v>0</v>
      </c>
      <c r="O734" s="93">
        <f t="shared" si="1222"/>
        <v>0</v>
      </c>
      <c r="P734" s="94">
        <f t="shared" si="1215"/>
        <v>0</v>
      </c>
      <c r="Q734" s="173"/>
      <c r="R734" s="208" t="s">
        <v>435</v>
      </c>
      <c r="S734" s="175"/>
      <c r="T734" s="175">
        <v>0</v>
      </c>
      <c r="U734" s="175">
        <f t="shared" si="1223"/>
        <v>0</v>
      </c>
      <c r="V734" s="176">
        <f t="shared" si="1216"/>
        <v>0</v>
      </c>
      <c r="W734" s="220"/>
      <c r="X734" s="255" t="s">
        <v>435</v>
      </c>
      <c r="Y734" s="222"/>
      <c r="Z734" s="222">
        <v>0</v>
      </c>
      <c r="AA734" s="222">
        <f t="shared" si="1224"/>
        <v>0</v>
      </c>
      <c r="AB734" s="223">
        <f t="shared" si="1217"/>
        <v>0</v>
      </c>
      <c r="AC734" s="267"/>
      <c r="AD734" s="302" t="s">
        <v>435</v>
      </c>
      <c r="AE734" s="269"/>
      <c r="AF734" s="269">
        <v>0</v>
      </c>
      <c r="AG734" s="269">
        <f t="shared" si="1225"/>
        <v>0</v>
      </c>
      <c r="AH734" s="270">
        <f t="shared" si="1218"/>
        <v>0</v>
      </c>
      <c r="AI734" s="314"/>
      <c r="AJ734" s="349" t="s">
        <v>435</v>
      </c>
      <c r="AK734" s="316"/>
      <c r="AL734" s="316">
        <v>0</v>
      </c>
      <c r="AM734" s="316">
        <f t="shared" si="1226"/>
        <v>0</v>
      </c>
      <c r="AN734" s="317">
        <f t="shared" si="1219"/>
        <v>0</v>
      </c>
      <c r="AO734" s="361">
        <f t="shared" si="1228"/>
        <v>1</v>
      </c>
      <c r="AP734" s="387" t="s">
        <v>435</v>
      </c>
      <c r="AQ734" s="363"/>
      <c r="AR734" s="363">
        <v>0</v>
      </c>
      <c r="AS734" s="363">
        <f t="shared" si="1227"/>
        <v>0</v>
      </c>
      <c r="AT734" s="364">
        <f t="shared" si="1220"/>
        <v>0</v>
      </c>
    </row>
    <row r="735" spans="1:46" x14ac:dyDescent="0.2">
      <c r="A735" s="80" t="s">
        <v>491</v>
      </c>
      <c r="B735" s="88" t="s">
        <v>271</v>
      </c>
      <c r="C735" s="82"/>
      <c r="D735" s="82" t="s">
        <v>14</v>
      </c>
      <c r="E735" s="82">
        <v>1</v>
      </c>
      <c r="F735" s="89" t="s">
        <v>435</v>
      </c>
      <c r="G735" s="83"/>
      <c r="H735" s="83">
        <v>0</v>
      </c>
      <c r="I735" s="83">
        <f t="shared" si="1221"/>
        <v>0</v>
      </c>
      <c r="J735" s="124">
        <f t="shared" si="1214"/>
        <v>0</v>
      </c>
      <c r="K735" s="130"/>
      <c r="L735" s="114" t="s">
        <v>435</v>
      </c>
      <c r="M735" s="93"/>
      <c r="N735" s="93">
        <v>0</v>
      </c>
      <c r="O735" s="93">
        <f t="shared" si="1222"/>
        <v>0</v>
      </c>
      <c r="P735" s="94">
        <f t="shared" si="1215"/>
        <v>0</v>
      </c>
      <c r="Q735" s="173"/>
      <c r="R735" s="208" t="s">
        <v>435</v>
      </c>
      <c r="S735" s="175"/>
      <c r="T735" s="175">
        <v>0</v>
      </c>
      <c r="U735" s="175">
        <f t="shared" si="1223"/>
        <v>0</v>
      </c>
      <c r="V735" s="176">
        <f t="shared" si="1216"/>
        <v>0</v>
      </c>
      <c r="W735" s="220"/>
      <c r="X735" s="255" t="s">
        <v>435</v>
      </c>
      <c r="Y735" s="222"/>
      <c r="Z735" s="222">
        <v>0</v>
      </c>
      <c r="AA735" s="222">
        <f t="shared" si="1224"/>
        <v>0</v>
      </c>
      <c r="AB735" s="223">
        <f t="shared" si="1217"/>
        <v>0</v>
      </c>
      <c r="AC735" s="267"/>
      <c r="AD735" s="302" t="s">
        <v>435</v>
      </c>
      <c r="AE735" s="269"/>
      <c r="AF735" s="269">
        <v>0</v>
      </c>
      <c r="AG735" s="269">
        <f t="shared" si="1225"/>
        <v>0</v>
      </c>
      <c r="AH735" s="270">
        <f t="shared" si="1218"/>
        <v>0</v>
      </c>
      <c r="AI735" s="314"/>
      <c r="AJ735" s="349" t="s">
        <v>435</v>
      </c>
      <c r="AK735" s="316"/>
      <c r="AL735" s="316">
        <v>0</v>
      </c>
      <c r="AM735" s="316">
        <f t="shared" si="1226"/>
        <v>0</v>
      </c>
      <c r="AN735" s="317">
        <f t="shared" si="1219"/>
        <v>0</v>
      </c>
      <c r="AO735" s="361">
        <f t="shared" si="1228"/>
        <v>1</v>
      </c>
      <c r="AP735" s="387" t="s">
        <v>435</v>
      </c>
      <c r="AQ735" s="363"/>
      <c r="AR735" s="363">
        <v>0</v>
      </c>
      <c r="AS735" s="363">
        <f t="shared" si="1227"/>
        <v>0</v>
      </c>
      <c r="AT735" s="364">
        <f t="shared" si="1220"/>
        <v>0</v>
      </c>
    </row>
    <row r="736" spans="1:46" x14ac:dyDescent="0.2">
      <c r="A736" s="80" t="s">
        <v>492</v>
      </c>
      <c r="B736" s="88" t="s">
        <v>272</v>
      </c>
      <c r="C736" s="82"/>
      <c r="D736" s="82" t="s">
        <v>14</v>
      </c>
      <c r="E736" s="82">
        <v>1</v>
      </c>
      <c r="F736" s="89" t="s">
        <v>435</v>
      </c>
      <c r="G736" s="83"/>
      <c r="H736" s="83">
        <v>0</v>
      </c>
      <c r="I736" s="83">
        <f t="shared" si="1221"/>
        <v>0</v>
      </c>
      <c r="J736" s="124">
        <f t="shared" si="1214"/>
        <v>0</v>
      </c>
      <c r="K736" s="130"/>
      <c r="L736" s="114" t="s">
        <v>435</v>
      </c>
      <c r="M736" s="93"/>
      <c r="N736" s="93">
        <v>0</v>
      </c>
      <c r="O736" s="93">
        <f t="shared" si="1222"/>
        <v>0</v>
      </c>
      <c r="P736" s="94">
        <f t="shared" si="1215"/>
        <v>0</v>
      </c>
      <c r="Q736" s="173"/>
      <c r="R736" s="208" t="s">
        <v>435</v>
      </c>
      <c r="S736" s="175"/>
      <c r="T736" s="175">
        <v>0</v>
      </c>
      <c r="U736" s="175">
        <f t="shared" si="1223"/>
        <v>0</v>
      </c>
      <c r="V736" s="176">
        <f t="shared" si="1216"/>
        <v>0</v>
      </c>
      <c r="W736" s="220"/>
      <c r="X736" s="255" t="s">
        <v>435</v>
      </c>
      <c r="Y736" s="222"/>
      <c r="Z736" s="222">
        <v>0</v>
      </c>
      <c r="AA736" s="222">
        <f t="shared" si="1224"/>
        <v>0</v>
      </c>
      <c r="AB736" s="223">
        <f t="shared" si="1217"/>
        <v>0</v>
      </c>
      <c r="AC736" s="267"/>
      <c r="AD736" s="302" t="s">
        <v>435</v>
      </c>
      <c r="AE736" s="269"/>
      <c r="AF736" s="269">
        <v>0</v>
      </c>
      <c r="AG736" s="269">
        <f t="shared" si="1225"/>
        <v>0</v>
      </c>
      <c r="AH736" s="270">
        <f t="shared" si="1218"/>
        <v>0</v>
      </c>
      <c r="AI736" s="314"/>
      <c r="AJ736" s="349" t="s">
        <v>435</v>
      </c>
      <c r="AK736" s="316"/>
      <c r="AL736" s="316">
        <v>0</v>
      </c>
      <c r="AM736" s="316">
        <f t="shared" si="1226"/>
        <v>0</v>
      </c>
      <c r="AN736" s="317">
        <f t="shared" si="1219"/>
        <v>0</v>
      </c>
      <c r="AO736" s="361">
        <f t="shared" si="1228"/>
        <v>1</v>
      </c>
      <c r="AP736" s="387" t="s">
        <v>435</v>
      </c>
      <c r="AQ736" s="363"/>
      <c r="AR736" s="363">
        <v>0</v>
      </c>
      <c r="AS736" s="363">
        <f t="shared" si="1227"/>
        <v>0</v>
      </c>
      <c r="AT736" s="364">
        <f t="shared" si="1220"/>
        <v>0</v>
      </c>
    </row>
    <row r="737" spans="1:46" x14ac:dyDescent="0.2">
      <c r="A737" s="1">
        <v>728</v>
      </c>
      <c r="B737" s="9" t="s">
        <v>219</v>
      </c>
      <c r="C737" s="10" t="s">
        <v>273</v>
      </c>
      <c r="D737" s="2" t="s">
        <v>35</v>
      </c>
      <c r="E737" s="2">
        <v>4500</v>
      </c>
      <c r="F737" s="36">
        <v>80</v>
      </c>
      <c r="G737" s="36">
        <f t="shared" ref="G737:G757" si="1236">E737*F737</f>
        <v>360000</v>
      </c>
      <c r="H737" s="36">
        <v>22</v>
      </c>
      <c r="I737" s="36">
        <f t="shared" si="1221"/>
        <v>99000</v>
      </c>
      <c r="J737" s="53">
        <f t="shared" si="1214"/>
        <v>459000</v>
      </c>
      <c r="K737" s="130"/>
      <c r="L737" s="93">
        <v>80</v>
      </c>
      <c r="M737" s="93">
        <f t="shared" ref="M737:M757" si="1237">K737*L737</f>
        <v>0</v>
      </c>
      <c r="N737" s="93">
        <v>22</v>
      </c>
      <c r="O737" s="93">
        <f t="shared" si="1222"/>
        <v>0</v>
      </c>
      <c r="P737" s="94">
        <f t="shared" si="1215"/>
        <v>0</v>
      </c>
      <c r="Q737" s="173"/>
      <c r="R737" s="175">
        <v>80</v>
      </c>
      <c r="S737" s="175">
        <f t="shared" ref="S737:S757" si="1238">Q737*R737</f>
        <v>0</v>
      </c>
      <c r="T737" s="175">
        <v>22</v>
      </c>
      <c r="U737" s="175">
        <f t="shared" si="1223"/>
        <v>0</v>
      </c>
      <c r="V737" s="176">
        <f t="shared" si="1216"/>
        <v>0</v>
      </c>
      <c r="W737" s="220"/>
      <c r="X737" s="222">
        <v>80</v>
      </c>
      <c r="Y737" s="222">
        <f t="shared" ref="Y737:Y757" si="1239">W737*X737</f>
        <v>0</v>
      </c>
      <c r="Z737" s="222">
        <v>22</v>
      </c>
      <c r="AA737" s="222">
        <f t="shared" si="1224"/>
        <v>0</v>
      </c>
      <c r="AB737" s="223">
        <f t="shared" si="1217"/>
        <v>0</v>
      </c>
      <c r="AC737" s="267"/>
      <c r="AD737" s="269">
        <v>80</v>
      </c>
      <c r="AE737" s="269">
        <f t="shared" ref="AE737:AE757" si="1240">AC737*AD737</f>
        <v>0</v>
      </c>
      <c r="AF737" s="269">
        <v>22</v>
      </c>
      <c r="AG737" s="269">
        <f t="shared" si="1225"/>
        <v>0</v>
      </c>
      <c r="AH737" s="270">
        <f t="shared" si="1218"/>
        <v>0</v>
      </c>
      <c r="AI737" s="314"/>
      <c r="AJ737" s="316">
        <v>80</v>
      </c>
      <c r="AK737" s="316">
        <f t="shared" ref="AK737:AK757" si="1241">AI737*AJ737</f>
        <v>0</v>
      </c>
      <c r="AL737" s="316">
        <v>22</v>
      </c>
      <c r="AM737" s="316">
        <f t="shared" si="1226"/>
        <v>0</v>
      </c>
      <c r="AN737" s="317">
        <f t="shared" si="1219"/>
        <v>0</v>
      </c>
      <c r="AO737" s="361">
        <f t="shared" si="1228"/>
        <v>4500</v>
      </c>
      <c r="AP737" s="363">
        <v>80</v>
      </c>
      <c r="AQ737" s="363">
        <f t="shared" ref="AQ737:AQ757" si="1242">AO737*AP737</f>
        <v>360000</v>
      </c>
      <c r="AR737" s="363">
        <v>22</v>
      </c>
      <c r="AS737" s="363">
        <f t="shared" si="1227"/>
        <v>99000</v>
      </c>
      <c r="AT737" s="364">
        <f t="shared" si="1220"/>
        <v>459000</v>
      </c>
    </row>
    <row r="738" spans="1:46" x14ac:dyDescent="0.2">
      <c r="A738" s="1">
        <v>729</v>
      </c>
      <c r="B738" s="9" t="s">
        <v>219</v>
      </c>
      <c r="C738" s="10" t="s">
        <v>220</v>
      </c>
      <c r="D738" s="2" t="s">
        <v>35</v>
      </c>
      <c r="E738" s="2">
        <v>4400</v>
      </c>
      <c r="F738" s="36">
        <v>80</v>
      </c>
      <c r="G738" s="36">
        <f t="shared" si="1236"/>
        <v>352000</v>
      </c>
      <c r="H738" s="36">
        <v>30</v>
      </c>
      <c r="I738" s="36">
        <f t="shared" si="1221"/>
        <v>132000</v>
      </c>
      <c r="J738" s="53">
        <f t="shared" si="1214"/>
        <v>484000</v>
      </c>
      <c r="K738" s="130"/>
      <c r="L738" s="93">
        <v>80</v>
      </c>
      <c r="M738" s="93">
        <f t="shared" si="1237"/>
        <v>0</v>
      </c>
      <c r="N738" s="93">
        <v>30</v>
      </c>
      <c r="O738" s="93">
        <f t="shared" si="1222"/>
        <v>0</v>
      </c>
      <c r="P738" s="94">
        <f t="shared" si="1215"/>
        <v>0</v>
      </c>
      <c r="Q738" s="173"/>
      <c r="R738" s="175">
        <v>80</v>
      </c>
      <c r="S738" s="175">
        <f t="shared" si="1238"/>
        <v>0</v>
      </c>
      <c r="T738" s="175">
        <v>30</v>
      </c>
      <c r="U738" s="175">
        <f t="shared" si="1223"/>
        <v>0</v>
      </c>
      <c r="V738" s="176">
        <f t="shared" si="1216"/>
        <v>0</v>
      </c>
      <c r="W738" s="220"/>
      <c r="X738" s="222">
        <v>80</v>
      </c>
      <c r="Y738" s="222">
        <f t="shared" si="1239"/>
        <v>0</v>
      </c>
      <c r="Z738" s="222">
        <v>30</v>
      </c>
      <c r="AA738" s="222">
        <f t="shared" si="1224"/>
        <v>0</v>
      </c>
      <c r="AB738" s="223">
        <f t="shared" si="1217"/>
        <v>0</v>
      </c>
      <c r="AC738" s="267"/>
      <c r="AD738" s="269">
        <v>80</v>
      </c>
      <c r="AE738" s="269">
        <f t="shared" si="1240"/>
        <v>0</v>
      </c>
      <c r="AF738" s="269">
        <v>30</v>
      </c>
      <c r="AG738" s="269">
        <f t="shared" si="1225"/>
        <v>0</v>
      </c>
      <c r="AH738" s="270">
        <f t="shared" si="1218"/>
        <v>0</v>
      </c>
      <c r="AI738" s="314"/>
      <c r="AJ738" s="316">
        <v>80</v>
      </c>
      <c r="AK738" s="316">
        <f t="shared" si="1241"/>
        <v>0</v>
      </c>
      <c r="AL738" s="316">
        <v>30</v>
      </c>
      <c r="AM738" s="316">
        <f t="shared" si="1226"/>
        <v>0</v>
      </c>
      <c r="AN738" s="317">
        <f t="shared" si="1219"/>
        <v>0</v>
      </c>
      <c r="AO738" s="361">
        <f t="shared" si="1228"/>
        <v>4400</v>
      </c>
      <c r="AP738" s="363">
        <v>80</v>
      </c>
      <c r="AQ738" s="363">
        <f t="shared" si="1242"/>
        <v>352000</v>
      </c>
      <c r="AR738" s="363">
        <v>30</v>
      </c>
      <c r="AS738" s="363">
        <f t="shared" si="1227"/>
        <v>132000</v>
      </c>
      <c r="AT738" s="364">
        <f t="shared" si="1220"/>
        <v>484000</v>
      </c>
    </row>
    <row r="739" spans="1:46" x14ac:dyDescent="0.2">
      <c r="A739" s="1">
        <v>730</v>
      </c>
      <c r="B739" s="9" t="s">
        <v>219</v>
      </c>
      <c r="C739" s="10" t="s">
        <v>221</v>
      </c>
      <c r="D739" s="2" t="s">
        <v>35</v>
      </c>
      <c r="E739" s="2">
        <v>4600</v>
      </c>
      <c r="F739" s="36">
        <v>80</v>
      </c>
      <c r="G739" s="36">
        <f t="shared" si="1236"/>
        <v>368000</v>
      </c>
      <c r="H739" s="36">
        <v>45</v>
      </c>
      <c r="I739" s="36">
        <f t="shared" si="1221"/>
        <v>207000</v>
      </c>
      <c r="J739" s="53">
        <f t="shared" si="1214"/>
        <v>575000</v>
      </c>
      <c r="K739" s="130"/>
      <c r="L739" s="93">
        <v>80</v>
      </c>
      <c r="M739" s="93">
        <f t="shared" si="1237"/>
        <v>0</v>
      </c>
      <c r="N739" s="93">
        <v>45</v>
      </c>
      <c r="O739" s="93">
        <f t="shared" si="1222"/>
        <v>0</v>
      </c>
      <c r="P739" s="94">
        <f t="shared" si="1215"/>
        <v>0</v>
      </c>
      <c r="Q739" s="173"/>
      <c r="R739" s="175">
        <v>80</v>
      </c>
      <c r="S739" s="175">
        <f t="shared" si="1238"/>
        <v>0</v>
      </c>
      <c r="T739" s="175">
        <v>45</v>
      </c>
      <c r="U739" s="175">
        <f t="shared" si="1223"/>
        <v>0</v>
      </c>
      <c r="V739" s="176">
        <f t="shared" si="1216"/>
        <v>0</v>
      </c>
      <c r="W739" s="220"/>
      <c r="X739" s="222">
        <v>80</v>
      </c>
      <c r="Y739" s="222">
        <f t="shared" si="1239"/>
        <v>0</v>
      </c>
      <c r="Z739" s="222">
        <v>45</v>
      </c>
      <c r="AA739" s="222">
        <f t="shared" si="1224"/>
        <v>0</v>
      </c>
      <c r="AB739" s="223">
        <f t="shared" si="1217"/>
        <v>0</v>
      </c>
      <c r="AC739" s="267"/>
      <c r="AD739" s="269">
        <v>80</v>
      </c>
      <c r="AE739" s="269">
        <f t="shared" si="1240"/>
        <v>0</v>
      </c>
      <c r="AF739" s="269">
        <v>45</v>
      </c>
      <c r="AG739" s="269">
        <f t="shared" si="1225"/>
        <v>0</v>
      </c>
      <c r="AH739" s="270">
        <f t="shared" si="1218"/>
        <v>0</v>
      </c>
      <c r="AI739" s="314"/>
      <c r="AJ739" s="316">
        <v>80</v>
      </c>
      <c r="AK739" s="316">
        <f t="shared" si="1241"/>
        <v>0</v>
      </c>
      <c r="AL739" s="316">
        <v>45</v>
      </c>
      <c r="AM739" s="316">
        <f t="shared" si="1226"/>
        <v>0</v>
      </c>
      <c r="AN739" s="317">
        <f t="shared" si="1219"/>
        <v>0</v>
      </c>
      <c r="AO739" s="361">
        <f t="shared" si="1228"/>
        <v>4600</v>
      </c>
      <c r="AP739" s="363">
        <v>80</v>
      </c>
      <c r="AQ739" s="363">
        <f t="shared" si="1242"/>
        <v>368000</v>
      </c>
      <c r="AR739" s="363">
        <v>45</v>
      </c>
      <c r="AS739" s="363">
        <f t="shared" si="1227"/>
        <v>207000</v>
      </c>
      <c r="AT739" s="364">
        <f t="shared" si="1220"/>
        <v>575000</v>
      </c>
    </row>
    <row r="740" spans="1:46" x14ac:dyDescent="0.2">
      <c r="A740" s="1">
        <v>731</v>
      </c>
      <c r="B740" s="9" t="s">
        <v>274</v>
      </c>
      <c r="C740" s="10" t="s">
        <v>273</v>
      </c>
      <c r="D740" s="2" t="s">
        <v>35</v>
      </c>
      <c r="E740" s="2">
        <v>9000</v>
      </c>
      <c r="F740" s="36">
        <v>0</v>
      </c>
      <c r="G740" s="36">
        <f t="shared" si="1236"/>
        <v>0</v>
      </c>
      <c r="H740" s="36">
        <v>31</v>
      </c>
      <c r="I740" s="36">
        <f t="shared" si="1221"/>
        <v>279000</v>
      </c>
      <c r="J740" s="53">
        <f t="shared" si="1214"/>
        <v>279000</v>
      </c>
      <c r="K740" s="130"/>
      <c r="L740" s="93">
        <v>0</v>
      </c>
      <c r="M740" s="93">
        <f t="shared" si="1237"/>
        <v>0</v>
      </c>
      <c r="N740" s="93">
        <v>31</v>
      </c>
      <c r="O740" s="93">
        <f t="shared" si="1222"/>
        <v>0</v>
      </c>
      <c r="P740" s="94">
        <f t="shared" si="1215"/>
        <v>0</v>
      </c>
      <c r="Q740" s="173"/>
      <c r="R740" s="175">
        <v>0</v>
      </c>
      <c r="S740" s="175">
        <f t="shared" si="1238"/>
        <v>0</v>
      </c>
      <c r="T740" s="175">
        <v>31</v>
      </c>
      <c r="U740" s="175">
        <f t="shared" si="1223"/>
        <v>0</v>
      </c>
      <c r="V740" s="176">
        <f t="shared" si="1216"/>
        <v>0</v>
      </c>
      <c r="W740" s="220"/>
      <c r="X740" s="222">
        <v>0</v>
      </c>
      <c r="Y740" s="222">
        <f t="shared" si="1239"/>
        <v>0</v>
      </c>
      <c r="Z740" s="222">
        <v>31</v>
      </c>
      <c r="AA740" s="222">
        <f t="shared" si="1224"/>
        <v>0</v>
      </c>
      <c r="AB740" s="223">
        <f t="shared" si="1217"/>
        <v>0</v>
      </c>
      <c r="AC740" s="267"/>
      <c r="AD740" s="269">
        <v>0</v>
      </c>
      <c r="AE740" s="269">
        <f t="shared" si="1240"/>
        <v>0</v>
      </c>
      <c r="AF740" s="269">
        <v>31</v>
      </c>
      <c r="AG740" s="269">
        <f t="shared" si="1225"/>
        <v>0</v>
      </c>
      <c r="AH740" s="270">
        <f t="shared" si="1218"/>
        <v>0</v>
      </c>
      <c r="AI740" s="314"/>
      <c r="AJ740" s="316">
        <v>0</v>
      </c>
      <c r="AK740" s="316">
        <f t="shared" si="1241"/>
        <v>0</v>
      </c>
      <c r="AL740" s="316">
        <v>31</v>
      </c>
      <c r="AM740" s="316">
        <f t="shared" si="1226"/>
        <v>0</v>
      </c>
      <c r="AN740" s="317">
        <f t="shared" si="1219"/>
        <v>0</v>
      </c>
      <c r="AO740" s="361">
        <f t="shared" si="1228"/>
        <v>9000</v>
      </c>
      <c r="AP740" s="363">
        <v>0</v>
      </c>
      <c r="AQ740" s="363">
        <f t="shared" si="1242"/>
        <v>0</v>
      </c>
      <c r="AR740" s="363">
        <v>31</v>
      </c>
      <c r="AS740" s="363">
        <f t="shared" si="1227"/>
        <v>279000</v>
      </c>
      <c r="AT740" s="364">
        <f t="shared" si="1220"/>
        <v>279000</v>
      </c>
    </row>
    <row r="741" spans="1:46" x14ac:dyDescent="0.2">
      <c r="A741" s="1">
        <v>732</v>
      </c>
      <c r="B741" s="9" t="s">
        <v>274</v>
      </c>
      <c r="C741" s="10" t="s">
        <v>220</v>
      </c>
      <c r="D741" s="2" t="s">
        <v>35</v>
      </c>
      <c r="E741" s="2">
        <v>2200</v>
      </c>
      <c r="F741" s="36">
        <v>0</v>
      </c>
      <c r="G741" s="36">
        <f t="shared" si="1236"/>
        <v>0</v>
      </c>
      <c r="H741" s="36">
        <v>32</v>
      </c>
      <c r="I741" s="36">
        <f t="shared" si="1221"/>
        <v>70400</v>
      </c>
      <c r="J741" s="53">
        <f t="shared" si="1214"/>
        <v>70400</v>
      </c>
      <c r="K741" s="130"/>
      <c r="L741" s="93">
        <v>0</v>
      </c>
      <c r="M741" s="93">
        <f t="shared" si="1237"/>
        <v>0</v>
      </c>
      <c r="N741" s="93">
        <v>32</v>
      </c>
      <c r="O741" s="93">
        <f t="shared" si="1222"/>
        <v>0</v>
      </c>
      <c r="P741" s="94">
        <f t="shared" si="1215"/>
        <v>0</v>
      </c>
      <c r="Q741" s="173"/>
      <c r="R741" s="175">
        <v>0</v>
      </c>
      <c r="S741" s="175">
        <f t="shared" si="1238"/>
        <v>0</v>
      </c>
      <c r="T741" s="175">
        <v>32</v>
      </c>
      <c r="U741" s="175">
        <f t="shared" si="1223"/>
        <v>0</v>
      </c>
      <c r="V741" s="176">
        <f t="shared" si="1216"/>
        <v>0</v>
      </c>
      <c r="W741" s="220"/>
      <c r="X741" s="222">
        <v>0</v>
      </c>
      <c r="Y741" s="222">
        <f t="shared" si="1239"/>
        <v>0</v>
      </c>
      <c r="Z741" s="222">
        <v>32</v>
      </c>
      <c r="AA741" s="222">
        <f t="shared" si="1224"/>
        <v>0</v>
      </c>
      <c r="AB741" s="223">
        <f t="shared" si="1217"/>
        <v>0</v>
      </c>
      <c r="AC741" s="267"/>
      <c r="AD741" s="269">
        <v>0</v>
      </c>
      <c r="AE741" s="269">
        <f t="shared" si="1240"/>
        <v>0</v>
      </c>
      <c r="AF741" s="269">
        <v>32</v>
      </c>
      <c r="AG741" s="269">
        <f t="shared" si="1225"/>
        <v>0</v>
      </c>
      <c r="AH741" s="270">
        <f t="shared" si="1218"/>
        <v>0</v>
      </c>
      <c r="AI741" s="314"/>
      <c r="AJ741" s="316">
        <v>0</v>
      </c>
      <c r="AK741" s="316">
        <f t="shared" si="1241"/>
        <v>0</v>
      </c>
      <c r="AL741" s="316">
        <v>32</v>
      </c>
      <c r="AM741" s="316">
        <f t="shared" si="1226"/>
        <v>0</v>
      </c>
      <c r="AN741" s="317">
        <f t="shared" si="1219"/>
        <v>0</v>
      </c>
      <c r="AO741" s="361">
        <f t="shared" si="1228"/>
        <v>2200</v>
      </c>
      <c r="AP741" s="363">
        <v>0</v>
      </c>
      <c r="AQ741" s="363">
        <f t="shared" si="1242"/>
        <v>0</v>
      </c>
      <c r="AR741" s="363">
        <v>32</v>
      </c>
      <c r="AS741" s="363">
        <f t="shared" si="1227"/>
        <v>70400</v>
      </c>
      <c r="AT741" s="364">
        <f t="shared" si="1220"/>
        <v>70400</v>
      </c>
    </row>
    <row r="742" spans="1:46" x14ac:dyDescent="0.2">
      <c r="A742" s="1">
        <v>733</v>
      </c>
      <c r="B742" s="9" t="s">
        <v>274</v>
      </c>
      <c r="C742" s="10" t="s">
        <v>221</v>
      </c>
      <c r="D742" s="2" t="s">
        <v>35</v>
      </c>
      <c r="E742" s="2">
        <v>2300</v>
      </c>
      <c r="F742" s="36">
        <v>0</v>
      </c>
      <c r="G742" s="36">
        <f t="shared" si="1236"/>
        <v>0</v>
      </c>
      <c r="H742" s="36">
        <v>34</v>
      </c>
      <c r="I742" s="36">
        <f t="shared" si="1221"/>
        <v>78200</v>
      </c>
      <c r="J742" s="53">
        <f t="shared" si="1214"/>
        <v>78200</v>
      </c>
      <c r="K742" s="130"/>
      <c r="L742" s="93">
        <v>0</v>
      </c>
      <c r="M742" s="93">
        <f t="shared" si="1237"/>
        <v>0</v>
      </c>
      <c r="N742" s="93">
        <v>34</v>
      </c>
      <c r="O742" s="93">
        <f t="shared" si="1222"/>
        <v>0</v>
      </c>
      <c r="P742" s="94">
        <f t="shared" si="1215"/>
        <v>0</v>
      </c>
      <c r="Q742" s="173"/>
      <c r="R742" s="175">
        <v>0</v>
      </c>
      <c r="S742" s="175">
        <f t="shared" si="1238"/>
        <v>0</v>
      </c>
      <c r="T742" s="175">
        <v>34</v>
      </c>
      <c r="U742" s="175">
        <f t="shared" si="1223"/>
        <v>0</v>
      </c>
      <c r="V742" s="176">
        <f t="shared" si="1216"/>
        <v>0</v>
      </c>
      <c r="W742" s="220"/>
      <c r="X742" s="222">
        <v>0</v>
      </c>
      <c r="Y742" s="222">
        <f t="shared" si="1239"/>
        <v>0</v>
      </c>
      <c r="Z742" s="222">
        <v>34</v>
      </c>
      <c r="AA742" s="222">
        <f t="shared" si="1224"/>
        <v>0</v>
      </c>
      <c r="AB742" s="223">
        <f t="shared" si="1217"/>
        <v>0</v>
      </c>
      <c r="AC742" s="267"/>
      <c r="AD742" s="269">
        <v>0</v>
      </c>
      <c r="AE742" s="269">
        <f t="shared" si="1240"/>
        <v>0</v>
      </c>
      <c r="AF742" s="269">
        <v>34</v>
      </c>
      <c r="AG742" s="269">
        <f t="shared" si="1225"/>
        <v>0</v>
      </c>
      <c r="AH742" s="270">
        <f t="shared" si="1218"/>
        <v>0</v>
      </c>
      <c r="AI742" s="314"/>
      <c r="AJ742" s="316">
        <v>0</v>
      </c>
      <c r="AK742" s="316">
        <f t="shared" si="1241"/>
        <v>0</v>
      </c>
      <c r="AL742" s="316">
        <v>34</v>
      </c>
      <c r="AM742" s="316">
        <f t="shared" si="1226"/>
        <v>0</v>
      </c>
      <c r="AN742" s="317">
        <f t="shared" si="1219"/>
        <v>0</v>
      </c>
      <c r="AO742" s="361">
        <f t="shared" si="1228"/>
        <v>2300</v>
      </c>
      <c r="AP742" s="363">
        <v>0</v>
      </c>
      <c r="AQ742" s="363">
        <f t="shared" si="1242"/>
        <v>0</v>
      </c>
      <c r="AR742" s="363">
        <v>34</v>
      </c>
      <c r="AS742" s="363">
        <f t="shared" si="1227"/>
        <v>78200</v>
      </c>
      <c r="AT742" s="364">
        <f t="shared" si="1220"/>
        <v>78200</v>
      </c>
    </row>
    <row r="743" spans="1:46" x14ac:dyDescent="0.2">
      <c r="A743" s="1">
        <v>734</v>
      </c>
      <c r="B743" s="9" t="s">
        <v>222</v>
      </c>
      <c r="C743" s="10" t="s">
        <v>223</v>
      </c>
      <c r="D743" s="2" t="s">
        <v>35</v>
      </c>
      <c r="E743" s="2">
        <v>95</v>
      </c>
      <c r="F743" s="36">
        <v>150</v>
      </c>
      <c r="G743" s="36">
        <f t="shared" si="1236"/>
        <v>14250</v>
      </c>
      <c r="H743" s="36">
        <v>227</v>
      </c>
      <c r="I743" s="36">
        <f t="shared" si="1221"/>
        <v>21565</v>
      </c>
      <c r="J743" s="53">
        <f t="shared" si="1214"/>
        <v>35815</v>
      </c>
      <c r="K743" s="130"/>
      <c r="L743" s="93">
        <v>150</v>
      </c>
      <c r="M743" s="93">
        <f t="shared" si="1237"/>
        <v>0</v>
      </c>
      <c r="N743" s="93">
        <v>227</v>
      </c>
      <c r="O743" s="93">
        <f t="shared" si="1222"/>
        <v>0</v>
      </c>
      <c r="P743" s="94">
        <f t="shared" si="1215"/>
        <v>0</v>
      </c>
      <c r="Q743" s="173"/>
      <c r="R743" s="175">
        <v>150</v>
      </c>
      <c r="S743" s="175">
        <f t="shared" si="1238"/>
        <v>0</v>
      </c>
      <c r="T743" s="175">
        <v>227</v>
      </c>
      <c r="U743" s="175">
        <f t="shared" si="1223"/>
        <v>0</v>
      </c>
      <c r="V743" s="176">
        <f t="shared" si="1216"/>
        <v>0</v>
      </c>
      <c r="W743" s="220"/>
      <c r="X743" s="222">
        <v>150</v>
      </c>
      <c r="Y743" s="222">
        <f t="shared" si="1239"/>
        <v>0</v>
      </c>
      <c r="Z743" s="222">
        <v>227</v>
      </c>
      <c r="AA743" s="222">
        <f t="shared" si="1224"/>
        <v>0</v>
      </c>
      <c r="AB743" s="223">
        <f t="shared" si="1217"/>
        <v>0</v>
      </c>
      <c r="AC743" s="267"/>
      <c r="AD743" s="269">
        <v>150</v>
      </c>
      <c r="AE743" s="269">
        <f t="shared" si="1240"/>
        <v>0</v>
      </c>
      <c r="AF743" s="269">
        <v>227</v>
      </c>
      <c r="AG743" s="269">
        <f t="shared" si="1225"/>
        <v>0</v>
      </c>
      <c r="AH743" s="270">
        <f t="shared" si="1218"/>
        <v>0</v>
      </c>
      <c r="AI743" s="314"/>
      <c r="AJ743" s="316">
        <v>150</v>
      </c>
      <c r="AK743" s="316">
        <f t="shared" si="1241"/>
        <v>0</v>
      </c>
      <c r="AL743" s="316">
        <v>227</v>
      </c>
      <c r="AM743" s="316">
        <f t="shared" si="1226"/>
        <v>0</v>
      </c>
      <c r="AN743" s="317">
        <f t="shared" si="1219"/>
        <v>0</v>
      </c>
      <c r="AO743" s="361">
        <f t="shared" si="1228"/>
        <v>95</v>
      </c>
      <c r="AP743" s="363">
        <v>150</v>
      </c>
      <c r="AQ743" s="363">
        <f t="shared" si="1242"/>
        <v>14250</v>
      </c>
      <c r="AR743" s="363">
        <v>227</v>
      </c>
      <c r="AS743" s="363">
        <f t="shared" si="1227"/>
        <v>21565</v>
      </c>
      <c r="AT743" s="364">
        <f t="shared" si="1220"/>
        <v>35815</v>
      </c>
    </row>
    <row r="744" spans="1:46" x14ac:dyDescent="0.2">
      <c r="A744" s="1">
        <v>735</v>
      </c>
      <c r="B744" s="9" t="s">
        <v>222</v>
      </c>
      <c r="C744" s="10" t="s">
        <v>275</v>
      </c>
      <c r="D744" s="2" t="s">
        <v>35</v>
      </c>
      <c r="E744" s="2">
        <v>20</v>
      </c>
      <c r="F744" s="36">
        <v>150</v>
      </c>
      <c r="G744" s="36">
        <f t="shared" si="1236"/>
        <v>3000</v>
      </c>
      <c r="H744" s="36">
        <v>281</v>
      </c>
      <c r="I744" s="36">
        <f t="shared" si="1221"/>
        <v>5620</v>
      </c>
      <c r="J744" s="53">
        <f t="shared" si="1214"/>
        <v>8620</v>
      </c>
      <c r="K744" s="130"/>
      <c r="L744" s="93">
        <v>150</v>
      </c>
      <c r="M744" s="93">
        <f t="shared" si="1237"/>
        <v>0</v>
      </c>
      <c r="N744" s="93">
        <v>281</v>
      </c>
      <c r="O744" s="93">
        <f t="shared" si="1222"/>
        <v>0</v>
      </c>
      <c r="P744" s="94">
        <f t="shared" si="1215"/>
        <v>0</v>
      </c>
      <c r="Q744" s="173"/>
      <c r="R744" s="175">
        <v>150</v>
      </c>
      <c r="S744" s="175">
        <f t="shared" si="1238"/>
        <v>0</v>
      </c>
      <c r="T744" s="175">
        <v>281</v>
      </c>
      <c r="U744" s="175">
        <f t="shared" si="1223"/>
        <v>0</v>
      </c>
      <c r="V744" s="176">
        <f t="shared" si="1216"/>
        <v>0</v>
      </c>
      <c r="W744" s="220"/>
      <c r="X744" s="222">
        <v>150</v>
      </c>
      <c r="Y744" s="222">
        <f t="shared" si="1239"/>
        <v>0</v>
      </c>
      <c r="Z744" s="222">
        <v>281</v>
      </c>
      <c r="AA744" s="222">
        <f t="shared" si="1224"/>
        <v>0</v>
      </c>
      <c r="AB744" s="223">
        <f t="shared" si="1217"/>
        <v>0</v>
      </c>
      <c r="AC744" s="267"/>
      <c r="AD744" s="269">
        <v>150</v>
      </c>
      <c r="AE744" s="269">
        <f t="shared" si="1240"/>
        <v>0</v>
      </c>
      <c r="AF744" s="269">
        <v>281</v>
      </c>
      <c r="AG744" s="269">
        <f t="shared" si="1225"/>
        <v>0</v>
      </c>
      <c r="AH744" s="270">
        <f t="shared" si="1218"/>
        <v>0</v>
      </c>
      <c r="AI744" s="314"/>
      <c r="AJ744" s="316">
        <v>150</v>
      </c>
      <c r="AK744" s="316">
        <f t="shared" si="1241"/>
        <v>0</v>
      </c>
      <c r="AL744" s="316">
        <v>281</v>
      </c>
      <c r="AM744" s="316">
        <f t="shared" si="1226"/>
        <v>0</v>
      </c>
      <c r="AN744" s="317">
        <f t="shared" si="1219"/>
        <v>0</v>
      </c>
      <c r="AO744" s="361">
        <f t="shared" si="1228"/>
        <v>20</v>
      </c>
      <c r="AP744" s="363">
        <v>150</v>
      </c>
      <c r="AQ744" s="363">
        <f t="shared" si="1242"/>
        <v>3000</v>
      </c>
      <c r="AR744" s="363">
        <v>281</v>
      </c>
      <c r="AS744" s="363">
        <f t="shared" si="1227"/>
        <v>5620</v>
      </c>
      <c r="AT744" s="364">
        <f t="shared" si="1220"/>
        <v>8620</v>
      </c>
    </row>
    <row r="745" spans="1:46" x14ac:dyDescent="0.2">
      <c r="A745" s="1">
        <v>736</v>
      </c>
      <c r="B745" s="9" t="s">
        <v>222</v>
      </c>
      <c r="C745" s="10" t="s">
        <v>225</v>
      </c>
      <c r="D745" s="2" t="s">
        <v>35</v>
      </c>
      <c r="E745" s="2">
        <v>2010</v>
      </c>
      <c r="F745" s="36">
        <v>150</v>
      </c>
      <c r="G745" s="36">
        <f t="shared" si="1236"/>
        <v>301500</v>
      </c>
      <c r="H745" s="36">
        <v>217</v>
      </c>
      <c r="I745" s="36">
        <f t="shared" si="1221"/>
        <v>436170</v>
      </c>
      <c r="J745" s="53">
        <f t="shared" si="1214"/>
        <v>737670</v>
      </c>
      <c r="K745" s="130"/>
      <c r="L745" s="93">
        <v>150</v>
      </c>
      <c r="M745" s="93">
        <f t="shared" si="1237"/>
        <v>0</v>
      </c>
      <c r="N745" s="93">
        <v>217</v>
      </c>
      <c r="O745" s="93">
        <f t="shared" si="1222"/>
        <v>0</v>
      </c>
      <c r="P745" s="94">
        <f t="shared" si="1215"/>
        <v>0</v>
      </c>
      <c r="Q745" s="173"/>
      <c r="R745" s="175">
        <v>150</v>
      </c>
      <c r="S745" s="175">
        <f t="shared" si="1238"/>
        <v>0</v>
      </c>
      <c r="T745" s="175">
        <v>217</v>
      </c>
      <c r="U745" s="175">
        <f t="shared" si="1223"/>
        <v>0</v>
      </c>
      <c r="V745" s="176">
        <f t="shared" si="1216"/>
        <v>0</v>
      </c>
      <c r="W745" s="220"/>
      <c r="X745" s="222">
        <v>150</v>
      </c>
      <c r="Y745" s="222">
        <f t="shared" si="1239"/>
        <v>0</v>
      </c>
      <c r="Z745" s="222">
        <v>217</v>
      </c>
      <c r="AA745" s="222">
        <f t="shared" si="1224"/>
        <v>0</v>
      </c>
      <c r="AB745" s="223">
        <f t="shared" si="1217"/>
        <v>0</v>
      </c>
      <c r="AC745" s="267"/>
      <c r="AD745" s="269">
        <v>150</v>
      </c>
      <c r="AE745" s="269">
        <f t="shared" si="1240"/>
        <v>0</v>
      </c>
      <c r="AF745" s="269">
        <v>217</v>
      </c>
      <c r="AG745" s="269">
        <f t="shared" si="1225"/>
        <v>0</v>
      </c>
      <c r="AH745" s="270">
        <f t="shared" si="1218"/>
        <v>0</v>
      </c>
      <c r="AI745" s="314"/>
      <c r="AJ745" s="316">
        <v>150</v>
      </c>
      <c r="AK745" s="316">
        <f t="shared" si="1241"/>
        <v>0</v>
      </c>
      <c r="AL745" s="316">
        <v>217</v>
      </c>
      <c r="AM745" s="316">
        <f t="shared" si="1226"/>
        <v>0</v>
      </c>
      <c r="AN745" s="317">
        <f t="shared" si="1219"/>
        <v>0</v>
      </c>
      <c r="AO745" s="361">
        <f t="shared" si="1228"/>
        <v>2010</v>
      </c>
      <c r="AP745" s="363">
        <v>150</v>
      </c>
      <c r="AQ745" s="363">
        <f t="shared" si="1242"/>
        <v>301500</v>
      </c>
      <c r="AR745" s="363">
        <v>217</v>
      </c>
      <c r="AS745" s="363">
        <f t="shared" si="1227"/>
        <v>436170</v>
      </c>
      <c r="AT745" s="364">
        <f t="shared" si="1220"/>
        <v>737670</v>
      </c>
    </row>
    <row r="746" spans="1:46" x14ac:dyDescent="0.2">
      <c r="A746" s="1">
        <v>737</v>
      </c>
      <c r="B746" s="9" t="s">
        <v>224</v>
      </c>
      <c r="C746" s="10" t="s">
        <v>276</v>
      </c>
      <c r="D746" s="2" t="s">
        <v>35</v>
      </c>
      <c r="E746" s="2">
        <v>200</v>
      </c>
      <c r="F746" s="36">
        <v>150</v>
      </c>
      <c r="G746" s="36">
        <f t="shared" si="1236"/>
        <v>30000</v>
      </c>
      <c r="H746" s="36">
        <v>392</v>
      </c>
      <c r="I746" s="36">
        <f t="shared" si="1221"/>
        <v>78400</v>
      </c>
      <c r="J746" s="53">
        <f t="shared" si="1214"/>
        <v>108400</v>
      </c>
      <c r="K746" s="130"/>
      <c r="L746" s="93">
        <v>150</v>
      </c>
      <c r="M746" s="93">
        <f t="shared" si="1237"/>
        <v>0</v>
      </c>
      <c r="N746" s="93">
        <v>392</v>
      </c>
      <c r="O746" s="93">
        <f t="shared" si="1222"/>
        <v>0</v>
      </c>
      <c r="P746" s="94">
        <f t="shared" si="1215"/>
        <v>0</v>
      </c>
      <c r="Q746" s="173"/>
      <c r="R746" s="175">
        <v>150</v>
      </c>
      <c r="S746" s="175">
        <f t="shared" si="1238"/>
        <v>0</v>
      </c>
      <c r="T746" s="175">
        <v>392</v>
      </c>
      <c r="U746" s="175">
        <f t="shared" si="1223"/>
        <v>0</v>
      </c>
      <c r="V746" s="176">
        <f t="shared" si="1216"/>
        <v>0</v>
      </c>
      <c r="W746" s="220"/>
      <c r="X746" s="222">
        <v>150</v>
      </c>
      <c r="Y746" s="222">
        <f t="shared" si="1239"/>
        <v>0</v>
      </c>
      <c r="Z746" s="222">
        <v>392</v>
      </c>
      <c r="AA746" s="222">
        <f t="shared" si="1224"/>
        <v>0</v>
      </c>
      <c r="AB746" s="223">
        <f t="shared" si="1217"/>
        <v>0</v>
      </c>
      <c r="AC746" s="267"/>
      <c r="AD746" s="269">
        <v>150</v>
      </c>
      <c r="AE746" s="269">
        <f t="shared" si="1240"/>
        <v>0</v>
      </c>
      <c r="AF746" s="269">
        <v>392</v>
      </c>
      <c r="AG746" s="269">
        <f t="shared" si="1225"/>
        <v>0</v>
      </c>
      <c r="AH746" s="270">
        <f t="shared" si="1218"/>
        <v>0</v>
      </c>
      <c r="AI746" s="314"/>
      <c r="AJ746" s="316">
        <v>150</v>
      </c>
      <c r="AK746" s="316">
        <f t="shared" si="1241"/>
        <v>0</v>
      </c>
      <c r="AL746" s="316">
        <v>392</v>
      </c>
      <c r="AM746" s="316">
        <f t="shared" si="1226"/>
        <v>0</v>
      </c>
      <c r="AN746" s="317">
        <f t="shared" si="1219"/>
        <v>0</v>
      </c>
      <c r="AO746" s="361">
        <f t="shared" si="1228"/>
        <v>200</v>
      </c>
      <c r="AP746" s="363">
        <v>150</v>
      </c>
      <c r="AQ746" s="363">
        <f t="shared" si="1242"/>
        <v>30000</v>
      </c>
      <c r="AR746" s="363">
        <v>392</v>
      </c>
      <c r="AS746" s="363">
        <f t="shared" si="1227"/>
        <v>78400</v>
      </c>
      <c r="AT746" s="364">
        <f t="shared" si="1220"/>
        <v>108400</v>
      </c>
    </row>
    <row r="747" spans="1:46" x14ac:dyDescent="0.2">
      <c r="A747" s="1">
        <v>738</v>
      </c>
      <c r="B747" s="9" t="s">
        <v>224</v>
      </c>
      <c r="C747" s="10" t="s">
        <v>223</v>
      </c>
      <c r="D747" s="2" t="s">
        <v>35</v>
      </c>
      <c r="E747" s="2">
        <v>1930</v>
      </c>
      <c r="F747" s="36">
        <v>150</v>
      </c>
      <c r="G747" s="36">
        <f t="shared" si="1236"/>
        <v>289500</v>
      </c>
      <c r="H747" s="36">
        <v>250</v>
      </c>
      <c r="I747" s="36">
        <f t="shared" si="1221"/>
        <v>482500</v>
      </c>
      <c r="J747" s="53">
        <f t="shared" si="1214"/>
        <v>772000</v>
      </c>
      <c r="K747" s="130"/>
      <c r="L747" s="93">
        <v>150</v>
      </c>
      <c r="M747" s="93">
        <f t="shared" si="1237"/>
        <v>0</v>
      </c>
      <c r="N747" s="93">
        <v>250</v>
      </c>
      <c r="O747" s="93">
        <f t="shared" si="1222"/>
        <v>0</v>
      </c>
      <c r="P747" s="94">
        <f t="shared" si="1215"/>
        <v>0</v>
      </c>
      <c r="Q747" s="173"/>
      <c r="R747" s="175">
        <v>150</v>
      </c>
      <c r="S747" s="175">
        <f t="shared" si="1238"/>
        <v>0</v>
      </c>
      <c r="T747" s="175">
        <v>250</v>
      </c>
      <c r="U747" s="175">
        <f t="shared" si="1223"/>
        <v>0</v>
      </c>
      <c r="V747" s="176">
        <f t="shared" si="1216"/>
        <v>0</v>
      </c>
      <c r="W747" s="220"/>
      <c r="X747" s="222">
        <v>150</v>
      </c>
      <c r="Y747" s="222">
        <f t="shared" si="1239"/>
        <v>0</v>
      </c>
      <c r="Z747" s="222">
        <v>250</v>
      </c>
      <c r="AA747" s="222">
        <f t="shared" si="1224"/>
        <v>0</v>
      </c>
      <c r="AB747" s="223">
        <f t="shared" si="1217"/>
        <v>0</v>
      </c>
      <c r="AC747" s="267"/>
      <c r="AD747" s="269">
        <v>150</v>
      </c>
      <c r="AE747" s="269">
        <f t="shared" si="1240"/>
        <v>0</v>
      </c>
      <c r="AF747" s="269">
        <v>250</v>
      </c>
      <c r="AG747" s="269">
        <f t="shared" si="1225"/>
        <v>0</v>
      </c>
      <c r="AH747" s="270">
        <f t="shared" si="1218"/>
        <v>0</v>
      </c>
      <c r="AI747" s="314"/>
      <c r="AJ747" s="316">
        <v>150</v>
      </c>
      <c r="AK747" s="316">
        <f t="shared" si="1241"/>
        <v>0</v>
      </c>
      <c r="AL747" s="316">
        <v>250</v>
      </c>
      <c r="AM747" s="316">
        <f t="shared" si="1226"/>
        <v>0</v>
      </c>
      <c r="AN747" s="317">
        <f t="shared" si="1219"/>
        <v>0</v>
      </c>
      <c r="AO747" s="361">
        <f t="shared" si="1228"/>
        <v>1930</v>
      </c>
      <c r="AP747" s="363">
        <v>150</v>
      </c>
      <c r="AQ747" s="363">
        <f t="shared" si="1242"/>
        <v>289500</v>
      </c>
      <c r="AR747" s="363">
        <v>250</v>
      </c>
      <c r="AS747" s="363">
        <f t="shared" si="1227"/>
        <v>482500</v>
      </c>
      <c r="AT747" s="364">
        <f t="shared" si="1220"/>
        <v>772000</v>
      </c>
    </row>
    <row r="748" spans="1:46" x14ac:dyDescent="0.2">
      <c r="A748" s="1">
        <v>739</v>
      </c>
      <c r="B748" s="9" t="s">
        <v>224</v>
      </c>
      <c r="C748" s="10" t="s">
        <v>275</v>
      </c>
      <c r="D748" s="2" t="s">
        <v>35</v>
      </c>
      <c r="E748" s="2">
        <v>280</v>
      </c>
      <c r="F748" s="36">
        <v>150</v>
      </c>
      <c r="G748" s="36">
        <f t="shared" si="1236"/>
        <v>42000</v>
      </c>
      <c r="H748" s="36">
        <v>276</v>
      </c>
      <c r="I748" s="36">
        <f t="shared" si="1221"/>
        <v>77280</v>
      </c>
      <c r="J748" s="53">
        <f t="shared" si="1214"/>
        <v>119280</v>
      </c>
      <c r="K748" s="130"/>
      <c r="L748" s="93">
        <v>150</v>
      </c>
      <c r="M748" s="93">
        <f t="shared" si="1237"/>
        <v>0</v>
      </c>
      <c r="N748" s="93">
        <v>276</v>
      </c>
      <c r="O748" s="93">
        <f t="shared" si="1222"/>
        <v>0</v>
      </c>
      <c r="P748" s="94">
        <f t="shared" si="1215"/>
        <v>0</v>
      </c>
      <c r="Q748" s="173"/>
      <c r="R748" s="175">
        <v>150</v>
      </c>
      <c r="S748" s="175">
        <f t="shared" si="1238"/>
        <v>0</v>
      </c>
      <c r="T748" s="175">
        <v>276</v>
      </c>
      <c r="U748" s="175">
        <f t="shared" si="1223"/>
        <v>0</v>
      </c>
      <c r="V748" s="176">
        <f t="shared" si="1216"/>
        <v>0</v>
      </c>
      <c r="W748" s="220"/>
      <c r="X748" s="222">
        <v>150</v>
      </c>
      <c r="Y748" s="222">
        <f t="shared" si="1239"/>
        <v>0</v>
      </c>
      <c r="Z748" s="222">
        <v>276</v>
      </c>
      <c r="AA748" s="222">
        <f t="shared" si="1224"/>
        <v>0</v>
      </c>
      <c r="AB748" s="223">
        <f t="shared" si="1217"/>
        <v>0</v>
      </c>
      <c r="AC748" s="267"/>
      <c r="AD748" s="269">
        <v>150</v>
      </c>
      <c r="AE748" s="269">
        <f t="shared" si="1240"/>
        <v>0</v>
      </c>
      <c r="AF748" s="269">
        <v>276</v>
      </c>
      <c r="AG748" s="269">
        <f t="shared" si="1225"/>
        <v>0</v>
      </c>
      <c r="AH748" s="270">
        <f t="shared" si="1218"/>
        <v>0</v>
      </c>
      <c r="AI748" s="314"/>
      <c r="AJ748" s="316">
        <v>150</v>
      </c>
      <c r="AK748" s="316">
        <f t="shared" si="1241"/>
        <v>0</v>
      </c>
      <c r="AL748" s="316">
        <v>276</v>
      </c>
      <c r="AM748" s="316">
        <f t="shared" si="1226"/>
        <v>0</v>
      </c>
      <c r="AN748" s="317">
        <f t="shared" si="1219"/>
        <v>0</v>
      </c>
      <c r="AO748" s="361">
        <f t="shared" si="1228"/>
        <v>280</v>
      </c>
      <c r="AP748" s="363">
        <v>150</v>
      </c>
      <c r="AQ748" s="363">
        <f t="shared" si="1242"/>
        <v>42000</v>
      </c>
      <c r="AR748" s="363">
        <v>276</v>
      </c>
      <c r="AS748" s="363">
        <f t="shared" si="1227"/>
        <v>77280</v>
      </c>
      <c r="AT748" s="364">
        <f t="shared" si="1220"/>
        <v>119280</v>
      </c>
    </row>
    <row r="749" spans="1:46" x14ac:dyDescent="0.2">
      <c r="A749" s="1">
        <v>740</v>
      </c>
      <c r="B749" s="9" t="s">
        <v>224</v>
      </c>
      <c r="C749" s="10" t="s">
        <v>225</v>
      </c>
      <c r="D749" s="2" t="s">
        <v>35</v>
      </c>
      <c r="E749" s="2">
        <v>4990</v>
      </c>
      <c r="F749" s="36">
        <v>150</v>
      </c>
      <c r="G749" s="36">
        <f t="shared" si="1236"/>
        <v>748500</v>
      </c>
      <c r="H749" s="36">
        <v>157</v>
      </c>
      <c r="I749" s="36">
        <f t="shared" si="1221"/>
        <v>783430</v>
      </c>
      <c r="J749" s="53">
        <f t="shared" si="1214"/>
        <v>1531930</v>
      </c>
      <c r="K749" s="130"/>
      <c r="L749" s="93">
        <v>150</v>
      </c>
      <c r="M749" s="93">
        <f t="shared" si="1237"/>
        <v>0</v>
      </c>
      <c r="N749" s="93">
        <v>157</v>
      </c>
      <c r="O749" s="93">
        <f t="shared" si="1222"/>
        <v>0</v>
      </c>
      <c r="P749" s="94">
        <f t="shared" si="1215"/>
        <v>0</v>
      </c>
      <c r="Q749" s="173"/>
      <c r="R749" s="175">
        <v>150</v>
      </c>
      <c r="S749" s="175">
        <f t="shared" si="1238"/>
        <v>0</v>
      </c>
      <c r="T749" s="175">
        <v>157</v>
      </c>
      <c r="U749" s="175">
        <f t="shared" si="1223"/>
        <v>0</v>
      </c>
      <c r="V749" s="176">
        <f t="shared" si="1216"/>
        <v>0</v>
      </c>
      <c r="W749" s="220"/>
      <c r="X749" s="222">
        <v>150</v>
      </c>
      <c r="Y749" s="222">
        <f t="shared" si="1239"/>
        <v>0</v>
      </c>
      <c r="Z749" s="222">
        <v>157</v>
      </c>
      <c r="AA749" s="222">
        <f t="shared" si="1224"/>
        <v>0</v>
      </c>
      <c r="AB749" s="223">
        <f t="shared" si="1217"/>
        <v>0</v>
      </c>
      <c r="AC749" s="267"/>
      <c r="AD749" s="269">
        <v>150</v>
      </c>
      <c r="AE749" s="269">
        <f t="shared" si="1240"/>
        <v>0</v>
      </c>
      <c r="AF749" s="269">
        <v>157</v>
      </c>
      <c r="AG749" s="269">
        <f t="shared" si="1225"/>
        <v>0</v>
      </c>
      <c r="AH749" s="270">
        <f t="shared" si="1218"/>
        <v>0</v>
      </c>
      <c r="AI749" s="314"/>
      <c r="AJ749" s="316">
        <v>150</v>
      </c>
      <c r="AK749" s="316">
        <f t="shared" si="1241"/>
        <v>0</v>
      </c>
      <c r="AL749" s="316">
        <v>157</v>
      </c>
      <c r="AM749" s="316">
        <f t="shared" si="1226"/>
        <v>0</v>
      </c>
      <c r="AN749" s="317">
        <f t="shared" si="1219"/>
        <v>0</v>
      </c>
      <c r="AO749" s="361">
        <f t="shared" si="1228"/>
        <v>4990</v>
      </c>
      <c r="AP749" s="363">
        <v>150</v>
      </c>
      <c r="AQ749" s="363">
        <f t="shared" si="1242"/>
        <v>748500</v>
      </c>
      <c r="AR749" s="363">
        <v>157</v>
      </c>
      <c r="AS749" s="363">
        <f t="shared" si="1227"/>
        <v>783430</v>
      </c>
      <c r="AT749" s="364">
        <f t="shared" si="1220"/>
        <v>1531930</v>
      </c>
    </row>
    <row r="750" spans="1:46" x14ac:dyDescent="0.2">
      <c r="A750" s="1">
        <v>741</v>
      </c>
      <c r="B750" s="9" t="s">
        <v>226</v>
      </c>
      <c r="C750" s="10" t="s">
        <v>277</v>
      </c>
      <c r="D750" s="2" t="s">
        <v>35</v>
      </c>
      <c r="E750" s="2">
        <v>2080</v>
      </c>
      <c r="F750" s="36">
        <v>150</v>
      </c>
      <c r="G750" s="36">
        <f t="shared" si="1236"/>
        <v>312000</v>
      </c>
      <c r="H750" s="36">
        <v>308</v>
      </c>
      <c r="I750" s="36">
        <f t="shared" si="1221"/>
        <v>640640</v>
      </c>
      <c r="J750" s="53">
        <f t="shared" si="1214"/>
        <v>952640</v>
      </c>
      <c r="K750" s="130"/>
      <c r="L750" s="93">
        <v>150</v>
      </c>
      <c r="M750" s="93">
        <f t="shared" si="1237"/>
        <v>0</v>
      </c>
      <c r="N750" s="93">
        <v>308</v>
      </c>
      <c r="O750" s="93">
        <f t="shared" si="1222"/>
        <v>0</v>
      </c>
      <c r="P750" s="94">
        <f t="shared" si="1215"/>
        <v>0</v>
      </c>
      <c r="Q750" s="173"/>
      <c r="R750" s="175">
        <v>150</v>
      </c>
      <c r="S750" s="175">
        <f t="shared" si="1238"/>
        <v>0</v>
      </c>
      <c r="T750" s="175">
        <v>308</v>
      </c>
      <c r="U750" s="175">
        <f t="shared" si="1223"/>
        <v>0</v>
      </c>
      <c r="V750" s="176">
        <f t="shared" si="1216"/>
        <v>0</v>
      </c>
      <c r="W750" s="220"/>
      <c r="X750" s="222">
        <v>150</v>
      </c>
      <c r="Y750" s="222">
        <f t="shared" si="1239"/>
        <v>0</v>
      </c>
      <c r="Z750" s="222">
        <v>308</v>
      </c>
      <c r="AA750" s="222">
        <f t="shared" si="1224"/>
        <v>0</v>
      </c>
      <c r="AB750" s="223">
        <f t="shared" si="1217"/>
        <v>0</v>
      </c>
      <c r="AC750" s="267"/>
      <c r="AD750" s="269">
        <v>150</v>
      </c>
      <c r="AE750" s="269">
        <f t="shared" si="1240"/>
        <v>0</v>
      </c>
      <c r="AF750" s="269">
        <v>308</v>
      </c>
      <c r="AG750" s="269">
        <f t="shared" si="1225"/>
        <v>0</v>
      </c>
      <c r="AH750" s="270">
        <f t="shared" si="1218"/>
        <v>0</v>
      </c>
      <c r="AI750" s="314"/>
      <c r="AJ750" s="316">
        <v>150</v>
      </c>
      <c r="AK750" s="316">
        <f t="shared" si="1241"/>
        <v>0</v>
      </c>
      <c r="AL750" s="316">
        <v>308</v>
      </c>
      <c r="AM750" s="316">
        <f t="shared" si="1226"/>
        <v>0</v>
      </c>
      <c r="AN750" s="317">
        <f t="shared" si="1219"/>
        <v>0</v>
      </c>
      <c r="AO750" s="361">
        <f t="shared" si="1228"/>
        <v>2080</v>
      </c>
      <c r="AP750" s="363">
        <v>150</v>
      </c>
      <c r="AQ750" s="363">
        <f t="shared" si="1242"/>
        <v>312000</v>
      </c>
      <c r="AR750" s="363">
        <v>308</v>
      </c>
      <c r="AS750" s="363">
        <f t="shared" si="1227"/>
        <v>640640</v>
      </c>
      <c r="AT750" s="364">
        <f t="shared" si="1220"/>
        <v>952640</v>
      </c>
    </row>
    <row r="751" spans="1:46" x14ac:dyDescent="0.2">
      <c r="A751" s="1">
        <v>742</v>
      </c>
      <c r="B751" s="9" t="s">
        <v>226</v>
      </c>
      <c r="C751" s="10" t="s">
        <v>278</v>
      </c>
      <c r="D751" s="2" t="s">
        <v>35</v>
      </c>
      <c r="E751" s="2">
        <v>2405</v>
      </c>
      <c r="F751" s="36">
        <v>150</v>
      </c>
      <c r="G751" s="36">
        <f t="shared" si="1236"/>
        <v>360750</v>
      </c>
      <c r="H751" s="36">
        <v>248</v>
      </c>
      <c r="I751" s="36">
        <f t="shared" si="1221"/>
        <v>596440</v>
      </c>
      <c r="J751" s="53">
        <f t="shared" si="1214"/>
        <v>957190</v>
      </c>
      <c r="K751" s="130"/>
      <c r="L751" s="93">
        <v>150</v>
      </c>
      <c r="M751" s="93">
        <f t="shared" si="1237"/>
        <v>0</v>
      </c>
      <c r="N751" s="93">
        <v>248</v>
      </c>
      <c r="O751" s="93">
        <f t="shared" si="1222"/>
        <v>0</v>
      </c>
      <c r="P751" s="94">
        <f t="shared" si="1215"/>
        <v>0</v>
      </c>
      <c r="Q751" s="173"/>
      <c r="R751" s="175">
        <v>150</v>
      </c>
      <c r="S751" s="175">
        <f t="shared" si="1238"/>
        <v>0</v>
      </c>
      <c r="T751" s="175">
        <v>248</v>
      </c>
      <c r="U751" s="175">
        <f t="shared" si="1223"/>
        <v>0</v>
      </c>
      <c r="V751" s="176">
        <f t="shared" si="1216"/>
        <v>0</v>
      </c>
      <c r="W751" s="220"/>
      <c r="X751" s="222">
        <v>150</v>
      </c>
      <c r="Y751" s="222">
        <f t="shared" si="1239"/>
        <v>0</v>
      </c>
      <c r="Z751" s="222">
        <v>248</v>
      </c>
      <c r="AA751" s="222">
        <f t="shared" si="1224"/>
        <v>0</v>
      </c>
      <c r="AB751" s="223">
        <f t="shared" si="1217"/>
        <v>0</v>
      </c>
      <c r="AC751" s="267"/>
      <c r="AD751" s="269">
        <v>150</v>
      </c>
      <c r="AE751" s="269">
        <f t="shared" si="1240"/>
        <v>0</v>
      </c>
      <c r="AF751" s="269">
        <v>248</v>
      </c>
      <c r="AG751" s="269">
        <f t="shared" si="1225"/>
        <v>0</v>
      </c>
      <c r="AH751" s="270">
        <f t="shared" si="1218"/>
        <v>0</v>
      </c>
      <c r="AI751" s="314"/>
      <c r="AJ751" s="316">
        <v>150</v>
      </c>
      <c r="AK751" s="316">
        <f t="shared" si="1241"/>
        <v>0</v>
      </c>
      <c r="AL751" s="316">
        <v>248</v>
      </c>
      <c r="AM751" s="316">
        <f t="shared" si="1226"/>
        <v>0</v>
      </c>
      <c r="AN751" s="317">
        <f t="shared" si="1219"/>
        <v>0</v>
      </c>
      <c r="AO751" s="361">
        <f t="shared" si="1228"/>
        <v>2405</v>
      </c>
      <c r="AP751" s="363">
        <v>150</v>
      </c>
      <c r="AQ751" s="363">
        <f t="shared" si="1242"/>
        <v>360750</v>
      </c>
      <c r="AR751" s="363">
        <v>248</v>
      </c>
      <c r="AS751" s="363">
        <f t="shared" si="1227"/>
        <v>596440</v>
      </c>
      <c r="AT751" s="364">
        <f t="shared" si="1220"/>
        <v>957190</v>
      </c>
    </row>
    <row r="752" spans="1:46" x14ac:dyDescent="0.2">
      <c r="A752" s="1">
        <v>743</v>
      </c>
      <c r="B752" s="9" t="s">
        <v>228</v>
      </c>
      <c r="C752" s="10" t="s">
        <v>229</v>
      </c>
      <c r="D752" s="2" t="s">
        <v>35</v>
      </c>
      <c r="E752" s="2">
        <v>100</v>
      </c>
      <c r="F752" s="36">
        <v>120</v>
      </c>
      <c r="G752" s="36">
        <f t="shared" si="1236"/>
        <v>12000</v>
      </c>
      <c r="H752" s="36">
        <v>33</v>
      </c>
      <c r="I752" s="36">
        <f t="shared" si="1221"/>
        <v>3300</v>
      </c>
      <c r="J752" s="53">
        <f t="shared" si="1214"/>
        <v>15300</v>
      </c>
      <c r="K752" s="130"/>
      <c r="L752" s="93">
        <v>120</v>
      </c>
      <c r="M752" s="93">
        <f t="shared" si="1237"/>
        <v>0</v>
      </c>
      <c r="N752" s="93">
        <v>33</v>
      </c>
      <c r="O752" s="93">
        <f t="shared" si="1222"/>
        <v>0</v>
      </c>
      <c r="P752" s="94">
        <f t="shared" si="1215"/>
        <v>0</v>
      </c>
      <c r="Q752" s="173"/>
      <c r="R752" s="175">
        <v>120</v>
      </c>
      <c r="S752" s="175">
        <f t="shared" si="1238"/>
        <v>0</v>
      </c>
      <c r="T752" s="175">
        <v>33</v>
      </c>
      <c r="U752" s="175">
        <f t="shared" si="1223"/>
        <v>0</v>
      </c>
      <c r="V752" s="176">
        <f t="shared" si="1216"/>
        <v>0</v>
      </c>
      <c r="W752" s="220"/>
      <c r="X752" s="222">
        <v>120</v>
      </c>
      <c r="Y752" s="222">
        <f t="shared" si="1239"/>
        <v>0</v>
      </c>
      <c r="Z752" s="222">
        <v>33</v>
      </c>
      <c r="AA752" s="222">
        <f t="shared" si="1224"/>
        <v>0</v>
      </c>
      <c r="AB752" s="223">
        <f t="shared" si="1217"/>
        <v>0</v>
      </c>
      <c r="AC752" s="267"/>
      <c r="AD752" s="269">
        <v>120</v>
      </c>
      <c r="AE752" s="269">
        <f t="shared" si="1240"/>
        <v>0</v>
      </c>
      <c r="AF752" s="269">
        <v>33</v>
      </c>
      <c r="AG752" s="269">
        <f t="shared" si="1225"/>
        <v>0</v>
      </c>
      <c r="AH752" s="270">
        <f t="shared" si="1218"/>
        <v>0</v>
      </c>
      <c r="AI752" s="314"/>
      <c r="AJ752" s="316">
        <v>120</v>
      </c>
      <c r="AK752" s="316">
        <f t="shared" si="1241"/>
        <v>0</v>
      </c>
      <c r="AL752" s="316">
        <v>33</v>
      </c>
      <c r="AM752" s="316">
        <f t="shared" si="1226"/>
        <v>0</v>
      </c>
      <c r="AN752" s="317">
        <f t="shared" si="1219"/>
        <v>0</v>
      </c>
      <c r="AO752" s="361">
        <f t="shared" si="1228"/>
        <v>100</v>
      </c>
      <c r="AP752" s="363">
        <v>120</v>
      </c>
      <c r="AQ752" s="363">
        <f t="shared" si="1242"/>
        <v>12000</v>
      </c>
      <c r="AR752" s="363">
        <v>33</v>
      </c>
      <c r="AS752" s="363">
        <f t="shared" si="1227"/>
        <v>3300</v>
      </c>
      <c r="AT752" s="364">
        <f t="shared" si="1220"/>
        <v>15300</v>
      </c>
    </row>
    <row r="753" spans="1:46" x14ac:dyDescent="0.2">
      <c r="A753" s="1">
        <v>744</v>
      </c>
      <c r="B753" s="9" t="s">
        <v>230</v>
      </c>
      <c r="C753" s="10" t="s">
        <v>229</v>
      </c>
      <c r="D753" s="2" t="s">
        <v>35</v>
      </c>
      <c r="E753" s="2">
        <v>100</v>
      </c>
      <c r="F753" s="36">
        <v>120</v>
      </c>
      <c r="G753" s="36">
        <f t="shared" si="1236"/>
        <v>12000</v>
      </c>
      <c r="H753" s="36">
        <v>30</v>
      </c>
      <c r="I753" s="36">
        <f t="shared" si="1221"/>
        <v>3000</v>
      </c>
      <c r="J753" s="53">
        <f t="shared" si="1214"/>
        <v>15000</v>
      </c>
      <c r="K753" s="130"/>
      <c r="L753" s="93">
        <v>120</v>
      </c>
      <c r="M753" s="93">
        <f t="shared" si="1237"/>
        <v>0</v>
      </c>
      <c r="N753" s="93">
        <v>30</v>
      </c>
      <c r="O753" s="93">
        <f t="shared" si="1222"/>
        <v>0</v>
      </c>
      <c r="P753" s="94">
        <f t="shared" si="1215"/>
        <v>0</v>
      </c>
      <c r="Q753" s="173"/>
      <c r="R753" s="175">
        <v>120</v>
      </c>
      <c r="S753" s="175">
        <f t="shared" si="1238"/>
        <v>0</v>
      </c>
      <c r="T753" s="175">
        <v>30</v>
      </c>
      <c r="U753" s="175">
        <f t="shared" si="1223"/>
        <v>0</v>
      </c>
      <c r="V753" s="176">
        <f t="shared" si="1216"/>
        <v>0</v>
      </c>
      <c r="W753" s="220"/>
      <c r="X753" s="222">
        <v>120</v>
      </c>
      <c r="Y753" s="222">
        <f t="shared" si="1239"/>
        <v>0</v>
      </c>
      <c r="Z753" s="222">
        <v>30</v>
      </c>
      <c r="AA753" s="222">
        <f t="shared" si="1224"/>
        <v>0</v>
      </c>
      <c r="AB753" s="223">
        <f t="shared" si="1217"/>
        <v>0</v>
      </c>
      <c r="AC753" s="267"/>
      <c r="AD753" s="269">
        <v>120</v>
      </c>
      <c r="AE753" s="269">
        <f t="shared" si="1240"/>
        <v>0</v>
      </c>
      <c r="AF753" s="269">
        <v>30</v>
      </c>
      <c r="AG753" s="269">
        <f t="shared" si="1225"/>
        <v>0</v>
      </c>
      <c r="AH753" s="270">
        <f t="shared" si="1218"/>
        <v>0</v>
      </c>
      <c r="AI753" s="314"/>
      <c r="AJ753" s="316">
        <v>120</v>
      </c>
      <c r="AK753" s="316">
        <f t="shared" si="1241"/>
        <v>0</v>
      </c>
      <c r="AL753" s="316">
        <v>30</v>
      </c>
      <c r="AM753" s="316">
        <f t="shared" si="1226"/>
        <v>0</v>
      </c>
      <c r="AN753" s="317">
        <f t="shared" si="1219"/>
        <v>0</v>
      </c>
      <c r="AO753" s="361">
        <f t="shared" si="1228"/>
        <v>100</v>
      </c>
      <c r="AP753" s="363">
        <v>120</v>
      </c>
      <c r="AQ753" s="363">
        <f t="shared" si="1242"/>
        <v>12000</v>
      </c>
      <c r="AR753" s="363">
        <v>30</v>
      </c>
      <c r="AS753" s="363">
        <f t="shared" si="1227"/>
        <v>3000</v>
      </c>
      <c r="AT753" s="364">
        <f t="shared" si="1220"/>
        <v>15000</v>
      </c>
    </row>
    <row r="754" spans="1:46" x14ac:dyDescent="0.2">
      <c r="A754" s="1">
        <v>745</v>
      </c>
      <c r="B754" s="9" t="s">
        <v>231</v>
      </c>
      <c r="C754" s="2"/>
      <c r="D754" s="2" t="s">
        <v>32</v>
      </c>
      <c r="E754" s="2">
        <v>1</v>
      </c>
      <c r="F754" s="36">
        <v>234625.5</v>
      </c>
      <c r="G754" s="36">
        <f t="shared" si="1236"/>
        <v>234625.5</v>
      </c>
      <c r="H754" s="36">
        <v>469251</v>
      </c>
      <c r="I754" s="36">
        <f t="shared" si="1221"/>
        <v>469251</v>
      </c>
      <c r="J754" s="53">
        <f t="shared" si="1214"/>
        <v>703876.5</v>
      </c>
      <c r="K754" s="130"/>
      <c r="L754" s="93">
        <v>234625.5</v>
      </c>
      <c r="M754" s="93">
        <f t="shared" si="1237"/>
        <v>0</v>
      </c>
      <c r="N754" s="93">
        <v>469251</v>
      </c>
      <c r="O754" s="93">
        <f t="shared" si="1222"/>
        <v>0</v>
      </c>
      <c r="P754" s="94">
        <f t="shared" si="1215"/>
        <v>0</v>
      </c>
      <c r="Q754" s="173"/>
      <c r="R754" s="175">
        <v>234625.5</v>
      </c>
      <c r="S754" s="175">
        <f t="shared" si="1238"/>
        <v>0</v>
      </c>
      <c r="T754" s="175">
        <v>469251</v>
      </c>
      <c r="U754" s="175">
        <f t="shared" si="1223"/>
        <v>0</v>
      </c>
      <c r="V754" s="176">
        <f t="shared" si="1216"/>
        <v>0</v>
      </c>
      <c r="W754" s="220"/>
      <c r="X754" s="222">
        <v>234625.5</v>
      </c>
      <c r="Y754" s="222">
        <f t="shared" si="1239"/>
        <v>0</v>
      </c>
      <c r="Z754" s="222">
        <v>469251</v>
      </c>
      <c r="AA754" s="222">
        <f t="shared" si="1224"/>
        <v>0</v>
      </c>
      <c r="AB754" s="223">
        <f t="shared" si="1217"/>
        <v>0</v>
      </c>
      <c r="AC754" s="267"/>
      <c r="AD754" s="269">
        <v>234625.5</v>
      </c>
      <c r="AE754" s="269">
        <f t="shared" si="1240"/>
        <v>0</v>
      </c>
      <c r="AF754" s="269">
        <v>469251</v>
      </c>
      <c r="AG754" s="269">
        <f t="shared" si="1225"/>
        <v>0</v>
      </c>
      <c r="AH754" s="270">
        <f t="shared" si="1218"/>
        <v>0</v>
      </c>
      <c r="AI754" s="314"/>
      <c r="AJ754" s="316">
        <v>234625.5</v>
      </c>
      <c r="AK754" s="316">
        <f t="shared" si="1241"/>
        <v>0</v>
      </c>
      <c r="AL754" s="316">
        <v>469251</v>
      </c>
      <c r="AM754" s="316">
        <f t="shared" si="1226"/>
        <v>0</v>
      </c>
      <c r="AN754" s="317">
        <f t="shared" si="1219"/>
        <v>0</v>
      </c>
      <c r="AO754" s="361">
        <f t="shared" si="1228"/>
        <v>1</v>
      </c>
      <c r="AP754" s="363">
        <v>234625.5</v>
      </c>
      <c r="AQ754" s="363">
        <f t="shared" si="1242"/>
        <v>234625.5</v>
      </c>
      <c r="AR754" s="363">
        <v>469251</v>
      </c>
      <c r="AS754" s="363">
        <f t="shared" si="1227"/>
        <v>469251</v>
      </c>
      <c r="AT754" s="364">
        <f t="shared" si="1220"/>
        <v>703876.5</v>
      </c>
    </row>
    <row r="755" spans="1:46" x14ac:dyDescent="0.2">
      <c r="A755" s="1">
        <v>746</v>
      </c>
      <c r="B755" s="12"/>
      <c r="C755" s="11"/>
      <c r="D755" s="11"/>
      <c r="E755" s="11"/>
      <c r="F755" s="36"/>
      <c r="G755" s="36">
        <f t="shared" si="1236"/>
        <v>0</v>
      </c>
      <c r="H755" s="36"/>
      <c r="I755" s="36">
        <f t="shared" si="1221"/>
        <v>0</v>
      </c>
      <c r="J755" s="53"/>
      <c r="K755" s="143"/>
      <c r="L755" s="93"/>
      <c r="M755" s="93">
        <f t="shared" si="1237"/>
        <v>0</v>
      </c>
      <c r="N755" s="93"/>
      <c r="O755" s="93">
        <f t="shared" si="1222"/>
        <v>0</v>
      </c>
      <c r="P755" s="94"/>
      <c r="Q755" s="202"/>
      <c r="R755" s="175"/>
      <c r="S755" s="175">
        <f t="shared" si="1238"/>
        <v>0</v>
      </c>
      <c r="T755" s="175"/>
      <c r="U755" s="175">
        <f t="shared" si="1223"/>
        <v>0</v>
      </c>
      <c r="V755" s="176"/>
      <c r="W755" s="249"/>
      <c r="X755" s="222"/>
      <c r="Y755" s="222">
        <f t="shared" si="1239"/>
        <v>0</v>
      </c>
      <c r="Z755" s="222"/>
      <c r="AA755" s="222">
        <f t="shared" si="1224"/>
        <v>0</v>
      </c>
      <c r="AB755" s="223"/>
      <c r="AC755" s="296"/>
      <c r="AD755" s="269"/>
      <c r="AE755" s="269">
        <f t="shared" si="1240"/>
        <v>0</v>
      </c>
      <c r="AF755" s="269"/>
      <c r="AG755" s="269">
        <f t="shared" si="1225"/>
        <v>0</v>
      </c>
      <c r="AH755" s="270"/>
      <c r="AI755" s="343"/>
      <c r="AJ755" s="316"/>
      <c r="AK755" s="316">
        <f t="shared" si="1241"/>
        <v>0</v>
      </c>
      <c r="AL755" s="316"/>
      <c r="AM755" s="316">
        <f t="shared" si="1226"/>
        <v>0</v>
      </c>
      <c r="AN755" s="317"/>
      <c r="AO755" s="361">
        <f t="shared" si="1228"/>
        <v>0</v>
      </c>
      <c r="AP755" s="363"/>
      <c r="AQ755" s="363">
        <f t="shared" si="1242"/>
        <v>0</v>
      </c>
      <c r="AR755" s="363"/>
      <c r="AS755" s="363">
        <f t="shared" si="1227"/>
        <v>0</v>
      </c>
      <c r="AT755" s="364"/>
    </row>
    <row r="756" spans="1:46" x14ac:dyDescent="0.2">
      <c r="A756" s="80" t="s">
        <v>493</v>
      </c>
      <c r="B756" s="81" t="s">
        <v>206</v>
      </c>
      <c r="C756" s="84"/>
      <c r="D756" s="82" t="s">
        <v>207</v>
      </c>
      <c r="E756" s="82">
        <v>1</v>
      </c>
      <c r="F756" s="83">
        <v>225000</v>
      </c>
      <c r="G756" s="83">
        <f t="shared" si="1236"/>
        <v>225000</v>
      </c>
      <c r="H756" s="83">
        <v>0</v>
      </c>
      <c r="I756" s="83">
        <f t="shared" si="1221"/>
        <v>0</v>
      </c>
      <c r="J756" s="124">
        <f t="shared" si="1214"/>
        <v>225000</v>
      </c>
      <c r="K756" s="130"/>
      <c r="L756" s="93">
        <v>225000</v>
      </c>
      <c r="M756" s="93">
        <f t="shared" si="1237"/>
        <v>0</v>
      </c>
      <c r="N756" s="93">
        <v>0</v>
      </c>
      <c r="O756" s="93">
        <f t="shared" si="1222"/>
        <v>0</v>
      </c>
      <c r="P756" s="94">
        <f t="shared" ref="P756:P757" si="1243">M756+O756</f>
        <v>0</v>
      </c>
      <c r="Q756" s="173"/>
      <c r="R756" s="175">
        <v>225000</v>
      </c>
      <c r="S756" s="175">
        <f t="shared" si="1238"/>
        <v>0</v>
      </c>
      <c r="T756" s="175">
        <v>0</v>
      </c>
      <c r="U756" s="175">
        <f t="shared" si="1223"/>
        <v>0</v>
      </c>
      <c r="V756" s="176">
        <f t="shared" ref="V756:V757" si="1244">S756+U756</f>
        <v>0</v>
      </c>
      <c r="W756" s="220"/>
      <c r="X756" s="222">
        <v>225000</v>
      </c>
      <c r="Y756" s="222">
        <f t="shared" si="1239"/>
        <v>0</v>
      </c>
      <c r="Z756" s="222">
        <v>0</v>
      </c>
      <c r="AA756" s="222">
        <f t="shared" si="1224"/>
        <v>0</v>
      </c>
      <c r="AB756" s="223">
        <f t="shared" ref="AB756:AB757" si="1245">Y756+AA756</f>
        <v>0</v>
      </c>
      <c r="AC756" s="267"/>
      <c r="AD756" s="269">
        <v>225000</v>
      </c>
      <c r="AE756" s="269">
        <f t="shared" si="1240"/>
        <v>0</v>
      </c>
      <c r="AF756" s="269">
        <v>0</v>
      </c>
      <c r="AG756" s="269">
        <f t="shared" si="1225"/>
        <v>0</v>
      </c>
      <c r="AH756" s="270">
        <f t="shared" ref="AH756:AH757" si="1246">AE756+AG756</f>
        <v>0</v>
      </c>
      <c r="AI756" s="314"/>
      <c r="AJ756" s="316">
        <v>225000</v>
      </c>
      <c r="AK756" s="316">
        <f t="shared" si="1241"/>
        <v>0</v>
      </c>
      <c r="AL756" s="316">
        <v>0</v>
      </c>
      <c r="AM756" s="316">
        <f t="shared" si="1226"/>
        <v>0</v>
      </c>
      <c r="AN756" s="317">
        <f t="shared" ref="AN756:AN757" si="1247">AK756+AM756</f>
        <v>0</v>
      </c>
      <c r="AO756" s="361">
        <f t="shared" si="1228"/>
        <v>1</v>
      </c>
      <c r="AP756" s="363">
        <v>225000</v>
      </c>
      <c r="AQ756" s="363">
        <f t="shared" si="1242"/>
        <v>225000</v>
      </c>
      <c r="AR756" s="363">
        <v>0</v>
      </c>
      <c r="AS756" s="363">
        <f t="shared" si="1227"/>
        <v>0</v>
      </c>
      <c r="AT756" s="364">
        <f t="shared" ref="AT756:AT757" si="1248">AQ756+AS756</f>
        <v>225000</v>
      </c>
    </row>
    <row r="757" spans="1:46" x14ac:dyDescent="0.2">
      <c r="A757" s="80" t="s">
        <v>494</v>
      </c>
      <c r="B757" s="81" t="s">
        <v>104</v>
      </c>
      <c r="C757" s="84"/>
      <c r="D757" s="82" t="s">
        <v>207</v>
      </c>
      <c r="E757" s="82">
        <v>1</v>
      </c>
      <c r="F757" s="83">
        <v>189000</v>
      </c>
      <c r="G757" s="83">
        <f t="shared" si="1236"/>
        <v>189000</v>
      </c>
      <c r="H757" s="83">
        <v>0</v>
      </c>
      <c r="I757" s="83">
        <f t="shared" si="1221"/>
        <v>0</v>
      </c>
      <c r="J757" s="124">
        <f t="shared" si="1214"/>
        <v>189000</v>
      </c>
      <c r="K757" s="130"/>
      <c r="L757" s="93">
        <v>189000</v>
      </c>
      <c r="M757" s="93">
        <f t="shared" si="1237"/>
        <v>0</v>
      </c>
      <c r="N757" s="93">
        <v>0</v>
      </c>
      <c r="O757" s="93">
        <f t="shared" si="1222"/>
        <v>0</v>
      </c>
      <c r="P757" s="94">
        <f t="shared" si="1243"/>
        <v>0</v>
      </c>
      <c r="Q757" s="173"/>
      <c r="R757" s="175">
        <v>189000</v>
      </c>
      <c r="S757" s="175">
        <f t="shared" si="1238"/>
        <v>0</v>
      </c>
      <c r="T757" s="175">
        <v>0</v>
      </c>
      <c r="U757" s="175">
        <f t="shared" si="1223"/>
        <v>0</v>
      </c>
      <c r="V757" s="176">
        <f t="shared" si="1244"/>
        <v>0</v>
      </c>
      <c r="W757" s="220"/>
      <c r="X757" s="222">
        <v>189000</v>
      </c>
      <c r="Y757" s="222">
        <f t="shared" si="1239"/>
        <v>0</v>
      </c>
      <c r="Z757" s="222">
        <v>0</v>
      </c>
      <c r="AA757" s="222">
        <f t="shared" si="1224"/>
        <v>0</v>
      </c>
      <c r="AB757" s="223">
        <f t="shared" si="1245"/>
        <v>0</v>
      </c>
      <c r="AC757" s="267"/>
      <c r="AD757" s="269">
        <v>189000</v>
      </c>
      <c r="AE757" s="269">
        <f t="shared" si="1240"/>
        <v>0</v>
      </c>
      <c r="AF757" s="269">
        <v>0</v>
      </c>
      <c r="AG757" s="269">
        <f t="shared" si="1225"/>
        <v>0</v>
      </c>
      <c r="AH757" s="270">
        <f t="shared" si="1246"/>
        <v>0</v>
      </c>
      <c r="AI757" s="314"/>
      <c r="AJ757" s="316">
        <v>189000</v>
      </c>
      <c r="AK757" s="316">
        <f t="shared" si="1241"/>
        <v>0</v>
      </c>
      <c r="AL757" s="316">
        <v>0</v>
      </c>
      <c r="AM757" s="316">
        <f t="shared" si="1226"/>
        <v>0</v>
      </c>
      <c r="AN757" s="317">
        <f t="shared" si="1247"/>
        <v>0</v>
      </c>
      <c r="AO757" s="361">
        <f t="shared" si="1228"/>
        <v>1</v>
      </c>
      <c r="AP757" s="363">
        <v>189000</v>
      </c>
      <c r="AQ757" s="363">
        <f t="shared" si="1242"/>
        <v>189000</v>
      </c>
      <c r="AR757" s="363">
        <v>0</v>
      </c>
      <c r="AS757" s="363">
        <f t="shared" si="1227"/>
        <v>0</v>
      </c>
      <c r="AT757" s="364">
        <f t="shared" si="1248"/>
        <v>189000</v>
      </c>
    </row>
    <row r="758" spans="1:46" ht="13.5" thickBot="1" x14ac:dyDescent="0.25">
      <c r="A758" s="1">
        <v>749</v>
      </c>
      <c r="B758" s="9"/>
      <c r="C758" s="10"/>
      <c r="D758" s="2"/>
      <c r="E758" s="2"/>
      <c r="F758" s="36"/>
      <c r="G758" s="36"/>
      <c r="H758" s="36"/>
      <c r="I758" s="36"/>
      <c r="J758" s="53"/>
      <c r="K758" s="130"/>
      <c r="L758" s="93"/>
      <c r="M758" s="93"/>
      <c r="N758" s="93"/>
      <c r="O758" s="93"/>
      <c r="P758" s="94"/>
      <c r="Q758" s="173"/>
      <c r="R758" s="175"/>
      <c r="S758" s="175"/>
      <c r="T758" s="175"/>
      <c r="U758" s="175"/>
      <c r="V758" s="176"/>
      <c r="W758" s="220"/>
      <c r="X758" s="222"/>
      <c r="Y758" s="222"/>
      <c r="Z758" s="222"/>
      <c r="AA758" s="222"/>
      <c r="AB758" s="223"/>
      <c r="AC758" s="267"/>
      <c r="AD758" s="269"/>
      <c r="AE758" s="269"/>
      <c r="AF758" s="269"/>
      <c r="AG758" s="269"/>
      <c r="AH758" s="270"/>
      <c r="AI758" s="314"/>
      <c r="AJ758" s="316"/>
      <c r="AK758" s="316"/>
      <c r="AL758" s="316"/>
      <c r="AM758" s="316"/>
      <c r="AN758" s="317"/>
      <c r="AO758" s="361">
        <f t="shared" si="1228"/>
        <v>0</v>
      </c>
      <c r="AP758" s="363"/>
      <c r="AQ758" s="363"/>
      <c r="AR758" s="363"/>
      <c r="AS758" s="363"/>
      <c r="AT758" s="364"/>
    </row>
    <row r="759" spans="1:46" ht="13.5" thickBot="1" x14ac:dyDescent="0.25">
      <c r="A759" s="1">
        <v>750</v>
      </c>
      <c r="B759" s="14" t="s">
        <v>279</v>
      </c>
      <c r="C759" s="15"/>
      <c r="D759" s="16"/>
      <c r="E759" s="17"/>
      <c r="F759" s="39"/>
      <c r="G759" s="40">
        <f>SUM(G713:G758)</f>
        <v>4585245.74</v>
      </c>
      <c r="H759" s="39"/>
      <c r="I759" s="40">
        <f>SUM(I713:I758)</f>
        <v>6098896.5999999996</v>
      </c>
      <c r="J759" s="126">
        <f>SUM(J713:J758)</f>
        <v>10684142.34</v>
      </c>
      <c r="K759" s="144"/>
      <c r="L759" s="110"/>
      <c r="M759" s="113">
        <f>SUM(M713:M758)</f>
        <v>0</v>
      </c>
      <c r="N759" s="110"/>
      <c r="O759" s="113">
        <f>SUM(O713:O758)</f>
        <v>0</v>
      </c>
      <c r="P759" s="111">
        <f>SUM(P713:P758)</f>
        <v>0</v>
      </c>
      <c r="Q759" s="203"/>
      <c r="R759" s="204"/>
      <c r="S759" s="207">
        <f>SUM(S713:S758)</f>
        <v>0</v>
      </c>
      <c r="T759" s="204"/>
      <c r="U759" s="207">
        <f>SUM(U713:U758)</f>
        <v>0</v>
      </c>
      <c r="V759" s="205">
        <f>SUM(V713:V758)</f>
        <v>0</v>
      </c>
      <c r="W759" s="250"/>
      <c r="X759" s="251"/>
      <c r="Y759" s="254">
        <f>SUM(Y713:Y758)</f>
        <v>0</v>
      </c>
      <c r="Z759" s="251"/>
      <c r="AA759" s="254">
        <f>SUM(AA713:AA758)</f>
        <v>0</v>
      </c>
      <c r="AB759" s="252">
        <f>SUM(AB713:AB758)</f>
        <v>0</v>
      </c>
      <c r="AC759" s="297"/>
      <c r="AD759" s="298"/>
      <c r="AE759" s="301">
        <f>SUM(AE713:AE758)</f>
        <v>254804.24</v>
      </c>
      <c r="AF759" s="298"/>
      <c r="AG759" s="301">
        <f>SUM(AG713:AG758)</f>
        <v>853293.59999999986</v>
      </c>
      <c r="AH759" s="299">
        <f>SUM(AH713:AH758)</f>
        <v>1108097.8399999999</v>
      </c>
      <c r="AI759" s="344"/>
      <c r="AJ759" s="345"/>
      <c r="AK759" s="348">
        <f>SUM(AK713:AK758)</f>
        <v>0</v>
      </c>
      <c r="AL759" s="345"/>
      <c r="AM759" s="348">
        <f>SUM(AM713:AM758)</f>
        <v>0</v>
      </c>
      <c r="AN759" s="346">
        <f>SUM(AN713:AN758)</f>
        <v>0</v>
      </c>
      <c r="AO759" s="361">
        <f t="shared" si="1228"/>
        <v>0</v>
      </c>
      <c r="AP759" s="383"/>
      <c r="AQ759" s="386">
        <f>SUM(AQ713:AQ758)</f>
        <v>4330441.5</v>
      </c>
      <c r="AR759" s="383"/>
      <c r="AS759" s="386">
        <f>SUM(AS713:AS758)</f>
        <v>5245603</v>
      </c>
      <c r="AT759" s="384">
        <f>SUM(AT713:AT758)</f>
        <v>9576044.5</v>
      </c>
    </row>
    <row r="760" spans="1:46" x14ac:dyDescent="0.2">
      <c r="A760" s="1">
        <v>751</v>
      </c>
      <c r="B760" s="9"/>
      <c r="C760" s="10"/>
      <c r="D760" s="2"/>
      <c r="E760" s="2"/>
      <c r="F760" s="2"/>
      <c r="G760" s="37"/>
      <c r="H760" s="37"/>
      <c r="I760" s="37"/>
      <c r="J760" s="119"/>
      <c r="K760" s="130"/>
      <c r="L760" s="92"/>
      <c r="M760" s="91"/>
      <c r="N760" s="91"/>
      <c r="O760" s="91"/>
      <c r="P760" s="129"/>
      <c r="Q760" s="173"/>
      <c r="R760" s="174"/>
      <c r="S760" s="171"/>
      <c r="T760" s="171"/>
      <c r="U760" s="171"/>
      <c r="V760" s="172"/>
      <c r="W760" s="220"/>
      <c r="X760" s="221"/>
      <c r="Y760" s="218"/>
      <c r="Z760" s="218"/>
      <c r="AA760" s="218"/>
      <c r="AB760" s="219"/>
      <c r="AC760" s="267"/>
      <c r="AD760" s="268"/>
      <c r="AE760" s="265"/>
      <c r="AF760" s="265"/>
      <c r="AG760" s="265"/>
      <c r="AH760" s="266"/>
      <c r="AI760" s="314"/>
      <c r="AJ760" s="315"/>
      <c r="AK760" s="312"/>
      <c r="AL760" s="312"/>
      <c r="AM760" s="312"/>
      <c r="AN760" s="313"/>
      <c r="AO760" s="361">
        <f t="shared" si="1228"/>
        <v>0</v>
      </c>
      <c r="AP760" s="362"/>
      <c r="AQ760" s="359"/>
      <c r="AR760" s="359"/>
      <c r="AS760" s="359"/>
      <c r="AT760" s="360"/>
    </row>
    <row r="761" spans="1:46" ht="13.5" x14ac:dyDescent="0.25">
      <c r="A761" s="1">
        <v>752</v>
      </c>
      <c r="B761" s="8" t="s">
        <v>280</v>
      </c>
      <c r="C761" s="6"/>
      <c r="D761" s="7"/>
      <c r="E761" s="7"/>
      <c r="F761" s="7"/>
      <c r="G761" s="37"/>
      <c r="H761" s="37"/>
      <c r="I761" s="37"/>
      <c r="J761" s="119"/>
      <c r="K761" s="128"/>
      <c r="L761" s="90"/>
      <c r="M761" s="91"/>
      <c r="N761" s="91"/>
      <c r="O761" s="91"/>
      <c r="P761" s="129"/>
      <c r="Q761" s="169"/>
      <c r="R761" s="170"/>
      <c r="S761" s="171"/>
      <c r="T761" s="171"/>
      <c r="U761" s="171"/>
      <c r="V761" s="172"/>
      <c r="W761" s="216"/>
      <c r="X761" s="217"/>
      <c r="Y761" s="218"/>
      <c r="Z761" s="218"/>
      <c r="AA761" s="218"/>
      <c r="AB761" s="219"/>
      <c r="AC761" s="263"/>
      <c r="AD761" s="264"/>
      <c r="AE761" s="265"/>
      <c r="AF761" s="265"/>
      <c r="AG761" s="265"/>
      <c r="AH761" s="266"/>
      <c r="AI761" s="310"/>
      <c r="AJ761" s="311"/>
      <c r="AK761" s="312"/>
      <c r="AL761" s="312"/>
      <c r="AM761" s="312"/>
      <c r="AN761" s="313"/>
      <c r="AO761" s="361">
        <f t="shared" si="1228"/>
        <v>0</v>
      </c>
      <c r="AP761" s="358"/>
      <c r="AQ761" s="359"/>
      <c r="AR761" s="359"/>
      <c r="AS761" s="359"/>
      <c r="AT761" s="360"/>
    </row>
    <row r="762" spans="1:46" x14ac:dyDescent="0.2">
      <c r="A762" s="1">
        <v>753</v>
      </c>
      <c r="B762" s="9"/>
      <c r="C762" s="10"/>
      <c r="D762" s="2"/>
      <c r="E762" s="2"/>
      <c r="F762" s="2"/>
      <c r="G762" s="37"/>
      <c r="H762" s="37"/>
      <c r="I762" s="37"/>
      <c r="J762" s="119"/>
      <c r="K762" s="130"/>
      <c r="L762" s="92"/>
      <c r="M762" s="91"/>
      <c r="N762" s="91"/>
      <c r="O762" s="91"/>
      <c r="P762" s="129"/>
      <c r="Q762" s="173"/>
      <c r="R762" s="174"/>
      <c r="S762" s="171"/>
      <c r="T762" s="171"/>
      <c r="U762" s="171"/>
      <c r="V762" s="172"/>
      <c r="W762" s="220"/>
      <c r="X762" s="221"/>
      <c r="Y762" s="218"/>
      <c r="Z762" s="218"/>
      <c r="AA762" s="218"/>
      <c r="AB762" s="219"/>
      <c r="AC762" s="267"/>
      <c r="AD762" s="268"/>
      <c r="AE762" s="265"/>
      <c r="AF762" s="265"/>
      <c r="AG762" s="265"/>
      <c r="AH762" s="266"/>
      <c r="AI762" s="314"/>
      <c r="AJ762" s="315"/>
      <c r="AK762" s="312"/>
      <c r="AL762" s="312"/>
      <c r="AM762" s="312"/>
      <c r="AN762" s="313"/>
      <c r="AO762" s="361">
        <f t="shared" si="1228"/>
        <v>0</v>
      </c>
      <c r="AP762" s="362"/>
      <c r="AQ762" s="359"/>
      <c r="AR762" s="359"/>
      <c r="AS762" s="359"/>
      <c r="AT762" s="360"/>
    </row>
    <row r="763" spans="1:46" ht="25.5" x14ac:dyDescent="0.2">
      <c r="A763" s="1">
        <v>754</v>
      </c>
      <c r="B763" s="22" t="s">
        <v>210</v>
      </c>
      <c r="C763" s="2" t="s">
        <v>211</v>
      </c>
      <c r="D763" s="2" t="s">
        <v>14</v>
      </c>
      <c r="E763" s="2">
        <v>1</v>
      </c>
      <c r="F763" s="36">
        <v>2000</v>
      </c>
      <c r="G763" s="36">
        <f>E763*F763</f>
        <v>2000</v>
      </c>
      <c r="H763" s="36">
        <v>1856</v>
      </c>
      <c r="I763" s="36">
        <f>E763*H763</f>
        <v>1856</v>
      </c>
      <c r="J763" s="53">
        <f t="shared" ref="J763:J784" si="1249">G763+I763</f>
        <v>3856</v>
      </c>
      <c r="K763" s="130"/>
      <c r="L763" s="93">
        <v>2000</v>
      </c>
      <c r="M763" s="93">
        <f>K763*L763</f>
        <v>0</v>
      </c>
      <c r="N763" s="93">
        <v>1856</v>
      </c>
      <c r="O763" s="93">
        <f>K763*N763</f>
        <v>0</v>
      </c>
      <c r="P763" s="94">
        <f t="shared" ref="P763:P781" si="1250">M763+O763</f>
        <v>0</v>
      </c>
      <c r="Q763" s="173"/>
      <c r="R763" s="175">
        <v>2000</v>
      </c>
      <c r="S763" s="175">
        <f>Q763*R763</f>
        <v>0</v>
      </c>
      <c r="T763" s="175">
        <v>1856</v>
      </c>
      <c r="U763" s="175">
        <f>Q763*T763</f>
        <v>0</v>
      </c>
      <c r="V763" s="176">
        <f t="shared" ref="V763:V781" si="1251">S763+U763</f>
        <v>0</v>
      </c>
      <c r="W763" s="220"/>
      <c r="X763" s="222">
        <v>2000</v>
      </c>
      <c r="Y763" s="222">
        <f>W763*X763</f>
        <v>0</v>
      </c>
      <c r="Z763" s="222">
        <v>1856</v>
      </c>
      <c r="AA763" s="222">
        <f>W763*Z763</f>
        <v>0</v>
      </c>
      <c r="AB763" s="223">
        <f t="shared" ref="AB763:AB781" si="1252">Y763+AA763</f>
        <v>0</v>
      </c>
      <c r="AC763" s="267"/>
      <c r="AD763" s="269">
        <v>2000</v>
      </c>
      <c r="AE763" s="269">
        <f>AC763*AD763</f>
        <v>0</v>
      </c>
      <c r="AF763" s="269">
        <v>1856</v>
      </c>
      <c r="AG763" s="269">
        <f>AC763*AF763</f>
        <v>0</v>
      </c>
      <c r="AH763" s="270">
        <f t="shared" ref="AH763:AH781" si="1253">AE763+AG763</f>
        <v>0</v>
      </c>
      <c r="AI763" s="314"/>
      <c r="AJ763" s="316">
        <v>2000</v>
      </c>
      <c r="AK763" s="316">
        <f>AI763*AJ763</f>
        <v>0</v>
      </c>
      <c r="AL763" s="316">
        <v>1856</v>
      </c>
      <c r="AM763" s="316">
        <f>AI763*AL763</f>
        <v>0</v>
      </c>
      <c r="AN763" s="317">
        <f t="shared" ref="AN763:AN781" si="1254">AK763+AM763</f>
        <v>0</v>
      </c>
      <c r="AO763" s="361">
        <f t="shared" si="1228"/>
        <v>1</v>
      </c>
      <c r="AP763" s="363">
        <v>2000</v>
      </c>
      <c r="AQ763" s="363">
        <f>AO763*AP763</f>
        <v>2000</v>
      </c>
      <c r="AR763" s="363">
        <v>1856</v>
      </c>
      <c r="AS763" s="363">
        <f>AO763*AR763</f>
        <v>1856</v>
      </c>
      <c r="AT763" s="364">
        <f t="shared" ref="AT763:AT781" si="1255">AQ763+AS763</f>
        <v>3856</v>
      </c>
    </row>
    <row r="764" spans="1:46" x14ac:dyDescent="0.2">
      <c r="A764" s="1">
        <v>755</v>
      </c>
      <c r="B764" s="22" t="s">
        <v>212</v>
      </c>
      <c r="C764" s="2" t="s">
        <v>213</v>
      </c>
      <c r="D764" s="2" t="s">
        <v>14</v>
      </c>
      <c r="E764" s="2">
        <v>10</v>
      </c>
      <c r="F764" s="36">
        <v>750</v>
      </c>
      <c r="G764" s="36">
        <f t="shared" ref="G764:G784" si="1256">E764*F764</f>
        <v>7500</v>
      </c>
      <c r="H764" s="36">
        <v>532</v>
      </c>
      <c r="I764" s="36">
        <f t="shared" ref="I764:I784" si="1257">E764*H764</f>
        <v>5320</v>
      </c>
      <c r="J764" s="53">
        <f t="shared" si="1249"/>
        <v>12820</v>
      </c>
      <c r="K764" s="130"/>
      <c r="L764" s="93">
        <v>750</v>
      </c>
      <c r="M764" s="93">
        <f t="shared" ref="M764:M781" si="1258">K764*L764</f>
        <v>0</v>
      </c>
      <c r="N764" s="93">
        <v>532</v>
      </c>
      <c r="O764" s="93">
        <f t="shared" ref="O764:O781" si="1259">K764*N764</f>
        <v>0</v>
      </c>
      <c r="P764" s="94">
        <f t="shared" si="1250"/>
        <v>0</v>
      </c>
      <c r="Q764" s="173"/>
      <c r="R764" s="175">
        <v>750</v>
      </c>
      <c r="S764" s="175">
        <f t="shared" ref="S764:S781" si="1260">Q764*R764</f>
        <v>0</v>
      </c>
      <c r="T764" s="175">
        <v>532</v>
      </c>
      <c r="U764" s="175">
        <f t="shared" ref="U764:U781" si="1261">Q764*T764</f>
        <v>0</v>
      </c>
      <c r="V764" s="176">
        <f t="shared" si="1251"/>
        <v>0</v>
      </c>
      <c r="W764" s="220"/>
      <c r="X764" s="222">
        <v>750</v>
      </c>
      <c r="Y764" s="222">
        <f t="shared" ref="Y764:Y781" si="1262">W764*X764</f>
        <v>0</v>
      </c>
      <c r="Z764" s="222">
        <v>532</v>
      </c>
      <c r="AA764" s="222">
        <f t="shared" ref="AA764:AA781" si="1263">W764*Z764</f>
        <v>0</v>
      </c>
      <c r="AB764" s="223">
        <f t="shared" si="1252"/>
        <v>0</v>
      </c>
      <c r="AC764" s="267"/>
      <c r="AD764" s="269">
        <v>750</v>
      </c>
      <c r="AE764" s="269">
        <f t="shared" ref="AE764:AE781" si="1264">AC764*AD764</f>
        <v>0</v>
      </c>
      <c r="AF764" s="269">
        <v>532</v>
      </c>
      <c r="AG764" s="269">
        <f t="shared" ref="AG764:AG781" si="1265">AC764*AF764</f>
        <v>0</v>
      </c>
      <c r="AH764" s="270">
        <f t="shared" si="1253"/>
        <v>0</v>
      </c>
      <c r="AI764" s="314"/>
      <c r="AJ764" s="316">
        <v>750</v>
      </c>
      <c r="AK764" s="316">
        <f t="shared" ref="AK764:AK781" si="1266">AI764*AJ764</f>
        <v>0</v>
      </c>
      <c r="AL764" s="316">
        <v>532</v>
      </c>
      <c r="AM764" s="316">
        <f t="shared" ref="AM764:AM781" si="1267">AI764*AL764</f>
        <v>0</v>
      </c>
      <c r="AN764" s="317">
        <f t="shared" si="1254"/>
        <v>0</v>
      </c>
      <c r="AO764" s="361">
        <f t="shared" si="1228"/>
        <v>10</v>
      </c>
      <c r="AP764" s="363">
        <v>750</v>
      </c>
      <c r="AQ764" s="363">
        <f t="shared" ref="AQ764:AQ781" si="1268">AO764*AP764</f>
        <v>7500</v>
      </c>
      <c r="AR764" s="363">
        <v>532</v>
      </c>
      <c r="AS764" s="363">
        <f t="shared" ref="AS764:AS781" si="1269">AO764*AR764</f>
        <v>5320</v>
      </c>
      <c r="AT764" s="364">
        <f t="shared" si="1255"/>
        <v>12820</v>
      </c>
    </row>
    <row r="765" spans="1:46" x14ac:dyDescent="0.2">
      <c r="A765" s="1">
        <v>756</v>
      </c>
      <c r="B765" s="22" t="s">
        <v>214</v>
      </c>
      <c r="C765" s="2" t="s">
        <v>215</v>
      </c>
      <c r="D765" s="2" t="s">
        <v>14</v>
      </c>
      <c r="E765" s="2">
        <v>52</v>
      </c>
      <c r="F765" s="36">
        <v>450</v>
      </c>
      <c r="G765" s="36">
        <f t="shared" si="1256"/>
        <v>23400</v>
      </c>
      <c r="H765" s="36">
        <v>4220</v>
      </c>
      <c r="I765" s="36">
        <f t="shared" si="1257"/>
        <v>219440</v>
      </c>
      <c r="J765" s="53">
        <f t="shared" si="1249"/>
        <v>242840</v>
      </c>
      <c r="K765" s="130"/>
      <c r="L765" s="93">
        <v>450</v>
      </c>
      <c r="M765" s="93">
        <f t="shared" si="1258"/>
        <v>0</v>
      </c>
      <c r="N765" s="93">
        <v>4220</v>
      </c>
      <c r="O765" s="93">
        <f t="shared" si="1259"/>
        <v>0</v>
      </c>
      <c r="P765" s="94">
        <f t="shared" si="1250"/>
        <v>0</v>
      </c>
      <c r="Q765" s="173"/>
      <c r="R765" s="175">
        <v>450</v>
      </c>
      <c r="S765" s="175">
        <f t="shared" si="1260"/>
        <v>0</v>
      </c>
      <c r="T765" s="175">
        <v>4220</v>
      </c>
      <c r="U765" s="175">
        <f t="shared" si="1261"/>
        <v>0</v>
      </c>
      <c r="V765" s="176">
        <f t="shared" si="1251"/>
        <v>0</v>
      </c>
      <c r="W765" s="220"/>
      <c r="X765" s="222">
        <v>450</v>
      </c>
      <c r="Y765" s="222">
        <f t="shared" si="1262"/>
        <v>0</v>
      </c>
      <c r="Z765" s="222">
        <v>4220</v>
      </c>
      <c r="AA765" s="222">
        <f t="shared" si="1263"/>
        <v>0</v>
      </c>
      <c r="AB765" s="223">
        <f t="shared" si="1252"/>
        <v>0</v>
      </c>
      <c r="AC765" s="267"/>
      <c r="AD765" s="269">
        <v>450</v>
      </c>
      <c r="AE765" s="269">
        <f t="shared" si="1264"/>
        <v>0</v>
      </c>
      <c r="AF765" s="269">
        <v>4220</v>
      </c>
      <c r="AG765" s="269">
        <f t="shared" si="1265"/>
        <v>0</v>
      </c>
      <c r="AH765" s="270">
        <f t="shared" si="1253"/>
        <v>0</v>
      </c>
      <c r="AI765" s="314"/>
      <c r="AJ765" s="316">
        <v>450</v>
      </c>
      <c r="AK765" s="316">
        <f t="shared" si="1266"/>
        <v>0</v>
      </c>
      <c r="AL765" s="316">
        <v>4220</v>
      </c>
      <c r="AM765" s="316">
        <f t="shared" si="1267"/>
        <v>0</v>
      </c>
      <c r="AN765" s="317">
        <f t="shared" si="1254"/>
        <v>0</v>
      </c>
      <c r="AO765" s="361">
        <f t="shared" si="1228"/>
        <v>52</v>
      </c>
      <c r="AP765" s="363">
        <v>450</v>
      </c>
      <c r="AQ765" s="363">
        <f t="shared" si="1268"/>
        <v>23400</v>
      </c>
      <c r="AR765" s="363">
        <v>4220</v>
      </c>
      <c r="AS765" s="363">
        <f t="shared" si="1269"/>
        <v>219440</v>
      </c>
      <c r="AT765" s="364">
        <f t="shared" si="1255"/>
        <v>242840</v>
      </c>
    </row>
    <row r="766" spans="1:46" x14ac:dyDescent="0.2">
      <c r="A766" s="1">
        <v>757</v>
      </c>
      <c r="B766" s="22" t="s">
        <v>216</v>
      </c>
      <c r="C766" s="2"/>
      <c r="D766" s="2" t="s">
        <v>35</v>
      </c>
      <c r="E766" s="2">
        <v>3</v>
      </c>
      <c r="F766" s="36">
        <v>100</v>
      </c>
      <c r="G766" s="36">
        <f t="shared" si="1256"/>
        <v>300</v>
      </c>
      <c r="H766" s="36">
        <v>189</v>
      </c>
      <c r="I766" s="36">
        <f t="shared" si="1257"/>
        <v>567</v>
      </c>
      <c r="J766" s="53">
        <f t="shared" si="1249"/>
        <v>867</v>
      </c>
      <c r="K766" s="130"/>
      <c r="L766" s="93">
        <v>100</v>
      </c>
      <c r="M766" s="93">
        <f t="shared" si="1258"/>
        <v>0</v>
      </c>
      <c r="N766" s="93">
        <v>189</v>
      </c>
      <c r="O766" s="93">
        <f t="shared" si="1259"/>
        <v>0</v>
      </c>
      <c r="P766" s="94">
        <f t="shared" si="1250"/>
        <v>0</v>
      </c>
      <c r="Q766" s="173"/>
      <c r="R766" s="175">
        <v>100</v>
      </c>
      <c r="S766" s="175">
        <f t="shared" si="1260"/>
        <v>0</v>
      </c>
      <c r="T766" s="175">
        <v>189</v>
      </c>
      <c r="U766" s="175">
        <f t="shared" si="1261"/>
        <v>0</v>
      </c>
      <c r="V766" s="176">
        <f t="shared" si="1251"/>
        <v>0</v>
      </c>
      <c r="W766" s="220"/>
      <c r="X766" s="222">
        <v>100</v>
      </c>
      <c r="Y766" s="222">
        <f t="shared" si="1262"/>
        <v>0</v>
      </c>
      <c r="Z766" s="222">
        <v>189</v>
      </c>
      <c r="AA766" s="222">
        <f t="shared" si="1263"/>
        <v>0</v>
      </c>
      <c r="AB766" s="223">
        <f t="shared" si="1252"/>
        <v>0</v>
      </c>
      <c r="AC766" s="267"/>
      <c r="AD766" s="269">
        <v>100</v>
      </c>
      <c r="AE766" s="269">
        <f t="shared" si="1264"/>
        <v>0</v>
      </c>
      <c r="AF766" s="269">
        <v>189</v>
      </c>
      <c r="AG766" s="269">
        <f t="shared" si="1265"/>
        <v>0</v>
      </c>
      <c r="AH766" s="270">
        <f t="shared" si="1253"/>
        <v>0</v>
      </c>
      <c r="AI766" s="314"/>
      <c r="AJ766" s="316">
        <v>100</v>
      </c>
      <c r="AK766" s="316">
        <f t="shared" si="1266"/>
        <v>0</v>
      </c>
      <c r="AL766" s="316">
        <v>189</v>
      </c>
      <c r="AM766" s="316">
        <f t="shared" si="1267"/>
        <v>0</v>
      </c>
      <c r="AN766" s="317">
        <f t="shared" si="1254"/>
        <v>0</v>
      </c>
      <c r="AO766" s="361">
        <f t="shared" si="1228"/>
        <v>3</v>
      </c>
      <c r="AP766" s="363">
        <v>100</v>
      </c>
      <c r="AQ766" s="363">
        <f t="shared" si="1268"/>
        <v>300</v>
      </c>
      <c r="AR766" s="363">
        <v>189</v>
      </c>
      <c r="AS766" s="363">
        <f t="shared" si="1269"/>
        <v>567</v>
      </c>
      <c r="AT766" s="364">
        <f t="shared" si="1255"/>
        <v>867</v>
      </c>
    </row>
    <row r="767" spans="1:46" x14ac:dyDescent="0.2">
      <c r="A767" s="1">
        <v>758</v>
      </c>
      <c r="B767" s="22" t="s">
        <v>217</v>
      </c>
      <c r="C767" s="2" t="s">
        <v>218</v>
      </c>
      <c r="D767" s="2" t="s">
        <v>14</v>
      </c>
      <c r="E767" s="2">
        <v>60</v>
      </c>
      <c r="F767" s="36">
        <v>50</v>
      </c>
      <c r="G767" s="36">
        <f t="shared" si="1256"/>
        <v>3000</v>
      </c>
      <c r="H767" s="36">
        <v>324</v>
      </c>
      <c r="I767" s="36">
        <f t="shared" si="1257"/>
        <v>19440</v>
      </c>
      <c r="J767" s="53">
        <f t="shared" si="1249"/>
        <v>22440</v>
      </c>
      <c r="K767" s="130"/>
      <c r="L767" s="93">
        <v>50</v>
      </c>
      <c r="M767" s="93">
        <f t="shared" si="1258"/>
        <v>0</v>
      </c>
      <c r="N767" s="93">
        <v>324</v>
      </c>
      <c r="O767" s="93">
        <f t="shared" si="1259"/>
        <v>0</v>
      </c>
      <c r="P767" s="94">
        <f t="shared" si="1250"/>
        <v>0</v>
      </c>
      <c r="Q767" s="173"/>
      <c r="R767" s="175">
        <v>50</v>
      </c>
      <c r="S767" s="175">
        <f t="shared" si="1260"/>
        <v>0</v>
      </c>
      <c r="T767" s="175">
        <v>324</v>
      </c>
      <c r="U767" s="175">
        <f t="shared" si="1261"/>
        <v>0</v>
      </c>
      <c r="V767" s="176">
        <f t="shared" si="1251"/>
        <v>0</v>
      </c>
      <c r="W767" s="220"/>
      <c r="X767" s="222">
        <v>50</v>
      </c>
      <c r="Y767" s="222">
        <f t="shared" si="1262"/>
        <v>0</v>
      </c>
      <c r="Z767" s="222">
        <v>324</v>
      </c>
      <c r="AA767" s="222">
        <f t="shared" si="1263"/>
        <v>0</v>
      </c>
      <c r="AB767" s="223">
        <f t="shared" si="1252"/>
        <v>0</v>
      </c>
      <c r="AC767" s="267"/>
      <c r="AD767" s="269">
        <v>50</v>
      </c>
      <c r="AE767" s="269">
        <f t="shared" si="1264"/>
        <v>0</v>
      </c>
      <c r="AF767" s="269">
        <v>324</v>
      </c>
      <c r="AG767" s="269">
        <f t="shared" si="1265"/>
        <v>0</v>
      </c>
      <c r="AH767" s="270">
        <f t="shared" si="1253"/>
        <v>0</v>
      </c>
      <c r="AI767" s="314"/>
      <c r="AJ767" s="316">
        <v>50</v>
      </c>
      <c r="AK767" s="316">
        <f t="shared" si="1266"/>
        <v>0</v>
      </c>
      <c r="AL767" s="316">
        <v>324</v>
      </c>
      <c r="AM767" s="316">
        <f t="shared" si="1267"/>
        <v>0</v>
      </c>
      <c r="AN767" s="317">
        <f t="shared" si="1254"/>
        <v>0</v>
      </c>
      <c r="AO767" s="361">
        <f t="shared" si="1228"/>
        <v>60</v>
      </c>
      <c r="AP767" s="363">
        <v>50</v>
      </c>
      <c r="AQ767" s="363">
        <f t="shared" si="1268"/>
        <v>3000</v>
      </c>
      <c r="AR767" s="363">
        <v>324</v>
      </c>
      <c r="AS767" s="363">
        <f t="shared" si="1269"/>
        <v>19440</v>
      </c>
      <c r="AT767" s="364">
        <f t="shared" si="1255"/>
        <v>22440</v>
      </c>
    </row>
    <row r="768" spans="1:46" x14ac:dyDescent="0.2">
      <c r="A768" s="1">
        <v>759</v>
      </c>
      <c r="B768" s="9" t="s">
        <v>219</v>
      </c>
      <c r="C768" s="10" t="s">
        <v>220</v>
      </c>
      <c r="D768" s="2" t="s">
        <v>35</v>
      </c>
      <c r="E768" s="2">
        <v>3505</v>
      </c>
      <c r="F768" s="36">
        <v>80</v>
      </c>
      <c r="G768" s="36">
        <f t="shared" si="1256"/>
        <v>280400</v>
      </c>
      <c r="H768" s="36">
        <v>30</v>
      </c>
      <c r="I768" s="36">
        <f t="shared" si="1257"/>
        <v>105150</v>
      </c>
      <c r="J768" s="53">
        <f t="shared" si="1249"/>
        <v>385550</v>
      </c>
      <c r="K768" s="130"/>
      <c r="L768" s="93">
        <v>80</v>
      </c>
      <c r="M768" s="93">
        <f t="shared" si="1258"/>
        <v>0</v>
      </c>
      <c r="N768" s="93">
        <v>30</v>
      </c>
      <c r="O768" s="93">
        <f t="shared" si="1259"/>
        <v>0</v>
      </c>
      <c r="P768" s="94">
        <f t="shared" si="1250"/>
        <v>0</v>
      </c>
      <c r="Q768" s="173"/>
      <c r="R768" s="175">
        <v>80</v>
      </c>
      <c r="S768" s="175">
        <f t="shared" si="1260"/>
        <v>0</v>
      </c>
      <c r="T768" s="175">
        <v>30</v>
      </c>
      <c r="U768" s="175">
        <f t="shared" si="1261"/>
        <v>0</v>
      </c>
      <c r="V768" s="176">
        <f t="shared" si="1251"/>
        <v>0</v>
      </c>
      <c r="W768" s="220"/>
      <c r="X768" s="222">
        <v>80</v>
      </c>
      <c r="Y768" s="222">
        <f t="shared" si="1262"/>
        <v>0</v>
      </c>
      <c r="Z768" s="222">
        <v>30</v>
      </c>
      <c r="AA768" s="222">
        <f t="shared" si="1263"/>
        <v>0</v>
      </c>
      <c r="AB768" s="223">
        <f t="shared" si="1252"/>
        <v>0</v>
      </c>
      <c r="AC768" s="267"/>
      <c r="AD768" s="269">
        <v>80</v>
      </c>
      <c r="AE768" s="269">
        <f t="shared" si="1264"/>
        <v>0</v>
      </c>
      <c r="AF768" s="269">
        <v>30</v>
      </c>
      <c r="AG768" s="269">
        <f t="shared" si="1265"/>
        <v>0</v>
      </c>
      <c r="AH768" s="270">
        <f t="shared" si="1253"/>
        <v>0</v>
      </c>
      <c r="AI768" s="314"/>
      <c r="AJ768" s="316">
        <v>80</v>
      </c>
      <c r="AK768" s="316">
        <f t="shared" si="1266"/>
        <v>0</v>
      </c>
      <c r="AL768" s="316">
        <v>30</v>
      </c>
      <c r="AM768" s="316">
        <f t="shared" si="1267"/>
        <v>0</v>
      </c>
      <c r="AN768" s="317">
        <f t="shared" si="1254"/>
        <v>0</v>
      </c>
      <c r="AO768" s="361">
        <f t="shared" si="1228"/>
        <v>3505</v>
      </c>
      <c r="AP768" s="363">
        <v>80</v>
      </c>
      <c r="AQ768" s="363">
        <f t="shared" si="1268"/>
        <v>280400</v>
      </c>
      <c r="AR768" s="363">
        <v>30</v>
      </c>
      <c r="AS768" s="363">
        <f t="shared" si="1269"/>
        <v>105150</v>
      </c>
      <c r="AT768" s="364">
        <f t="shared" si="1255"/>
        <v>385550</v>
      </c>
    </row>
    <row r="769" spans="1:46" x14ac:dyDescent="0.2">
      <c r="A769" s="1">
        <v>760</v>
      </c>
      <c r="B769" s="9" t="s">
        <v>219</v>
      </c>
      <c r="C769" s="10" t="s">
        <v>221</v>
      </c>
      <c r="D769" s="2" t="s">
        <v>35</v>
      </c>
      <c r="E769" s="2">
        <v>4805</v>
      </c>
      <c r="F769" s="36">
        <v>80</v>
      </c>
      <c r="G769" s="36">
        <f t="shared" si="1256"/>
        <v>384400</v>
      </c>
      <c r="H769" s="36">
        <v>45</v>
      </c>
      <c r="I769" s="36">
        <f t="shared" si="1257"/>
        <v>216225</v>
      </c>
      <c r="J769" s="53">
        <f t="shared" si="1249"/>
        <v>600625</v>
      </c>
      <c r="K769" s="130"/>
      <c r="L769" s="93">
        <v>80</v>
      </c>
      <c r="M769" s="93">
        <f t="shared" si="1258"/>
        <v>0</v>
      </c>
      <c r="N769" s="93">
        <v>45</v>
      </c>
      <c r="O769" s="93">
        <f t="shared" si="1259"/>
        <v>0</v>
      </c>
      <c r="P769" s="94">
        <f t="shared" si="1250"/>
        <v>0</v>
      </c>
      <c r="Q769" s="173"/>
      <c r="R769" s="175">
        <v>80</v>
      </c>
      <c r="S769" s="175">
        <f t="shared" si="1260"/>
        <v>0</v>
      </c>
      <c r="T769" s="175">
        <v>45</v>
      </c>
      <c r="U769" s="175">
        <f t="shared" si="1261"/>
        <v>0</v>
      </c>
      <c r="V769" s="176">
        <f t="shared" si="1251"/>
        <v>0</v>
      </c>
      <c r="W769" s="220"/>
      <c r="X769" s="222">
        <v>80</v>
      </c>
      <c r="Y769" s="222">
        <f t="shared" si="1262"/>
        <v>0</v>
      </c>
      <c r="Z769" s="222">
        <v>45</v>
      </c>
      <c r="AA769" s="222">
        <f t="shared" si="1263"/>
        <v>0</v>
      </c>
      <c r="AB769" s="223">
        <f t="shared" si="1252"/>
        <v>0</v>
      </c>
      <c r="AC769" s="267"/>
      <c r="AD769" s="269">
        <v>80</v>
      </c>
      <c r="AE769" s="269">
        <f t="shared" si="1264"/>
        <v>0</v>
      </c>
      <c r="AF769" s="269">
        <v>45</v>
      </c>
      <c r="AG769" s="269">
        <f t="shared" si="1265"/>
        <v>0</v>
      </c>
      <c r="AH769" s="270">
        <f t="shared" si="1253"/>
        <v>0</v>
      </c>
      <c r="AI769" s="314"/>
      <c r="AJ769" s="316">
        <v>80</v>
      </c>
      <c r="AK769" s="316">
        <f t="shared" si="1266"/>
        <v>0</v>
      </c>
      <c r="AL769" s="316">
        <v>45</v>
      </c>
      <c r="AM769" s="316">
        <f t="shared" si="1267"/>
        <v>0</v>
      </c>
      <c r="AN769" s="317">
        <f t="shared" si="1254"/>
        <v>0</v>
      </c>
      <c r="AO769" s="361">
        <f t="shared" si="1228"/>
        <v>4805</v>
      </c>
      <c r="AP769" s="363">
        <v>80</v>
      </c>
      <c r="AQ769" s="363">
        <f t="shared" si="1268"/>
        <v>384400</v>
      </c>
      <c r="AR769" s="363">
        <v>45</v>
      </c>
      <c r="AS769" s="363">
        <f t="shared" si="1269"/>
        <v>216225</v>
      </c>
      <c r="AT769" s="364">
        <f t="shared" si="1255"/>
        <v>600625</v>
      </c>
    </row>
    <row r="770" spans="1:46" x14ac:dyDescent="0.2">
      <c r="A770" s="1">
        <v>761</v>
      </c>
      <c r="B770" s="9" t="s">
        <v>274</v>
      </c>
      <c r="C770" s="10" t="s">
        <v>220</v>
      </c>
      <c r="D770" s="2" t="s">
        <v>35</v>
      </c>
      <c r="E770" s="2">
        <v>7010</v>
      </c>
      <c r="F770" s="36">
        <v>0</v>
      </c>
      <c r="G770" s="36">
        <f t="shared" si="1256"/>
        <v>0</v>
      </c>
      <c r="H770" s="36">
        <v>32</v>
      </c>
      <c r="I770" s="36">
        <f t="shared" si="1257"/>
        <v>224320</v>
      </c>
      <c r="J770" s="53">
        <f t="shared" si="1249"/>
        <v>224320</v>
      </c>
      <c r="K770" s="130"/>
      <c r="L770" s="93">
        <v>0</v>
      </c>
      <c r="M770" s="93">
        <f t="shared" si="1258"/>
        <v>0</v>
      </c>
      <c r="N770" s="93">
        <v>32</v>
      </c>
      <c r="O770" s="93">
        <f t="shared" si="1259"/>
        <v>0</v>
      </c>
      <c r="P770" s="94">
        <f t="shared" si="1250"/>
        <v>0</v>
      </c>
      <c r="Q770" s="173"/>
      <c r="R770" s="175">
        <v>0</v>
      </c>
      <c r="S770" s="175">
        <f t="shared" si="1260"/>
        <v>0</v>
      </c>
      <c r="T770" s="175">
        <v>32</v>
      </c>
      <c r="U770" s="175">
        <f t="shared" si="1261"/>
        <v>0</v>
      </c>
      <c r="V770" s="176">
        <f t="shared" si="1251"/>
        <v>0</v>
      </c>
      <c r="W770" s="220"/>
      <c r="X770" s="222">
        <v>0</v>
      </c>
      <c r="Y770" s="222">
        <f t="shared" si="1262"/>
        <v>0</v>
      </c>
      <c r="Z770" s="222">
        <v>32</v>
      </c>
      <c r="AA770" s="222">
        <f t="shared" si="1263"/>
        <v>0</v>
      </c>
      <c r="AB770" s="223">
        <f t="shared" si="1252"/>
        <v>0</v>
      </c>
      <c r="AC770" s="267"/>
      <c r="AD770" s="269">
        <v>0</v>
      </c>
      <c r="AE770" s="269">
        <f t="shared" si="1264"/>
        <v>0</v>
      </c>
      <c r="AF770" s="269">
        <v>32</v>
      </c>
      <c r="AG770" s="269">
        <f t="shared" si="1265"/>
        <v>0</v>
      </c>
      <c r="AH770" s="270">
        <f t="shared" si="1253"/>
        <v>0</v>
      </c>
      <c r="AI770" s="314"/>
      <c r="AJ770" s="316">
        <v>0</v>
      </c>
      <c r="AK770" s="316">
        <f t="shared" si="1266"/>
        <v>0</v>
      </c>
      <c r="AL770" s="316">
        <v>32</v>
      </c>
      <c r="AM770" s="316">
        <f t="shared" si="1267"/>
        <v>0</v>
      </c>
      <c r="AN770" s="317">
        <f t="shared" si="1254"/>
        <v>0</v>
      </c>
      <c r="AO770" s="361">
        <f t="shared" si="1228"/>
        <v>7010</v>
      </c>
      <c r="AP770" s="363">
        <v>0</v>
      </c>
      <c r="AQ770" s="363">
        <f t="shared" si="1268"/>
        <v>0</v>
      </c>
      <c r="AR770" s="363">
        <v>32</v>
      </c>
      <c r="AS770" s="363">
        <f t="shared" si="1269"/>
        <v>224320</v>
      </c>
      <c r="AT770" s="364">
        <f t="shared" si="1255"/>
        <v>224320</v>
      </c>
    </row>
    <row r="771" spans="1:46" x14ac:dyDescent="0.2">
      <c r="A771" s="1">
        <v>762</v>
      </c>
      <c r="B771" s="9" t="s">
        <v>274</v>
      </c>
      <c r="C771" s="10" t="s">
        <v>221</v>
      </c>
      <c r="D771" s="2" t="s">
        <v>35</v>
      </c>
      <c r="E771" s="2">
        <v>9610</v>
      </c>
      <c r="F771" s="36">
        <v>0</v>
      </c>
      <c r="G771" s="36">
        <f t="shared" si="1256"/>
        <v>0</v>
      </c>
      <c r="H771" s="36">
        <v>34</v>
      </c>
      <c r="I771" s="36">
        <f t="shared" si="1257"/>
        <v>326740</v>
      </c>
      <c r="J771" s="53">
        <f t="shared" si="1249"/>
        <v>326740</v>
      </c>
      <c r="K771" s="130"/>
      <c r="L771" s="93">
        <v>0</v>
      </c>
      <c r="M771" s="93">
        <f t="shared" si="1258"/>
        <v>0</v>
      </c>
      <c r="N771" s="93">
        <v>34</v>
      </c>
      <c r="O771" s="93">
        <f t="shared" si="1259"/>
        <v>0</v>
      </c>
      <c r="P771" s="94">
        <f t="shared" si="1250"/>
        <v>0</v>
      </c>
      <c r="Q771" s="173"/>
      <c r="R771" s="175">
        <v>0</v>
      </c>
      <c r="S771" s="175">
        <f t="shared" si="1260"/>
        <v>0</v>
      </c>
      <c r="T771" s="175">
        <v>34</v>
      </c>
      <c r="U771" s="175">
        <f t="shared" si="1261"/>
        <v>0</v>
      </c>
      <c r="V771" s="176">
        <f t="shared" si="1251"/>
        <v>0</v>
      </c>
      <c r="W771" s="220"/>
      <c r="X771" s="222">
        <v>0</v>
      </c>
      <c r="Y771" s="222">
        <f t="shared" si="1262"/>
        <v>0</v>
      </c>
      <c r="Z771" s="222">
        <v>34</v>
      </c>
      <c r="AA771" s="222">
        <f t="shared" si="1263"/>
        <v>0</v>
      </c>
      <c r="AB771" s="223">
        <f t="shared" si="1252"/>
        <v>0</v>
      </c>
      <c r="AC771" s="267"/>
      <c r="AD771" s="269">
        <v>0</v>
      </c>
      <c r="AE771" s="269">
        <f t="shared" si="1264"/>
        <v>0</v>
      </c>
      <c r="AF771" s="269">
        <v>34</v>
      </c>
      <c r="AG771" s="269">
        <f t="shared" si="1265"/>
        <v>0</v>
      </c>
      <c r="AH771" s="270">
        <f t="shared" si="1253"/>
        <v>0</v>
      </c>
      <c r="AI771" s="314"/>
      <c r="AJ771" s="316">
        <v>0</v>
      </c>
      <c r="AK771" s="316">
        <f t="shared" si="1266"/>
        <v>0</v>
      </c>
      <c r="AL771" s="316">
        <v>34</v>
      </c>
      <c r="AM771" s="316">
        <f t="shared" si="1267"/>
        <v>0</v>
      </c>
      <c r="AN771" s="317">
        <f t="shared" si="1254"/>
        <v>0</v>
      </c>
      <c r="AO771" s="361">
        <f t="shared" si="1228"/>
        <v>9610</v>
      </c>
      <c r="AP771" s="363">
        <v>0</v>
      </c>
      <c r="AQ771" s="363">
        <f t="shared" si="1268"/>
        <v>0</v>
      </c>
      <c r="AR771" s="363">
        <v>34</v>
      </c>
      <c r="AS771" s="363">
        <f t="shared" si="1269"/>
        <v>326740</v>
      </c>
      <c r="AT771" s="364">
        <f t="shared" si="1255"/>
        <v>326740</v>
      </c>
    </row>
    <row r="772" spans="1:46" ht="25.5" x14ac:dyDescent="0.2">
      <c r="A772" s="1">
        <v>763</v>
      </c>
      <c r="B772" s="9" t="s">
        <v>48</v>
      </c>
      <c r="C772" s="2" t="s">
        <v>379</v>
      </c>
      <c r="D772" s="2" t="s">
        <v>14</v>
      </c>
      <c r="E772" s="2">
        <v>1</v>
      </c>
      <c r="F772" s="36">
        <v>55700.4</v>
      </c>
      <c r="G772" s="36">
        <f t="shared" si="1256"/>
        <v>55700.4</v>
      </c>
      <c r="H772" s="36">
        <v>151613.06399999998</v>
      </c>
      <c r="I772" s="36">
        <f t="shared" si="1257"/>
        <v>151613.06399999998</v>
      </c>
      <c r="J772" s="53">
        <f t="shared" si="1249"/>
        <v>207313.46399999998</v>
      </c>
      <c r="K772" s="130"/>
      <c r="L772" s="93">
        <v>55700.4</v>
      </c>
      <c r="M772" s="93">
        <f t="shared" si="1258"/>
        <v>0</v>
      </c>
      <c r="N772" s="93">
        <v>151613.06399999998</v>
      </c>
      <c r="O772" s="93">
        <f t="shared" si="1259"/>
        <v>0</v>
      </c>
      <c r="P772" s="94">
        <f t="shared" si="1250"/>
        <v>0</v>
      </c>
      <c r="Q772" s="173"/>
      <c r="R772" s="175">
        <v>55700.4</v>
      </c>
      <c r="S772" s="175">
        <f t="shared" si="1260"/>
        <v>0</v>
      </c>
      <c r="T772" s="175">
        <v>151613.06399999998</v>
      </c>
      <c r="U772" s="175">
        <f t="shared" si="1261"/>
        <v>0</v>
      </c>
      <c r="V772" s="176">
        <f t="shared" si="1251"/>
        <v>0</v>
      </c>
      <c r="W772" s="220"/>
      <c r="X772" s="222">
        <v>55700.4</v>
      </c>
      <c r="Y772" s="222">
        <f t="shared" si="1262"/>
        <v>0</v>
      </c>
      <c r="Z772" s="222">
        <v>151613.06399999998</v>
      </c>
      <c r="AA772" s="222">
        <f t="shared" si="1263"/>
        <v>0</v>
      </c>
      <c r="AB772" s="223">
        <f t="shared" si="1252"/>
        <v>0</v>
      </c>
      <c r="AC772" s="267"/>
      <c r="AD772" s="269">
        <v>55700.4</v>
      </c>
      <c r="AE772" s="269">
        <f t="shared" si="1264"/>
        <v>0</v>
      </c>
      <c r="AF772" s="269">
        <v>151613.06399999998</v>
      </c>
      <c r="AG772" s="269">
        <f t="shared" si="1265"/>
        <v>0</v>
      </c>
      <c r="AH772" s="270">
        <f t="shared" si="1253"/>
        <v>0</v>
      </c>
      <c r="AI772" s="314"/>
      <c r="AJ772" s="316">
        <v>55700.4</v>
      </c>
      <c r="AK772" s="316">
        <f t="shared" si="1266"/>
        <v>0</v>
      </c>
      <c r="AL772" s="316">
        <v>151613.06399999998</v>
      </c>
      <c r="AM772" s="316">
        <f t="shared" si="1267"/>
        <v>0</v>
      </c>
      <c r="AN772" s="317">
        <f t="shared" si="1254"/>
        <v>0</v>
      </c>
      <c r="AO772" s="361">
        <f t="shared" si="1228"/>
        <v>1</v>
      </c>
      <c r="AP772" s="363">
        <v>55700.4</v>
      </c>
      <c r="AQ772" s="363">
        <f t="shared" si="1268"/>
        <v>55700.4</v>
      </c>
      <c r="AR772" s="363">
        <v>151613.06399999998</v>
      </c>
      <c r="AS772" s="363">
        <f t="shared" si="1269"/>
        <v>151613.06399999998</v>
      </c>
      <c r="AT772" s="364">
        <f t="shared" si="1255"/>
        <v>207313.46399999998</v>
      </c>
    </row>
    <row r="773" spans="1:46" ht="25.5" x14ac:dyDescent="0.2">
      <c r="A773" s="1">
        <v>764</v>
      </c>
      <c r="B773" s="9" t="s">
        <v>377</v>
      </c>
      <c r="C773" s="2" t="s">
        <v>360</v>
      </c>
      <c r="D773" s="2" t="s">
        <v>14</v>
      </c>
      <c r="E773" s="2">
        <v>1</v>
      </c>
      <c r="F773" s="36">
        <v>23128</v>
      </c>
      <c r="G773" s="36">
        <f t="shared" si="1256"/>
        <v>23128</v>
      </c>
      <c r="H773" s="36">
        <v>69805.8</v>
      </c>
      <c r="I773" s="36">
        <f t="shared" si="1257"/>
        <v>69805.8</v>
      </c>
      <c r="J773" s="53">
        <f t="shared" si="1249"/>
        <v>92933.8</v>
      </c>
      <c r="K773" s="130"/>
      <c r="L773" s="93">
        <v>23128</v>
      </c>
      <c r="M773" s="93">
        <f t="shared" si="1258"/>
        <v>0</v>
      </c>
      <c r="N773" s="93">
        <v>69805.8</v>
      </c>
      <c r="O773" s="93">
        <f t="shared" si="1259"/>
        <v>0</v>
      </c>
      <c r="P773" s="94">
        <f t="shared" si="1250"/>
        <v>0</v>
      </c>
      <c r="Q773" s="173"/>
      <c r="R773" s="175">
        <v>23128</v>
      </c>
      <c r="S773" s="175">
        <f t="shared" si="1260"/>
        <v>0</v>
      </c>
      <c r="T773" s="175">
        <v>69805.8</v>
      </c>
      <c r="U773" s="175">
        <f t="shared" si="1261"/>
        <v>0</v>
      </c>
      <c r="V773" s="176">
        <f t="shared" si="1251"/>
        <v>0</v>
      </c>
      <c r="W773" s="220"/>
      <c r="X773" s="222">
        <v>23128</v>
      </c>
      <c r="Y773" s="222">
        <f t="shared" si="1262"/>
        <v>0</v>
      </c>
      <c r="Z773" s="222">
        <v>69805.8</v>
      </c>
      <c r="AA773" s="222">
        <f t="shared" si="1263"/>
        <v>0</v>
      </c>
      <c r="AB773" s="223">
        <f t="shared" si="1252"/>
        <v>0</v>
      </c>
      <c r="AC773" s="267"/>
      <c r="AD773" s="269">
        <v>23128</v>
      </c>
      <c r="AE773" s="269">
        <f t="shared" si="1264"/>
        <v>0</v>
      </c>
      <c r="AF773" s="269">
        <v>69805.8</v>
      </c>
      <c r="AG773" s="269">
        <f t="shared" si="1265"/>
        <v>0</v>
      </c>
      <c r="AH773" s="270">
        <f t="shared" si="1253"/>
        <v>0</v>
      </c>
      <c r="AI773" s="314"/>
      <c r="AJ773" s="316">
        <v>23128</v>
      </c>
      <c r="AK773" s="316">
        <f t="shared" si="1266"/>
        <v>0</v>
      </c>
      <c r="AL773" s="316">
        <v>69805.8</v>
      </c>
      <c r="AM773" s="316">
        <f t="shared" si="1267"/>
        <v>0</v>
      </c>
      <c r="AN773" s="317">
        <f t="shared" si="1254"/>
        <v>0</v>
      </c>
      <c r="AO773" s="361">
        <f t="shared" si="1228"/>
        <v>1</v>
      </c>
      <c r="AP773" s="363">
        <v>23128</v>
      </c>
      <c r="AQ773" s="363">
        <f t="shared" si="1268"/>
        <v>23128</v>
      </c>
      <c r="AR773" s="363">
        <v>69805.8</v>
      </c>
      <c r="AS773" s="363">
        <f t="shared" si="1269"/>
        <v>69805.8</v>
      </c>
      <c r="AT773" s="364">
        <f t="shared" si="1255"/>
        <v>92933.8</v>
      </c>
    </row>
    <row r="774" spans="1:46" ht="25.5" x14ac:dyDescent="0.2">
      <c r="A774" s="1">
        <v>765</v>
      </c>
      <c r="B774" s="9" t="s">
        <v>378</v>
      </c>
      <c r="C774" s="2" t="s">
        <v>360</v>
      </c>
      <c r="D774" s="2" t="s">
        <v>14</v>
      </c>
      <c r="E774" s="2">
        <v>1</v>
      </c>
      <c r="F774" s="36">
        <v>23128</v>
      </c>
      <c r="G774" s="36">
        <f t="shared" si="1256"/>
        <v>23128</v>
      </c>
      <c r="H774" s="36">
        <v>73109.903999999995</v>
      </c>
      <c r="I774" s="36">
        <f t="shared" si="1257"/>
        <v>73109.903999999995</v>
      </c>
      <c r="J774" s="53">
        <f t="shared" si="1249"/>
        <v>96237.903999999995</v>
      </c>
      <c r="K774" s="130"/>
      <c r="L774" s="93">
        <v>23128</v>
      </c>
      <c r="M774" s="93">
        <f t="shared" si="1258"/>
        <v>0</v>
      </c>
      <c r="N774" s="93">
        <v>73109.903999999995</v>
      </c>
      <c r="O774" s="93">
        <f t="shared" si="1259"/>
        <v>0</v>
      </c>
      <c r="P774" s="94">
        <f t="shared" si="1250"/>
        <v>0</v>
      </c>
      <c r="Q774" s="173"/>
      <c r="R774" s="175">
        <v>23128</v>
      </c>
      <c r="S774" s="175">
        <f t="shared" si="1260"/>
        <v>0</v>
      </c>
      <c r="T774" s="175">
        <v>73109.903999999995</v>
      </c>
      <c r="U774" s="175">
        <f t="shared" si="1261"/>
        <v>0</v>
      </c>
      <c r="V774" s="176">
        <f t="shared" si="1251"/>
        <v>0</v>
      </c>
      <c r="W774" s="220"/>
      <c r="X774" s="222">
        <v>23128</v>
      </c>
      <c r="Y774" s="222">
        <f t="shared" si="1262"/>
        <v>0</v>
      </c>
      <c r="Z774" s="222">
        <v>73109.903999999995</v>
      </c>
      <c r="AA774" s="222">
        <f t="shared" si="1263"/>
        <v>0</v>
      </c>
      <c r="AB774" s="223">
        <f t="shared" si="1252"/>
        <v>0</v>
      </c>
      <c r="AC774" s="267"/>
      <c r="AD774" s="269">
        <v>23128</v>
      </c>
      <c r="AE774" s="269">
        <f t="shared" si="1264"/>
        <v>0</v>
      </c>
      <c r="AF774" s="269">
        <v>73109.903999999995</v>
      </c>
      <c r="AG774" s="269">
        <f t="shared" si="1265"/>
        <v>0</v>
      </c>
      <c r="AH774" s="270">
        <f t="shared" si="1253"/>
        <v>0</v>
      </c>
      <c r="AI774" s="314"/>
      <c r="AJ774" s="316">
        <v>23128</v>
      </c>
      <c r="AK774" s="316">
        <f t="shared" si="1266"/>
        <v>0</v>
      </c>
      <c r="AL774" s="316">
        <v>73109.903999999995</v>
      </c>
      <c r="AM774" s="316">
        <f t="shared" si="1267"/>
        <v>0</v>
      </c>
      <c r="AN774" s="317">
        <f t="shared" si="1254"/>
        <v>0</v>
      </c>
      <c r="AO774" s="361">
        <f t="shared" si="1228"/>
        <v>1</v>
      </c>
      <c r="AP774" s="363">
        <v>23128</v>
      </c>
      <c r="AQ774" s="363">
        <f t="shared" si="1268"/>
        <v>23128</v>
      </c>
      <c r="AR774" s="363">
        <v>73109.903999999995</v>
      </c>
      <c r="AS774" s="363">
        <f t="shared" si="1269"/>
        <v>73109.903999999995</v>
      </c>
      <c r="AT774" s="364">
        <f t="shared" si="1255"/>
        <v>96237.903999999995</v>
      </c>
    </row>
    <row r="775" spans="1:46" x14ac:dyDescent="0.2">
      <c r="A775" s="1">
        <v>766</v>
      </c>
      <c r="B775" s="9" t="s">
        <v>222</v>
      </c>
      <c r="C775" s="10" t="s">
        <v>223</v>
      </c>
      <c r="D775" s="2" t="s">
        <v>35</v>
      </c>
      <c r="E775" s="2">
        <v>320</v>
      </c>
      <c r="F775" s="36">
        <v>150</v>
      </c>
      <c r="G775" s="36">
        <f t="shared" si="1256"/>
        <v>48000</v>
      </c>
      <c r="H775" s="36">
        <v>227</v>
      </c>
      <c r="I775" s="36">
        <f t="shared" si="1257"/>
        <v>72640</v>
      </c>
      <c r="J775" s="53">
        <f t="shared" si="1249"/>
        <v>120640</v>
      </c>
      <c r="K775" s="130"/>
      <c r="L775" s="93">
        <v>150</v>
      </c>
      <c r="M775" s="93">
        <f t="shared" si="1258"/>
        <v>0</v>
      </c>
      <c r="N775" s="93">
        <v>227</v>
      </c>
      <c r="O775" s="93">
        <f t="shared" si="1259"/>
        <v>0</v>
      </c>
      <c r="P775" s="94">
        <f t="shared" si="1250"/>
        <v>0</v>
      </c>
      <c r="Q775" s="173"/>
      <c r="R775" s="175">
        <v>150</v>
      </c>
      <c r="S775" s="175">
        <f t="shared" si="1260"/>
        <v>0</v>
      </c>
      <c r="T775" s="175">
        <v>227</v>
      </c>
      <c r="U775" s="175">
        <f t="shared" si="1261"/>
        <v>0</v>
      </c>
      <c r="V775" s="176">
        <f t="shared" si="1251"/>
        <v>0</v>
      </c>
      <c r="W775" s="220"/>
      <c r="X775" s="222">
        <v>150</v>
      </c>
      <c r="Y775" s="222">
        <f t="shared" si="1262"/>
        <v>0</v>
      </c>
      <c r="Z775" s="222">
        <v>227</v>
      </c>
      <c r="AA775" s="222">
        <f t="shared" si="1263"/>
        <v>0</v>
      </c>
      <c r="AB775" s="223">
        <f t="shared" si="1252"/>
        <v>0</v>
      </c>
      <c r="AC775" s="267"/>
      <c r="AD775" s="269">
        <v>150</v>
      </c>
      <c r="AE775" s="269">
        <f t="shared" si="1264"/>
        <v>0</v>
      </c>
      <c r="AF775" s="269">
        <v>227</v>
      </c>
      <c r="AG775" s="269">
        <f t="shared" si="1265"/>
        <v>0</v>
      </c>
      <c r="AH775" s="270">
        <f t="shared" si="1253"/>
        <v>0</v>
      </c>
      <c r="AI775" s="314"/>
      <c r="AJ775" s="316">
        <v>150</v>
      </c>
      <c r="AK775" s="316">
        <f t="shared" si="1266"/>
        <v>0</v>
      </c>
      <c r="AL775" s="316">
        <v>227</v>
      </c>
      <c r="AM775" s="316">
        <f t="shared" si="1267"/>
        <v>0</v>
      </c>
      <c r="AN775" s="317">
        <f t="shared" si="1254"/>
        <v>0</v>
      </c>
      <c r="AO775" s="361">
        <f t="shared" si="1228"/>
        <v>320</v>
      </c>
      <c r="AP775" s="363">
        <v>150</v>
      </c>
      <c r="AQ775" s="363">
        <f t="shared" si="1268"/>
        <v>48000</v>
      </c>
      <c r="AR775" s="363">
        <v>227</v>
      </c>
      <c r="AS775" s="363">
        <f t="shared" si="1269"/>
        <v>72640</v>
      </c>
      <c r="AT775" s="364">
        <f t="shared" si="1255"/>
        <v>120640</v>
      </c>
    </row>
    <row r="776" spans="1:46" x14ac:dyDescent="0.2">
      <c r="A776" s="1">
        <v>767</v>
      </c>
      <c r="B776" s="9" t="s">
        <v>281</v>
      </c>
      <c r="C776" s="10" t="s">
        <v>225</v>
      </c>
      <c r="D776" s="2" t="s">
        <v>35</v>
      </c>
      <c r="E776" s="2">
        <v>765</v>
      </c>
      <c r="F776" s="36">
        <v>150</v>
      </c>
      <c r="G776" s="36">
        <f t="shared" si="1256"/>
        <v>114750</v>
      </c>
      <c r="H776" s="36">
        <v>234</v>
      </c>
      <c r="I776" s="36">
        <f t="shared" si="1257"/>
        <v>179010</v>
      </c>
      <c r="J776" s="53">
        <f t="shared" si="1249"/>
        <v>293760</v>
      </c>
      <c r="K776" s="130"/>
      <c r="L776" s="93">
        <v>150</v>
      </c>
      <c r="M776" s="93">
        <f t="shared" si="1258"/>
        <v>0</v>
      </c>
      <c r="N776" s="93">
        <v>234</v>
      </c>
      <c r="O776" s="93">
        <f t="shared" si="1259"/>
        <v>0</v>
      </c>
      <c r="P776" s="94">
        <f t="shared" si="1250"/>
        <v>0</v>
      </c>
      <c r="Q776" s="173"/>
      <c r="R776" s="175">
        <v>150</v>
      </c>
      <c r="S776" s="175">
        <f t="shared" si="1260"/>
        <v>0</v>
      </c>
      <c r="T776" s="175">
        <v>234</v>
      </c>
      <c r="U776" s="175">
        <f t="shared" si="1261"/>
        <v>0</v>
      </c>
      <c r="V776" s="176">
        <f t="shared" si="1251"/>
        <v>0</v>
      </c>
      <c r="W776" s="220"/>
      <c r="X776" s="222">
        <v>150</v>
      </c>
      <c r="Y776" s="222">
        <f t="shared" si="1262"/>
        <v>0</v>
      </c>
      <c r="Z776" s="222">
        <v>234</v>
      </c>
      <c r="AA776" s="222">
        <f t="shared" si="1263"/>
        <v>0</v>
      </c>
      <c r="AB776" s="223">
        <f t="shared" si="1252"/>
        <v>0</v>
      </c>
      <c r="AC776" s="267"/>
      <c r="AD776" s="269">
        <v>150</v>
      </c>
      <c r="AE776" s="269">
        <f t="shared" si="1264"/>
        <v>0</v>
      </c>
      <c r="AF776" s="269">
        <v>234</v>
      </c>
      <c r="AG776" s="269">
        <f t="shared" si="1265"/>
        <v>0</v>
      </c>
      <c r="AH776" s="270">
        <f t="shared" si="1253"/>
        <v>0</v>
      </c>
      <c r="AI776" s="314"/>
      <c r="AJ776" s="316">
        <v>150</v>
      </c>
      <c r="AK776" s="316">
        <f t="shared" si="1266"/>
        <v>0</v>
      </c>
      <c r="AL776" s="316">
        <v>234</v>
      </c>
      <c r="AM776" s="316">
        <f t="shared" si="1267"/>
        <v>0</v>
      </c>
      <c r="AN776" s="317">
        <f t="shared" si="1254"/>
        <v>0</v>
      </c>
      <c r="AO776" s="361">
        <f t="shared" si="1228"/>
        <v>765</v>
      </c>
      <c r="AP776" s="363">
        <v>150</v>
      </c>
      <c r="AQ776" s="363">
        <f t="shared" si="1268"/>
        <v>114750</v>
      </c>
      <c r="AR776" s="363">
        <v>234</v>
      </c>
      <c r="AS776" s="363">
        <f t="shared" si="1269"/>
        <v>179010</v>
      </c>
      <c r="AT776" s="364">
        <f t="shared" si="1255"/>
        <v>293760</v>
      </c>
    </row>
    <row r="777" spans="1:46" x14ac:dyDescent="0.2">
      <c r="A777" s="1">
        <v>768</v>
      </c>
      <c r="B777" s="9" t="s">
        <v>224</v>
      </c>
      <c r="C777" s="10" t="s">
        <v>225</v>
      </c>
      <c r="D777" s="2" t="s">
        <v>35</v>
      </c>
      <c r="E777" s="2">
        <v>3185</v>
      </c>
      <c r="F777" s="36">
        <v>150</v>
      </c>
      <c r="G777" s="36">
        <f t="shared" si="1256"/>
        <v>477750</v>
      </c>
      <c r="H777" s="36">
        <v>157</v>
      </c>
      <c r="I777" s="36">
        <f t="shared" si="1257"/>
        <v>500045</v>
      </c>
      <c r="J777" s="53">
        <f t="shared" si="1249"/>
        <v>977795</v>
      </c>
      <c r="K777" s="130"/>
      <c r="L777" s="93">
        <v>150</v>
      </c>
      <c r="M777" s="93">
        <f t="shared" si="1258"/>
        <v>0</v>
      </c>
      <c r="N777" s="93">
        <v>157</v>
      </c>
      <c r="O777" s="93">
        <f t="shared" si="1259"/>
        <v>0</v>
      </c>
      <c r="P777" s="94">
        <f t="shared" si="1250"/>
        <v>0</v>
      </c>
      <c r="Q777" s="173"/>
      <c r="R777" s="175">
        <v>150</v>
      </c>
      <c r="S777" s="175">
        <f t="shared" si="1260"/>
        <v>0</v>
      </c>
      <c r="T777" s="175">
        <v>157</v>
      </c>
      <c r="U777" s="175">
        <f t="shared" si="1261"/>
        <v>0</v>
      </c>
      <c r="V777" s="176">
        <f t="shared" si="1251"/>
        <v>0</v>
      </c>
      <c r="W777" s="220"/>
      <c r="X777" s="222">
        <v>150</v>
      </c>
      <c r="Y777" s="222">
        <f t="shared" si="1262"/>
        <v>0</v>
      </c>
      <c r="Z777" s="222">
        <v>157</v>
      </c>
      <c r="AA777" s="222">
        <f t="shared" si="1263"/>
        <v>0</v>
      </c>
      <c r="AB777" s="223">
        <f t="shared" si="1252"/>
        <v>0</v>
      </c>
      <c r="AC777" s="267"/>
      <c r="AD777" s="269">
        <v>150</v>
      </c>
      <c r="AE777" s="269">
        <f t="shared" si="1264"/>
        <v>0</v>
      </c>
      <c r="AF777" s="269">
        <v>157</v>
      </c>
      <c r="AG777" s="269">
        <f t="shared" si="1265"/>
        <v>0</v>
      </c>
      <c r="AH777" s="270">
        <f t="shared" si="1253"/>
        <v>0</v>
      </c>
      <c r="AI777" s="314"/>
      <c r="AJ777" s="316">
        <v>150</v>
      </c>
      <c r="AK777" s="316">
        <f t="shared" si="1266"/>
        <v>0</v>
      </c>
      <c r="AL777" s="316">
        <v>157</v>
      </c>
      <c r="AM777" s="316">
        <f t="shared" si="1267"/>
        <v>0</v>
      </c>
      <c r="AN777" s="317">
        <f t="shared" si="1254"/>
        <v>0</v>
      </c>
      <c r="AO777" s="361">
        <f t="shared" si="1228"/>
        <v>3185</v>
      </c>
      <c r="AP777" s="363">
        <v>150</v>
      </c>
      <c r="AQ777" s="363">
        <f t="shared" si="1268"/>
        <v>477750</v>
      </c>
      <c r="AR777" s="363">
        <v>157</v>
      </c>
      <c r="AS777" s="363">
        <f t="shared" si="1269"/>
        <v>500045</v>
      </c>
      <c r="AT777" s="364">
        <f t="shared" si="1255"/>
        <v>977795</v>
      </c>
    </row>
    <row r="778" spans="1:46" x14ac:dyDescent="0.2">
      <c r="A778" s="1">
        <v>769</v>
      </c>
      <c r="B778" s="9" t="s">
        <v>226</v>
      </c>
      <c r="C778" s="10" t="s">
        <v>223</v>
      </c>
      <c r="D778" s="2" t="s">
        <v>35</v>
      </c>
      <c r="E778" s="2">
        <v>4040</v>
      </c>
      <c r="F778" s="36">
        <v>150</v>
      </c>
      <c r="G778" s="36">
        <f t="shared" si="1256"/>
        <v>606000</v>
      </c>
      <c r="H778" s="36">
        <v>221</v>
      </c>
      <c r="I778" s="36">
        <f t="shared" si="1257"/>
        <v>892840</v>
      </c>
      <c r="J778" s="53">
        <f t="shared" si="1249"/>
        <v>1498840</v>
      </c>
      <c r="K778" s="130"/>
      <c r="L778" s="93">
        <v>150</v>
      </c>
      <c r="M778" s="93">
        <f t="shared" si="1258"/>
        <v>0</v>
      </c>
      <c r="N778" s="93">
        <v>221</v>
      </c>
      <c r="O778" s="93">
        <f t="shared" si="1259"/>
        <v>0</v>
      </c>
      <c r="P778" s="94">
        <f t="shared" si="1250"/>
        <v>0</v>
      </c>
      <c r="Q778" s="173"/>
      <c r="R778" s="175">
        <v>150</v>
      </c>
      <c r="S778" s="175">
        <f t="shared" si="1260"/>
        <v>0</v>
      </c>
      <c r="T778" s="175">
        <v>221</v>
      </c>
      <c r="U778" s="175">
        <f t="shared" si="1261"/>
        <v>0</v>
      </c>
      <c r="V778" s="176">
        <f t="shared" si="1251"/>
        <v>0</v>
      </c>
      <c r="W778" s="220"/>
      <c r="X778" s="222">
        <v>150</v>
      </c>
      <c r="Y778" s="222">
        <f t="shared" si="1262"/>
        <v>0</v>
      </c>
      <c r="Z778" s="222">
        <v>221</v>
      </c>
      <c r="AA778" s="222">
        <f t="shared" si="1263"/>
        <v>0</v>
      </c>
      <c r="AB778" s="223">
        <f t="shared" si="1252"/>
        <v>0</v>
      </c>
      <c r="AC778" s="267"/>
      <c r="AD778" s="269">
        <v>150</v>
      </c>
      <c r="AE778" s="269">
        <f t="shared" si="1264"/>
        <v>0</v>
      </c>
      <c r="AF778" s="269">
        <v>221</v>
      </c>
      <c r="AG778" s="269">
        <f t="shared" si="1265"/>
        <v>0</v>
      </c>
      <c r="AH778" s="270">
        <f t="shared" si="1253"/>
        <v>0</v>
      </c>
      <c r="AI778" s="314"/>
      <c r="AJ778" s="316">
        <v>150</v>
      </c>
      <c r="AK778" s="316">
        <f t="shared" si="1266"/>
        <v>0</v>
      </c>
      <c r="AL778" s="316">
        <v>221</v>
      </c>
      <c r="AM778" s="316">
        <f t="shared" si="1267"/>
        <v>0</v>
      </c>
      <c r="AN778" s="317">
        <f t="shared" si="1254"/>
        <v>0</v>
      </c>
      <c r="AO778" s="361">
        <f t="shared" si="1228"/>
        <v>4040</v>
      </c>
      <c r="AP778" s="363">
        <v>150</v>
      </c>
      <c r="AQ778" s="363">
        <f t="shared" si="1268"/>
        <v>606000</v>
      </c>
      <c r="AR778" s="363">
        <v>221</v>
      </c>
      <c r="AS778" s="363">
        <f t="shared" si="1269"/>
        <v>892840</v>
      </c>
      <c r="AT778" s="364">
        <f t="shared" si="1255"/>
        <v>1498840</v>
      </c>
    </row>
    <row r="779" spans="1:46" x14ac:dyDescent="0.2">
      <c r="A779" s="1">
        <v>770</v>
      </c>
      <c r="B779" s="9" t="s">
        <v>228</v>
      </c>
      <c r="C779" s="10" t="s">
        <v>229</v>
      </c>
      <c r="D779" s="2" t="s">
        <v>35</v>
      </c>
      <c r="E779" s="2">
        <v>60</v>
      </c>
      <c r="F779" s="36">
        <v>120</v>
      </c>
      <c r="G779" s="36">
        <f t="shared" si="1256"/>
        <v>7200</v>
      </c>
      <c r="H779" s="36">
        <v>33</v>
      </c>
      <c r="I779" s="36">
        <f t="shared" si="1257"/>
        <v>1980</v>
      </c>
      <c r="J779" s="53">
        <f t="shared" si="1249"/>
        <v>9180</v>
      </c>
      <c r="K779" s="130"/>
      <c r="L779" s="93">
        <v>120</v>
      </c>
      <c r="M779" s="93">
        <f t="shared" si="1258"/>
        <v>0</v>
      </c>
      <c r="N779" s="93">
        <v>33</v>
      </c>
      <c r="O779" s="93">
        <f t="shared" si="1259"/>
        <v>0</v>
      </c>
      <c r="P779" s="94">
        <f t="shared" si="1250"/>
        <v>0</v>
      </c>
      <c r="Q779" s="173"/>
      <c r="R779" s="175">
        <v>120</v>
      </c>
      <c r="S779" s="175">
        <f t="shared" si="1260"/>
        <v>0</v>
      </c>
      <c r="T779" s="175">
        <v>33</v>
      </c>
      <c r="U779" s="175">
        <f t="shared" si="1261"/>
        <v>0</v>
      </c>
      <c r="V779" s="176">
        <f t="shared" si="1251"/>
        <v>0</v>
      </c>
      <c r="W779" s="220"/>
      <c r="X779" s="222">
        <v>120</v>
      </c>
      <c r="Y779" s="222">
        <f t="shared" si="1262"/>
        <v>0</v>
      </c>
      <c r="Z779" s="222">
        <v>33</v>
      </c>
      <c r="AA779" s="222">
        <f t="shared" si="1263"/>
        <v>0</v>
      </c>
      <c r="AB779" s="223">
        <f t="shared" si="1252"/>
        <v>0</v>
      </c>
      <c r="AC779" s="267"/>
      <c r="AD779" s="269">
        <v>120</v>
      </c>
      <c r="AE779" s="269">
        <f t="shared" si="1264"/>
        <v>0</v>
      </c>
      <c r="AF779" s="269">
        <v>33</v>
      </c>
      <c r="AG779" s="269">
        <f t="shared" si="1265"/>
        <v>0</v>
      </c>
      <c r="AH779" s="270">
        <f t="shared" si="1253"/>
        <v>0</v>
      </c>
      <c r="AI779" s="314"/>
      <c r="AJ779" s="316">
        <v>120</v>
      </c>
      <c r="AK779" s="316">
        <f t="shared" si="1266"/>
        <v>0</v>
      </c>
      <c r="AL779" s="316">
        <v>33</v>
      </c>
      <c r="AM779" s="316">
        <f t="shared" si="1267"/>
        <v>0</v>
      </c>
      <c r="AN779" s="317">
        <f t="shared" si="1254"/>
        <v>0</v>
      </c>
      <c r="AO779" s="361">
        <f t="shared" ref="AO779:AO785" si="1270">E779-K779-Q779-W779-AC779-AI779</f>
        <v>60</v>
      </c>
      <c r="AP779" s="363">
        <v>120</v>
      </c>
      <c r="AQ779" s="363">
        <f t="shared" si="1268"/>
        <v>7200</v>
      </c>
      <c r="AR779" s="363">
        <v>33</v>
      </c>
      <c r="AS779" s="363">
        <f t="shared" si="1269"/>
        <v>1980</v>
      </c>
      <c r="AT779" s="364">
        <f t="shared" si="1255"/>
        <v>9180</v>
      </c>
    </row>
    <row r="780" spans="1:46" x14ac:dyDescent="0.2">
      <c r="A780" s="1">
        <v>771</v>
      </c>
      <c r="B780" s="9" t="s">
        <v>230</v>
      </c>
      <c r="C780" s="10" t="s">
        <v>229</v>
      </c>
      <c r="D780" s="2" t="s">
        <v>35</v>
      </c>
      <c r="E780" s="2">
        <v>80</v>
      </c>
      <c r="F780" s="36">
        <v>120</v>
      </c>
      <c r="G780" s="36">
        <f t="shared" si="1256"/>
        <v>9600</v>
      </c>
      <c r="H780" s="36">
        <v>30</v>
      </c>
      <c r="I780" s="36">
        <f t="shared" si="1257"/>
        <v>2400</v>
      </c>
      <c r="J780" s="53">
        <f t="shared" si="1249"/>
        <v>12000</v>
      </c>
      <c r="K780" s="130"/>
      <c r="L780" s="93">
        <v>120</v>
      </c>
      <c r="M780" s="93">
        <f t="shared" si="1258"/>
        <v>0</v>
      </c>
      <c r="N780" s="93">
        <v>30</v>
      </c>
      <c r="O780" s="93">
        <f t="shared" si="1259"/>
        <v>0</v>
      </c>
      <c r="P780" s="94">
        <f t="shared" si="1250"/>
        <v>0</v>
      </c>
      <c r="Q780" s="173"/>
      <c r="R780" s="175">
        <v>120</v>
      </c>
      <c r="S780" s="175">
        <f t="shared" si="1260"/>
        <v>0</v>
      </c>
      <c r="T780" s="175">
        <v>30</v>
      </c>
      <c r="U780" s="175">
        <f t="shared" si="1261"/>
        <v>0</v>
      </c>
      <c r="V780" s="176">
        <f t="shared" si="1251"/>
        <v>0</v>
      </c>
      <c r="W780" s="220"/>
      <c r="X780" s="222">
        <v>120</v>
      </c>
      <c r="Y780" s="222">
        <f t="shared" si="1262"/>
        <v>0</v>
      </c>
      <c r="Z780" s="222">
        <v>30</v>
      </c>
      <c r="AA780" s="222">
        <f t="shared" si="1263"/>
        <v>0</v>
      </c>
      <c r="AB780" s="223">
        <f t="shared" si="1252"/>
        <v>0</v>
      </c>
      <c r="AC780" s="267"/>
      <c r="AD780" s="269">
        <v>120</v>
      </c>
      <c r="AE780" s="269">
        <f t="shared" si="1264"/>
        <v>0</v>
      </c>
      <c r="AF780" s="269">
        <v>30</v>
      </c>
      <c r="AG780" s="269">
        <f t="shared" si="1265"/>
        <v>0</v>
      </c>
      <c r="AH780" s="270">
        <f t="shared" si="1253"/>
        <v>0</v>
      </c>
      <c r="AI780" s="314"/>
      <c r="AJ780" s="316">
        <v>120</v>
      </c>
      <c r="AK780" s="316">
        <f t="shared" si="1266"/>
        <v>0</v>
      </c>
      <c r="AL780" s="316">
        <v>30</v>
      </c>
      <c r="AM780" s="316">
        <f t="shared" si="1267"/>
        <v>0</v>
      </c>
      <c r="AN780" s="317">
        <f t="shared" si="1254"/>
        <v>0</v>
      </c>
      <c r="AO780" s="361">
        <f t="shared" si="1270"/>
        <v>80</v>
      </c>
      <c r="AP780" s="363">
        <v>120</v>
      </c>
      <c r="AQ780" s="363">
        <f t="shared" si="1268"/>
        <v>9600</v>
      </c>
      <c r="AR780" s="363">
        <v>30</v>
      </c>
      <c r="AS780" s="363">
        <f t="shared" si="1269"/>
        <v>2400</v>
      </c>
      <c r="AT780" s="364">
        <f t="shared" si="1255"/>
        <v>12000</v>
      </c>
    </row>
    <row r="781" spans="1:46" x14ac:dyDescent="0.2">
      <c r="A781" s="1">
        <v>772</v>
      </c>
      <c r="B781" s="9" t="s">
        <v>231</v>
      </c>
      <c r="C781" s="2"/>
      <c r="D781" s="2" t="s">
        <v>32</v>
      </c>
      <c r="E781" s="2">
        <v>1</v>
      </c>
      <c r="F781" s="36">
        <v>123668.5</v>
      </c>
      <c r="G781" s="36">
        <f t="shared" si="1256"/>
        <v>123668.5</v>
      </c>
      <c r="H781" s="36">
        <v>247337</v>
      </c>
      <c r="I781" s="36">
        <f t="shared" si="1257"/>
        <v>247337</v>
      </c>
      <c r="J781" s="53">
        <f t="shared" si="1249"/>
        <v>371005.5</v>
      </c>
      <c r="K781" s="130"/>
      <c r="L781" s="93">
        <v>123668.5</v>
      </c>
      <c r="M781" s="93">
        <f t="shared" si="1258"/>
        <v>0</v>
      </c>
      <c r="N781" s="93">
        <v>247337</v>
      </c>
      <c r="O781" s="93">
        <f t="shared" si="1259"/>
        <v>0</v>
      </c>
      <c r="P781" s="94">
        <f t="shared" si="1250"/>
        <v>0</v>
      </c>
      <c r="Q781" s="173"/>
      <c r="R781" s="175">
        <v>123668.5</v>
      </c>
      <c r="S781" s="175">
        <f t="shared" si="1260"/>
        <v>0</v>
      </c>
      <c r="T781" s="175">
        <v>247337</v>
      </c>
      <c r="U781" s="175">
        <f t="shared" si="1261"/>
        <v>0</v>
      </c>
      <c r="V781" s="176">
        <f t="shared" si="1251"/>
        <v>0</v>
      </c>
      <c r="W781" s="220"/>
      <c r="X781" s="222">
        <v>123668.5</v>
      </c>
      <c r="Y781" s="222">
        <f t="shared" si="1262"/>
        <v>0</v>
      </c>
      <c r="Z781" s="222">
        <v>247337</v>
      </c>
      <c r="AA781" s="222">
        <f t="shared" si="1263"/>
        <v>0</v>
      </c>
      <c r="AB781" s="223">
        <f t="shared" si="1252"/>
        <v>0</v>
      </c>
      <c r="AC781" s="267"/>
      <c r="AD781" s="269">
        <v>123668.5</v>
      </c>
      <c r="AE781" s="269">
        <f t="shared" si="1264"/>
        <v>0</v>
      </c>
      <c r="AF781" s="269">
        <v>247337</v>
      </c>
      <c r="AG781" s="269">
        <f t="shared" si="1265"/>
        <v>0</v>
      </c>
      <c r="AH781" s="270">
        <f t="shared" si="1253"/>
        <v>0</v>
      </c>
      <c r="AI781" s="314"/>
      <c r="AJ781" s="316">
        <v>123668.5</v>
      </c>
      <c r="AK781" s="316">
        <f t="shared" si="1266"/>
        <v>0</v>
      </c>
      <c r="AL781" s="316">
        <v>247337</v>
      </c>
      <c r="AM781" s="316">
        <f t="shared" si="1267"/>
        <v>0</v>
      </c>
      <c r="AN781" s="317">
        <f t="shared" si="1254"/>
        <v>0</v>
      </c>
      <c r="AO781" s="361">
        <f t="shared" si="1270"/>
        <v>1</v>
      </c>
      <c r="AP781" s="363">
        <v>123668.5</v>
      </c>
      <c r="AQ781" s="363">
        <f t="shared" si="1268"/>
        <v>123668.5</v>
      </c>
      <c r="AR781" s="363">
        <v>247337</v>
      </c>
      <c r="AS781" s="363">
        <f t="shared" si="1269"/>
        <v>247337</v>
      </c>
      <c r="AT781" s="364">
        <f t="shared" si="1255"/>
        <v>371005.5</v>
      </c>
    </row>
    <row r="782" spans="1:46" x14ac:dyDescent="0.2">
      <c r="A782" s="1">
        <v>773</v>
      </c>
      <c r="B782" s="12"/>
      <c r="C782" s="11"/>
      <c r="D782" s="11"/>
      <c r="E782" s="11"/>
      <c r="F782" s="36"/>
      <c r="G782" s="36"/>
      <c r="H782" s="36"/>
      <c r="I782" s="36"/>
      <c r="J782" s="53"/>
      <c r="K782" s="143"/>
      <c r="L782" s="93"/>
      <c r="M782" s="93"/>
      <c r="N782" s="93"/>
      <c r="O782" s="93"/>
      <c r="P782" s="94"/>
      <c r="Q782" s="202"/>
      <c r="R782" s="175"/>
      <c r="S782" s="175"/>
      <c r="T782" s="175"/>
      <c r="U782" s="175"/>
      <c r="V782" s="176"/>
      <c r="W782" s="249"/>
      <c r="X782" s="222"/>
      <c r="Y782" s="222"/>
      <c r="Z782" s="222"/>
      <c r="AA782" s="222"/>
      <c r="AB782" s="223"/>
      <c r="AC782" s="296"/>
      <c r="AD782" s="269"/>
      <c r="AE782" s="269"/>
      <c r="AF782" s="269"/>
      <c r="AG782" s="269"/>
      <c r="AH782" s="270"/>
      <c r="AI782" s="343"/>
      <c r="AJ782" s="316"/>
      <c r="AK782" s="316"/>
      <c r="AL782" s="316"/>
      <c r="AM782" s="316"/>
      <c r="AN782" s="317"/>
      <c r="AO782" s="361">
        <f t="shared" si="1270"/>
        <v>0</v>
      </c>
      <c r="AP782" s="363"/>
      <c r="AQ782" s="363"/>
      <c r="AR782" s="363"/>
      <c r="AS782" s="363"/>
      <c r="AT782" s="364"/>
    </row>
    <row r="783" spans="1:46" x14ac:dyDescent="0.2">
      <c r="A783" s="80" t="s">
        <v>495</v>
      </c>
      <c r="B783" s="81" t="s">
        <v>206</v>
      </c>
      <c r="C783" s="84"/>
      <c r="D783" s="82" t="s">
        <v>207</v>
      </c>
      <c r="E783" s="82">
        <v>1</v>
      </c>
      <c r="F783" s="83">
        <v>210000</v>
      </c>
      <c r="G783" s="83">
        <f t="shared" si="1256"/>
        <v>210000</v>
      </c>
      <c r="H783" s="83">
        <v>0</v>
      </c>
      <c r="I783" s="83">
        <f t="shared" si="1257"/>
        <v>0</v>
      </c>
      <c r="J783" s="124">
        <f t="shared" si="1249"/>
        <v>210000</v>
      </c>
      <c r="K783" s="130"/>
      <c r="L783" s="93">
        <v>210000</v>
      </c>
      <c r="M783" s="93">
        <f t="shared" ref="M783:M784" si="1271">K783*L783</f>
        <v>0</v>
      </c>
      <c r="N783" s="93">
        <v>0</v>
      </c>
      <c r="O783" s="93">
        <f t="shared" ref="O783:O784" si="1272">K783*N783</f>
        <v>0</v>
      </c>
      <c r="P783" s="94">
        <f t="shared" ref="P783:P784" si="1273">M783+O783</f>
        <v>0</v>
      </c>
      <c r="Q783" s="173"/>
      <c r="R783" s="175">
        <v>210000</v>
      </c>
      <c r="S783" s="175">
        <f t="shared" ref="S783:S784" si="1274">Q783*R783</f>
        <v>0</v>
      </c>
      <c r="T783" s="175">
        <v>0</v>
      </c>
      <c r="U783" s="175">
        <f t="shared" ref="U783:U784" si="1275">Q783*T783</f>
        <v>0</v>
      </c>
      <c r="V783" s="176">
        <f t="shared" ref="V783:V784" si="1276">S783+U783</f>
        <v>0</v>
      </c>
      <c r="W783" s="220"/>
      <c r="X783" s="222">
        <v>210000</v>
      </c>
      <c r="Y783" s="222">
        <f t="shared" ref="Y783:Y784" si="1277">W783*X783</f>
        <v>0</v>
      </c>
      <c r="Z783" s="222">
        <v>0</v>
      </c>
      <c r="AA783" s="222">
        <f t="shared" ref="AA783:AA784" si="1278">W783*Z783</f>
        <v>0</v>
      </c>
      <c r="AB783" s="223">
        <f t="shared" ref="AB783:AB784" si="1279">Y783+AA783</f>
        <v>0</v>
      </c>
      <c r="AC783" s="267"/>
      <c r="AD783" s="269">
        <v>210000</v>
      </c>
      <c r="AE783" s="269">
        <f t="shared" ref="AE783:AE784" si="1280">AC783*AD783</f>
        <v>0</v>
      </c>
      <c r="AF783" s="269">
        <v>0</v>
      </c>
      <c r="AG783" s="269">
        <f t="shared" ref="AG783:AG784" si="1281">AC783*AF783</f>
        <v>0</v>
      </c>
      <c r="AH783" s="270">
        <f t="shared" ref="AH783:AH784" si="1282">AE783+AG783</f>
        <v>0</v>
      </c>
      <c r="AI783" s="314"/>
      <c r="AJ783" s="316">
        <v>210000</v>
      </c>
      <c r="AK783" s="316">
        <f t="shared" ref="AK783:AK784" si="1283">AI783*AJ783</f>
        <v>0</v>
      </c>
      <c r="AL783" s="316">
        <v>0</v>
      </c>
      <c r="AM783" s="316">
        <f t="shared" ref="AM783:AM784" si="1284">AI783*AL783</f>
        <v>0</v>
      </c>
      <c r="AN783" s="317">
        <f t="shared" ref="AN783:AN784" si="1285">AK783+AM783</f>
        <v>0</v>
      </c>
      <c r="AO783" s="361">
        <f t="shared" si="1270"/>
        <v>1</v>
      </c>
      <c r="AP783" s="363">
        <v>210000</v>
      </c>
      <c r="AQ783" s="363">
        <f t="shared" ref="AQ783:AQ784" si="1286">AO783*AP783</f>
        <v>210000</v>
      </c>
      <c r="AR783" s="363">
        <v>0</v>
      </c>
      <c r="AS783" s="363">
        <f t="shared" ref="AS783:AS784" si="1287">AO783*AR783</f>
        <v>0</v>
      </c>
      <c r="AT783" s="364">
        <f t="shared" ref="AT783:AT784" si="1288">AQ783+AS783</f>
        <v>210000</v>
      </c>
    </row>
    <row r="784" spans="1:46" x14ac:dyDescent="0.2">
      <c r="A784" s="80" t="s">
        <v>496</v>
      </c>
      <c r="B784" s="81" t="s">
        <v>104</v>
      </c>
      <c r="C784" s="84"/>
      <c r="D784" s="82" t="s">
        <v>207</v>
      </c>
      <c r="E784" s="82">
        <v>1</v>
      </c>
      <c r="F784" s="83">
        <v>189000</v>
      </c>
      <c r="G784" s="83">
        <f t="shared" si="1256"/>
        <v>189000</v>
      </c>
      <c r="H784" s="83">
        <v>0</v>
      </c>
      <c r="I784" s="83">
        <f t="shared" si="1257"/>
        <v>0</v>
      </c>
      <c r="J784" s="124">
        <f t="shared" si="1249"/>
        <v>189000</v>
      </c>
      <c r="K784" s="130"/>
      <c r="L784" s="93">
        <v>189000</v>
      </c>
      <c r="M784" s="93">
        <f t="shared" si="1271"/>
        <v>0</v>
      </c>
      <c r="N784" s="93">
        <v>0</v>
      </c>
      <c r="O784" s="93">
        <f t="shared" si="1272"/>
        <v>0</v>
      </c>
      <c r="P784" s="94">
        <f t="shared" si="1273"/>
        <v>0</v>
      </c>
      <c r="Q784" s="173"/>
      <c r="R784" s="175">
        <v>189000</v>
      </c>
      <c r="S784" s="175">
        <f t="shared" si="1274"/>
        <v>0</v>
      </c>
      <c r="T784" s="175">
        <v>0</v>
      </c>
      <c r="U784" s="175">
        <f t="shared" si="1275"/>
        <v>0</v>
      </c>
      <c r="V784" s="176">
        <f t="shared" si="1276"/>
        <v>0</v>
      </c>
      <c r="W784" s="220"/>
      <c r="X784" s="222">
        <v>189000</v>
      </c>
      <c r="Y784" s="222">
        <f t="shared" si="1277"/>
        <v>0</v>
      </c>
      <c r="Z784" s="222">
        <v>0</v>
      </c>
      <c r="AA784" s="222">
        <f t="shared" si="1278"/>
        <v>0</v>
      </c>
      <c r="AB784" s="223">
        <f t="shared" si="1279"/>
        <v>0</v>
      </c>
      <c r="AC784" s="267"/>
      <c r="AD784" s="269">
        <v>189000</v>
      </c>
      <c r="AE784" s="269">
        <f t="shared" si="1280"/>
        <v>0</v>
      </c>
      <c r="AF784" s="269">
        <v>0</v>
      </c>
      <c r="AG784" s="269">
        <f t="shared" si="1281"/>
        <v>0</v>
      </c>
      <c r="AH784" s="270">
        <f t="shared" si="1282"/>
        <v>0</v>
      </c>
      <c r="AI784" s="314"/>
      <c r="AJ784" s="316">
        <v>189000</v>
      </c>
      <c r="AK784" s="316">
        <f t="shared" si="1283"/>
        <v>0</v>
      </c>
      <c r="AL784" s="316">
        <v>0</v>
      </c>
      <c r="AM784" s="316">
        <f t="shared" si="1284"/>
        <v>0</v>
      </c>
      <c r="AN784" s="317">
        <f t="shared" si="1285"/>
        <v>0</v>
      </c>
      <c r="AO784" s="361">
        <f t="shared" si="1270"/>
        <v>1</v>
      </c>
      <c r="AP784" s="363">
        <v>189000</v>
      </c>
      <c r="AQ784" s="363">
        <f t="shared" si="1286"/>
        <v>189000</v>
      </c>
      <c r="AR784" s="363">
        <v>0</v>
      </c>
      <c r="AS784" s="363">
        <f t="shared" si="1287"/>
        <v>0</v>
      </c>
      <c r="AT784" s="364">
        <f t="shared" si="1288"/>
        <v>189000</v>
      </c>
    </row>
    <row r="785" spans="1:48" ht="10.5" customHeight="1" thickBot="1" x14ac:dyDescent="0.25">
      <c r="A785" s="1"/>
      <c r="B785" s="9"/>
      <c r="C785" s="10"/>
      <c r="D785" s="2"/>
      <c r="E785" s="2"/>
      <c r="F785" s="36"/>
      <c r="G785" s="36"/>
      <c r="H785" s="36"/>
      <c r="I785" s="36"/>
      <c r="J785" s="53"/>
      <c r="K785" s="130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/>
      <c r="AK785" s="316"/>
      <c r="AL785" s="316"/>
      <c r="AM785" s="316"/>
      <c r="AN785" s="317"/>
      <c r="AO785" s="361">
        <f t="shared" si="1270"/>
        <v>0</v>
      </c>
      <c r="AP785" s="363"/>
      <c r="AQ785" s="363"/>
      <c r="AR785" s="363"/>
      <c r="AS785" s="363"/>
      <c r="AT785" s="364"/>
    </row>
    <row r="786" spans="1:48" ht="27" customHeight="1" thickBot="1" x14ac:dyDescent="0.25">
      <c r="A786" s="23"/>
      <c r="B786" s="14" t="s">
        <v>282</v>
      </c>
      <c r="C786" s="15"/>
      <c r="D786" s="16"/>
      <c r="E786" s="17"/>
      <c r="F786" s="39"/>
      <c r="G786" s="40">
        <f>SUM(G763:G785)</f>
        <v>2588924.9</v>
      </c>
      <c r="H786" s="39"/>
      <c r="I786" s="40">
        <f>SUM(I763:I785)</f>
        <v>3309838.7680000002</v>
      </c>
      <c r="J786" s="126">
        <f>SUM(J763:J785)</f>
        <v>5898763.6679999996</v>
      </c>
      <c r="K786" s="144"/>
      <c r="L786" s="110"/>
      <c r="M786" s="113">
        <f>SUM(M763:M785)</f>
        <v>0</v>
      </c>
      <c r="N786" s="110"/>
      <c r="O786" s="113">
        <f>SUM(O763:O785)</f>
        <v>0</v>
      </c>
      <c r="P786" s="111">
        <f>SUM(P763:P785)</f>
        <v>0</v>
      </c>
      <c r="Q786" s="203"/>
      <c r="R786" s="204"/>
      <c r="S786" s="207">
        <f>SUM(S763:S785)</f>
        <v>0</v>
      </c>
      <c r="T786" s="204"/>
      <c r="U786" s="207">
        <f>SUM(U763:U785)</f>
        <v>0</v>
      </c>
      <c r="V786" s="205">
        <f>SUM(V763:V785)</f>
        <v>0</v>
      </c>
      <c r="W786" s="250"/>
      <c r="X786" s="251"/>
      <c r="Y786" s="254">
        <f>SUM(Y763:Y785)</f>
        <v>0</v>
      </c>
      <c r="Z786" s="251"/>
      <c r="AA786" s="254">
        <f>SUM(AA763:AA785)</f>
        <v>0</v>
      </c>
      <c r="AB786" s="252">
        <f>SUM(AB763:AB785)</f>
        <v>0</v>
      </c>
      <c r="AC786" s="297"/>
      <c r="AD786" s="298"/>
      <c r="AE786" s="301">
        <f>SUM(AE763:AE785)</f>
        <v>0</v>
      </c>
      <c r="AF786" s="298"/>
      <c r="AG786" s="301">
        <f>SUM(AG763:AG785)</f>
        <v>0</v>
      </c>
      <c r="AH786" s="299">
        <f>SUM(AH763:AH785)</f>
        <v>0</v>
      </c>
      <c r="AI786" s="344"/>
      <c r="AJ786" s="345"/>
      <c r="AK786" s="348">
        <f>SUM(AK763:AK785)</f>
        <v>0</v>
      </c>
      <c r="AL786" s="345"/>
      <c r="AM786" s="348">
        <f>SUM(AM763:AM785)</f>
        <v>0</v>
      </c>
      <c r="AN786" s="346">
        <f>SUM(AN763:AN785)</f>
        <v>0</v>
      </c>
      <c r="AO786" s="382"/>
      <c r="AP786" s="383"/>
      <c r="AQ786" s="386">
        <f>SUM(AQ763:AQ785)</f>
        <v>2588924.9</v>
      </c>
      <c r="AR786" s="383"/>
      <c r="AS786" s="386">
        <f>SUM(AS763:AS785)</f>
        <v>3309838.7680000002</v>
      </c>
      <c r="AT786" s="384">
        <f>SUM(AT763:AT785)</f>
        <v>5898763.6679999996</v>
      </c>
    </row>
    <row r="787" spans="1:48" ht="13.5" thickBot="1" x14ac:dyDescent="0.25">
      <c r="A787" s="13"/>
      <c r="B787" s="24"/>
      <c r="C787" s="25"/>
      <c r="D787" s="26"/>
      <c r="E787" s="26"/>
      <c r="F787" s="26"/>
      <c r="G787" s="471"/>
      <c r="H787" s="471"/>
      <c r="I787" s="471"/>
      <c r="J787" s="472"/>
      <c r="K787" s="145"/>
      <c r="L787" s="115"/>
      <c r="M787" s="473"/>
      <c r="N787" s="473"/>
      <c r="O787" s="473"/>
      <c r="P787" s="474"/>
      <c r="Q787" s="209"/>
      <c r="R787" s="475"/>
      <c r="S787" s="476"/>
      <c r="T787" s="476"/>
      <c r="U787" s="476"/>
      <c r="V787" s="477"/>
      <c r="W787" s="256"/>
      <c r="X787" s="478"/>
      <c r="Y787" s="479"/>
      <c r="Z787" s="479"/>
      <c r="AA787" s="479"/>
      <c r="AB787" s="480"/>
      <c r="AC787" s="303"/>
      <c r="AD787" s="481"/>
      <c r="AE787" s="482"/>
      <c r="AF787" s="482"/>
      <c r="AG787" s="482"/>
      <c r="AH787" s="483"/>
      <c r="AI787" s="350"/>
      <c r="AJ787" s="484"/>
      <c r="AK787" s="485"/>
      <c r="AL787" s="485"/>
      <c r="AM787" s="485"/>
      <c r="AN787" s="486"/>
      <c r="AO787" s="388"/>
      <c r="AP787" s="487"/>
      <c r="AQ787" s="488"/>
      <c r="AR787" s="488"/>
      <c r="AS787" s="488"/>
      <c r="AT787" s="489"/>
    </row>
    <row r="788" spans="1:48" ht="13.5" thickBot="1" x14ac:dyDescent="0.25">
      <c r="A788" s="27"/>
      <c r="B788" s="28" t="s">
        <v>382</v>
      </c>
      <c r="C788" s="29"/>
      <c r="D788" s="30"/>
      <c r="E788" s="31"/>
      <c r="F788" s="42"/>
      <c r="G788" s="43">
        <f>G786+G759+G709+G689+G530+G227</f>
        <v>35204263.079999998</v>
      </c>
      <c r="H788" s="42"/>
      <c r="I788" s="43">
        <f>I786+I759+I709+I689+I530+I227</f>
        <v>38912762.406583518</v>
      </c>
      <c r="J788" s="127">
        <f>J786+J759+J709+J689+J530+J227</f>
        <v>74117025.486583516</v>
      </c>
      <c r="K788" s="146"/>
      <c r="L788" s="116"/>
      <c r="M788" s="117">
        <f>M786+M759+M709+M689+M530+M227</f>
        <v>8767855.6400000006</v>
      </c>
      <c r="N788" s="116"/>
      <c r="O788" s="117">
        <f>O786+O759+O709+O689+O530+O227</f>
        <v>5541502.0788543765</v>
      </c>
      <c r="P788" s="117">
        <f>P786+P759+P709+P689+P530+P227</f>
        <v>14309357.718854373</v>
      </c>
      <c r="Q788" s="210"/>
      <c r="R788" s="211"/>
      <c r="S788" s="212">
        <f>S786+S759+S709+S689+S530+S227</f>
        <v>4488746.6500000004</v>
      </c>
      <c r="T788" s="211"/>
      <c r="U788" s="212">
        <f>U786+U759+U709+U689+U530+U227</f>
        <v>3327497.3979999996</v>
      </c>
      <c r="V788" s="212">
        <f>V786+V759+V709+V689+V530+V227</f>
        <v>7816244.0479999995</v>
      </c>
      <c r="W788" s="257"/>
      <c r="X788" s="258"/>
      <c r="Y788" s="259">
        <f>Y786+Y759+Y709+Y689+Y530+Y227</f>
        <v>5111164.0199999996</v>
      </c>
      <c r="Z788" s="258"/>
      <c r="AA788" s="259">
        <f>AA786+AA759+AA709+AA689+AA530+AA227</f>
        <v>10361954.73523077</v>
      </c>
      <c r="AB788" s="259">
        <f>AB786+AB759+AB709+AB689+AB530+AB227</f>
        <v>15473118.755230768</v>
      </c>
      <c r="AC788" s="304"/>
      <c r="AD788" s="305"/>
      <c r="AE788" s="306">
        <f>AE786+AE759+AE709+AE689+AE530+AE227</f>
        <v>3085053.0150000001</v>
      </c>
      <c r="AF788" s="305"/>
      <c r="AG788" s="306">
        <f>AG786+AG759+AG709+AG689+AG530+AG227</f>
        <v>4752076.8389999997</v>
      </c>
      <c r="AH788" s="306">
        <f>AH786+AH759+AH709+AH689+AH530+AH227</f>
        <v>7837129.8540000003</v>
      </c>
      <c r="AI788" s="351"/>
      <c r="AJ788" s="352"/>
      <c r="AK788" s="353">
        <f>AK786+AK759+AK709+AK689+AK530+AK227</f>
        <v>0</v>
      </c>
      <c r="AL788" s="352"/>
      <c r="AM788" s="353">
        <f>AM786+AM759+AM709+AM689+AM530+AM227</f>
        <v>0</v>
      </c>
      <c r="AN788" s="353">
        <f>AN786+AN759+AN709+AN689+AN530+AN227</f>
        <v>0</v>
      </c>
      <c r="AO788" s="389"/>
      <c r="AP788" s="390"/>
      <c r="AQ788" s="391">
        <f>AQ786+AQ759+AQ709+AQ689+AQ530+AQ227</f>
        <v>13751443.755000001</v>
      </c>
      <c r="AR788" s="390"/>
      <c r="AS788" s="391">
        <f>AS786+AS759+AS709+AS689+AS530+AS227</f>
        <v>14929731.355498381</v>
      </c>
      <c r="AT788" s="391">
        <f>AT786+AT759+AT709+AT689+AT530+AT227</f>
        <v>28681175.110498384</v>
      </c>
      <c r="AV788" s="44">
        <f>J788-J789</f>
        <v>61764187.905486263</v>
      </c>
    </row>
    <row r="789" spans="1:48" ht="13.5" thickBot="1" x14ac:dyDescent="0.25">
      <c r="A789" s="27"/>
      <c r="B789" s="28" t="s">
        <v>383</v>
      </c>
      <c r="C789" s="29"/>
      <c r="D789" s="30"/>
      <c r="E789" s="31"/>
      <c r="F789" s="42"/>
      <c r="G789" s="43">
        <f>G788/1.2*0.2</f>
        <v>5867377.1799999997</v>
      </c>
      <c r="H789" s="42"/>
      <c r="I789" s="43">
        <f>I788/1.2*0.2</f>
        <v>6485460.401097253</v>
      </c>
      <c r="J789" s="127">
        <f>J788/1.2*0.2</f>
        <v>12352837.581097253</v>
      </c>
      <c r="K789" s="146"/>
      <c r="L789" s="116"/>
      <c r="M789" s="117">
        <f>M788/1.2*0.2</f>
        <v>1461309.2733333334</v>
      </c>
      <c r="N789" s="116"/>
      <c r="O789" s="117">
        <f>O788/1.2*0.2</f>
        <v>923583.67980906274</v>
      </c>
      <c r="P789" s="117">
        <f>P788/1.2*0.2</f>
        <v>2384892.9531423957</v>
      </c>
      <c r="Q789" s="210"/>
      <c r="R789" s="211"/>
      <c r="S789" s="212">
        <f>S788/1.2*0.2</f>
        <v>748124.44166666688</v>
      </c>
      <c r="T789" s="211"/>
      <c r="U789" s="212">
        <f>U788/1.2*0.2</f>
        <v>554582.89966666664</v>
      </c>
      <c r="V789" s="212">
        <f>V788/1.2*0.2</f>
        <v>1302707.3413333334</v>
      </c>
      <c r="W789" s="257"/>
      <c r="X789" s="258"/>
      <c r="Y789" s="259">
        <f>Y788/1.2*0.2</f>
        <v>851860.66999999993</v>
      </c>
      <c r="Z789" s="258"/>
      <c r="AA789" s="259">
        <f>AA788/1.2*0.2</f>
        <v>1726992.4558717953</v>
      </c>
      <c r="AB789" s="259">
        <f>AB788/1.2*0.2</f>
        <v>2578853.1258717948</v>
      </c>
      <c r="AC789" s="304"/>
      <c r="AD789" s="305"/>
      <c r="AE789" s="306">
        <f>AE788/1.2*0.2</f>
        <v>514175.50250000006</v>
      </c>
      <c r="AF789" s="305"/>
      <c r="AG789" s="306">
        <f>AG788/1.2*0.2</f>
        <v>792012.80649999995</v>
      </c>
      <c r="AH789" s="306">
        <f>AH788/1.2*0.2</f>
        <v>1306188.3090000004</v>
      </c>
      <c r="AI789" s="351"/>
      <c r="AJ789" s="352"/>
      <c r="AK789" s="353">
        <f>AK788/1.2*0.2</f>
        <v>0</v>
      </c>
      <c r="AL789" s="352"/>
      <c r="AM789" s="353">
        <f>AM788/1.2*0.2</f>
        <v>0</v>
      </c>
      <c r="AN789" s="353">
        <f>AN788/1.2*0.2</f>
        <v>0</v>
      </c>
      <c r="AO789" s="389"/>
      <c r="AP789" s="390"/>
      <c r="AQ789" s="391">
        <f>AQ788/1.2*0.2</f>
        <v>2291907.2925</v>
      </c>
      <c r="AR789" s="390"/>
      <c r="AS789" s="391">
        <f>AS788/1.2*0.2</f>
        <v>2488288.5592497303</v>
      </c>
      <c r="AT789" s="391">
        <f>AT788/1.2*0.2</f>
        <v>4780195.8517497312</v>
      </c>
      <c r="AV789" s="3">
        <f>J788/1.2</f>
        <v>61764187.905486263</v>
      </c>
    </row>
    <row r="790" spans="1:48" ht="13.5" x14ac:dyDescent="0.25">
      <c r="A790" s="32"/>
      <c r="B790" s="33"/>
      <c r="C790" s="34"/>
      <c r="D790" s="32"/>
      <c r="E790" s="32"/>
      <c r="F790" s="32"/>
      <c r="K790" s="118"/>
      <c r="L790" s="118"/>
      <c r="Q790" s="213"/>
      <c r="R790" s="213"/>
      <c r="W790" s="260"/>
      <c r="X790" s="260"/>
      <c r="AC790" s="307"/>
      <c r="AD790" s="307"/>
      <c r="AI790" s="354"/>
      <c r="AJ790" s="354"/>
      <c r="AO790" s="392"/>
      <c r="AP790" s="392"/>
    </row>
    <row r="791" spans="1:48" x14ac:dyDescent="0.2">
      <c r="G791" s="44"/>
      <c r="H791" s="44"/>
      <c r="I791" s="44"/>
      <c r="J791" s="44"/>
      <c r="M791" s="105"/>
      <c r="N791" s="105"/>
      <c r="O791" s="105"/>
      <c r="P791" s="105"/>
      <c r="S791" s="214"/>
      <c r="T791" s="214"/>
      <c r="U791" s="214"/>
      <c r="V791" s="214"/>
      <c r="Y791" s="261"/>
      <c r="Z791" s="261"/>
      <c r="AA791" s="261"/>
      <c r="AB791" s="261"/>
      <c r="AE791" s="308"/>
      <c r="AF791" s="308"/>
      <c r="AG791" s="308"/>
      <c r="AH791" s="308"/>
      <c r="AK791" s="355"/>
      <c r="AL791" s="355"/>
      <c r="AM791" s="355"/>
      <c r="AN791" s="355"/>
      <c r="AQ791" s="393"/>
      <c r="AR791" s="393"/>
      <c r="AS791" s="393"/>
      <c r="AT791" s="393"/>
    </row>
    <row r="792" spans="1:48" x14ac:dyDescent="0.2">
      <c r="G792" s="44"/>
      <c r="H792" s="44"/>
      <c r="I792" s="44"/>
      <c r="J792" s="44"/>
      <c r="M792" s="105"/>
      <c r="N792" s="105"/>
      <c r="O792" s="105"/>
      <c r="P792" s="105"/>
      <c r="S792" s="214"/>
      <c r="T792" s="214"/>
      <c r="U792" s="214"/>
      <c r="V792" s="214"/>
      <c r="Y792" s="261"/>
      <c r="Z792" s="261"/>
      <c r="AA792" s="261"/>
      <c r="AB792" s="261"/>
      <c r="AE792" s="308"/>
      <c r="AF792" s="308"/>
      <c r="AG792" s="308"/>
      <c r="AH792" s="308"/>
      <c r="AK792" s="355"/>
      <c r="AL792" s="355"/>
      <c r="AM792" s="355"/>
      <c r="AN792" s="355"/>
      <c r="AQ792" s="393"/>
      <c r="AR792" s="393"/>
      <c r="AS792" s="393"/>
      <c r="AT792" s="393"/>
    </row>
    <row r="793" spans="1:48" x14ac:dyDescent="0.2">
      <c r="J793" s="44"/>
      <c r="P793" s="105"/>
      <c r="V793" s="214"/>
      <c r="AB793" s="261"/>
      <c r="AH793" s="308"/>
      <c r="AN793" s="355"/>
      <c r="AT793" s="393"/>
    </row>
  </sheetData>
  <autoFilter ref="A8:AV786" xr:uid="{00000000-0009-0000-0000-000002000000}"/>
  <mergeCells count="20">
    <mergeCell ref="N2:O2"/>
    <mergeCell ref="AO1:AT1"/>
    <mergeCell ref="K1:P1"/>
    <mergeCell ref="AR2:AS2"/>
    <mergeCell ref="D1:J1"/>
    <mergeCell ref="AF2:AG2"/>
    <mergeCell ref="AJ2:AK2"/>
    <mergeCell ref="AL2:AM2"/>
    <mergeCell ref="AP2:AQ2"/>
    <mergeCell ref="R2:S2"/>
    <mergeCell ref="T2:U2"/>
    <mergeCell ref="X2:Y2"/>
    <mergeCell ref="Z2:AA2"/>
    <mergeCell ref="AD2:AE2"/>
    <mergeCell ref="F2:G2"/>
    <mergeCell ref="H2:I2"/>
    <mergeCell ref="Q1:V1"/>
    <mergeCell ref="W1:AB1"/>
    <mergeCell ref="AC1:AH1"/>
    <mergeCell ref="L2:M2"/>
  </mergeCells>
  <pageMargins left="0.7" right="0.7" top="0.75" bottom="0.75" header="0.3" footer="0.3"/>
  <pageSetup paperSize="9" scale="1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7</vt:i4>
      </vt:variant>
    </vt:vector>
  </HeadingPairs>
  <TitlesOfParts>
    <vt:vector size="12" baseType="lpstr">
      <vt:lpstr>кс-3 №3</vt:lpstr>
      <vt:lpstr>кс-2 №3</vt:lpstr>
      <vt:lpstr>кс-3 №4</vt:lpstr>
      <vt:lpstr>кс-2 №4</vt:lpstr>
      <vt:lpstr>вдц+кс-6</vt:lpstr>
      <vt:lpstr>'кс-3 №3'!Заголовки_для_печати</vt:lpstr>
      <vt:lpstr>'кс-3 №4'!Заголовки_для_печати</vt:lpstr>
      <vt:lpstr>'вдц+кс-6'!Область_печати</vt:lpstr>
      <vt:lpstr>'кс-2 №3'!Область_печати</vt:lpstr>
      <vt:lpstr>'кс-2 №4'!Область_печати</vt:lpstr>
      <vt:lpstr>'кс-3 №3'!Область_печати</vt:lpstr>
      <vt:lpstr>'кс-3 №4'!Область_печати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Анастасия</cp:lastModifiedBy>
  <cp:lastPrinted>2024-06-07T10:42:47Z</cp:lastPrinted>
  <dcterms:created xsi:type="dcterms:W3CDTF">2023-07-03T11:51:21Z</dcterms:created>
  <dcterms:modified xsi:type="dcterms:W3CDTF">2024-07-23T14:17:46Z</dcterms:modified>
</cp:coreProperties>
</file>