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февраль\"/>
    </mc:Choice>
  </mc:AlternateContent>
  <xr:revisionPtr revIDLastSave="0" documentId="13_ncr:1_{A76FC363-2419-40E8-968D-F77545ABB7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-3 №3" sheetId="3" r:id="rId1"/>
    <sheet name="р3" sheetId="2" r:id="rId2"/>
    <sheet name="кс-2 №3 февраль" sheetId="6" r:id="rId3"/>
  </sheets>
  <externalReferences>
    <externalReference r:id="rId4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№3 февраль'!$32:$32</definedName>
    <definedName name="_xlnm.Print_Area" localSheetId="2">'кс-2 №3 февраль'!$A:$O</definedName>
    <definedName name="_xlnm.Print_Area" localSheetId="0">'кс-3 №3'!$A$1:$H$64</definedName>
    <definedName name="_xlnm.Print_Area" localSheetId="1">р3!$A$1:$H$17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7" i="3" l="1"/>
  <c r="J11" i="2"/>
  <c r="F11" i="2"/>
  <c r="K37" i="3" s="1"/>
  <c r="E11" i="2"/>
  <c r="D11" i="2"/>
  <c r="O25" i="6"/>
  <c r="H37" i="3" l="1"/>
  <c r="L37" i="3"/>
  <c r="P37" i="3" s="1"/>
  <c r="F37" i="3"/>
  <c r="F38" i="3" s="1"/>
  <c r="G37" i="3"/>
  <c r="G11" i="2"/>
  <c r="L33" i="3"/>
  <c r="H38" i="3" l="1"/>
  <c r="G38" i="3"/>
  <c r="H43" i="3"/>
  <c r="G43" i="3" s="1"/>
  <c r="F43" i="3" s="1"/>
  <c r="H40" i="3"/>
  <c r="G40" i="3" s="1"/>
  <c r="F40" i="3" s="1"/>
  <c r="H39" i="3"/>
  <c r="G39" i="3"/>
  <c r="F39" i="3" s="1"/>
  <c r="K49" i="3"/>
  <c r="H28" i="3"/>
  <c r="F17" i="2"/>
  <c r="E17" i="2"/>
  <c r="D17" i="2"/>
  <c r="H44" i="3" l="1"/>
  <c r="H45" i="3" s="1"/>
  <c r="H46" i="3" s="1"/>
  <c r="H11" i="2"/>
  <c r="L49" i="3" l="1"/>
  <c r="L51" i="3" s="1"/>
  <c r="H17" i="2"/>
  <c r="K11" i="2"/>
</calcChain>
</file>

<file path=xl/sharedStrings.xml><?xml version="1.0" encoding="utf-8"?>
<sst xmlns="http://schemas.openxmlformats.org/spreadsheetml/2006/main" count="1388" uniqueCount="472">
  <si>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</si>
  <si>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</si>
  <si>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</si>
  <si>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</si>
  <si>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</si>
  <si>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</si>
  <si>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</si>
  <si>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</si>
  <si>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</si>
  <si>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</si>
  <si>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</si>
  <si>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</si>
  <si>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</si>
  <si>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</si>
  <si>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</si>
  <si>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</si>
  <si>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</si>
  <si>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</si>
  <si>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</si>
  <si>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</si>
  <si>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</si>
  <si>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</si>
  <si>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</si>
  <si>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</si>
  <si>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</si>
  <si>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</si>
  <si>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</si>
  <si>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</si>
  <si>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</si>
  <si>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</si>
  <si>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</si>
  <si>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</si>
  <si>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</si>
  <si>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</si>
  <si>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</si>
  <si>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</si>
  <si>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</si>
  <si>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</si>
  <si>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</si>
  <si>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</si>
  <si>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</si>
  <si>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</si>
  <si>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</si>
  <si>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</si>
  <si>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</si>
  <si>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</si>
  <si>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</si>
  <si>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</si>
  <si>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</si>
  <si>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</si>
  <si>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</si>
  <si>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</si>
  <si>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</si>
  <si>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</si>
  <si>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</si>
  <si>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</si>
  <si>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</si>
  <si>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</si>
  <si>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</si>
  <si>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</si>
  <si>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</si>
  <si>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</si>
  <si>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</si>
  <si>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</si>
  <si>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</si>
  <si>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</si>
  <si>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</si>
  <si>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</si>
  <si>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</si>
  <si>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</si>
  <si>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</si>
  <si>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</si>
  <si>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</si>
  <si>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</si>
  <si>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</si>
  <si>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</si>
  <si>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</si>
  <si>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</si>
  <si>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</si>
  <si>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</si>
  <si>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</si>
  <si>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</si>
  <si>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</si>
  <si>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646,32</t>
  </si>
  <si>
    <t>1,012</t>
  </si>
  <si>
    <t>9,5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</si>
  <si>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</si>
  <si>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</si>
  <si>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</si>
  <si>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</si>
  <si>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</si>
  <si>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</si>
  <si>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</si>
  <si>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</si>
  <si>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</si>
  <si>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188,10</t>
  </si>
  <si>
    <t>9</t>
  </si>
  <si>
    <t>ФССЦ-25.1.05.02-0006</t>
  </si>
  <si>
    <t>Подкладка раздельного скрепления железнодорожного пути КБ-65</t>
  </si>
  <si>
    <t>43,61</t>
  </si>
  <si>
    <t>10</t>
  </si>
  <si>
    <t>Шпала железобетонная, Ш1 1-й сорт, в комплекте со скреплением КБ-65</t>
  </si>
  <si>
    <t>1 379,82</t>
  </si>
  <si>
    <t>1,04236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</si>
  <si>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</si>
  <si>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</si>
  <si>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</si>
  <si>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</si>
  <si>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</si>
  <si>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</si>
  <si>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10 424,00</t>
  </si>
  <si>
    <t>12</t>
  </si>
  <si>
    <t>Болт стыковой М27х160 в сборе</t>
  </si>
  <si>
    <t>тн</t>
  </si>
  <si>
    <t>27 894,74</t>
  </si>
  <si>
    <t>Цена=318000/9,5/1,2</t>
  </si>
  <si>
    <t>13</t>
  </si>
  <si>
    <t>ФССЦ-25.1.05.01-0002</t>
  </si>
  <si>
    <t>Накладка рельсовая двухголовая 2Р65</t>
  </si>
  <si>
    <t>145,30</t>
  </si>
  <si>
    <t>14</t>
  </si>
  <si>
    <t>Накладка 1Р-65 (106 шт.)</t>
  </si>
  <si>
    <t>37 646,32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</si>
  <si>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</si>
  <si>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</si>
  <si>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</si>
  <si>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</si>
  <si>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</si>
  <si>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351,20</t>
  </si>
  <si>
    <t>16</t>
  </si>
  <si>
    <t>Рельсы РП65 ДТ350, L=12.5 м (75 шт.)</t>
  </si>
  <si>
    <t>17 543,86</t>
  </si>
  <si>
    <t>Цена=200000/9,5/1,2</t>
  </si>
  <si>
    <t>17</t>
  </si>
  <si>
    <t>Накладки переходные Р65/Р50 литые</t>
  </si>
  <si>
    <t>компл.</t>
  </si>
  <si>
    <t>1 655,79</t>
  </si>
  <si>
    <t>Цена=18876/9,5/1,2</t>
  </si>
  <si>
    <t>18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</si>
  <si>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</si>
  <si>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</si>
  <si>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</si>
  <si>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</si>
  <si>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</si>
  <si>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</si>
  <si>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</si>
  <si>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</si>
  <si>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</si>
  <si>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3,28</t>
  </si>
  <si>
    <t>15,71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</si>
  <si>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</si>
  <si>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</si>
  <si>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</si>
  <si>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</si>
  <si>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</si>
  <si>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>Итоги по разделу 1 Устройство путей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</si>
  <si>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</si>
  <si>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</si>
  <si>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</si>
  <si>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</si>
  <si>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</si>
  <si>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</si>
  <si>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</si>
  <si>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</si>
  <si>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</si>
  <si>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</si>
  <si>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</si>
  <si>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</si>
  <si>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</si>
  <si>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</si>
  <si>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</si>
  <si>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</si>
  <si>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</si>
  <si>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</si>
  <si>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</si>
  <si>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</si>
  <si>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Итоги по акту:</t>
  </si>
  <si>
    <t xml:space="preserve">     Производство работ в зимнее время - 2,4%*0,8=1,92% (№ 325/пр от 25.05.2021г.,прил.1 п.8) 1,92%</t>
  </si>
  <si>
    <t xml:space="preserve">     Итого</t>
  </si>
  <si>
    <t xml:space="preserve">     НДС 22%</t>
  </si>
  <si>
    <t xml:space="preserve">  ВСЕГО по акту</t>
  </si>
  <si>
    <t>Сдал:</t>
  </si>
  <si>
    <t>[должность, подпись (инициалы, фамилия)]</t>
  </si>
  <si>
    <t>Принял: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</si>
  <si>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</si>
  <si>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</si>
  <si>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</si>
  <si>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</si>
  <si>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</si>
  <si>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</si>
  <si>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</si>
  <si>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</si>
  <si>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</si>
  <si>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</si>
  <si>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</si>
  <si>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</si>
  <si>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Дополнительное соглашение</t>
  </si>
  <si>
    <t>18.11.2025</t>
  </si>
  <si>
    <t>Генеральный директор ООО «КиКГЕОСТРОЙ»</t>
  </si>
  <si>
    <t>(Ю.Ф. Кесслер)</t>
  </si>
  <si>
    <t>(В.С.Степанкевич)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</si>
  <si>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</si>
  <si>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</si>
  <si>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</si>
  <si>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</si>
  <si>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</si>
  <si>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№</t>
  </si>
  <si>
    <t>№ СМЕТЫ</t>
  </si>
  <si>
    <t>Наименование сметы</t>
  </si>
  <si>
    <t>итого без НДС 20%</t>
  </si>
  <si>
    <t>ЗУ - 1,92%</t>
  </si>
  <si>
    <t>№2</t>
  </si>
  <si>
    <t>Модернизация железнодорожного пути и стрелочных переводов  на территории АО "Коломенский завод".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</si>
  <si>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</si>
  <si>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</si>
  <si>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</si>
  <si>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</si>
  <si>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</si>
  <si>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</si>
  <si>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</si>
  <si>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</si>
  <si>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</si>
  <si>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</si>
  <si>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</si>
  <si>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</si>
  <si>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</si>
  <si>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</si>
  <si>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</si>
  <si>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</si>
  <si>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</si>
  <si>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</si>
  <si>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</si>
  <si>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</si>
  <si>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</si>
  <si>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</si>
  <si>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</si>
  <si>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</si>
  <si>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</si>
  <si>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</si>
  <si>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</si>
  <si>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</si>
  <si>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</si>
  <si>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</si>
  <si>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</si>
  <si>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</si>
  <si>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</si>
  <si>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</si>
  <si>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</si>
  <si>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</si>
  <si>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</si>
  <si>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</si>
  <si>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</si>
  <si>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</si>
  <si>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</si>
  <si>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</si>
  <si>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</si>
  <si>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</si>
  <si>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</si>
  <si>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</si>
  <si>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</si>
  <si>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</si>
  <si>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</si>
  <si>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</si>
  <si>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</si>
  <si>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</si>
  <si>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</si>
  <si>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Всего,с учетом налогов:</t>
  </si>
  <si>
    <t>остаток по Договору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</si>
  <si>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</si>
  <si>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</si>
  <si>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</si>
  <si>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</si>
  <si>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</si>
  <si>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</si>
  <si>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</si>
  <si>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</si>
  <si>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без ПИРов</t>
  </si>
  <si>
    <t>Налог на добавленную стоимость 22%:</t>
  </si>
  <si>
    <t>январь 26г.</t>
  </si>
  <si>
    <t>НДС 22%</t>
  </si>
  <si>
    <t>всего без НДС 22%</t>
  </si>
  <si>
    <t>23.12.2025</t>
  </si>
  <si>
    <t xml:space="preserve"> без вычетов !!!!!!!</t>
  </si>
  <si>
    <t>СМР с материалами,  всего с НДС 22%</t>
  </si>
  <si>
    <t>Директор по эксплуатации и безопасности производственной деятельности
АО «Коломенский завод» (по доверенности №51/501 от 12.01.2026г.)</t>
  </si>
  <si>
    <t>ЗУ</t>
  </si>
  <si>
    <t>УПД №3 от 22.12.2025г. ООО "Шеллрокк"</t>
  </si>
  <si>
    <t>УПД №4 от 22.12.2025г. ООО "Шеллрокк"</t>
  </si>
  <si>
    <t>Реестр актов выполненных работ к КС-3 №3 от 25.02.2026 г. (Договор  № 5-КЗ-КИКГС от 08 сентября 2025г)</t>
  </si>
  <si>
    <t>-129</t>
  </si>
  <si>
    <t>3 451,86</t>
  </si>
  <si>
    <t>32 792,67</t>
  </si>
  <si>
    <t xml:space="preserve">  Итого по разделу 1 Устройство путей</t>
  </si>
  <si>
    <t>Раздел 12. Замена СП14 1/7,  правая</t>
  </si>
  <si>
    <t>190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</si>
  <si>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</si>
  <si>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</si>
  <si>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</si>
  <si>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21</t>
  </si>
  <si>
    <t>191</t>
  </si>
  <si>
    <t>0,2051</t>
  </si>
  <si>
    <t>22</t>
  </si>
  <si>
    <t>192</t>
  </si>
  <si>
    <t>0,0955</t>
  </si>
  <si>
    <t>193</t>
  </si>
  <si>
    <t>24</t>
  </si>
  <si>
    <t>194</t>
  </si>
  <si>
    <t>ТЦ_25.1.00.00_50_5047268891_30.07.2025_02</t>
  </si>
  <si>
    <t>12,033</t>
  </si>
  <si>
    <t>7 870,49</t>
  </si>
  <si>
    <t>74 769,66</t>
  </si>
  <si>
    <t>Объем=9,55*1,26</t>
  </si>
  <si>
    <t>25</t>
  </si>
  <si>
    <t>195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</si>
  <si>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</si>
  <si>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</si>
  <si>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26</t>
  </si>
  <si>
    <t>196</t>
  </si>
  <si>
    <t>ТЦ_25.1.01.02_77_7729790078_30.07.2025_02</t>
  </si>
  <si>
    <t>Брус композитный</t>
  </si>
  <si>
    <t>комплект</t>
  </si>
  <si>
    <t>168 421,05</t>
  </si>
  <si>
    <t>175 555,37</t>
  </si>
  <si>
    <t>1 667 776,02</t>
  </si>
  <si>
    <t>Цена=1600000/9,5</t>
  </si>
  <si>
    <t>27</t>
  </si>
  <si>
    <t>197</t>
  </si>
  <si>
    <t>ТЦ_25.1.06.15_77_7718148430_01.07.2025_02</t>
  </si>
  <si>
    <t>Перевод стрелочный типа Р65 марки 1/7 проект ЛПTП.665121.103M, левый</t>
  </si>
  <si>
    <t>363 157,89</t>
  </si>
  <si>
    <t>378 541,26</t>
  </si>
  <si>
    <t>3 596 141,97</t>
  </si>
  <si>
    <t>Цена=3450000/9,5</t>
  </si>
  <si>
    <t>28</t>
  </si>
  <si>
    <t>198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</si>
  <si>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</si>
  <si>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</si>
  <si>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</si>
  <si>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</si>
  <si>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</si>
  <si>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</si>
  <si>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29</t>
  </si>
  <si>
    <t>199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</si>
  <si>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</si>
  <si>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</si>
  <si>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</si>
  <si>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</si>
  <si>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</si>
  <si>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</si>
  <si>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30</t>
  </si>
  <si>
    <t>200</t>
  </si>
  <si>
    <t>ТЦ_25.1.01.02_77_7729790078_30.07.2025_03</t>
  </si>
  <si>
    <t>Брусья полимерные композитные 4.5 м</t>
  </si>
  <si>
    <t>4 429,58</t>
  </si>
  <si>
    <t>9 234,43</t>
  </si>
  <si>
    <t>87 727,09</t>
  </si>
  <si>
    <t>Цена=42081,00/9,5</t>
  </si>
  <si>
    <t>31</t>
  </si>
  <si>
    <t>201</t>
  </si>
  <si>
    <t>ТЦ_25.1.06.00_77_7718148430_01.07.2025_02</t>
  </si>
  <si>
    <t>Ручной переводной механизм проект ЛПТП665131.009 (в комплекте с закладкой стрелочной)</t>
  </si>
  <si>
    <t>15 832,63</t>
  </si>
  <si>
    <t>16 503,30</t>
  </si>
  <si>
    <t>156 781,35</t>
  </si>
  <si>
    <t>Цена=150410,00/9,5</t>
  </si>
  <si>
    <t>32</t>
  </si>
  <si>
    <t>202</t>
  </si>
  <si>
    <t>ТЦ_25.1.05.05_77_7801649287_02.09.2025_02</t>
  </si>
  <si>
    <t>Закладка запорная в сборе</t>
  </si>
  <si>
    <t>421,93</t>
  </si>
  <si>
    <t>439,80</t>
  </si>
  <si>
    <t>4 178,10</t>
  </si>
  <si>
    <t>Цена=4810/1,2/9,5</t>
  </si>
  <si>
    <t>33</t>
  </si>
  <si>
    <t>207</t>
  </si>
  <si>
    <t>ФЕР28-01-027-01</t>
  </si>
  <si>
    <t>Балластировка пути и стрелочных переводов на деревянных шпалах, балласт: щебеночный</t>
  </si>
  <si>
    <t>0,0125</t>
  </si>
  <si>
    <t>34</t>
  </si>
  <si>
    <t>208</t>
  </si>
  <si>
    <t>35,89</t>
  </si>
  <si>
    <t>117,72</t>
  </si>
  <si>
    <t>1 849,38</t>
  </si>
  <si>
    <t>35</t>
  </si>
  <si>
    <t>209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</si>
  <si>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</si>
  <si>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</si>
  <si>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</si>
  <si>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8,39</t>
  </si>
  <si>
    <t>74,25</t>
  </si>
  <si>
    <t>1 166,47</t>
  </si>
  <si>
    <t>36</t>
  </si>
  <si>
    <t>210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</si>
  <si>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</si>
  <si>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</si>
  <si>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4,16</t>
  </si>
  <si>
    <t>10,88</t>
  </si>
  <si>
    <t>45,26</t>
  </si>
  <si>
    <t>711,03</t>
  </si>
  <si>
    <t>37</t>
  </si>
  <si>
    <t>211</t>
  </si>
  <si>
    <t>48,9</t>
  </si>
  <si>
    <t>188,75</t>
  </si>
  <si>
    <t>3 061,53</t>
  </si>
  <si>
    <t>Итоги по разделу 12 Замена СП14 1/7,  правая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</si>
  <si>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</si>
  <si>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</si>
  <si>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</si>
  <si>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</si>
  <si>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</si>
  <si>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</si>
  <si>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</si>
  <si>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</si>
  <si>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</si>
  <si>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</si>
  <si>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</si>
  <si>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12 Замена СП14 1/7,  правая</t>
  </si>
  <si>
    <t>За февраль 2026 г.</t>
  </si>
  <si>
    <t>кс-2№3</t>
  </si>
  <si>
    <t>0,07</t>
  </si>
  <si>
    <t>Объем=35/1000*2</t>
  </si>
  <si>
    <t>0,531</t>
  </si>
  <si>
    <t>Объем=0,2655*2</t>
  </si>
  <si>
    <t>0,2326</t>
  </si>
  <si>
    <t>Объем=0,1163*2</t>
  </si>
  <si>
    <t>29,3076</t>
  </si>
  <si>
    <t>19 169,39</t>
  </si>
  <si>
    <t>182 109,21</t>
  </si>
  <si>
    <t>Объем=11,63*2*1,26</t>
  </si>
  <si>
    <t>Объем=35*2/1000</t>
  </si>
  <si>
    <t>-24 264,90</t>
  </si>
  <si>
    <t>-230 516,55</t>
  </si>
  <si>
    <t>-258</t>
  </si>
  <si>
    <t>-11 251,38</t>
  </si>
  <si>
    <t>-106 888,11</t>
  </si>
  <si>
    <t>110</t>
  </si>
  <si>
    <t>158 209,61</t>
  </si>
  <si>
    <t>1 502 991,30</t>
  </si>
  <si>
    <t>Объем=55*2</t>
  </si>
  <si>
    <t>-0,0462</t>
  </si>
  <si>
    <t>-481,59</t>
  </si>
  <si>
    <t>-4 575,11</t>
  </si>
  <si>
    <t>0,0462</t>
  </si>
  <si>
    <t>1 343,33</t>
  </si>
  <si>
    <t>12 761,64</t>
  </si>
  <si>
    <t>-22</t>
  </si>
  <si>
    <t>-3 196,60</t>
  </si>
  <si>
    <t>-30 367,70</t>
  </si>
  <si>
    <t>0,84</t>
  </si>
  <si>
    <t>32 962,46</t>
  </si>
  <si>
    <t>313 143,37</t>
  </si>
  <si>
    <t>Объем=0,42*2</t>
  </si>
  <si>
    <t>-140</t>
  </si>
  <si>
    <t>-49 168,00</t>
  </si>
  <si>
    <t>-467 096,00</t>
  </si>
  <si>
    <t>9,08</t>
  </si>
  <si>
    <t>166 046,12</t>
  </si>
  <si>
    <t>1 577 438,14</t>
  </si>
  <si>
    <t>Объем=4,54*2</t>
  </si>
  <si>
    <t>0,02584</t>
  </si>
  <si>
    <t>Объем=0,01292*2</t>
  </si>
  <si>
    <t>92,92</t>
  </si>
  <si>
    <t>304,78</t>
  </si>
  <si>
    <t>4 788,09</t>
  </si>
  <si>
    <t>Объем=46,46*2</t>
  </si>
  <si>
    <t>92,926</t>
  </si>
  <si>
    <t>358,69</t>
  </si>
  <si>
    <t>5 817,95</t>
  </si>
  <si>
    <t>Объем=46,463*2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</si>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</sst>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"/>
    <numFmt numFmtId="165" formatCode="0.00000"/>
    <numFmt numFmtId="166" formatCode="0.000000"/>
    <numFmt numFmtId="167" formatCode="0.000"/>
    <numFmt numFmtId="168" formatCode="_-* #,##0.00\ _₽_-;\-* #,##0.00\ _₽_-;_-* &quot;-&quot;??\ _₽_-;_-@_-"/>
    <numFmt numFmtId="169" formatCode="#,##0.0"/>
    <numFmt numFmtId="170" formatCode="_-* #,##0.00_р_._-;\-* #,##0.00_р_._-;_-* &quot;-&quot;??_р_._-;_-@_-"/>
    <numFmt numFmtId="171" formatCode="#,##0.00_ ;\-#,##0.00\ "/>
    <numFmt numFmtId="172" formatCode="#,##0.00&quot;р.&quot;;\-#,##0.00&quot;р.&quot;"/>
    <numFmt numFmtId="173" formatCode="[$-F800]dddd\,\ mmmm\ dd\,\ yyyy"/>
    <numFmt numFmtId="174" formatCode="#,##0.00_р_."/>
    <numFmt numFmtId="175" formatCode="#,##0_р_."/>
    <numFmt numFmtId="176" formatCode="0.0000"/>
    <numFmt numFmtId="177" formatCode="0.0000000"/>
  </numFmts>
  <fonts count="4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sz val="14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8" fillId="0" borderId="0"/>
    <xf numFmtId="0" fontId="1" fillId="0" borderId="0"/>
    <xf numFmtId="0" fontId="7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0" fontId="15" fillId="0" borderId="0"/>
    <xf numFmtId="170" fontId="15" fillId="0" borderId="0" applyFont="0" applyFill="0" applyBorder="0" applyAlignment="0" applyProtection="0"/>
    <xf numFmtId="0" fontId="16" fillId="0" borderId="0"/>
    <xf numFmtId="0" fontId="16" fillId="0" borderId="0"/>
    <xf numFmtId="9" fontId="8" fillId="0" borderId="0" applyFont="0" applyFill="0" applyBorder="0" applyAlignment="0" applyProtection="0"/>
    <xf numFmtId="0" fontId="21" fillId="0" borderId="0"/>
    <xf numFmtId="0" fontId="15" fillId="0" borderId="0"/>
    <xf numFmtId="0" fontId="24" fillId="0" borderId="0"/>
    <xf numFmtId="0" fontId="21" fillId="0" borderId="0"/>
  </cellStyleXfs>
  <cellXfs count="348">
    <xf numFmtId="0" fontId="0" fillId="0" borderId="0" xfId="0"/>
    <xf numFmtId="49" fontId="2" fillId="0" borderId="0" xfId="0" applyNumberFormat="1" applyFont="1"/>
    <xf numFmtId="49" fontId="2" fillId="2" borderId="0" xfId="0" applyNumberFormat="1" applyFont="1" applyFill="1"/>
    <xf numFmtId="4" fontId="2" fillId="0" borderId="0" xfId="0" applyNumberFormat="1" applyFont="1"/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/>
    <xf numFmtId="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2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2" borderId="0" xfId="0" applyNumberFormat="1" applyFont="1" applyFill="1" applyAlignment="1">
      <alignment horizontal="center" wrapText="1"/>
    </xf>
    <xf numFmtId="4" fontId="2" fillId="0" borderId="0" xfId="0" applyNumberFormat="1" applyFont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7" fillId="0" borderId="0" xfId="0" applyFont="1"/>
    <xf numFmtId="4" fontId="7" fillId="0" borderId="0" xfId="0" applyNumberFormat="1" applyFont="1"/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49" fontId="2" fillId="0" borderId="0" xfId="1" applyNumberFormat="1" applyFont="1"/>
    <xf numFmtId="0" fontId="8" fillId="0" borderId="0" xfId="1"/>
    <xf numFmtId="0" fontId="10" fillId="0" borderId="0" xfId="2" applyFont="1"/>
    <xf numFmtId="0" fontId="7" fillId="0" borderId="0" xfId="3"/>
    <xf numFmtId="0" fontId="12" fillId="0" borderId="0" xfId="4" applyFont="1" applyAlignment="1">
      <alignment vertical="center"/>
    </xf>
    <xf numFmtId="0" fontId="13" fillId="0" borderId="0" xfId="4" applyFont="1" applyAlignment="1">
      <alignment vertical="top"/>
    </xf>
    <xf numFmtId="0" fontId="12" fillId="0" borderId="0" xfId="4" applyFont="1" applyAlignment="1">
      <alignment vertical="center" wrapText="1"/>
    </xf>
    <xf numFmtId="0" fontId="10" fillId="0" borderId="0" xfId="5" applyFont="1"/>
    <xf numFmtId="0" fontId="10" fillId="0" borderId="0" xfId="5" applyFont="1" applyAlignment="1">
      <alignment horizontal="center"/>
    </xf>
    <xf numFmtId="0" fontId="10" fillId="0" borderId="9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/>
    </xf>
    <xf numFmtId="0" fontId="13" fillId="0" borderId="9" xfId="2" applyFont="1" applyBorder="1" applyAlignment="1">
      <alignment horizontal="left" vertical="center" wrapText="1"/>
    </xf>
    <xf numFmtId="43" fontId="13" fillId="0" borderId="9" xfId="6" applyFont="1" applyFill="1" applyBorder="1" applyAlignment="1">
      <alignment horizontal="center" vertical="center"/>
    </xf>
    <xf numFmtId="4" fontId="13" fillId="0" borderId="9" xfId="2" applyNumberFormat="1" applyFont="1" applyBorder="1" applyAlignment="1">
      <alignment horizontal="center" vertical="center"/>
    </xf>
    <xf numFmtId="4" fontId="12" fillId="0" borderId="9" xfId="2" applyNumberFormat="1" applyFont="1" applyBorder="1" applyAlignment="1">
      <alignment horizontal="center" vertical="center"/>
    </xf>
    <xf numFmtId="4" fontId="7" fillId="0" borderId="0" xfId="3" applyNumberFormat="1"/>
    <xf numFmtId="168" fontId="7" fillId="0" borderId="0" xfId="3" applyNumberFormat="1"/>
    <xf numFmtId="169" fontId="13" fillId="0" borderId="9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49" fontId="13" fillId="0" borderId="12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left" vertical="center" wrapText="1"/>
    </xf>
    <xf numFmtId="43" fontId="13" fillId="0" borderId="12" xfId="6" applyFont="1" applyFill="1" applyBorder="1" applyAlignment="1">
      <alignment horizontal="center" vertical="center"/>
    </xf>
    <xf numFmtId="169" fontId="13" fillId="0" borderId="12" xfId="2" applyNumberFormat="1" applyFont="1" applyBorder="1" applyAlignment="1">
      <alignment horizontal="center" vertical="center"/>
    </xf>
    <xf numFmtId="4" fontId="12" fillId="0" borderId="12" xfId="2" applyNumberFormat="1" applyFont="1" applyBorder="1" applyAlignment="1">
      <alignment horizontal="center" vertical="center"/>
    </xf>
    <xf numFmtId="0" fontId="10" fillId="0" borderId="13" xfId="2" applyFont="1" applyBorder="1"/>
    <xf numFmtId="0" fontId="14" fillId="0" borderId="13" xfId="2" applyFont="1" applyBorder="1" applyAlignment="1">
      <alignment horizontal="center" vertical="center"/>
    </xf>
    <xf numFmtId="4" fontId="14" fillId="0" borderId="13" xfId="2" applyNumberFormat="1" applyFont="1" applyBorder="1" applyAlignment="1">
      <alignment horizontal="center" vertical="center"/>
    </xf>
    <xf numFmtId="0" fontId="16" fillId="0" borderId="0" xfId="7" applyFont="1"/>
    <xf numFmtId="0" fontId="17" fillId="0" borderId="0" xfId="7" applyFont="1"/>
    <xf numFmtId="0" fontId="17" fillId="0" borderId="0" xfId="7" applyFont="1" applyAlignment="1">
      <alignment horizontal="right"/>
    </xf>
    <xf numFmtId="170" fontId="16" fillId="0" borderId="0" xfId="8" applyFont="1"/>
    <xf numFmtId="0" fontId="6" fillId="0" borderId="0" xfId="7" applyFont="1" applyAlignment="1">
      <alignment horizontal="center"/>
    </xf>
    <xf numFmtId="0" fontId="16" fillId="0" borderId="9" xfId="7" applyFont="1" applyBorder="1" applyAlignment="1">
      <alignment horizontal="center"/>
    </xf>
    <xf numFmtId="0" fontId="2" fillId="0" borderId="0" xfId="7" applyFont="1" applyAlignment="1">
      <alignment horizontal="center"/>
    </xf>
    <xf numFmtId="49" fontId="16" fillId="0" borderId="9" xfId="7" applyNumberFormat="1" applyFont="1" applyBorder="1" applyAlignment="1">
      <alignment horizontal="center"/>
    </xf>
    <xf numFmtId="0" fontId="16" fillId="0" borderId="9" xfId="7" applyFont="1" applyBorder="1"/>
    <xf numFmtId="0" fontId="18" fillId="0" borderId="0" xfId="7" applyFont="1"/>
    <xf numFmtId="170" fontId="17" fillId="0" borderId="0" xfId="8" applyFont="1"/>
    <xf numFmtId="0" fontId="16" fillId="0" borderId="0" xfId="7" applyFont="1" applyAlignment="1">
      <alignment vertical="top"/>
    </xf>
    <xf numFmtId="49" fontId="16" fillId="2" borderId="9" xfId="7" applyNumberFormat="1" applyFont="1" applyFill="1" applyBorder="1" applyAlignment="1">
      <alignment horizontal="center"/>
    </xf>
    <xf numFmtId="0" fontId="2" fillId="0" borderId="0" xfId="9" applyFont="1" applyAlignment="1">
      <alignment horizontal="center"/>
    </xf>
    <xf numFmtId="0" fontId="16" fillId="0" borderId="9" xfId="9" applyBorder="1" applyAlignment="1">
      <alignment horizontal="center"/>
    </xf>
    <xf numFmtId="170" fontId="17" fillId="0" borderId="0" xfId="8" applyFont="1" applyBorder="1"/>
    <xf numFmtId="0" fontId="16" fillId="0" borderId="0" xfId="7" applyFont="1" applyAlignment="1">
      <alignment vertical="center" wrapText="1"/>
    </xf>
    <xf numFmtId="171" fontId="16" fillId="0" borderId="0" xfId="7" applyNumberFormat="1" applyFont="1"/>
    <xf numFmtId="0" fontId="18" fillId="0" borderId="0" xfId="7" applyFont="1" applyAlignment="1">
      <alignment vertical="center" wrapText="1"/>
    </xf>
    <xf numFmtId="0" fontId="2" fillId="0" borderId="9" xfId="7" applyFont="1" applyBorder="1" applyAlignment="1">
      <alignment horizontal="center"/>
    </xf>
    <xf numFmtId="0" fontId="2" fillId="0" borderId="0" xfId="7" applyFont="1" applyAlignment="1">
      <alignment horizontal="right"/>
    </xf>
    <xf numFmtId="49" fontId="15" fillId="0" borderId="14" xfId="7" applyNumberFormat="1" applyBorder="1" applyAlignment="1">
      <alignment horizontal="center"/>
    </xf>
    <xf numFmtId="0" fontId="19" fillId="0" borderId="0" xfId="10" applyFont="1"/>
    <xf numFmtId="172" fontId="19" fillId="0" borderId="0" xfId="8" applyNumberFormat="1" applyFont="1" applyBorder="1" applyAlignment="1">
      <alignment horizontal="center" wrapText="1"/>
    </xf>
    <xf numFmtId="14" fontId="15" fillId="0" borderId="14" xfId="7" applyNumberFormat="1" applyBorder="1" applyAlignment="1">
      <alignment horizontal="center"/>
    </xf>
    <xf numFmtId="10" fontId="19" fillId="0" borderId="0" xfId="10" applyNumberFormat="1" applyFont="1" applyAlignment="1">
      <alignment horizontal="center"/>
    </xf>
    <xf numFmtId="173" fontId="19" fillId="0" borderId="0" xfId="10" applyNumberFormat="1" applyFont="1" applyAlignment="1">
      <alignment horizontal="center"/>
    </xf>
    <xf numFmtId="0" fontId="19" fillId="0" borderId="0" xfId="7" applyFont="1"/>
    <xf numFmtId="173" fontId="19" fillId="0" borderId="0" xfId="7" applyNumberFormat="1" applyFont="1" applyAlignment="1">
      <alignment horizontal="center"/>
    </xf>
    <xf numFmtId="14" fontId="17" fillId="0" borderId="0" xfId="7" applyNumberFormat="1" applyFont="1" applyAlignment="1">
      <alignment horizontal="center"/>
    </xf>
    <xf numFmtId="0" fontId="17" fillId="0" borderId="15" xfId="7" applyFont="1" applyBorder="1" applyAlignment="1">
      <alignment horizontal="center"/>
    </xf>
    <xf numFmtId="0" fontId="17" fillId="0" borderId="17" xfId="7" applyFont="1" applyBorder="1" applyAlignment="1">
      <alignment horizontal="center"/>
    </xf>
    <xf numFmtId="0" fontId="17" fillId="0" borderId="0" xfId="7" applyFont="1" applyAlignment="1">
      <alignment horizontal="center"/>
    </xf>
    <xf numFmtId="0" fontId="17" fillId="0" borderId="16" xfId="7" applyFont="1" applyBorder="1" applyAlignment="1">
      <alignment horizontal="right"/>
    </xf>
    <xf numFmtId="0" fontId="16" fillId="0" borderId="7" xfId="7" applyFont="1" applyBorder="1"/>
    <xf numFmtId="0" fontId="17" fillId="0" borderId="14" xfId="7" applyFont="1" applyBorder="1" applyAlignment="1">
      <alignment horizontal="center"/>
    </xf>
    <xf numFmtId="0" fontId="16" fillId="0" borderId="18" xfId="7" applyFont="1" applyBorder="1" applyAlignment="1">
      <alignment horizontal="center"/>
    </xf>
    <xf numFmtId="14" fontId="16" fillId="2" borderId="14" xfId="7" applyNumberFormat="1" applyFont="1" applyFill="1" applyBorder="1" applyAlignment="1">
      <alignment horizontal="center"/>
    </xf>
    <xf numFmtId="14" fontId="16" fillId="0" borderId="20" xfId="7" applyNumberFormat="1" applyFont="1" applyBorder="1" applyAlignment="1">
      <alignment horizontal="center"/>
    </xf>
    <xf numFmtId="14" fontId="16" fillId="0" borderId="14" xfId="7" applyNumberFormat="1" applyFont="1" applyBorder="1" applyAlignment="1">
      <alignment horizontal="center"/>
    </xf>
    <xf numFmtId="171" fontId="17" fillId="0" borderId="0" xfId="7" applyNumberFormat="1" applyFont="1"/>
    <xf numFmtId="0" fontId="2" fillId="0" borderId="0" xfId="7" applyFont="1"/>
    <xf numFmtId="170" fontId="2" fillId="0" borderId="0" xfId="8" applyFont="1" applyBorder="1"/>
    <xf numFmtId="0" fontId="20" fillId="0" borderId="0" xfId="7" applyFont="1"/>
    <xf numFmtId="0" fontId="2" fillId="0" borderId="11" xfId="7" applyFont="1" applyBorder="1" applyAlignment="1">
      <alignment horizontal="center" vertical="center"/>
    </xf>
    <xf numFmtId="0" fontId="2" fillId="0" borderId="6" xfId="7" applyFont="1" applyBorder="1" applyAlignment="1">
      <alignment horizontal="center"/>
    </xf>
    <xf numFmtId="0" fontId="2" fillId="0" borderId="2" xfId="7" applyFont="1" applyBorder="1"/>
    <xf numFmtId="0" fontId="16" fillId="0" borderId="2" xfId="7" applyFont="1" applyBorder="1"/>
    <xf numFmtId="0" fontId="16" fillId="0" borderId="3" xfId="7" applyFont="1" applyBorder="1"/>
    <xf numFmtId="0" fontId="23" fillId="0" borderId="0" xfId="13" applyFont="1" applyAlignment="1">
      <alignment horizontal="center" vertical="center"/>
    </xf>
    <xf numFmtId="0" fontId="2" fillId="0" borderId="21" xfId="7" applyFont="1" applyBorder="1" applyAlignment="1">
      <alignment horizontal="center" vertical="center"/>
    </xf>
    <xf numFmtId="0" fontId="16" fillId="0" borderId="8" xfId="7" applyFont="1" applyBorder="1"/>
    <xf numFmtId="0" fontId="2" fillId="0" borderId="8" xfId="7" applyFont="1" applyBorder="1" applyAlignment="1">
      <alignment horizontal="center"/>
    </xf>
    <xf numFmtId="0" fontId="16" fillId="0" borderId="11" xfId="7" applyFont="1" applyBorder="1"/>
    <xf numFmtId="4" fontId="25" fillId="3" borderId="0" xfId="14" applyNumberFormat="1" applyFont="1" applyFill="1" applyAlignment="1">
      <alignment vertical="center"/>
    </xf>
    <xf numFmtId="0" fontId="26" fillId="0" borderId="0" xfId="14" applyFont="1" applyAlignment="1">
      <alignment vertical="center"/>
    </xf>
    <xf numFmtId="0" fontId="15" fillId="0" borderId="0" xfId="13"/>
    <xf numFmtId="4" fontId="23" fillId="0" borderId="0" xfId="13" applyNumberFormat="1" applyFont="1" applyAlignment="1">
      <alignment horizontal="center" vertical="center"/>
    </xf>
    <xf numFmtId="0" fontId="2" fillId="0" borderId="21" xfId="7" applyFont="1" applyBorder="1" applyAlignment="1">
      <alignment horizontal="center"/>
    </xf>
    <xf numFmtId="0" fontId="24" fillId="0" borderId="0" xfId="14"/>
    <xf numFmtId="0" fontId="26" fillId="0" borderId="0" xfId="14" applyFont="1" applyAlignment="1">
      <alignment horizontal="center" vertical="center"/>
    </xf>
    <xf numFmtId="3" fontId="27" fillId="0" borderId="0" xfId="15" applyNumberFormat="1" applyFont="1" applyAlignment="1">
      <alignment horizontal="center" vertical="center" wrapText="1"/>
    </xf>
    <xf numFmtId="0" fontId="16" fillId="0" borderId="13" xfId="7" applyFont="1" applyBorder="1"/>
    <xf numFmtId="0" fontId="16" fillId="0" borderId="23" xfId="7" applyFont="1" applyBorder="1"/>
    <xf numFmtId="0" fontId="2" fillId="0" borderId="23" xfId="7" applyFont="1" applyBorder="1" applyAlignment="1">
      <alignment horizontal="center"/>
    </xf>
    <xf numFmtId="0" fontId="2" fillId="0" borderId="13" xfId="7" applyFont="1" applyBorder="1"/>
    <xf numFmtId="0" fontId="28" fillId="0" borderId="9" xfId="14" applyFont="1" applyBorder="1" applyAlignment="1">
      <alignment horizontal="center" vertical="center"/>
    </xf>
    <xf numFmtId="0" fontId="29" fillId="0" borderId="9" xfId="13" applyFont="1" applyBorder="1" applyAlignment="1">
      <alignment horizontal="center" vertical="center"/>
    </xf>
    <xf numFmtId="0" fontId="16" fillId="0" borderId="24" xfId="7" applyFont="1" applyBorder="1" applyAlignment="1">
      <alignment horizontal="center"/>
    </xf>
    <xf numFmtId="49" fontId="16" fillId="0" borderId="14" xfId="7" applyNumberFormat="1" applyFont="1" applyBorder="1" applyAlignment="1">
      <alignment horizontal="center"/>
    </xf>
    <xf numFmtId="0" fontId="16" fillId="0" borderId="14" xfId="7" applyFont="1" applyBorder="1" applyAlignment="1">
      <alignment horizontal="center"/>
    </xf>
    <xf numFmtId="174" fontId="16" fillId="0" borderId="14" xfId="7" applyNumberFormat="1" applyFont="1" applyBorder="1" applyAlignment="1">
      <alignment horizontal="center"/>
    </xf>
    <xf numFmtId="170" fontId="30" fillId="0" borderId="9" xfId="8" applyFont="1" applyBorder="1" applyAlignment="1">
      <alignment vertical="center"/>
    </xf>
    <xf numFmtId="168" fontId="16" fillId="0" borderId="0" xfId="7" applyNumberFormat="1" applyFont="1"/>
    <xf numFmtId="49" fontId="16" fillId="0" borderId="13" xfId="7" applyNumberFormat="1" applyFont="1" applyBorder="1" applyAlignment="1">
      <alignment horizontal="center"/>
    </xf>
    <xf numFmtId="174" fontId="15" fillId="0" borderId="9" xfId="7" applyNumberFormat="1" applyBorder="1" applyAlignment="1">
      <alignment horizontal="center"/>
    </xf>
    <xf numFmtId="174" fontId="16" fillId="0" borderId="1" xfId="7" applyNumberFormat="1" applyFont="1" applyBorder="1" applyAlignment="1">
      <alignment horizontal="center"/>
    </xf>
    <xf numFmtId="174" fontId="16" fillId="4" borderId="9" xfId="7" applyNumberFormat="1" applyFont="1" applyFill="1" applyBorder="1" applyAlignment="1">
      <alignment horizontal="center"/>
    </xf>
    <xf numFmtId="49" fontId="28" fillId="0" borderId="9" xfId="14" applyNumberFormat="1" applyFont="1" applyBorder="1"/>
    <xf numFmtId="170" fontId="30" fillId="0" borderId="9" xfId="8" applyFont="1" applyBorder="1"/>
    <xf numFmtId="170" fontId="30" fillId="0" borderId="9" xfId="8" applyFont="1" applyBorder="1" applyAlignment="1">
      <alignment horizontal="center" vertical="center"/>
    </xf>
    <xf numFmtId="3" fontId="31" fillId="0" borderId="9" xfId="15" applyNumberFormat="1" applyFont="1" applyBorder="1" applyAlignment="1">
      <alignment horizontal="center" vertical="center" wrapText="1"/>
    </xf>
    <xf numFmtId="174" fontId="16" fillId="0" borderId="9" xfId="7" applyNumberFormat="1" applyFont="1" applyBorder="1" applyAlignment="1">
      <alignment horizontal="center"/>
    </xf>
    <xf numFmtId="49" fontId="6" fillId="0" borderId="0" xfId="7" applyNumberFormat="1" applyFont="1" applyAlignment="1">
      <alignment horizontal="center"/>
    </xf>
    <xf numFmtId="170" fontId="6" fillId="0" borderId="9" xfId="8" applyFont="1" applyBorder="1" applyAlignment="1">
      <alignment horizontal="center"/>
    </xf>
    <xf numFmtId="0" fontId="29" fillId="0" borderId="9" xfId="13" applyFont="1" applyBorder="1" applyAlignment="1">
      <alignment vertical="center"/>
    </xf>
    <xf numFmtId="170" fontId="33" fillId="0" borderId="0" xfId="8" applyFont="1" applyAlignment="1">
      <alignment wrapText="1"/>
    </xf>
    <xf numFmtId="0" fontId="16" fillId="2" borderId="0" xfId="7" applyFont="1" applyFill="1"/>
    <xf numFmtId="0" fontId="2" fillId="2" borderId="0" xfId="7" applyFont="1" applyFill="1"/>
    <xf numFmtId="9" fontId="34" fillId="0" borderId="0" xfId="8" applyNumberFormat="1" applyFont="1" applyAlignment="1">
      <alignment horizontal="center" vertical="center"/>
    </xf>
    <xf numFmtId="170" fontId="30" fillId="0" borderId="9" xfId="7" applyNumberFormat="1" applyFont="1" applyBorder="1" applyAlignment="1">
      <alignment horizontal="center" vertical="center"/>
    </xf>
    <xf numFmtId="0" fontId="2" fillId="2" borderId="0" xfId="7" applyFont="1" applyFill="1" applyAlignment="1">
      <alignment vertical="center"/>
    </xf>
    <xf numFmtId="0" fontId="36" fillId="0" borderId="0" xfId="7" applyFont="1"/>
    <xf numFmtId="0" fontId="28" fillId="0" borderId="13" xfId="14" applyFont="1" applyBorder="1"/>
    <xf numFmtId="4" fontId="28" fillId="0" borderId="13" xfId="14" applyNumberFormat="1" applyFont="1" applyBorder="1"/>
    <xf numFmtId="170" fontId="30" fillId="0" borderId="13" xfId="8" applyFont="1" applyBorder="1" applyAlignment="1">
      <alignment horizontal="center" vertical="center"/>
    </xf>
    <xf numFmtId="170" fontId="30" fillId="0" borderId="13" xfId="7" applyNumberFormat="1" applyFont="1" applyBorder="1" applyAlignment="1">
      <alignment horizontal="center" vertical="center"/>
    </xf>
    <xf numFmtId="175" fontId="16" fillId="0" borderId="0" xfId="7" applyNumberFormat="1" applyFont="1"/>
    <xf numFmtId="170" fontId="37" fillId="0" borderId="0" xfId="8" applyFont="1"/>
    <xf numFmtId="170" fontId="16" fillId="0" borderId="0" xfId="7" applyNumberFormat="1" applyFont="1"/>
    <xf numFmtId="4" fontId="25" fillId="3" borderId="0" xfId="14" applyNumberFormat="1" applyFont="1" applyFill="1"/>
    <xf numFmtId="0" fontId="6" fillId="0" borderId="0" xfId="7" applyFont="1" applyAlignment="1">
      <alignment horizontal="left" vertical="center"/>
    </xf>
    <xf numFmtId="0" fontId="6" fillId="0" borderId="0" xfId="7" applyFont="1" applyAlignment="1">
      <alignment horizontal="left" vertical="top"/>
    </xf>
    <xf numFmtId="0" fontId="6" fillId="0" borderId="0" xfId="7" applyFont="1"/>
    <xf numFmtId="0" fontId="37" fillId="0" borderId="0" xfId="7" applyFont="1"/>
    <xf numFmtId="170" fontId="35" fillId="0" borderId="0" xfId="8" applyFont="1"/>
    <xf numFmtId="170" fontId="6" fillId="0" borderId="0" xfId="8" applyFont="1"/>
    <xf numFmtId="0" fontId="6" fillId="0" borderId="0" xfId="7" applyFont="1" applyAlignment="1">
      <alignment vertical="center"/>
    </xf>
    <xf numFmtId="0" fontId="38" fillId="0" borderId="0" xfId="7" applyFont="1"/>
    <xf numFmtId="0" fontId="39" fillId="0" borderId="0" xfId="7" applyFont="1"/>
    <xf numFmtId="0" fontId="38" fillId="0" borderId="0" xfId="7" applyFont="1" applyAlignment="1">
      <alignment vertical="center"/>
    </xf>
    <xf numFmtId="170" fontId="38" fillId="0" borderId="0" xfId="8" applyFont="1"/>
    <xf numFmtId="0" fontId="6" fillId="0" borderId="0" xfId="9" applyFont="1"/>
    <xf numFmtId="0" fontId="38" fillId="0" borderId="0" xfId="7" applyFont="1" applyAlignment="1">
      <alignment horizontal="right"/>
    </xf>
    <xf numFmtId="0" fontId="38" fillId="0" borderId="0" xfId="7" applyFont="1" applyAlignment="1">
      <alignment horizontal="left"/>
    </xf>
    <xf numFmtId="49" fontId="28" fillId="0" borderId="13" xfId="14" applyNumberFormat="1" applyFont="1" applyBorder="1" applyAlignment="1">
      <alignment vertical="center"/>
    </xf>
    <xf numFmtId="4" fontId="28" fillId="0" borderId="13" xfId="14" applyNumberFormat="1" applyFont="1" applyBorder="1" applyAlignment="1">
      <alignment vertical="center"/>
    </xf>
    <xf numFmtId="174" fontId="28" fillId="0" borderId="13" xfId="14" applyNumberFormat="1" applyFont="1" applyBorder="1" applyAlignment="1">
      <alignment vertical="center"/>
    </xf>
    <xf numFmtId="0" fontId="28" fillId="0" borderId="13" xfId="14" applyFont="1" applyBorder="1" applyAlignment="1">
      <alignment horizontal="center" vertical="center"/>
    </xf>
    <xf numFmtId="0" fontId="29" fillId="0" borderId="13" xfId="13" applyFont="1" applyBorder="1" applyAlignment="1">
      <alignment horizontal="center" vertical="center"/>
    </xf>
    <xf numFmtId="49" fontId="28" fillId="0" borderId="12" xfId="14" applyNumberFormat="1" applyFont="1" applyBorder="1" applyAlignment="1">
      <alignment vertical="center"/>
    </xf>
    <xf numFmtId="174" fontId="28" fillId="0" borderId="12" xfId="14" applyNumberFormat="1" applyFont="1" applyBorder="1" applyAlignment="1">
      <alignment vertical="center"/>
    </xf>
    <xf numFmtId="0" fontId="28" fillId="0" borderId="12" xfId="14" applyFont="1" applyBorder="1" applyAlignment="1">
      <alignment horizontal="center" vertical="center"/>
    </xf>
    <xf numFmtId="0" fontId="29" fillId="0" borderId="12" xfId="13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49" fontId="40" fillId="0" borderId="0" xfId="0" applyNumberFormat="1" applyFont="1"/>
    <xf numFmtId="0" fontId="40" fillId="0" borderId="0" xfId="0" applyFont="1" applyAlignment="1">
      <alignment horizontal="center" wrapText="1"/>
    </xf>
    <xf numFmtId="49" fontId="40" fillId="0" borderId="5" xfId="0" applyNumberFormat="1" applyFont="1" applyBorder="1"/>
    <xf numFmtId="0" fontId="40" fillId="0" borderId="0" xfId="0" applyFont="1" applyAlignment="1">
      <alignment horizontal="left" vertical="top" wrapText="1"/>
    </xf>
    <xf numFmtId="49" fontId="40" fillId="0" borderId="9" xfId="0" applyNumberFormat="1" applyFont="1" applyBorder="1" applyAlignment="1">
      <alignment horizontal="center" vertical="center"/>
    </xf>
    <xf numFmtId="49" fontId="40" fillId="0" borderId="0" xfId="0" applyNumberFormat="1" applyFont="1" applyAlignment="1">
      <alignment vertical="center"/>
    </xf>
    <xf numFmtId="49" fontId="40" fillId="0" borderId="11" xfId="0" applyNumberFormat="1" applyFont="1" applyBorder="1" applyAlignment="1">
      <alignment horizontal="center" vertical="center" wrapText="1"/>
    </xf>
    <xf numFmtId="49" fontId="40" fillId="0" borderId="9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4" xfId="0" applyNumberFormat="1" applyFont="1" applyBorder="1" applyAlignment="1">
      <alignment horizontal="center" vertical="top" wrapText="1"/>
    </xf>
    <xf numFmtId="49" fontId="41" fillId="0" borderId="5" xfId="0" applyNumberFormat="1" applyFont="1" applyBorder="1" applyAlignment="1">
      <alignment horizontal="center" vertical="top" wrapText="1"/>
    </xf>
    <xf numFmtId="49" fontId="41" fillId="0" borderId="5" xfId="0" applyNumberFormat="1" applyFont="1" applyBorder="1" applyAlignment="1">
      <alignment horizontal="right" vertical="top" wrapText="1"/>
    </xf>
    <xf numFmtId="49" fontId="41" fillId="0" borderId="6" xfId="0" applyNumberFormat="1" applyFont="1" applyBorder="1" applyAlignment="1">
      <alignment horizontal="right" vertical="top" wrapText="1"/>
    </xf>
    <xf numFmtId="0" fontId="41" fillId="0" borderId="0" xfId="0" applyFont="1" applyAlignment="1">
      <alignment horizontal="left" vertical="top" wrapText="1"/>
    </xf>
    <xf numFmtId="49" fontId="41" fillId="0" borderId="7" xfId="0" applyNumberFormat="1" applyFont="1" applyBorder="1" applyAlignment="1">
      <alignment horizontal="center" vertical="top"/>
    </xf>
    <xf numFmtId="49" fontId="41" fillId="0" borderId="0" xfId="0" applyNumberFormat="1" applyFont="1" applyAlignment="1">
      <alignment horizontal="center" vertical="top" wrapText="1"/>
    </xf>
    <xf numFmtId="49" fontId="40" fillId="0" borderId="7" xfId="0" applyNumberFormat="1" applyFont="1" applyBorder="1"/>
    <xf numFmtId="49" fontId="40" fillId="0" borderId="0" xfId="0" applyNumberFormat="1" applyFont="1" applyAlignment="1">
      <alignment horizontal="center" vertical="center" wrapText="1"/>
    </xf>
    <xf numFmtId="49" fontId="40" fillId="0" borderId="0" xfId="0" applyNumberFormat="1" applyFont="1" applyAlignment="1">
      <alignment horizontal="right" vertical="top" wrapText="1"/>
    </xf>
    <xf numFmtId="49" fontId="40" fillId="0" borderId="0" xfId="0" applyNumberFormat="1" applyFont="1" applyAlignment="1">
      <alignment horizontal="center" vertical="top" wrapText="1"/>
    </xf>
    <xf numFmtId="0" fontId="40" fillId="0" borderId="0" xfId="0" applyFont="1" applyAlignment="1">
      <alignment horizontal="center" vertical="top" wrapText="1"/>
    </xf>
    <xf numFmtId="2" fontId="40" fillId="0" borderId="0" xfId="0" applyNumberFormat="1" applyFont="1" applyAlignment="1">
      <alignment horizontal="right" vertical="top" wrapText="1"/>
    </xf>
    <xf numFmtId="2" fontId="40" fillId="0" borderId="0" xfId="0" applyNumberFormat="1" applyFont="1" applyAlignment="1">
      <alignment horizontal="center" vertical="top" wrapText="1"/>
    </xf>
    <xf numFmtId="2" fontId="40" fillId="0" borderId="8" xfId="0" applyNumberFormat="1" applyFont="1" applyBorder="1" applyAlignment="1">
      <alignment horizontal="right" vertical="top" wrapText="1"/>
    </xf>
    <xf numFmtId="4" fontId="40" fillId="0" borderId="0" xfId="0" applyNumberFormat="1" applyFont="1" applyAlignment="1">
      <alignment horizontal="right" vertical="top" wrapText="1"/>
    </xf>
    <xf numFmtId="4" fontId="40" fillId="0" borderId="8" xfId="0" applyNumberFormat="1" applyFont="1" applyBorder="1" applyAlignment="1">
      <alignment horizontal="right" vertical="top" wrapText="1"/>
    </xf>
    <xf numFmtId="49" fontId="40" fillId="0" borderId="7" xfId="0" applyNumberFormat="1" applyFont="1" applyBorder="1" applyAlignment="1">
      <alignment horizontal="right" vertical="top"/>
    </xf>
    <xf numFmtId="164" fontId="40" fillId="0" borderId="0" xfId="0" applyNumberFormat="1" applyFont="1" applyAlignment="1">
      <alignment horizontal="center" vertical="top" wrapText="1"/>
    </xf>
    <xf numFmtId="167" fontId="40" fillId="0" borderId="0" xfId="0" applyNumberFormat="1" applyFont="1" applyAlignment="1">
      <alignment horizontal="center" vertical="top" wrapText="1"/>
    </xf>
    <xf numFmtId="0" fontId="40" fillId="0" borderId="0" xfId="0" applyFont="1" applyAlignment="1">
      <alignment horizontal="right" vertical="top" wrapText="1"/>
    </xf>
    <xf numFmtId="0" fontId="40" fillId="0" borderId="8" xfId="0" applyFont="1" applyBorder="1" applyAlignment="1">
      <alignment horizontal="right" vertical="top" wrapText="1"/>
    </xf>
    <xf numFmtId="176" fontId="40" fillId="0" borderId="0" xfId="0" applyNumberFormat="1" applyFont="1" applyAlignment="1">
      <alignment horizontal="center" vertical="top" wrapText="1"/>
    </xf>
    <xf numFmtId="49" fontId="40" fillId="0" borderId="7" xfId="0" applyNumberFormat="1" applyFont="1" applyBorder="1" applyAlignment="1">
      <alignment horizontal="center" vertical="top"/>
    </xf>
    <xf numFmtId="49" fontId="40" fillId="0" borderId="5" xfId="0" applyNumberFormat="1" applyFont="1" applyBorder="1" applyAlignment="1">
      <alignment horizontal="center" vertical="top" wrapText="1"/>
    </xf>
    <xf numFmtId="0" fontId="40" fillId="0" borderId="5" xfId="0" applyFont="1" applyBorder="1" applyAlignment="1">
      <alignment horizontal="center" vertical="top" wrapText="1"/>
    </xf>
    <xf numFmtId="4" fontId="40" fillId="0" borderId="5" xfId="0" applyNumberFormat="1" applyFont="1" applyBorder="1" applyAlignment="1">
      <alignment horizontal="right" vertical="top" wrapText="1"/>
    </xf>
    <xf numFmtId="2" fontId="40" fillId="0" borderId="5" xfId="0" applyNumberFormat="1" applyFont="1" applyBorder="1" applyAlignment="1">
      <alignment horizontal="right" vertical="top" wrapText="1"/>
    </xf>
    <xf numFmtId="4" fontId="40" fillId="0" borderId="6" xfId="0" applyNumberFormat="1" applyFont="1" applyBorder="1" applyAlignment="1">
      <alignment horizontal="right" vertical="top" wrapText="1"/>
    </xf>
    <xf numFmtId="1" fontId="40" fillId="0" borderId="0" xfId="0" applyNumberFormat="1" applyFont="1" applyAlignment="1">
      <alignment horizontal="center" vertical="top" wrapText="1"/>
    </xf>
    <xf numFmtId="49" fontId="41" fillId="0" borderId="5" xfId="0" applyNumberFormat="1" applyFont="1" applyBorder="1" applyAlignment="1">
      <alignment horizontal="left" vertical="top" wrapText="1"/>
    </xf>
    <xf numFmtId="0" fontId="41" fillId="0" borderId="5" xfId="0" applyFont="1" applyBorder="1" applyAlignment="1">
      <alignment horizontal="center" vertical="top" wrapText="1"/>
    </xf>
    <xf numFmtId="0" fontId="41" fillId="0" borderId="5" xfId="0" applyFont="1" applyBorder="1" applyAlignment="1">
      <alignment horizontal="right" vertical="top" wrapText="1"/>
    </xf>
    <xf numFmtId="2" fontId="41" fillId="0" borderId="5" xfId="0" applyNumberFormat="1" applyFont="1" applyBorder="1" applyAlignment="1">
      <alignment horizontal="right" vertical="top" wrapText="1"/>
    </xf>
    <xf numFmtId="4" fontId="41" fillId="0" borderId="6" xfId="0" applyNumberFormat="1" applyFont="1" applyBorder="1" applyAlignment="1">
      <alignment horizontal="right" vertical="top" wrapText="1"/>
    </xf>
    <xf numFmtId="165" fontId="40" fillId="0" borderId="0" xfId="0" applyNumberFormat="1" applyFont="1" applyAlignment="1">
      <alignment horizontal="center" vertical="top" wrapText="1"/>
    </xf>
    <xf numFmtId="166" fontId="40" fillId="0" borderId="0" xfId="0" applyNumberFormat="1" applyFont="1" applyAlignment="1">
      <alignment horizontal="center" vertical="top" wrapText="1"/>
    </xf>
    <xf numFmtId="49" fontId="40" fillId="0" borderId="0" xfId="0" applyNumberFormat="1" applyFont="1" applyAlignment="1">
      <alignment vertical="center" wrapText="1"/>
    </xf>
    <xf numFmtId="4" fontId="41" fillId="0" borderId="5" xfId="0" applyNumberFormat="1" applyFont="1" applyBorder="1" applyAlignment="1">
      <alignment horizontal="right" vertical="top" wrapText="1"/>
    </xf>
    <xf numFmtId="177" fontId="40" fillId="0" borderId="0" xfId="0" applyNumberFormat="1" applyFont="1" applyAlignment="1">
      <alignment horizontal="center" vertical="top" wrapText="1"/>
    </xf>
    <xf numFmtId="49" fontId="40" fillId="0" borderId="4" xfId="0" applyNumberFormat="1" applyFont="1" applyBorder="1"/>
    <xf numFmtId="0" fontId="41" fillId="0" borderId="5" xfId="0" applyFont="1" applyBorder="1" applyAlignment="1">
      <alignment horizontal="right" vertical="top"/>
    </xf>
    <xf numFmtId="0" fontId="41" fillId="0" borderId="5" xfId="0" applyFont="1" applyBorder="1" applyAlignment="1">
      <alignment horizontal="center" vertical="top"/>
    </xf>
    <xf numFmtId="0" fontId="41" fillId="0" borderId="6" xfId="0" applyFont="1" applyBorder="1" applyAlignment="1">
      <alignment horizontal="right" vertical="top"/>
    </xf>
    <xf numFmtId="4" fontId="40" fillId="0" borderId="0" xfId="0" applyNumberFormat="1" applyFont="1" applyAlignment="1">
      <alignment horizontal="right" vertical="top"/>
    </xf>
    <xf numFmtId="0" fontId="40" fillId="0" borderId="0" xfId="0" applyFont="1" applyAlignment="1">
      <alignment horizontal="center" vertical="top"/>
    </xf>
    <xf numFmtId="4" fontId="40" fillId="0" borderId="8" xfId="0" applyNumberFormat="1" applyFont="1" applyBorder="1" applyAlignment="1">
      <alignment horizontal="right" vertical="top"/>
    </xf>
    <xf numFmtId="0" fontId="40" fillId="0" borderId="0" xfId="0" applyFont="1" applyAlignment="1">
      <alignment horizontal="right" vertical="top"/>
    </xf>
    <xf numFmtId="0" fontId="40" fillId="0" borderId="8" xfId="0" applyFont="1" applyBorder="1" applyAlignment="1">
      <alignment horizontal="right" vertical="top"/>
    </xf>
    <xf numFmtId="2" fontId="40" fillId="0" borderId="0" xfId="0" applyNumberFormat="1" applyFont="1" applyAlignment="1">
      <alignment horizontal="right" vertical="top"/>
    </xf>
    <xf numFmtId="49" fontId="41" fillId="0" borderId="0" xfId="0" applyNumberFormat="1" applyFont="1" applyAlignment="1">
      <alignment horizontal="right" vertical="top" wrapText="1"/>
    </xf>
    <xf numFmtId="49" fontId="41" fillId="0" borderId="0" xfId="0" applyNumberFormat="1" applyFont="1" applyAlignment="1">
      <alignment horizontal="left" vertical="top" wrapText="1"/>
    </xf>
    <xf numFmtId="4" fontId="41" fillId="0" borderId="0" xfId="0" applyNumberFormat="1" applyFont="1" applyAlignment="1">
      <alignment horizontal="right" vertical="top"/>
    </xf>
    <xf numFmtId="0" fontId="41" fillId="0" borderId="0" xfId="0" applyFont="1" applyAlignment="1">
      <alignment horizontal="center" vertical="top"/>
    </xf>
    <xf numFmtId="4" fontId="41" fillId="0" borderId="8" xfId="0" applyNumberFormat="1" applyFont="1" applyBorder="1" applyAlignment="1">
      <alignment horizontal="right" vertical="top"/>
    </xf>
    <xf numFmtId="2" fontId="40" fillId="0" borderId="6" xfId="0" applyNumberFormat="1" applyFont="1" applyBorder="1" applyAlignment="1">
      <alignment horizontal="right" vertical="top" wrapText="1"/>
    </xf>
    <xf numFmtId="2" fontId="41" fillId="0" borderId="6" xfId="0" applyNumberFormat="1" applyFont="1" applyBorder="1" applyAlignment="1">
      <alignment horizontal="right" vertical="top" wrapText="1"/>
    </xf>
    <xf numFmtId="2" fontId="40" fillId="0" borderId="8" xfId="0" applyNumberFormat="1" applyFont="1" applyBorder="1" applyAlignment="1">
      <alignment horizontal="right" vertical="top"/>
    </xf>
    <xf numFmtId="0" fontId="40" fillId="0" borderId="0" xfId="0" applyFont="1"/>
    <xf numFmtId="0" fontId="40" fillId="0" borderId="0" xfId="0" applyFont="1" applyAlignment="1">
      <alignment horizontal="left" wrapText="1"/>
    </xf>
    <xf numFmtId="0" fontId="40" fillId="0" borderId="0" xfId="0" applyFont="1" applyAlignment="1">
      <alignment wrapText="1"/>
    </xf>
    <xf numFmtId="0" fontId="40" fillId="0" borderId="0" xfId="0" applyFont="1" applyAlignment="1">
      <alignment horizontal="left" vertical="center" wrapText="1"/>
    </xf>
    <xf numFmtId="0" fontId="40" fillId="0" borderId="0" xfId="0" applyFont="1" applyAlignment="1">
      <alignment vertical="top" wrapText="1"/>
    </xf>
    <xf numFmtId="49" fontId="28" fillId="0" borderId="12" xfId="14" applyNumberFormat="1" applyFont="1" applyBorder="1"/>
    <xf numFmtId="170" fontId="30" fillId="0" borderId="12" xfId="8" applyFont="1" applyBorder="1"/>
    <xf numFmtId="170" fontId="30" fillId="0" borderId="12" xfId="8" applyFont="1" applyBorder="1" applyAlignment="1">
      <alignment horizontal="center" vertical="center"/>
    </xf>
    <xf numFmtId="170" fontId="30" fillId="0" borderId="12" xfId="7" applyNumberFormat="1" applyFont="1" applyBorder="1" applyAlignment="1">
      <alignment horizontal="center" vertical="center"/>
    </xf>
    <xf numFmtId="0" fontId="6" fillId="0" borderId="0" xfId="7" applyFont="1" applyAlignment="1">
      <alignment horizontal="center"/>
    </xf>
    <xf numFmtId="0" fontId="6" fillId="0" borderId="0" xfId="7" applyFont="1" applyAlignment="1">
      <alignment horizontal="left" vertical="top" wrapText="1"/>
    </xf>
    <xf numFmtId="0" fontId="6" fillId="0" borderId="10" xfId="7" applyFont="1" applyBorder="1" applyAlignment="1">
      <alignment horizontal="left"/>
    </xf>
    <xf numFmtId="0" fontId="38" fillId="0" borderId="0" xfId="7" applyFont="1" applyAlignment="1">
      <alignment horizontal="center"/>
    </xf>
    <xf numFmtId="0" fontId="38" fillId="0" borderId="5" xfId="7" applyFont="1" applyBorder="1" applyAlignment="1">
      <alignment horizontal="center"/>
    </xf>
    <xf numFmtId="0" fontId="6" fillId="0" borderId="0" xfId="9" applyFont="1" applyAlignment="1">
      <alignment horizontal="left" wrapText="1"/>
    </xf>
    <xf numFmtId="0" fontId="6" fillId="0" borderId="0" xfId="9" applyFont="1" applyAlignment="1">
      <alignment horizontal="left"/>
    </xf>
    <xf numFmtId="0" fontId="6" fillId="0" borderId="10" xfId="9" applyFont="1" applyBorder="1" applyAlignment="1">
      <alignment horizontal="left"/>
    </xf>
    <xf numFmtId="0" fontId="32" fillId="0" borderId="0" xfId="7" applyFont="1"/>
    <xf numFmtId="0" fontId="32" fillId="0" borderId="8" xfId="7" applyFont="1" applyBorder="1"/>
    <xf numFmtId="0" fontId="16" fillId="0" borderId="25" xfId="7" applyFont="1" applyBorder="1" applyAlignment="1">
      <alignment horizontal="center"/>
    </xf>
    <xf numFmtId="0" fontId="16" fillId="0" borderId="26" xfId="7" applyFont="1" applyBorder="1" applyAlignment="1">
      <alignment horizontal="center"/>
    </xf>
    <xf numFmtId="0" fontId="16" fillId="0" borderId="27" xfId="7" applyFont="1" applyBorder="1" applyAlignment="1">
      <alignment horizontal="center"/>
    </xf>
    <xf numFmtId="2" fontId="20" fillId="0" borderId="18" xfId="7" applyNumberFormat="1" applyFont="1" applyBorder="1" applyAlignment="1">
      <alignment wrapText="1"/>
    </xf>
    <xf numFmtId="2" fontId="20" fillId="0" borderId="20" xfId="7" applyNumberFormat="1" applyFont="1" applyBorder="1" applyAlignment="1">
      <alignment wrapText="1"/>
    </xf>
    <xf numFmtId="2" fontId="20" fillId="0" borderId="19" xfId="7" applyNumberFormat="1" applyFont="1" applyBorder="1" applyAlignment="1">
      <alignment wrapText="1"/>
    </xf>
    <xf numFmtId="0" fontId="20" fillId="0" borderId="1" xfId="7" applyFont="1" applyBorder="1"/>
    <xf numFmtId="0" fontId="20" fillId="0" borderId="2" xfId="7" applyFont="1" applyBorder="1"/>
    <xf numFmtId="0" fontId="20" fillId="0" borderId="3" xfId="7" applyFont="1" applyBorder="1"/>
    <xf numFmtId="0" fontId="23" fillId="0" borderId="0" xfId="13" applyFont="1" applyAlignment="1">
      <alignment horizontal="center" vertical="center"/>
    </xf>
    <xf numFmtId="0" fontId="2" fillId="0" borderId="4" xfId="7" applyFont="1" applyBorder="1" applyAlignment="1">
      <alignment horizontal="center"/>
    </xf>
    <xf numFmtId="0" fontId="2" fillId="0" borderId="5" xfId="7" applyFont="1" applyBorder="1" applyAlignment="1">
      <alignment horizontal="center"/>
    </xf>
    <xf numFmtId="0" fontId="2" fillId="0" borderId="6" xfId="7" applyFont="1" applyBorder="1" applyAlignment="1">
      <alignment horizontal="center"/>
    </xf>
    <xf numFmtId="4" fontId="22" fillId="0" borderId="0" xfId="12" applyNumberFormat="1" applyFont="1" applyAlignment="1">
      <alignment horizontal="center" vertical="top" wrapText="1"/>
    </xf>
    <xf numFmtId="0" fontId="2" fillId="0" borderId="7" xfId="7" applyFont="1" applyBorder="1" applyAlignment="1">
      <alignment horizontal="center"/>
    </xf>
    <xf numFmtId="0" fontId="2" fillId="0" borderId="0" xfId="7" applyFont="1" applyAlignment="1">
      <alignment horizontal="center"/>
    </xf>
    <xf numFmtId="0" fontId="2" fillId="0" borderId="8" xfId="7" applyFont="1" applyBorder="1" applyAlignment="1">
      <alignment horizontal="center"/>
    </xf>
    <xf numFmtId="0" fontId="24" fillId="0" borderId="0" xfId="14" applyAlignment="1">
      <alignment horizontal="center" vertical="center" wrapText="1"/>
    </xf>
    <xf numFmtId="0" fontId="16" fillId="0" borderId="22" xfId="7" applyFont="1" applyBorder="1" applyAlignment="1">
      <alignment horizontal="center"/>
    </xf>
    <xf numFmtId="0" fontId="16" fillId="0" borderId="10" xfId="7" applyFont="1" applyBorder="1" applyAlignment="1">
      <alignment horizontal="center"/>
    </xf>
    <xf numFmtId="0" fontId="16" fillId="0" borderId="23" xfId="7" applyFont="1" applyBorder="1" applyAlignment="1">
      <alignment horizontal="center"/>
    </xf>
    <xf numFmtId="0" fontId="17" fillId="0" borderId="18" xfId="7" applyFont="1" applyBorder="1" applyAlignment="1">
      <alignment horizontal="center"/>
    </xf>
    <xf numFmtId="0" fontId="17" fillId="0" borderId="19" xfId="7" applyFont="1" applyBorder="1" applyAlignment="1">
      <alignment horizontal="center"/>
    </xf>
    <xf numFmtId="0" fontId="16" fillId="0" borderId="10" xfId="7" applyFont="1" applyBorder="1" applyAlignment="1">
      <alignment horizontal="left" wrapText="1"/>
    </xf>
    <xf numFmtId="0" fontId="16" fillId="0" borderId="10" xfId="7" applyFont="1" applyBorder="1" applyAlignment="1">
      <alignment vertical="top" wrapText="1"/>
    </xf>
    <xf numFmtId="0" fontId="16" fillId="0" borderId="10" xfId="9" applyBorder="1" applyAlignment="1">
      <alignment vertical="top" wrapText="1"/>
    </xf>
    <xf numFmtId="0" fontId="16" fillId="0" borderId="10" xfId="7" applyFont="1" applyBorder="1" applyAlignment="1">
      <alignment horizontal="left" vertical="center" wrapText="1"/>
    </xf>
    <xf numFmtId="0" fontId="12" fillId="0" borderId="0" xfId="4" applyFont="1" applyAlignment="1">
      <alignment horizontal="center" vertical="center"/>
    </xf>
    <xf numFmtId="0" fontId="10" fillId="0" borderId="10" xfId="4" applyFont="1" applyBorder="1" applyAlignment="1">
      <alignment horizontal="left" wrapText="1"/>
    </xf>
    <xf numFmtId="0" fontId="13" fillId="0" borderId="5" xfId="4" applyFont="1" applyBorder="1" applyAlignment="1">
      <alignment horizontal="center" vertical="top"/>
    </xf>
    <xf numFmtId="0" fontId="10" fillId="0" borderId="10" xfId="4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40" fillId="0" borderId="9" xfId="0" applyNumberFormat="1" applyFont="1" applyBorder="1" applyAlignment="1">
      <alignment horizontal="center" vertical="center"/>
    </xf>
    <xf numFmtId="49" fontId="40" fillId="0" borderId="9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40" fillId="0" borderId="0" xfId="0" applyNumberFormat="1" applyFont="1" applyAlignment="1">
      <alignment horizontal="left" vertical="top" wrapText="1"/>
    </xf>
    <xf numFmtId="49" fontId="40" fillId="0" borderId="5" xfId="0" applyNumberFormat="1" applyFont="1" applyBorder="1" applyAlignment="1">
      <alignment horizontal="left" vertical="top" wrapText="1"/>
    </xf>
    <xf numFmtId="0" fontId="41" fillId="0" borderId="1" xfId="0" applyFont="1" applyBorder="1" applyAlignment="1">
      <alignment horizontal="left" vertical="center" wrapText="1"/>
    </xf>
    <xf numFmtId="0" fontId="41" fillId="0" borderId="2" xfId="0" applyFont="1" applyBorder="1" applyAlignment="1">
      <alignment horizontal="left" vertical="center" wrapText="1"/>
    </xf>
    <xf numFmtId="0" fontId="41" fillId="0" borderId="3" xfId="0" applyFont="1" applyBorder="1" applyAlignment="1">
      <alignment horizontal="left" vertical="center" wrapText="1"/>
    </xf>
    <xf numFmtId="0" fontId="41" fillId="0" borderId="5" xfId="0" applyFont="1" applyBorder="1" applyAlignment="1">
      <alignment horizontal="left" vertical="top" wrapText="1"/>
    </xf>
    <xf numFmtId="49" fontId="40" fillId="0" borderId="8" xfId="0" applyNumberFormat="1" applyFont="1" applyBorder="1" applyAlignment="1">
      <alignment horizontal="left" vertical="top" wrapText="1"/>
    </xf>
    <xf numFmtId="49" fontId="41" fillId="0" borderId="5" xfId="0" applyNumberFormat="1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0" fillId="0" borderId="8" xfId="0" applyFont="1" applyBorder="1" applyAlignment="1">
      <alignment horizontal="left" vertical="top" wrapText="1"/>
    </xf>
    <xf numFmtId="49" fontId="41" fillId="0" borderId="0" xfId="0" applyNumberFormat="1" applyFont="1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</cellXfs>
  <cellStyles count="16">
    <cellStyle name="Обычный" xfId="0" builtinId="0"/>
    <cellStyle name="Обычный 10 2" xfId="7" xr:uid="{B82338D5-6E77-43F5-898D-6F4C2A2DD3D5}"/>
    <cellStyle name="Обычный 11" xfId="9" xr:uid="{A0A6071B-282F-4E43-BEA2-6730B8E129BE}"/>
    <cellStyle name="Обычный 2" xfId="1" xr:uid="{9EBD3A55-DA4E-4FDE-ABA7-D4791A330D57}"/>
    <cellStyle name="Обычный 2 2" xfId="4" xr:uid="{957F53EC-7FE4-461C-BB20-9479094B492B}"/>
    <cellStyle name="Обычный 2 2 2 2 3 2" xfId="13" xr:uid="{F055CCBE-B6A1-489D-BF4F-5390EDAC2E3F}"/>
    <cellStyle name="Обычный 2 4" xfId="3" xr:uid="{FC284D0A-D5A0-44D8-A62A-E9C415857C55}"/>
    <cellStyle name="Обычный 2 5" xfId="10" xr:uid="{076A1D93-D429-4A07-80AB-E0D27BF144F1}"/>
    <cellStyle name="Обычный 3 2" xfId="5" xr:uid="{4E8102CB-3981-483D-9926-19C56925A57D}"/>
    <cellStyle name="Обычный 3 3" xfId="2" xr:uid="{741D9D1F-3C24-4162-BF47-11D0D8F07A08}"/>
    <cellStyle name="Обычный 9" xfId="14" xr:uid="{0A3852CC-4889-4421-B712-5BC26C9B9B98}"/>
    <cellStyle name="Обычный_КС-3_Крюково.06.09" xfId="12" xr:uid="{6038BFF8-D479-4991-90DC-F116AC79520C}"/>
    <cellStyle name="Обычный_КС-3_Крюково.xls1" xfId="15" xr:uid="{DD7C5EFE-DA18-42F9-A1F6-9EB376D003F3}"/>
    <cellStyle name="Процентный 2" xfId="11" xr:uid="{9FBA2636-DFBE-4D4A-8AA5-9D1C0C339690}"/>
    <cellStyle name="Финансовый 2 2" xfId="6" xr:uid="{6E4F39DB-4F30-4D54-8A3D-DA7C64669ED2}"/>
    <cellStyle name="Финансовый 2 3" xfId="8" xr:uid="{D982C3E0-9893-469D-9BB4-DC5AA16BB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CFC6-1C89-44AC-9646-1CF9BA012D8D}">
  <dimension ref="A1:Q64"/>
  <sheetViews>
    <sheetView tabSelected="1" view="pageBreakPreview" topLeftCell="A2" zoomScaleNormal="100" zoomScaleSheetLayoutView="100" workbookViewId="0">
      <selection activeCell="I16" sqref="I16"/>
    </sheetView>
  </sheetViews>
  <sheetFormatPr defaultColWidth="9" defaultRowHeight="12.75" x14ac:dyDescent="0.2"/>
  <cols>
    <col min="1" max="1" width="6.28515625" style="69" customWidth="1"/>
    <col min="2" max="2" width="10.42578125" style="69" customWidth="1"/>
    <col min="3" max="3" width="22.5703125" style="69" customWidth="1"/>
    <col min="4" max="4" width="18.85546875" style="69" customWidth="1"/>
    <col min="5" max="5" width="12.85546875" style="69" customWidth="1"/>
    <col min="6" max="6" width="15.42578125" style="69" customWidth="1"/>
    <col min="7" max="7" width="15.5703125" style="69" customWidth="1"/>
    <col min="8" max="8" width="17.7109375" style="69" customWidth="1"/>
    <col min="9" max="9" width="35.42578125" style="69" customWidth="1"/>
    <col min="10" max="10" width="10.7109375" style="72" customWidth="1"/>
    <col min="11" max="11" width="15.5703125" style="72" customWidth="1"/>
    <col min="12" max="12" width="15.85546875" style="72" customWidth="1"/>
    <col min="13" max="13" width="8.140625" style="72" customWidth="1"/>
    <col min="14" max="14" width="14.7109375" style="69" customWidth="1"/>
    <col min="15" max="15" width="14" style="69" bestFit="1" customWidth="1"/>
    <col min="16" max="16" width="14.28515625" style="69" customWidth="1"/>
    <col min="17" max="16384" width="9" style="69"/>
  </cols>
  <sheetData>
    <row r="1" spans="1:14" x14ac:dyDescent="0.2">
      <c r="G1" s="70"/>
      <c r="H1" s="71" t="s">
        <v>214</v>
      </c>
    </row>
    <row r="2" spans="1:14" x14ac:dyDescent="0.2">
      <c r="G2" s="70"/>
      <c r="H2" s="71" t="s">
        <v>215</v>
      </c>
    </row>
    <row r="3" spans="1:14" x14ac:dyDescent="0.2">
      <c r="G3" s="70"/>
      <c r="H3" s="71" t="s">
        <v>216</v>
      </c>
    </row>
    <row r="4" spans="1:14" ht="9.75" customHeight="1" x14ac:dyDescent="0.2"/>
    <row r="5" spans="1:14" ht="16.350000000000001" customHeight="1" x14ac:dyDescent="0.2">
      <c r="G5" s="73"/>
      <c r="H5" s="74" t="s">
        <v>0</v>
      </c>
    </row>
    <row r="6" spans="1:14" x14ac:dyDescent="0.2">
      <c r="G6" s="75" t="s">
        <v>1</v>
      </c>
      <c r="H6" s="76" t="s">
        <v>217</v>
      </c>
    </row>
    <row r="7" spans="1:14" ht="25.9" customHeight="1" x14ac:dyDescent="0.2">
      <c r="A7" s="69" t="s">
        <v>3</v>
      </c>
      <c r="C7" s="304"/>
      <c r="D7" s="304"/>
      <c r="E7" s="304"/>
      <c r="F7" s="304"/>
      <c r="G7" s="75"/>
      <c r="H7" s="77"/>
    </row>
    <row r="8" spans="1:14" s="70" customFormat="1" ht="18.399999999999999" customHeight="1" x14ac:dyDescent="0.2">
      <c r="A8" s="69"/>
      <c r="B8" s="69"/>
      <c r="C8" s="69"/>
      <c r="D8" s="78"/>
      <c r="E8" s="78"/>
      <c r="F8" s="69"/>
      <c r="G8" s="75"/>
      <c r="H8" s="77"/>
      <c r="J8" s="79"/>
      <c r="K8" s="79"/>
      <c r="L8" s="79"/>
      <c r="M8" s="79"/>
    </row>
    <row r="9" spans="1:14" s="70" customFormat="1" ht="25.5" customHeight="1" x14ac:dyDescent="0.2">
      <c r="A9" s="80" t="s">
        <v>184</v>
      </c>
      <c r="B9" s="80"/>
      <c r="C9" s="305" t="s">
        <v>218</v>
      </c>
      <c r="D9" s="305"/>
      <c r="E9" s="305"/>
      <c r="F9" s="305"/>
      <c r="G9" s="75" t="s">
        <v>4</v>
      </c>
      <c r="H9" s="81" t="s">
        <v>186</v>
      </c>
      <c r="J9" s="79"/>
      <c r="K9" s="79"/>
      <c r="L9" s="79"/>
      <c r="M9" s="79"/>
    </row>
    <row r="10" spans="1:14" s="70" customFormat="1" x14ac:dyDescent="0.2">
      <c r="A10" s="80"/>
      <c r="B10" s="80"/>
      <c r="C10" s="69"/>
      <c r="D10" s="78"/>
      <c r="E10" s="69"/>
      <c r="H10" s="74"/>
      <c r="J10" s="79"/>
      <c r="K10" s="79"/>
      <c r="L10" s="79"/>
      <c r="M10" s="79"/>
    </row>
    <row r="11" spans="1:14" s="70" customFormat="1" ht="31.5" customHeight="1" x14ac:dyDescent="0.2">
      <c r="A11" s="80" t="s">
        <v>219</v>
      </c>
      <c r="B11" s="80"/>
      <c r="C11" s="306" t="s">
        <v>220</v>
      </c>
      <c r="D11" s="306"/>
      <c r="E11" s="306"/>
      <c r="F11" s="306"/>
      <c r="G11" s="82" t="s">
        <v>4</v>
      </c>
      <c r="H11" s="83">
        <v>16673706</v>
      </c>
      <c r="J11" s="79"/>
      <c r="K11" s="79"/>
      <c r="L11" s="79"/>
      <c r="M11" s="79"/>
    </row>
    <row r="12" spans="1:14" s="70" customFormat="1" x14ac:dyDescent="0.2">
      <c r="A12" s="80"/>
      <c r="B12" s="80"/>
      <c r="C12" s="69"/>
      <c r="D12" s="78"/>
      <c r="G12" s="75"/>
      <c r="H12" s="74"/>
      <c r="J12" s="79"/>
      <c r="K12" s="79"/>
      <c r="L12" s="79"/>
      <c r="M12" s="79"/>
    </row>
    <row r="13" spans="1:14" s="70" customFormat="1" ht="42" hidden="1" customHeight="1" x14ac:dyDescent="0.2">
      <c r="A13" s="80" t="s">
        <v>221</v>
      </c>
      <c r="B13" s="80"/>
      <c r="C13" s="304" t="s">
        <v>222</v>
      </c>
      <c r="D13" s="304"/>
      <c r="E13" s="304"/>
      <c r="F13" s="304"/>
      <c r="G13" s="69"/>
      <c r="H13" s="77"/>
      <c r="J13" s="79"/>
      <c r="K13" s="79"/>
      <c r="L13" s="84"/>
      <c r="M13" s="79"/>
    </row>
    <row r="14" spans="1:14" ht="40.5" customHeight="1" x14ac:dyDescent="0.2">
      <c r="A14" s="80" t="s">
        <v>223</v>
      </c>
      <c r="B14" s="80"/>
      <c r="C14" s="307" t="s">
        <v>191</v>
      </c>
      <c r="D14" s="307"/>
      <c r="E14" s="307"/>
      <c r="F14" s="307"/>
      <c r="G14" s="85"/>
      <c r="H14" s="77"/>
      <c r="I14" s="86"/>
    </row>
    <row r="15" spans="1:14" x14ac:dyDescent="0.2">
      <c r="D15" s="69" t="s">
        <v>224</v>
      </c>
      <c r="E15" s="87"/>
      <c r="F15" s="87"/>
      <c r="G15" s="92"/>
      <c r="H15" s="92"/>
      <c r="I15" s="70"/>
      <c r="J15" s="70"/>
      <c r="K15" s="70"/>
      <c r="L15" s="70"/>
      <c r="M15" s="70"/>
      <c r="N15" s="70"/>
    </row>
    <row r="16" spans="1:14" s="70" customFormat="1" ht="15.6" customHeight="1" thickBot="1" x14ac:dyDescent="0.25">
      <c r="D16" s="87"/>
      <c r="E16" s="87"/>
      <c r="F16" s="89" t="s">
        <v>225</v>
      </c>
      <c r="G16" s="75" t="s">
        <v>226</v>
      </c>
      <c r="H16" s="77"/>
    </row>
    <row r="17" spans="1:16" s="70" customFormat="1" ht="15" customHeight="1" thickBot="1" x14ac:dyDescent="0.25">
      <c r="D17" s="85"/>
      <c r="E17" s="85"/>
      <c r="F17" s="75" t="s">
        <v>227</v>
      </c>
      <c r="G17" s="88" t="s">
        <v>13</v>
      </c>
      <c r="H17" s="90" t="s">
        <v>194</v>
      </c>
    </row>
    <row r="18" spans="1:16" s="70" customFormat="1" ht="15" customHeight="1" thickBot="1" x14ac:dyDescent="0.25">
      <c r="C18" s="91"/>
      <c r="D18" s="92"/>
      <c r="G18" s="88" t="s">
        <v>14</v>
      </c>
      <c r="H18" s="93">
        <v>45908</v>
      </c>
    </row>
    <row r="19" spans="1:16" s="70" customFormat="1" ht="15" customHeight="1" thickBot="1" x14ac:dyDescent="0.25">
      <c r="D19" s="85"/>
      <c r="E19" s="85"/>
      <c r="F19" s="89" t="s">
        <v>196</v>
      </c>
      <c r="G19" s="88" t="s">
        <v>13</v>
      </c>
      <c r="H19" s="90" t="s">
        <v>39</v>
      </c>
      <c r="I19" s="70" t="s">
        <v>285</v>
      </c>
    </row>
    <row r="20" spans="1:16" s="70" customFormat="1" ht="15" customHeight="1" thickBot="1" x14ac:dyDescent="0.25">
      <c r="C20" s="91"/>
      <c r="D20" s="92"/>
      <c r="G20" s="88" t="s">
        <v>14</v>
      </c>
      <c r="H20" s="93">
        <v>45979</v>
      </c>
    </row>
    <row r="21" spans="1:16" s="70" customFormat="1" ht="15" customHeight="1" thickBot="1" x14ac:dyDescent="0.25">
      <c r="D21" s="85"/>
      <c r="E21" s="85"/>
      <c r="F21" s="89" t="s">
        <v>196</v>
      </c>
      <c r="G21" s="88" t="s">
        <v>13</v>
      </c>
      <c r="H21" s="90" t="s">
        <v>65</v>
      </c>
      <c r="I21" s="70" t="s">
        <v>279</v>
      </c>
    </row>
    <row r="22" spans="1:16" s="70" customFormat="1" ht="15" customHeight="1" thickBot="1" x14ac:dyDescent="0.25">
      <c r="C22" s="91"/>
      <c r="D22" s="92"/>
      <c r="G22" s="88" t="s">
        <v>14</v>
      </c>
      <c r="H22" s="93">
        <v>46014</v>
      </c>
    </row>
    <row r="23" spans="1:16" s="70" customFormat="1" ht="15" customHeight="1" x14ac:dyDescent="0.2">
      <c r="C23" s="91"/>
      <c r="D23" s="94"/>
      <c r="F23" s="89"/>
      <c r="G23" s="75" t="s">
        <v>15</v>
      </c>
      <c r="H23" s="77"/>
    </row>
    <row r="24" spans="1:16" s="70" customFormat="1" ht="15" customHeight="1" x14ac:dyDescent="0.2">
      <c r="C24" s="91"/>
      <c r="D24" s="95"/>
      <c r="F24" s="71"/>
      <c r="G24" s="69" t="s">
        <v>224</v>
      </c>
      <c r="H24" s="69"/>
    </row>
    <row r="25" spans="1:16" s="70" customFormat="1" ht="5.45" customHeight="1" thickBot="1" x14ac:dyDescent="0.25">
      <c r="C25" s="96"/>
      <c r="D25" s="97"/>
      <c r="F25" s="71"/>
      <c r="G25" s="69"/>
      <c r="H25" s="69"/>
    </row>
    <row r="26" spans="1:16" s="70" customFormat="1" ht="12.2" customHeight="1" thickBot="1" x14ac:dyDescent="0.25">
      <c r="D26" s="98"/>
      <c r="E26" s="99" t="s">
        <v>228</v>
      </c>
      <c r="F26" s="100" t="s">
        <v>229</v>
      </c>
      <c r="G26" s="302" t="s">
        <v>18</v>
      </c>
      <c r="H26" s="303"/>
      <c r="J26" s="79"/>
      <c r="K26" s="79"/>
      <c r="L26" s="79"/>
      <c r="M26" s="79"/>
    </row>
    <row r="27" spans="1:16" s="70" customFormat="1" ht="12.2" customHeight="1" thickBot="1" x14ac:dyDescent="0.25">
      <c r="D27" s="101"/>
      <c r="E27" s="102"/>
      <c r="F27" s="103"/>
      <c r="G27" s="104" t="s">
        <v>19</v>
      </c>
      <c r="H27" s="104" t="s">
        <v>20</v>
      </c>
      <c r="J27" s="79"/>
      <c r="K27" s="79"/>
      <c r="L27" s="79"/>
      <c r="M27" s="79"/>
    </row>
    <row r="28" spans="1:16" s="70" customFormat="1" ht="18" customHeight="1" thickBot="1" x14ac:dyDescent="0.25">
      <c r="D28" s="69"/>
      <c r="E28" s="105">
        <v>3</v>
      </c>
      <c r="F28" s="106">
        <v>46078</v>
      </c>
      <c r="G28" s="107">
        <v>46048</v>
      </c>
      <c r="H28" s="108">
        <f>F28</f>
        <v>46078</v>
      </c>
      <c r="I28" s="109"/>
      <c r="J28" s="79"/>
      <c r="K28" s="79"/>
      <c r="L28" s="79"/>
      <c r="M28" s="79"/>
    </row>
    <row r="29" spans="1:16" s="110" customFormat="1" ht="11.25" x14ac:dyDescent="0.2">
      <c r="J29" s="111"/>
      <c r="K29" s="111"/>
      <c r="L29" s="111"/>
      <c r="M29" s="111"/>
    </row>
    <row r="30" spans="1:16" x14ac:dyDescent="0.2">
      <c r="E30" s="73" t="s">
        <v>230</v>
      </c>
    </row>
    <row r="31" spans="1:16" x14ac:dyDescent="0.2">
      <c r="D31" s="112"/>
      <c r="E31" s="73" t="s">
        <v>231</v>
      </c>
      <c r="F31" s="112"/>
      <c r="G31" s="112"/>
    </row>
    <row r="32" spans="1:16" ht="20.25" customHeight="1" x14ac:dyDescent="0.2">
      <c r="A32" s="113" t="s">
        <v>24</v>
      </c>
      <c r="B32" s="291" t="s">
        <v>232</v>
      </c>
      <c r="C32" s="292"/>
      <c r="D32" s="293"/>
      <c r="E32" s="114" t="s">
        <v>233</v>
      </c>
      <c r="F32" s="115" t="s">
        <v>234</v>
      </c>
      <c r="G32" s="116"/>
      <c r="H32" s="117"/>
      <c r="J32" s="294" t="s">
        <v>235</v>
      </c>
      <c r="K32" s="294"/>
      <c r="L32" s="294"/>
      <c r="M32" s="294"/>
      <c r="N32" s="294"/>
      <c r="O32" s="118"/>
      <c r="P32" s="118"/>
    </row>
    <row r="33" spans="1:17" ht="24.75" customHeight="1" x14ac:dyDescent="0.2">
      <c r="A33" s="119" t="s">
        <v>236</v>
      </c>
      <c r="B33" s="295" t="s">
        <v>237</v>
      </c>
      <c r="C33" s="296"/>
      <c r="D33" s="297"/>
      <c r="E33" s="120"/>
      <c r="F33" s="121" t="s">
        <v>238</v>
      </c>
      <c r="G33" s="122"/>
      <c r="H33" s="121" t="s">
        <v>239</v>
      </c>
      <c r="J33" s="298" t="s">
        <v>240</v>
      </c>
      <c r="K33" s="298"/>
      <c r="L33" s="123">
        <f>36117839.76+60086437.66</f>
        <v>96204277.419999987</v>
      </c>
      <c r="M33" s="124" t="s">
        <v>276</v>
      </c>
      <c r="N33" s="125"/>
      <c r="O33" s="126"/>
      <c r="P33" s="126"/>
    </row>
    <row r="34" spans="1:17" ht="17.25" customHeight="1" x14ac:dyDescent="0.25">
      <c r="A34" s="119" t="s">
        <v>241</v>
      </c>
      <c r="B34" s="295"/>
      <c r="C34" s="296"/>
      <c r="D34" s="297"/>
      <c r="E34" s="120"/>
      <c r="F34" s="121" t="s">
        <v>242</v>
      </c>
      <c r="G34" s="127" t="s">
        <v>243</v>
      </c>
      <c r="H34" s="121" t="s">
        <v>244</v>
      </c>
      <c r="J34" s="128"/>
      <c r="K34" s="129" t="s">
        <v>245</v>
      </c>
      <c r="L34" s="129" t="s">
        <v>246</v>
      </c>
      <c r="M34" s="130" t="s">
        <v>247</v>
      </c>
      <c r="N34" s="130" t="s">
        <v>248</v>
      </c>
      <c r="O34" s="118" t="s">
        <v>249</v>
      </c>
      <c r="P34" s="118"/>
    </row>
    <row r="35" spans="1:17" ht="13.5" thickBot="1" x14ac:dyDescent="0.25">
      <c r="A35" s="131"/>
      <c r="B35" s="299"/>
      <c r="C35" s="300"/>
      <c r="D35" s="301"/>
      <c r="E35" s="132"/>
      <c r="F35" s="133" t="s">
        <v>250</v>
      </c>
      <c r="G35" s="134"/>
      <c r="H35" s="133" t="s">
        <v>251</v>
      </c>
      <c r="J35" s="189" t="s">
        <v>252</v>
      </c>
      <c r="K35" s="190">
        <v>30098199.800000001</v>
      </c>
      <c r="L35" s="190">
        <v>36117839.759999998</v>
      </c>
      <c r="M35" s="191">
        <v>1</v>
      </c>
      <c r="N35" s="192">
        <v>1</v>
      </c>
      <c r="O35" s="126"/>
      <c r="P35" s="126"/>
    </row>
    <row r="36" spans="1:17" ht="14.25" thickTop="1" thickBot="1" x14ac:dyDescent="0.25">
      <c r="A36" s="137">
        <v>1</v>
      </c>
      <c r="B36" s="281">
        <v>2</v>
      </c>
      <c r="C36" s="282"/>
      <c r="D36" s="283"/>
      <c r="E36" s="137">
        <v>3</v>
      </c>
      <c r="F36" s="137">
        <v>4</v>
      </c>
      <c r="G36" s="137">
        <v>5</v>
      </c>
      <c r="H36" s="137">
        <v>6</v>
      </c>
      <c r="J36" s="184" t="s">
        <v>278</v>
      </c>
      <c r="K36" s="185">
        <v>4709089.0199999996</v>
      </c>
      <c r="L36" s="186">
        <v>5745088.6043999996</v>
      </c>
      <c r="M36" s="187">
        <v>2</v>
      </c>
      <c r="N36" s="188">
        <v>2</v>
      </c>
      <c r="O36" s="126"/>
      <c r="P36" s="126"/>
    </row>
    <row r="37" spans="1:17" ht="27" customHeight="1" thickBot="1" x14ac:dyDescent="0.25">
      <c r="A37" s="138"/>
      <c r="B37" s="284" t="s">
        <v>253</v>
      </c>
      <c r="C37" s="285"/>
      <c r="D37" s="286"/>
      <c r="E37" s="139" t="s">
        <v>254</v>
      </c>
      <c r="F37" s="140">
        <f>K35+K36+K37</f>
        <v>44995744.939999998</v>
      </c>
      <c r="G37" s="140">
        <f>K36+K37</f>
        <v>14897545.139999999</v>
      </c>
      <c r="H37" s="140">
        <f>K37</f>
        <v>10188456.119999999</v>
      </c>
      <c r="I37" s="72"/>
      <c r="J37" s="184" t="s">
        <v>278</v>
      </c>
      <c r="K37" s="141">
        <f>р3!F11</f>
        <v>10188456.119999999</v>
      </c>
      <c r="L37" s="141">
        <f>K37*1.22</f>
        <v>12429916.466399999</v>
      </c>
      <c r="M37" s="135">
        <v>3</v>
      </c>
      <c r="N37" s="136">
        <v>3</v>
      </c>
      <c r="O37" s="126">
        <f>'кс-2 №3 февраль'!O354</f>
        <v>12429916.470000001</v>
      </c>
      <c r="P37" s="126">
        <f>L37-O37</f>
        <v>-3.600001335144043E-3</v>
      </c>
      <c r="Q37" s="142"/>
    </row>
    <row r="38" spans="1:17" ht="28.5" customHeight="1" x14ac:dyDescent="0.2">
      <c r="A38" s="143" t="s">
        <v>22</v>
      </c>
      <c r="B38" s="287" t="s">
        <v>255</v>
      </c>
      <c r="C38" s="288"/>
      <c r="D38" s="289"/>
      <c r="E38" s="131"/>
      <c r="F38" s="144">
        <f>F37</f>
        <v>44995744.939999998</v>
      </c>
      <c r="G38" s="145">
        <f>G37</f>
        <v>14897545.139999999</v>
      </c>
      <c r="H38" s="146">
        <f>H37</f>
        <v>10188456.119999999</v>
      </c>
      <c r="I38" s="72"/>
      <c r="J38" s="147"/>
      <c r="K38" s="148"/>
      <c r="L38" s="148"/>
      <c r="M38" s="149"/>
      <c r="N38" s="150"/>
      <c r="O38" s="118"/>
      <c r="P38" s="118"/>
    </row>
    <row r="39" spans="1:17" hidden="1" x14ac:dyDescent="0.2">
      <c r="A39" s="143" t="s">
        <v>39</v>
      </c>
      <c r="B39" s="287" t="s">
        <v>255</v>
      </c>
      <c r="C39" s="288"/>
      <c r="D39" s="289"/>
      <c r="E39" s="131"/>
      <c r="F39" s="144">
        <f>G39</f>
        <v>0</v>
      </c>
      <c r="G39" s="145">
        <f>H39</f>
        <v>0</v>
      </c>
      <c r="H39" s="151">
        <f>SUM(I39:Q39)</f>
        <v>0</v>
      </c>
      <c r="I39" s="72"/>
      <c r="J39" s="147" t="s">
        <v>256</v>
      </c>
      <c r="K39" s="148"/>
      <c r="L39" s="148"/>
      <c r="M39" s="149"/>
      <c r="N39" s="136"/>
      <c r="O39" s="118"/>
      <c r="P39" s="118"/>
    </row>
    <row r="40" spans="1:17" hidden="1" x14ac:dyDescent="0.2">
      <c r="A40" s="143" t="s">
        <v>45</v>
      </c>
      <c r="B40" s="287" t="s">
        <v>257</v>
      </c>
      <c r="C40" s="288"/>
      <c r="D40" s="289"/>
      <c r="E40" s="131"/>
      <c r="F40" s="144">
        <f>G40</f>
        <v>0</v>
      </c>
      <c r="G40" s="145">
        <f>H40</f>
        <v>0</v>
      </c>
      <c r="H40" s="151">
        <f>SUM(I40:Q40)</f>
        <v>0</v>
      </c>
      <c r="I40" s="72"/>
      <c r="J40" s="147" t="s">
        <v>258</v>
      </c>
      <c r="K40" s="148"/>
      <c r="L40" s="148"/>
      <c r="M40" s="149"/>
      <c r="N40" s="136"/>
      <c r="O40" s="290"/>
      <c r="P40" s="290"/>
    </row>
    <row r="41" spans="1:17" hidden="1" x14ac:dyDescent="0.2">
      <c r="A41" s="143" t="s">
        <v>65</v>
      </c>
      <c r="B41" s="287" t="s">
        <v>259</v>
      </c>
      <c r="C41" s="288"/>
      <c r="D41" s="289"/>
      <c r="E41" s="131"/>
      <c r="F41" s="144"/>
      <c r="G41" s="145"/>
      <c r="H41" s="151"/>
      <c r="I41" s="72"/>
      <c r="J41" s="147" t="s">
        <v>260</v>
      </c>
      <c r="K41" s="148"/>
      <c r="L41" s="148"/>
      <c r="M41" s="149"/>
      <c r="N41" s="135"/>
      <c r="O41" s="126"/>
      <c r="P41" s="126"/>
    </row>
    <row r="42" spans="1:17" hidden="1" x14ac:dyDescent="0.2">
      <c r="A42" s="143" t="s">
        <v>65</v>
      </c>
      <c r="B42" s="287" t="s">
        <v>261</v>
      </c>
      <c r="C42" s="288"/>
      <c r="D42" s="289"/>
      <c r="E42" s="131"/>
      <c r="F42" s="144"/>
      <c r="G42" s="145"/>
      <c r="H42" s="151"/>
      <c r="I42" s="72"/>
      <c r="J42" s="147" t="s">
        <v>262</v>
      </c>
      <c r="K42" s="148"/>
      <c r="L42" s="148"/>
      <c r="M42" s="149"/>
      <c r="N42" s="135"/>
      <c r="O42" s="118"/>
      <c r="P42" s="118"/>
    </row>
    <row r="43" spans="1:17" hidden="1" x14ac:dyDescent="0.2">
      <c r="A43" s="143" t="s">
        <v>72</v>
      </c>
      <c r="B43" s="287" t="s">
        <v>263</v>
      </c>
      <c r="C43" s="288"/>
      <c r="D43" s="289"/>
      <c r="E43" s="131"/>
      <c r="F43" s="144">
        <f>G43</f>
        <v>0</v>
      </c>
      <c r="G43" s="145">
        <f>H43</f>
        <v>0</v>
      </c>
      <c r="H43" s="151">
        <f>SUM(I43:Q43)</f>
        <v>0</v>
      </c>
      <c r="I43" s="72"/>
      <c r="J43" s="147" t="s">
        <v>264</v>
      </c>
      <c r="K43" s="148"/>
      <c r="L43" s="148"/>
      <c r="M43" s="149"/>
      <c r="N43" s="136"/>
      <c r="O43" s="118"/>
      <c r="P43" s="118"/>
    </row>
    <row r="44" spans="1:17" ht="14.25" customHeight="1" x14ac:dyDescent="0.2">
      <c r="A44" s="152"/>
      <c r="E44" s="279" t="s">
        <v>265</v>
      </c>
      <c r="F44" s="279"/>
      <c r="G44" s="279"/>
      <c r="H44" s="153">
        <f>H37</f>
        <v>10188456.119999999</v>
      </c>
      <c r="I44" s="72"/>
      <c r="J44" s="147"/>
      <c r="K44" s="148"/>
      <c r="L44" s="148"/>
      <c r="M44" s="149"/>
      <c r="N44" s="154"/>
      <c r="O44" s="118"/>
      <c r="P44" s="118"/>
    </row>
    <row r="45" spans="1:17" ht="21" customHeight="1" x14ac:dyDescent="0.25">
      <c r="A45" s="152"/>
      <c r="E45" s="279" t="s">
        <v>277</v>
      </c>
      <c r="F45" s="279"/>
      <c r="G45" s="279"/>
      <c r="H45" s="153">
        <f>ROUND(H44*0.22,2)</f>
        <v>2241460.35</v>
      </c>
      <c r="I45" s="155"/>
      <c r="J45" s="147"/>
      <c r="K45" s="148"/>
      <c r="L45" s="148"/>
      <c r="M45" s="149"/>
      <c r="N45" s="154"/>
      <c r="O45" s="126"/>
      <c r="P45" s="118"/>
    </row>
    <row r="46" spans="1:17" ht="24" customHeight="1" x14ac:dyDescent="0.25">
      <c r="A46" s="152"/>
      <c r="E46" s="279" t="s">
        <v>266</v>
      </c>
      <c r="F46" s="279"/>
      <c r="G46" s="280"/>
      <c r="H46" s="153">
        <f>H44+H45</f>
        <v>12429916.469999999</v>
      </c>
      <c r="I46" s="155" t="s">
        <v>282</v>
      </c>
      <c r="J46" s="147"/>
      <c r="K46" s="148"/>
      <c r="L46" s="148"/>
      <c r="M46" s="149"/>
      <c r="N46" s="136"/>
      <c r="O46" s="118"/>
      <c r="P46" s="118"/>
    </row>
    <row r="47" spans="1:17" ht="16.5" customHeight="1" x14ac:dyDescent="0.2">
      <c r="E47" s="156"/>
      <c r="F47" s="157"/>
      <c r="G47" s="157"/>
      <c r="H47" s="110"/>
      <c r="I47" s="158"/>
      <c r="J47" s="147"/>
      <c r="K47" s="148"/>
      <c r="L47" s="148"/>
      <c r="M47" s="149"/>
      <c r="N47" s="159"/>
    </row>
    <row r="48" spans="1:17" ht="16.5" customHeight="1" thickBot="1" x14ac:dyDescent="0.25">
      <c r="D48" s="110"/>
      <c r="E48" s="110"/>
      <c r="F48" s="110"/>
      <c r="G48" s="110"/>
      <c r="H48" s="110"/>
      <c r="I48" s="160"/>
      <c r="J48" s="267"/>
      <c r="K48" s="268"/>
      <c r="L48" s="268"/>
      <c r="M48" s="269"/>
      <c r="N48" s="270"/>
    </row>
    <row r="49" spans="1:15" ht="13.5" thickTop="1" x14ac:dyDescent="0.2">
      <c r="D49" s="110"/>
      <c r="E49" s="110"/>
      <c r="F49" s="110"/>
      <c r="G49" s="110"/>
      <c r="H49" s="110"/>
      <c r="I49" s="160"/>
      <c r="J49" s="162"/>
      <c r="K49" s="163">
        <f>SUM(K35:K48)</f>
        <v>44995744.939999998</v>
      </c>
      <c r="L49" s="163">
        <f>SUM(L35:L48)</f>
        <v>54292844.830799997</v>
      </c>
      <c r="M49" s="164"/>
      <c r="N49" s="165"/>
      <c r="O49" s="126"/>
    </row>
    <row r="50" spans="1:15" x14ac:dyDescent="0.2">
      <c r="D50" s="110"/>
      <c r="E50" s="110"/>
      <c r="F50" s="110"/>
      <c r="G50" s="110"/>
      <c r="H50" s="110"/>
      <c r="I50" s="161"/>
      <c r="J50" s="167"/>
      <c r="N50" s="168"/>
    </row>
    <row r="51" spans="1:15" ht="15.75" x14ac:dyDescent="0.25">
      <c r="F51" s="110"/>
      <c r="G51" s="110"/>
      <c r="H51" s="166"/>
      <c r="I51" s="161"/>
      <c r="J51" s="167" t="s">
        <v>267</v>
      </c>
      <c r="K51" s="167"/>
      <c r="L51" s="169">
        <f>L33-L49</f>
        <v>41911432.58919999</v>
      </c>
      <c r="N51" s="168"/>
    </row>
    <row r="52" spans="1:15" s="172" customFormat="1" ht="55.5" customHeight="1" x14ac:dyDescent="0.2">
      <c r="A52" s="170" t="s">
        <v>184</v>
      </c>
      <c r="B52" s="171"/>
      <c r="C52" s="272" t="s">
        <v>284</v>
      </c>
      <c r="D52" s="272"/>
      <c r="E52" s="272"/>
      <c r="F52" s="273"/>
      <c r="G52" s="273"/>
      <c r="H52" s="172" t="s">
        <v>268</v>
      </c>
      <c r="I52" s="173"/>
      <c r="J52" s="174"/>
      <c r="K52" s="175"/>
      <c r="L52" s="72"/>
      <c r="M52" s="175"/>
      <c r="N52" s="168"/>
    </row>
    <row r="53" spans="1:15" s="172" customFormat="1" ht="15.75" customHeight="1" x14ac:dyDescent="0.2">
      <c r="A53" s="176"/>
      <c r="C53" s="274" t="s">
        <v>269</v>
      </c>
      <c r="D53" s="274"/>
      <c r="E53" s="274"/>
      <c r="F53" s="275" t="s">
        <v>270</v>
      </c>
      <c r="G53" s="275"/>
      <c r="H53" s="177" t="s">
        <v>271</v>
      </c>
      <c r="I53" s="178"/>
      <c r="J53" s="174"/>
      <c r="K53" s="175"/>
      <c r="L53" s="72"/>
      <c r="M53" s="175"/>
      <c r="N53" s="168"/>
    </row>
    <row r="54" spans="1:15" s="177" customFormat="1" ht="15.75" customHeight="1" x14ac:dyDescent="0.2">
      <c r="A54" s="179"/>
      <c r="D54" s="271"/>
      <c r="E54" s="271"/>
      <c r="F54" s="172"/>
      <c r="G54" s="172"/>
      <c r="H54" s="172"/>
      <c r="I54" s="173"/>
      <c r="J54" s="174"/>
      <c r="K54" s="180"/>
      <c r="L54" s="72"/>
      <c r="M54" s="175"/>
      <c r="N54" s="168"/>
    </row>
    <row r="55" spans="1:15" s="172" customFormat="1" ht="12.75" hidden="1" customHeight="1" x14ac:dyDescent="0.2">
      <c r="A55" s="176"/>
      <c r="J55" s="175"/>
      <c r="K55" s="175"/>
      <c r="L55" s="72"/>
      <c r="M55" s="175"/>
      <c r="N55" s="168"/>
    </row>
    <row r="56" spans="1:15" s="172" customFormat="1" ht="12.75" hidden="1" customHeight="1" x14ac:dyDescent="0.2">
      <c r="A56" s="176"/>
      <c r="J56" s="175"/>
      <c r="K56" s="175"/>
      <c r="L56" s="72"/>
      <c r="M56" s="175"/>
      <c r="N56" s="168"/>
    </row>
    <row r="57" spans="1:15" s="172" customFormat="1" x14ac:dyDescent="0.2">
      <c r="A57" s="176"/>
      <c r="B57" s="110" t="s">
        <v>272</v>
      </c>
      <c r="J57" s="175"/>
      <c r="K57" s="175"/>
      <c r="L57" s="72"/>
      <c r="M57" s="175"/>
      <c r="N57" s="168"/>
    </row>
    <row r="58" spans="1:15" s="172" customFormat="1" x14ac:dyDescent="0.2">
      <c r="A58" s="176"/>
      <c r="J58" s="175"/>
      <c r="K58" s="175"/>
      <c r="L58" s="72"/>
      <c r="M58" s="175"/>
    </row>
    <row r="59" spans="1:15" s="172" customFormat="1" x14ac:dyDescent="0.2">
      <c r="A59" s="176"/>
      <c r="J59" s="175"/>
      <c r="K59" s="175"/>
      <c r="L59" s="72"/>
      <c r="M59" s="175"/>
    </row>
    <row r="60" spans="1:15" s="172" customFormat="1" x14ac:dyDescent="0.2">
      <c r="A60" s="176"/>
      <c r="C60" s="276"/>
      <c r="D60" s="277"/>
      <c r="E60" s="277"/>
      <c r="F60" s="277"/>
      <c r="G60" s="277"/>
      <c r="H60" s="181"/>
      <c r="J60" s="175"/>
      <c r="K60" s="175"/>
      <c r="L60" s="175"/>
      <c r="M60" s="175"/>
    </row>
    <row r="61" spans="1:15" s="172" customFormat="1" ht="30.6" customHeight="1" x14ac:dyDescent="0.2">
      <c r="A61" s="170" t="s">
        <v>219</v>
      </c>
      <c r="B61" s="73"/>
      <c r="C61" s="276" t="s">
        <v>273</v>
      </c>
      <c r="D61" s="277"/>
      <c r="E61" s="277"/>
      <c r="F61" s="278"/>
      <c r="G61" s="278"/>
      <c r="H61" s="181" t="s">
        <v>274</v>
      </c>
      <c r="J61" s="175"/>
      <c r="K61" s="175"/>
      <c r="L61" s="175"/>
      <c r="M61" s="175"/>
    </row>
    <row r="62" spans="1:15" s="172" customFormat="1" x14ac:dyDescent="0.2">
      <c r="D62" s="182" t="s">
        <v>269</v>
      </c>
      <c r="E62" s="177"/>
      <c r="F62" s="275" t="s">
        <v>270</v>
      </c>
      <c r="G62" s="275"/>
      <c r="H62" s="183" t="s">
        <v>271</v>
      </c>
      <c r="J62" s="175"/>
      <c r="K62" s="175"/>
      <c r="L62" s="175"/>
      <c r="M62" s="175"/>
    </row>
    <row r="63" spans="1:15" s="172" customFormat="1" x14ac:dyDescent="0.2">
      <c r="D63" s="271" t="s">
        <v>275</v>
      </c>
      <c r="E63" s="271"/>
      <c r="J63" s="175"/>
      <c r="K63" s="175"/>
      <c r="L63" s="175"/>
      <c r="M63" s="175"/>
    </row>
    <row r="64" spans="1:15" s="172" customFormat="1" x14ac:dyDescent="0.2">
      <c r="B64" s="110" t="s">
        <v>272</v>
      </c>
      <c r="J64" s="175"/>
      <c r="K64" s="175"/>
      <c r="L64" s="175"/>
      <c r="M64" s="175"/>
    </row>
  </sheetData>
  <mergeCells count="35">
    <mergeCell ref="G26:H26"/>
    <mergeCell ref="C7:F7"/>
    <mergeCell ref="C9:F9"/>
    <mergeCell ref="C11:F11"/>
    <mergeCell ref="C13:F13"/>
    <mergeCell ref="C14:F14"/>
    <mergeCell ref="O40:P40"/>
    <mergeCell ref="B32:D32"/>
    <mergeCell ref="J32:N32"/>
    <mergeCell ref="B33:D33"/>
    <mergeCell ref="J33:K33"/>
    <mergeCell ref="B34:D34"/>
    <mergeCell ref="B35:D35"/>
    <mergeCell ref="E46:G46"/>
    <mergeCell ref="B36:D36"/>
    <mergeCell ref="B37:D37"/>
    <mergeCell ref="B38:D38"/>
    <mergeCell ref="B39:D39"/>
    <mergeCell ref="B40:D40"/>
    <mergeCell ref="B41:D41"/>
    <mergeCell ref="B42:D42"/>
    <mergeCell ref="B43:D43"/>
    <mergeCell ref="E44:G44"/>
    <mergeCell ref="E45:G45"/>
    <mergeCell ref="D63:E63"/>
    <mergeCell ref="C52:E52"/>
    <mergeCell ref="F52:G52"/>
    <mergeCell ref="C53:E53"/>
    <mergeCell ref="F53:G53"/>
    <mergeCell ref="D54:E54"/>
    <mergeCell ref="C60:E60"/>
    <mergeCell ref="F60:G60"/>
    <mergeCell ref="C61:E61"/>
    <mergeCell ref="F61:G61"/>
    <mergeCell ref="F62:G62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D746-491C-4527-9EAA-9D77EB8CD093}">
  <dimension ref="A1:K21"/>
  <sheetViews>
    <sheetView view="pageBreakPreview" zoomScaleNormal="100" zoomScaleSheetLayoutView="100" workbookViewId="0">
      <selection activeCell="K11" sqref="K11"/>
    </sheetView>
  </sheetViews>
  <sheetFormatPr defaultColWidth="9.140625" defaultRowHeight="15" x14ac:dyDescent="0.25"/>
  <cols>
    <col min="1" max="1" width="17" style="43" customWidth="1"/>
    <col min="2" max="2" width="20.85546875" style="43" customWidth="1"/>
    <col min="3" max="3" width="52.42578125" style="43" customWidth="1"/>
    <col min="4" max="4" width="19.28515625" style="43" customWidth="1"/>
    <col min="5" max="5" width="25.28515625" style="43" customWidth="1"/>
    <col min="6" max="6" width="18.85546875" style="43" customWidth="1"/>
    <col min="7" max="7" width="13.140625" style="43" customWidth="1"/>
    <col min="8" max="8" width="26.5703125" style="43" bestFit="1" customWidth="1"/>
    <col min="9" max="9" width="9.140625" style="43"/>
    <col min="10" max="10" width="12.42578125" style="43" bestFit="1" customWidth="1"/>
    <col min="11" max="11" width="17.7109375" style="43" customWidth="1"/>
    <col min="12" max="16384" width="9.140625" style="43"/>
  </cols>
  <sheetData>
    <row r="1" spans="1:11" x14ac:dyDescent="0.25">
      <c r="A1" s="42"/>
      <c r="B1" s="42"/>
      <c r="C1" s="42"/>
      <c r="D1" s="42"/>
      <c r="E1" s="42"/>
      <c r="F1" s="42"/>
      <c r="G1" s="42"/>
      <c r="H1" s="42"/>
    </row>
    <row r="2" spans="1:11" x14ac:dyDescent="0.25">
      <c r="A2" s="44" t="s">
        <v>201</v>
      </c>
      <c r="B2" s="309" t="s">
        <v>185</v>
      </c>
      <c r="C2" s="309"/>
      <c r="D2" s="309"/>
      <c r="E2" s="309"/>
      <c r="F2" s="309"/>
      <c r="G2" s="309"/>
      <c r="H2" s="309"/>
    </row>
    <row r="3" spans="1:11" x14ac:dyDescent="0.25">
      <c r="A3" s="45"/>
      <c r="B3" s="310" t="s">
        <v>202</v>
      </c>
      <c r="C3" s="310"/>
      <c r="D3" s="310"/>
      <c r="E3" s="310"/>
      <c r="F3" s="310"/>
      <c r="G3" s="310"/>
      <c r="H3" s="310"/>
    </row>
    <row r="4" spans="1:11" x14ac:dyDescent="0.25">
      <c r="A4" s="46" t="s">
        <v>203</v>
      </c>
      <c r="B4" s="311" t="s">
        <v>189</v>
      </c>
      <c r="C4" s="311"/>
      <c r="D4" s="311"/>
      <c r="E4" s="311"/>
      <c r="F4" s="311"/>
      <c r="G4" s="311"/>
      <c r="H4" s="311"/>
    </row>
    <row r="5" spans="1:11" x14ac:dyDescent="0.25">
      <c r="A5" s="47"/>
      <c r="B5" s="310" t="s">
        <v>202</v>
      </c>
      <c r="C5" s="310"/>
      <c r="D5" s="310"/>
      <c r="E5" s="310"/>
      <c r="F5" s="310"/>
      <c r="G5" s="310"/>
      <c r="H5" s="310"/>
    </row>
    <row r="6" spans="1:11" ht="34.5" customHeight="1" x14ac:dyDescent="0.25">
      <c r="A6" s="46" t="s">
        <v>204</v>
      </c>
      <c r="B6" s="311" t="s">
        <v>191</v>
      </c>
      <c r="C6" s="311"/>
      <c r="D6" s="311"/>
      <c r="E6" s="311"/>
      <c r="F6" s="311"/>
      <c r="G6" s="311"/>
      <c r="H6" s="311"/>
    </row>
    <row r="7" spans="1:11" x14ac:dyDescent="0.25">
      <c r="A7" s="47"/>
      <c r="B7" s="310" t="s">
        <v>205</v>
      </c>
      <c r="C7" s="310"/>
      <c r="D7" s="310"/>
      <c r="E7" s="310"/>
      <c r="F7" s="310"/>
      <c r="G7" s="310"/>
      <c r="H7" s="310"/>
    </row>
    <row r="8" spans="1:11" x14ac:dyDescent="0.25">
      <c r="A8" s="308" t="s">
        <v>288</v>
      </c>
      <c r="B8" s="308"/>
      <c r="C8" s="308"/>
      <c r="D8" s="308"/>
      <c r="E8" s="308"/>
      <c r="F8" s="308"/>
      <c r="G8" s="308"/>
      <c r="H8" s="308"/>
    </row>
    <row r="9" spans="1:11" x14ac:dyDescent="0.25">
      <c r="A9" s="48"/>
      <c r="B9" s="48"/>
      <c r="C9" s="48"/>
      <c r="D9" s="48"/>
      <c r="E9" s="48"/>
      <c r="F9" s="48"/>
      <c r="G9" s="47"/>
      <c r="H9" s="48"/>
    </row>
    <row r="10" spans="1:11" ht="52.5" customHeight="1" x14ac:dyDescent="0.25">
      <c r="A10" s="49" t="s">
        <v>206</v>
      </c>
      <c r="B10" s="49" t="s">
        <v>207</v>
      </c>
      <c r="C10" s="49" t="s">
        <v>208</v>
      </c>
      <c r="D10" s="49" t="s">
        <v>209</v>
      </c>
      <c r="E10" s="50" t="s">
        <v>210</v>
      </c>
      <c r="F10" s="50" t="s">
        <v>280</v>
      </c>
      <c r="G10" s="49" t="s">
        <v>279</v>
      </c>
      <c r="H10" s="50" t="s">
        <v>283</v>
      </c>
    </row>
    <row r="11" spans="1:11" ht="54" customHeight="1" x14ac:dyDescent="0.25">
      <c r="A11" s="51">
        <v>1</v>
      </c>
      <c r="B11" s="52" t="s">
        <v>211</v>
      </c>
      <c r="C11" s="53" t="s">
        <v>212</v>
      </c>
      <c r="D11" s="54">
        <f>'кс-2 №3 февраль'!O345+'кс-2 №3 февраль'!O346</f>
        <v>9996522.879999999</v>
      </c>
      <c r="E11" s="54">
        <f>'кс-2 №3 февраль'!O351</f>
        <v>191933.24</v>
      </c>
      <c r="F11" s="54">
        <f>'кс-2 №3 февраль'!O352</f>
        <v>10188456.119999999</v>
      </c>
      <c r="G11" s="55">
        <f>F11*0.22</f>
        <v>2241460.3463999997</v>
      </c>
      <c r="H11" s="56">
        <f>F11+G11</f>
        <v>12429916.466399999</v>
      </c>
      <c r="I11" s="43" t="s">
        <v>418</v>
      </c>
      <c r="J11" s="57">
        <f>'кс-2 №3 февраль'!O354</f>
        <v>12429916.470000001</v>
      </c>
      <c r="K11" s="58">
        <f>H11-J11</f>
        <v>-3.600001335144043E-3</v>
      </c>
    </row>
    <row r="12" spans="1:11" hidden="1" x14ac:dyDescent="0.25">
      <c r="A12" s="51"/>
      <c r="B12" s="52"/>
      <c r="C12" s="53"/>
      <c r="D12" s="54"/>
      <c r="E12" s="54"/>
      <c r="F12" s="54"/>
      <c r="G12" s="59"/>
      <c r="H12" s="56"/>
      <c r="J12" s="57"/>
      <c r="K12" s="58"/>
    </row>
    <row r="13" spans="1:11" ht="22.5" hidden="1" customHeight="1" x14ac:dyDescent="0.25">
      <c r="A13" s="51"/>
      <c r="B13" s="52"/>
      <c r="C13" s="53"/>
      <c r="D13" s="54"/>
      <c r="E13" s="54"/>
      <c r="F13" s="54"/>
      <c r="G13" s="59"/>
      <c r="H13" s="56"/>
      <c r="J13" s="57"/>
      <c r="K13" s="58"/>
    </row>
    <row r="14" spans="1:11" ht="24" hidden="1" customHeight="1" x14ac:dyDescent="0.25">
      <c r="A14" s="51"/>
      <c r="B14" s="52"/>
      <c r="C14" s="53"/>
      <c r="D14" s="54"/>
      <c r="E14" s="54"/>
      <c r="F14" s="54"/>
      <c r="G14" s="59"/>
      <c r="H14" s="56"/>
      <c r="J14" s="57"/>
      <c r="K14" s="58"/>
    </row>
    <row r="15" spans="1:11" ht="22.5" hidden="1" customHeight="1" x14ac:dyDescent="0.25">
      <c r="A15" s="51"/>
      <c r="B15" s="52"/>
      <c r="C15" s="53"/>
      <c r="D15" s="54"/>
      <c r="E15" s="54"/>
      <c r="F15" s="54"/>
      <c r="G15" s="59"/>
      <c r="H15" s="56"/>
      <c r="J15" s="57"/>
      <c r="K15" s="58"/>
    </row>
    <row r="16" spans="1:11" ht="15.75" hidden="1" thickBot="1" x14ac:dyDescent="0.3">
      <c r="A16" s="60"/>
      <c r="B16" s="61"/>
      <c r="C16" s="62"/>
      <c r="D16" s="63"/>
      <c r="E16" s="63"/>
      <c r="F16" s="63"/>
      <c r="G16" s="64"/>
      <c r="H16" s="65"/>
    </row>
    <row r="17" spans="1:10" x14ac:dyDescent="0.25">
      <c r="A17" s="66"/>
      <c r="B17" s="67" t="s">
        <v>213</v>
      </c>
      <c r="C17" s="66"/>
      <c r="D17" s="68">
        <f>SUM(D11:D16)</f>
        <v>9996522.879999999</v>
      </c>
      <c r="E17" s="68">
        <f>SUM(E11:E16)</f>
        <v>191933.24</v>
      </c>
      <c r="F17" s="68">
        <f>SUM(F11:F16)</f>
        <v>10188456.119999999</v>
      </c>
      <c r="G17" s="68"/>
      <c r="H17" s="68">
        <f>SUM(H11:H16)</f>
        <v>12429916.466399999</v>
      </c>
      <c r="J17" s="57"/>
    </row>
    <row r="20" spans="1:10" x14ac:dyDescent="0.25">
      <c r="G20" s="57"/>
    </row>
    <row r="21" spans="1:10" x14ac:dyDescent="0.25">
      <c r="G21" s="57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BF42-8E8D-4405-A901-335DE5DA6DEF}">
  <sheetPr>
    <tabColor rgb="FFFF0000"/>
    <pageSetUpPr fitToPage="1"/>
  </sheetPr>
  <dimension ref="A1:EZ363"/>
  <sheetViews>
    <sheetView topLeftCell="A333" workbookViewId="0">
      <selection activeCell="D350" sqref="D350:L350"/>
    </sheetView>
  </sheetViews>
  <sheetFormatPr defaultColWidth="9.140625" defaultRowHeight="11.25" customHeight="1" x14ac:dyDescent="0.2"/>
  <cols>
    <col min="1" max="2" width="6.7109375" style="262" customWidth="1"/>
    <col min="3" max="3" width="11.5703125" style="262" customWidth="1"/>
    <col min="4" max="4" width="10.42578125" style="262" customWidth="1"/>
    <col min="5" max="5" width="13.28515625" style="262" customWidth="1"/>
    <col min="6" max="6" width="8.5703125" style="262" customWidth="1"/>
    <col min="7" max="7" width="9.28515625" style="262" customWidth="1"/>
    <col min="8" max="8" width="12.7109375" style="262" customWidth="1"/>
    <col min="9" max="10" width="12.85546875" style="262" customWidth="1"/>
    <col min="11" max="11" width="11" style="262" customWidth="1"/>
    <col min="12" max="13" width="12.85546875" style="262" customWidth="1"/>
    <col min="14" max="14" width="11" style="262" customWidth="1"/>
    <col min="15" max="15" width="16.7109375" style="262" customWidth="1"/>
    <col min="16" max="18" width="9.140625" style="262"/>
    <col min="19" max="27" width="102.5703125" style="198" hidden="1" customWidth="1"/>
    <col min="28" max="30" width="40.5703125" style="196" hidden="1" customWidth="1"/>
    <col min="31" max="38" width="91" style="198" hidden="1" customWidth="1"/>
    <col min="39" max="41" width="40.5703125" style="196" hidden="1" customWidth="1"/>
    <col min="42" max="49" width="91" style="198" hidden="1" customWidth="1"/>
    <col min="50" max="52" width="40.5703125" style="196" hidden="1" customWidth="1"/>
    <col min="53" max="61" width="102.5703125" style="198" hidden="1" customWidth="1"/>
    <col min="62" max="64" width="40.5703125" style="196" hidden="1" customWidth="1"/>
    <col min="65" max="73" width="102.5703125" style="198" hidden="1" customWidth="1"/>
    <col min="74" max="82" width="40.5703125" style="196" hidden="1" customWidth="1"/>
    <col min="83" max="97" width="169.42578125" style="263" hidden="1" customWidth="1"/>
    <col min="98" max="112" width="169.42578125" style="264" hidden="1" customWidth="1"/>
    <col min="113" max="113" width="169.42578125" style="265" hidden="1" customWidth="1"/>
    <col min="114" max="116" width="32.28515625" style="198" hidden="1" customWidth="1"/>
    <col min="117" max="117" width="144.42578125" style="198" hidden="1" customWidth="1"/>
    <col min="118" max="121" width="32.28515625" style="198" hidden="1" customWidth="1"/>
    <col min="122" max="123" width="144.42578125" style="198" hidden="1" customWidth="1"/>
    <col min="124" max="124" width="169.42578125" style="265" hidden="1" customWidth="1"/>
    <col min="125" max="132" width="103.85546875" style="198" hidden="1" customWidth="1"/>
    <col min="133" max="138" width="65.85546875" style="266" hidden="1" customWidth="1"/>
    <col min="139" max="144" width="73.42578125" style="224" hidden="1" customWidth="1"/>
    <col min="145" max="150" width="65.85546875" style="266" hidden="1" customWidth="1"/>
    <col min="151" max="156" width="73.42578125" style="224" hidden="1" customWidth="1"/>
    <col min="157" max="16384" width="9.140625" style="262"/>
  </cols>
  <sheetData>
    <row r="1" spans="1:30" s="6" customFormat="1" ht="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3"/>
      <c r="Q1" s="4"/>
      <c r="R1" s="5"/>
    </row>
    <row r="2" spans="1:30" s="6" customFormat="1" ht="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312" t="s">
        <v>0</v>
      </c>
      <c r="N2" s="313"/>
      <c r="O2" s="314"/>
      <c r="P2" s="7"/>
      <c r="Q2" s="4"/>
      <c r="R2" s="5"/>
    </row>
    <row r="3" spans="1:30" s="6" customFormat="1" ht="15" x14ac:dyDescent="0.25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8" t="s">
        <v>1</v>
      </c>
      <c r="M3" s="312" t="s">
        <v>2</v>
      </c>
      <c r="N3" s="313"/>
      <c r="O3" s="314"/>
      <c r="P3" s="7"/>
      <c r="Q3" s="4"/>
      <c r="R3" s="5"/>
    </row>
    <row r="4" spans="1:30" s="6" customFormat="1" ht="15" x14ac:dyDescent="0.25">
      <c r="A4" s="1"/>
      <c r="B4" s="1"/>
      <c r="C4" s="1"/>
      <c r="D4" s="1"/>
      <c r="E4" s="1"/>
      <c r="F4" s="1"/>
      <c r="G4" s="1"/>
      <c r="H4" s="2"/>
      <c r="I4" s="1"/>
      <c r="J4" s="1"/>
      <c r="K4" s="1"/>
      <c r="L4" s="8"/>
      <c r="M4" s="315"/>
      <c r="N4" s="316"/>
      <c r="O4" s="317"/>
      <c r="P4" s="7"/>
      <c r="Q4" s="4"/>
      <c r="R4" s="5"/>
    </row>
    <row r="5" spans="1:30" s="6" customFormat="1" ht="12.6" customHeight="1" x14ac:dyDescent="0.25">
      <c r="A5" s="9" t="s">
        <v>3</v>
      </c>
      <c r="B5" s="1"/>
      <c r="C5" s="318"/>
      <c r="D5" s="318"/>
      <c r="E5" s="318"/>
      <c r="F5" s="318"/>
      <c r="G5" s="318"/>
      <c r="H5" s="318"/>
      <c r="I5" s="318"/>
      <c r="J5" s="318"/>
      <c r="K5" s="318"/>
      <c r="L5" s="8" t="s">
        <v>4</v>
      </c>
      <c r="M5" s="319"/>
      <c r="N5" s="320"/>
      <c r="O5" s="321"/>
      <c r="P5" s="7"/>
      <c r="Q5" s="4"/>
      <c r="R5" s="5"/>
      <c r="U5" s="10" t="s">
        <v>5</v>
      </c>
      <c r="V5" s="10" t="s">
        <v>5</v>
      </c>
    </row>
    <row r="6" spans="1:30" s="6" customFormat="1" ht="15" x14ac:dyDescent="0.25">
      <c r="A6" s="1"/>
      <c r="B6" s="1"/>
      <c r="C6" s="11"/>
      <c r="D6" s="11"/>
      <c r="E6" s="11"/>
      <c r="F6" s="12" t="s">
        <v>6</v>
      </c>
      <c r="G6" s="11"/>
      <c r="H6" s="13"/>
      <c r="I6" s="11"/>
      <c r="J6" s="11"/>
      <c r="K6" s="11"/>
      <c r="L6" s="8"/>
      <c r="M6" s="315"/>
      <c r="N6" s="316"/>
      <c r="O6" s="317"/>
      <c r="P6" s="7"/>
      <c r="Q6" s="4"/>
      <c r="R6" s="5"/>
    </row>
    <row r="7" spans="1:30" s="6" customFormat="1" ht="16.5" customHeight="1" x14ac:dyDescent="0.25">
      <c r="A7" s="14" t="s">
        <v>184</v>
      </c>
      <c r="B7" s="1"/>
      <c r="C7" s="343" t="s">
        <v>185</v>
      </c>
      <c r="D7" s="343"/>
      <c r="E7" s="343"/>
      <c r="F7" s="343"/>
      <c r="G7" s="343"/>
      <c r="H7" s="343"/>
      <c r="I7" s="343"/>
      <c r="J7" s="343"/>
      <c r="K7" s="343"/>
      <c r="L7" s="8" t="s">
        <v>4</v>
      </c>
      <c r="M7" s="319" t="s">
        <v>186</v>
      </c>
      <c r="N7" s="320"/>
      <c r="O7" s="321"/>
      <c r="P7" s="7"/>
      <c r="Q7" s="4"/>
      <c r="R7" s="5"/>
      <c r="W7" s="10" t="s">
        <v>187</v>
      </c>
      <c r="X7" s="10" t="s">
        <v>5</v>
      </c>
    </row>
    <row r="8" spans="1:30" s="6" customFormat="1" ht="15" x14ac:dyDescent="0.25">
      <c r="A8" s="14"/>
      <c r="B8" s="1"/>
      <c r="C8" s="14"/>
      <c r="D8" s="14"/>
      <c r="E8" s="14"/>
      <c r="F8" s="15" t="s">
        <v>6</v>
      </c>
      <c r="G8" s="14"/>
      <c r="H8" s="16"/>
      <c r="I8" s="14"/>
      <c r="J8" s="14"/>
      <c r="K8" s="14"/>
      <c r="L8" s="8"/>
      <c r="M8" s="315"/>
      <c r="N8" s="316"/>
      <c r="O8" s="317"/>
      <c r="P8" s="7"/>
      <c r="Q8" s="4"/>
      <c r="R8" s="5"/>
    </row>
    <row r="9" spans="1:30" s="6" customFormat="1" ht="20.25" customHeight="1" x14ac:dyDescent="0.25">
      <c r="A9" s="14" t="s">
        <v>188</v>
      </c>
      <c r="B9" s="1"/>
      <c r="C9" s="343" t="s">
        <v>189</v>
      </c>
      <c r="D9" s="343"/>
      <c r="E9" s="343"/>
      <c r="F9" s="343"/>
      <c r="G9" s="343"/>
      <c r="H9" s="343"/>
      <c r="I9" s="343"/>
      <c r="J9" s="343"/>
      <c r="K9" s="343"/>
      <c r="L9" s="8" t="s">
        <v>4</v>
      </c>
      <c r="M9" s="319" t="s">
        <v>190</v>
      </c>
      <c r="N9" s="320"/>
      <c r="O9" s="321"/>
      <c r="P9" s="7"/>
      <c r="Q9" s="4"/>
      <c r="R9" s="5"/>
      <c r="Y9" s="10" t="s">
        <v>5</v>
      </c>
      <c r="Z9" s="10" t="s">
        <v>5</v>
      </c>
    </row>
    <row r="10" spans="1:30" s="6" customFormat="1" ht="13.5" customHeight="1" x14ac:dyDescent="0.25">
      <c r="A10" s="14"/>
      <c r="B10" s="1"/>
      <c r="C10" s="14"/>
      <c r="D10" s="14"/>
      <c r="E10" s="14"/>
      <c r="F10" s="15" t="s">
        <v>6</v>
      </c>
      <c r="G10" s="14"/>
      <c r="H10" s="16"/>
      <c r="I10" s="14"/>
      <c r="J10" s="14"/>
      <c r="K10" s="14"/>
      <c r="L10" s="1"/>
      <c r="M10" s="315"/>
      <c r="N10" s="316"/>
      <c r="O10" s="317"/>
      <c r="P10" s="7"/>
      <c r="Q10" s="4"/>
      <c r="R10" s="5"/>
    </row>
    <row r="11" spans="1:30" s="6" customFormat="1" ht="29.25" customHeight="1" x14ac:dyDescent="0.25">
      <c r="A11" s="14" t="s">
        <v>7</v>
      </c>
      <c r="B11" s="1"/>
      <c r="C11" s="322" t="s">
        <v>191</v>
      </c>
      <c r="D11" s="322"/>
      <c r="E11" s="322"/>
      <c r="F11" s="322"/>
      <c r="G11" s="322"/>
      <c r="H11" s="322"/>
      <c r="I11" s="322"/>
      <c r="J11" s="322"/>
      <c r="K11" s="322"/>
      <c r="L11" s="1"/>
      <c r="M11" s="319"/>
      <c r="N11" s="320"/>
      <c r="O11" s="321"/>
      <c r="P11" s="7"/>
      <c r="Q11" s="4"/>
      <c r="R11" s="5"/>
      <c r="AA11" s="10" t="s">
        <v>192</v>
      </c>
    </row>
    <row r="12" spans="1:30" s="6" customFormat="1" ht="15" x14ac:dyDescent="0.25">
      <c r="A12" s="14"/>
      <c r="B12" s="1"/>
      <c r="C12" s="17"/>
      <c r="D12" s="17"/>
      <c r="E12" s="17"/>
      <c r="F12" s="18" t="s">
        <v>8</v>
      </c>
      <c r="G12" s="17"/>
      <c r="H12" s="19"/>
      <c r="I12" s="17"/>
      <c r="J12" s="17"/>
      <c r="K12" s="17"/>
      <c r="L12" s="1"/>
      <c r="M12" s="315"/>
      <c r="N12" s="316"/>
      <c r="O12" s="317"/>
      <c r="P12" s="7"/>
      <c r="Q12" s="4"/>
      <c r="R12" s="5"/>
    </row>
    <row r="13" spans="1:30" s="6" customFormat="1" ht="31.5" customHeight="1" x14ac:dyDescent="0.25">
      <c r="A13" s="14" t="s">
        <v>9</v>
      </c>
      <c r="B13" s="1"/>
      <c r="C13" s="322" t="s">
        <v>191</v>
      </c>
      <c r="D13" s="322"/>
      <c r="E13" s="322"/>
      <c r="F13" s="322"/>
      <c r="G13" s="322"/>
      <c r="H13" s="322"/>
      <c r="I13" s="322"/>
      <c r="J13" s="322"/>
      <c r="K13" s="322"/>
      <c r="L13" s="1"/>
      <c r="M13" s="319"/>
      <c r="N13" s="320"/>
      <c r="O13" s="321"/>
      <c r="P13" s="7"/>
      <c r="Q13" s="4"/>
      <c r="R13" s="5"/>
      <c r="AB13" s="10" t="s">
        <v>193</v>
      </c>
    </row>
    <row r="14" spans="1:30" s="6" customFormat="1" ht="15" x14ac:dyDescent="0.25">
      <c r="A14" s="1"/>
      <c r="B14" s="1"/>
      <c r="C14" s="11"/>
      <c r="D14" s="11"/>
      <c r="E14" s="11"/>
      <c r="F14" s="12" t="s">
        <v>10</v>
      </c>
      <c r="G14" s="11"/>
      <c r="H14" s="13"/>
      <c r="I14" s="11"/>
      <c r="J14" s="11"/>
      <c r="K14" s="11"/>
      <c r="L14" s="8" t="s">
        <v>11</v>
      </c>
      <c r="M14" s="312"/>
      <c r="N14" s="313"/>
      <c r="O14" s="314"/>
      <c r="P14" s="7"/>
      <c r="Q14" s="4"/>
      <c r="R14" s="5"/>
    </row>
    <row r="15" spans="1:30" s="6" customFormat="1" ht="15" customHeight="1" x14ac:dyDescent="0.25">
      <c r="A15" s="1"/>
      <c r="B15" s="1"/>
      <c r="C15" s="1"/>
      <c r="D15" s="1"/>
      <c r="E15" s="1"/>
      <c r="F15" s="1"/>
      <c r="G15" s="1"/>
      <c r="H15" s="2"/>
      <c r="I15" s="1"/>
      <c r="J15" s="1"/>
      <c r="K15" s="8" t="s">
        <v>12</v>
      </c>
      <c r="L15" s="20" t="s">
        <v>13</v>
      </c>
      <c r="M15" s="325" t="s">
        <v>194</v>
      </c>
      <c r="N15" s="326"/>
      <c r="O15" s="327"/>
      <c r="P15" s="21"/>
      <c r="Q15" s="4"/>
      <c r="R15" s="5"/>
      <c r="AC15" s="10" t="s">
        <v>5</v>
      </c>
    </row>
    <row r="16" spans="1:30" s="6" customFormat="1" ht="15" x14ac:dyDescent="0.25">
      <c r="A16" s="1"/>
      <c r="B16" s="1"/>
      <c r="C16" s="1"/>
      <c r="D16" s="1"/>
      <c r="E16" s="1"/>
      <c r="F16" s="1"/>
      <c r="G16" s="1"/>
      <c r="H16" s="2"/>
      <c r="I16" s="1"/>
      <c r="J16" s="1"/>
      <c r="K16" s="1"/>
      <c r="L16" s="20" t="s">
        <v>14</v>
      </c>
      <c r="M16" s="325" t="s">
        <v>195</v>
      </c>
      <c r="N16" s="326"/>
      <c r="O16" s="327"/>
      <c r="P16" s="21"/>
      <c r="Q16" s="4"/>
      <c r="R16" s="5"/>
      <c r="AD16" s="10" t="s">
        <v>5</v>
      </c>
    </row>
    <row r="17" spans="1:30" s="6" customFormat="1" ht="15" customHeight="1" x14ac:dyDescent="0.25">
      <c r="A17" s="1"/>
      <c r="B17" s="1"/>
      <c r="C17" s="1"/>
      <c r="D17" s="1"/>
      <c r="E17" s="1"/>
      <c r="F17" s="1"/>
      <c r="G17" s="1"/>
      <c r="H17" s="2"/>
      <c r="I17" s="1"/>
      <c r="J17" s="1"/>
      <c r="K17" s="8" t="s">
        <v>196</v>
      </c>
      <c r="L17" s="20" t="s">
        <v>13</v>
      </c>
      <c r="M17" s="328" t="s">
        <v>39</v>
      </c>
      <c r="N17" s="329"/>
      <c r="O17" s="330"/>
      <c r="P17" s="22"/>
      <c r="Q17" s="4"/>
      <c r="R17" s="5"/>
      <c r="AC17" s="10" t="s">
        <v>5</v>
      </c>
    </row>
    <row r="18" spans="1:30" s="6" customFormat="1" ht="15" x14ac:dyDescent="0.25">
      <c r="A18" s="1"/>
      <c r="B18" s="1"/>
      <c r="C18" s="1"/>
      <c r="D18" s="1"/>
      <c r="E18" s="1"/>
      <c r="F18" s="1"/>
      <c r="G18" s="1"/>
      <c r="H18" s="2"/>
      <c r="I18" s="1"/>
      <c r="J18" s="1"/>
      <c r="K18" s="1"/>
      <c r="L18" s="20" t="s">
        <v>14</v>
      </c>
      <c r="M18" s="328" t="s">
        <v>197</v>
      </c>
      <c r="N18" s="329"/>
      <c r="O18" s="330"/>
      <c r="P18" s="22"/>
      <c r="Q18" s="4"/>
      <c r="R18" s="5"/>
      <c r="AD18" s="10" t="s">
        <v>5</v>
      </c>
    </row>
    <row r="19" spans="1:30" s="6" customFormat="1" ht="15" customHeight="1" x14ac:dyDescent="0.25">
      <c r="A19" s="1"/>
      <c r="B19" s="1"/>
      <c r="C19" s="1"/>
      <c r="D19" s="1"/>
      <c r="E19" s="1"/>
      <c r="F19" s="1"/>
      <c r="G19" s="1"/>
      <c r="H19" s="2"/>
      <c r="I19" s="1"/>
      <c r="J19" s="1"/>
      <c r="K19" s="8" t="s">
        <v>196</v>
      </c>
      <c r="L19" s="20" t="s">
        <v>13</v>
      </c>
      <c r="M19" s="328" t="s">
        <v>65</v>
      </c>
      <c r="N19" s="329"/>
      <c r="O19" s="330"/>
      <c r="P19" s="22"/>
      <c r="Q19" s="4"/>
      <c r="R19" s="5"/>
      <c r="AC19" s="10" t="s">
        <v>5</v>
      </c>
    </row>
    <row r="20" spans="1:30" s="6" customFormat="1" ht="15" x14ac:dyDescent="0.25">
      <c r="A20" s="1"/>
      <c r="B20" s="1"/>
      <c r="C20" s="1"/>
      <c r="D20" s="1"/>
      <c r="E20" s="1"/>
      <c r="F20" s="1"/>
      <c r="G20" s="1"/>
      <c r="H20" s="2"/>
      <c r="I20" s="1"/>
      <c r="J20" s="1"/>
      <c r="K20" s="1"/>
      <c r="L20" s="20" t="s">
        <v>14</v>
      </c>
      <c r="M20" s="328" t="s">
        <v>281</v>
      </c>
      <c r="N20" s="329"/>
      <c r="O20" s="330"/>
      <c r="P20" s="22"/>
      <c r="Q20" s="4"/>
      <c r="R20" s="5"/>
      <c r="AD20" s="10" t="s">
        <v>5</v>
      </c>
    </row>
    <row r="21" spans="1:30" s="6" customFormat="1" ht="15" x14ac:dyDescent="0.25">
      <c r="A21" s="1"/>
      <c r="B21" s="1"/>
      <c r="C21" s="1"/>
      <c r="D21" s="1"/>
      <c r="E21" s="1"/>
      <c r="F21" s="1"/>
      <c r="G21" s="1"/>
      <c r="H21" s="2"/>
      <c r="I21" s="1"/>
      <c r="J21" s="1"/>
      <c r="K21" s="1"/>
      <c r="L21" s="8" t="s">
        <v>15</v>
      </c>
      <c r="M21" s="312"/>
      <c r="N21" s="313"/>
      <c r="O21" s="314"/>
      <c r="P21" s="7"/>
      <c r="Q21" s="4"/>
      <c r="R21" s="5"/>
    </row>
    <row r="22" spans="1:30" s="6" customFormat="1" ht="15" x14ac:dyDescent="0.25">
      <c r="A22" s="1"/>
      <c r="B22" s="1"/>
      <c r="C22" s="1"/>
      <c r="D22" s="1"/>
      <c r="E22" s="1"/>
      <c r="F22" s="1"/>
      <c r="G22" s="1"/>
      <c r="H22" s="2"/>
      <c r="I22" s="1"/>
      <c r="J22" s="1"/>
      <c r="K22" s="8"/>
      <c r="L22" s="193"/>
      <c r="M22" s="193"/>
      <c r="N22" s="193"/>
      <c r="O22" s="1"/>
      <c r="P22" s="3"/>
      <c r="Q22" s="4"/>
      <c r="R22" s="5"/>
    </row>
    <row r="23" spans="1:30" s="6" customFormat="1" ht="16.5" customHeight="1" x14ac:dyDescent="0.25">
      <c r="A23" s="1"/>
      <c r="B23" s="1"/>
      <c r="C23" s="1"/>
      <c r="D23" s="1"/>
      <c r="E23" s="1"/>
      <c r="F23" s="1"/>
      <c r="G23" s="1"/>
      <c r="H23" s="2"/>
      <c r="I23" s="1"/>
      <c r="J23" s="1"/>
      <c r="K23" s="8"/>
      <c r="L23" s="344" t="s">
        <v>16</v>
      </c>
      <c r="M23" s="344" t="s">
        <v>17</v>
      </c>
      <c r="N23" s="345" t="s">
        <v>18</v>
      </c>
      <c r="O23" s="345"/>
      <c r="P23" s="23"/>
      <c r="Q23" s="4"/>
      <c r="R23" s="5"/>
    </row>
    <row r="24" spans="1:30" s="6" customFormat="1" ht="15" x14ac:dyDescent="0.25">
      <c r="A24" s="1"/>
      <c r="B24" s="1"/>
      <c r="C24" s="1"/>
      <c r="D24" s="1"/>
      <c r="E24" s="1"/>
      <c r="F24" s="1"/>
      <c r="G24" s="1"/>
      <c r="H24" s="2"/>
      <c r="I24" s="1"/>
      <c r="J24" s="1"/>
      <c r="K24" s="8"/>
      <c r="L24" s="344"/>
      <c r="M24" s="344"/>
      <c r="N24" s="194" t="s">
        <v>19</v>
      </c>
      <c r="O24" s="194" t="s">
        <v>20</v>
      </c>
      <c r="P24" s="23"/>
      <c r="Q24" s="4"/>
      <c r="R24" s="5"/>
    </row>
    <row r="25" spans="1:30" s="6" customFormat="1" ht="15" x14ac:dyDescent="0.25">
      <c r="A25" s="1"/>
      <c r="B25" s="1"/>
      <c r="C25" s="1"/>
      <c r="D25" s="1"/>
      <c r="E25" s="1"/>
      <c r="F25" s="1"/>
      <c r="G25" s="1"/>
      <c r="H25" s="24" t="s">
        <v>21</v>
      </c>
      <c r="I25" s="1"/>
      <c r="J25" s="1"/>
      <c r="K25" s="8"/>
      <c r="L25" s="20" t="s">
        <v>45</v>
      </c>
      <c r="M25" s="25">
        <v>46078</v>
      </c>
      <c r="N25" s="26">
        <v>46048</v>
      </c>
      <c r="O25" s="26">
        <f>M25</f>
        <v>46078</v>
      </c>
      <c r="P25" s="27"/>
      <c r="Q25" s="4"/>
      <c r="R25" s="5"/>
    </row>
    <row r="26" spans="1:30" s="6" customFormat="1" ht="15" x14ac:dyDescent="0.25">
      <c r="A26" s="1"/>
      <c r="B26" s="1"/>
      <c r="C26" s="1"/>
      <c r="D26" s="1"/>
      <c r="E26" s="1"/>
      <c r="F26" s="1"/>
      <c r="G26" s="1"/>
      <c r="H26" s="24" t="s">
        <v>23</v>
      </c>
      <c r="I26" s="1"/>
      <c r="J26" s="1"/>
      <c r="K26" s="8"/>
      <c r="L26" s="193"/>
      <c r="M26" s="193"/>
      <c r="N26" s="193"/>
      <c r="O26" s="1"/>
      <c r="P26" s="3"/>
      <c r="Q26" s="4"/>
      <c r="R26" s="5"/>
    </row>
    <row r="27" spans="1:30" s="6" customFormat="1" ht="15" x14ac:dyDescent="0.25">
      <c r="A27" s="1"/>
      <c r="B27" s="1"/>
      <c r="C27" s="1"/>
      <c r="D27" s="1"/>
      <c r="E27" s="1"/>
      <c r="F27" s="1"/>
      <c r="G27" s="1"/>
      <c r="H27" s="24" t="s">
        <v>417</v>
      </c>
      <c r="I27" s="1"/>
      <c r="J27" s="1"/>
      <c r="K27" s="8"/>
      <c r="L27" s="193"/>
      <c r="M27" s="193"/>
      <c r="N27" s="193"/>
      <c r="O27" s="1"/>
      <c r="P27" s="3"/>
      <c r="Q27" s="4"/>
      <c r="R27" s="5"/>
    </row>
    <row r="28" spans="1:30" customFormat="1" ht="15" x14ac:dyDescent="0.25">
      <c r="A28" s="200"/>
      <c r="B28" s="195"/>
    </row>
    <row r="29" spans="1:30" customFormat="1" ht="36" customHeight="1" x14ac:dyDescent="0.25">
      <c r="A29" s="323" t="s">
        <v>24</v>
      </c>
      <c r="B29" s="323"/>
      <c r="C29" s="324" t="s">
        <v>25</v>
      </c>
      <c r="D29" s="324" t="s">
        <v>26</v>
      </c>
      <c r="E29" s="324"/>
      <c r="F29" s="324"/>
      <c r="G29" s="324" t="s">
        <v>27</v>
      </c>
      <c r="H29" s="324" t="s">
        <v>28</v>
      </c>
      <c r="I29" s="324"/>
      <c r="J29" s="324"/>
      <c r="K29" s="324" t="s">
        <v>29</v>
      </c>
      <c r="L29" s="324"/>
      <c r="M29" s="324"/>
      <c r="N29" s="324" t="s">
        <v>30</v>
      </c>
      <c r="O29" s="324" t="s">
        <v>31</v>
      </c>
    </row>
    <row r="30" spans="1:30" customFormat="1" ht="20.25" customHeight="1" x14ac:dyDescent="0.25">
      <c r="A30" s="323"/>
      <c r="B30" s="323"/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</row>
    <row r="31" spans="1:30" customFormat="1" ht="49.5" customHeight="1" x14ac:dyDescent="0.25">
      <c r="A31" s="201" t="s">
        <v>32</v>
      </c>
      <c r="B31" s="201" t="s">
        <v>33</v>
      </c>
      <c r="C31" s="324"/>
      <c r="D31" s="324"/>
      <c r="E31" s="324"/>
      <c r="F31" s="324"/>
      <c r="G31" s="324"/>
      <c r="H31" s="202" t="s">
        <v>34</v>
      </c>
      <c r="I31" s="202" t="s">
        <v>35</v>
      </c>
      <c r="J31" s="202" t="s">
        <v>36</v>
      </c>
      <c r="K31" s="202" t="s">
        <v>34</v>
      </c>
      <c r="L31" s="202" t="s">
        <v>35</v>
      </c>
      <c r="M31" s="202" t="s">
        <v>37</v>
      </c>
      <c r="N31" s="324"/>
      <c r="O31" s="324"/>
    </row>
    <row r="32" spans="1:30" customFormat="1" ht="15" x14ac:dyDescent="0.25">
      <c r="A32" s="199">
        <v>1</v>
      </c>
      <c r="B32" s="199">
        <v>2</v>
      </c>
      <c r="C32" s="199">
        <v>3</v>
      </c>
      <c r="D32" s="323">
        <v>4</v>
      </c>
      <c r="E32" s="323"/>
      <c r="F32" s="323"/>
      <c r="G32" s="199">
        <v>5</v>
      </c>
      <c r="H32" s="199">
        <v>6</v>
      </c>
      <c r="I32" s="199">
        <v>7</v>
      </c>
      <c r="J32" s="199">
        <v>8</v>
      </c>
      <c r="K32" s="199">
        <v>9</v>
      </c>
      <c r="L32" s="199">
        <v>10</v>
      </c>
      <c r="M32" s="199">
        <v>11</v>
      </c>
      <c r="N32" s="199">
        <v>12</v>
      </c>
      <c r="O32" s="199">
        <v>13</v>
      </c>
    </row>
    <row r="33" spans="1:121" customFormat="1" ht="15" x14ac:dyDescent="0.25">
      <c r="A33" s="333" t="s">
        <v>38</v>
      </c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5"/>
      <c r="DI33" s="203" t="s">
        <v>38</v>
      </c>
    </row>
    <row r="34" spans="1:121" customFormat="1" ht="33.75" x14ac:dyDescent="0.25">
      <c r="A34" s="204" t="s">
        <v>22</v>
      </c>
      <c r="B34" s="205" t="s">
        <v>39</v>
      </c>
      <c r="C34" s="234" t="s">
        <v>40</v>
      </c>
      <c r="D34" s="336" t="s">
        <v>41</v>
      </c>
      <c r="E34" s="336"/>
      <c r="F34" s="336"/>
      <c r="G34" s="205" t="s">
        <v>42</v>
      </c>
      <c r="H34" s="205">
        <v>7.0000000000000007E-2</v>
      </c>
      <c r="I34" s="205" t="s">
        <v>22</v>
      </c>
      <c r="J34" s="205" t="s">
        <v>419</v>
      </c>
      <c r="K34" s="206"/>
      <c r="L34" s="205"/>
      <c r="M34" s="206"/>
      <c r="N34" s="205"/>
      <c r="O34" s="207"/>
      <c r="DI34" s="203"/>
      <c r="DJ34" s="208" t="s">
        <v>41</v>
      </c>
      <c r="DK34" s="208" t="s">
        <v>5</v>
      </c>
      <c r="DL34" s="208" t="s">
        <v>5</v>
      </c>
    </row>
    <row r="35" spans="1:121" customFormat="1" ht="15" x14ac:dyDescent="0.25">
      <c r="A35" s="209"/>
      <c r="B35" s="210"/>
      <c r="C35" s="255"/>
      <c r="D35" s="331" t="s">
        <v>420</v>
      </c>
      <c r="E35" s="331"/>
      <c r="F35" s="331"/>
      <c r="G35" s="331"/>
      <c r="H35" s="331"/>
      <c r="I35" s="331"/>
      <c r="J35" s="331"/>
      <c r="K35" s="331"/>
      <c r="L35" s="331"/>
      <c r="M35" s="331"/>
      <c r="N35" s="331"/>
      <c r="O35" s="337"/>
      <c r="DI35" s="203"/>
      <c r="DJ35" s="208"/>
      <c r="DK35" s="208"/>
      <c r="DL35" s="208"/>
      <c r="DM35" s="198" t="s">
        <v>420</v>
      </c>
    </row>
    <row r="36" spans="1:121" customFormat="1" ht="15" x14ac:dyDescent="0.25">
      <c r="A36" s="211"/>
      <c r="B36" s="212"/>
      <c r="C36" s="213" t="s">
        <v>22</v>
      </c>
      <c r="D36" s="331" t="s">
        <v>43</v>
      </c>
      <c r="E36" s="331"/>
      <c r="F36" s="331"/>
      <c r="G36" s="214"/>
      <c r="H36" s="215"/>
      <c r="I36" s="215"/>
      <c r="J36" s="215"/>
      <c r="K36" s="216">
        <v>519.16</v>
      </c>
      <c r="L36" s="215"/>
      <c r="M36" s="216">
        <v>36.340000000000003</v>
      </c>
      <c r="N36" s="217">
        <v>52.21</v>
      </c>
      <c r="O36" s="220">
        <v>1897.31</v>
      </c>
      <c r="DI36" s="203"/>
      <c r="DJ36" s="208"/>
      <c r="DK36" s="208"/>
      <c r="DL36" s="208"/>
      <c r="DN36" s="198" t="s">
        <v>43</v>
      </c>
    </row>
    <row r="37" spans="1:121" customFormat="1" ht="15" x14ac:dyDescent="0.25">
      <c r="A37" s="211"/>
      <c r="B37" s="212"/>
      <c r="C37" s="213" t="s">
        <v>39</v>
      </c>
      <c r="D37" s="331" t="s">
        <v>44</v>
      </c>
      <c r="E37" s="331"/>
      <c r="F37" s="331"/>
      <c r="G37" s="214"/>
      <c r="H37" s="215"/>
      <c r="I37" s="215"/>
      <c r="J37" s="215"/>
      <c r="K37" s="219">
        <v>10090.67</v>
      </c>
      <c r="L37" s="215"/>
      <c r="M37" s="216">
        <v>706.35</v>
      </c>
      <c r="N37" s="217">
        <v>15.71</v>
      </c>
      <c r="O37" s="220">
        <v>11096.76</v>
      </c>
      <c r="DI37" s="203"/>
      <c r="DJ37" s="208"/>
      <c r="DK37" s="208"/>
      <c r="DL37" s="208"/>
      <c r="DN37" s="198" t="s">
        <v>44</v>
      </c>
    </row>
    <row r="38" spans="1:121" customFormat="1" ht="15" x14ac:dyDescent="0.25">
      <c r="A38" s="211"/>
      <c r="B38" s="212"/>
      <c r="C38" s="213" t="s">
        <v>45</v>
      </c>
      <c r="D38" s="331" t="s">
        <v>46</v>
      </c>
      <c r="E38" s="331"/>
      <c r="F38" s="331"/>
      <c r="G38" s="214"/>
      <c r="H38" s="215"/>
      <c r="I38" s="215"/>
      <c r="J38" s="215"/>
      <c r="K38" s="216">
        <v>422.22</v>
      </c>
      <c r="L38" s="215"/>
      <c r="M38" s="216">
        <v>29.56</v>
      </c>
      <c r="N38" s="217">
        <v>52.21</v>
      </c>
      <c r="O38" s="220">
        <v>1543.33</v>
      </c>
      <c r="DI38" s="203"/>
      <c r="DJ38" s="208"/>
      <c r="DK38" s="208"/>
      <c r="DL38" s="208"/>
      <c r="DN38" s="198" t="s">
        <v>46</v>
      </c>
    </row>
    <row r="39" spans="1:121" customFormat="1" ht="15" x14ac:dyDescent="0.25">
      <c r="A39" s="221"/>
      <c r="B39" s="212"/>
      <c r="C39" s="213"/>
      <c r="D39" s="331" t="s">
        <v>47</v>
      </c>
      <c r="E39" s="331"/>
      <c r="F39" s="331"/>
      <c r="G39" s="214" t="s">
        <v>48</v>
      </c>
      <c r="H39" s="222">
        <v>59.4</v>
      </c>
      <c r="I39" s="215"/>
      <c r="J39" s="223">
        <v>4.1580000000000004</v>
      </c>
      <c r="K39" s="224"/>
      <c r="L39" s="215"/>
      <c r="M39" s="224"/>
      <c r="N39" s="215"/>
      <c r="O39" s="225"/>
      <c r="DI39" s="203"/>
      <c r="DJ39" s="208"/>
      <c r="DK39" s="208"/>
      <c r="DL39" s="208"/>
      <c r="DO39" s="198" t="s">
        <v>47</v>
      </c>
    </row>
    <row r="40" spans="1:121" customFormat="1" ht="15" x14ac:dyDescent="0.25">
      <c r="A40" s="221"/>
      <c r="B40" s="212"/>
      <c r="C40" s="213"/>
      <c r="D40" s="331" t="s">
        <v>49</v>
      </c>
      <c r="E40" s="331"/>
      <c r="F40" s="331"/>
      <c r="G40" s="214" t="s">
        <v>48</v>
      </c>
      <c r="H40" s="217">
        <v>29.76</v>
      </c>
      <c r="I40" s="215"/>
      <c r="J40" s="226">
        <v>2.0832000000000002</v>
      </c>
      <c r="K40" s="224"/>
      <c r="L40" s="215"/>
      <c r="M40" s="224"/>
      <c r="N40" s="215"/>
      <c r="O40" s="225"/>
      <c r="DI40" s="203"/>
      <c r="DJ40" s="208"/>
      <c r="DK40" s="208"/>
      <c r="DL40" s="208"/>
      <c r="DO40" s="198" t="s">
        <v>49</v>
      </c>
    </row>
    <row r="41" spans="1:121" customFormat="1" ht="15" x14ac:dyDescent="0.25">
      <c r="A41" s="227"/>
      <c r="B41" s="214"/>
      <c r="C41" s="213"/>
      <c r="D41" s="332" t="s">
        <v>50</v>
      </c>
      <c r="E41" s="332"/>
      <c r="F41" s="332"/>
      <c r="G41" s="228"/>
      <c r="H41" s="229"/>
      <c r="I41" s="229"/>
      <c r="J41" s="229"/>
      <c r="K41" s="230">
        <v>10609.83</v>
      </c>
      <c r="L41" s="229"/>
      <c r="M41" s="231">
        <v>742.69</v>
      </c>
      <c r="N41" s="229"/>
      <c r="O41" s="232">
        <v>12994.07</v>
      </c>
      <c r="DI41" s="203"/>
      <c r="DJ41" s="208"/>
      <c r="DK41" s="208"/>
      <c r="DL41" s="208"/>
      <c r="DP41" s="198" t="s">
        <v>50</v>
      </c>
    </row>
    <row r="42" spans="1:121" customFormat="1" ht="15" x14ac:dyDescent="0.25">
      <c r="A42" s="221"/>
      <c r="B42" s="212"/>
      <c r="C42" s="213"/>
      <c r="D42" s="331" t="s">
        <v>51</v>
      </c>
      <c r="E42" s="331"/>
      <c r="F42" s="331"/>
      <c r="G42" s="214"/>
      <c r="H42" s="215"/>
      <c r="I42" s="215"/>
      <c r="J42" s="215"/>
      <c r="K42" s="224"/>
      <c r="L42" s="215"/>
      <c r="M42" s="216">
        <v>65.900000000000006</v>
      </c>
      <c r="N42" s="215"/>
      <c r="O42" s="220">
        <v>3440.64</v>
      </c>
      <c r="DI42" s="203"/>
      <c r="DJ42" s="208"/>
      <c r="DK42" s="208"/>
      <c r="DL42" s="208"/>
      <c r="DO42" s="198" t="s">
        <v>51</v>
      </c>
    </row>
    <row r="43" spans="1:121" customFormat="1" ht="45" x14ac:dyDescent="0.25">
      <c r="A43" s="221"/>
      <c r="B43" s="212"/>
      <c r="C43" s="213" t="s">
        <v>52</v>
      </c>
      <c r="D43" s="331" t="s">
        <v>53</v>
      </c>
      <c r="E43" s="331"/>
      <c r="F43" s="331"/>
      <c r="G43" s="214" t="s">
        <v>54</v>
      </c>
      <c r="H43" s="233">
        <v>109</v>
      </c>
      <c r="I43" s="215"/>
      <c r="J43" s="233">
        <v>109</v>
      </c>
      <c r="K43" s="224"/>
      <c r="L43" s="215"/>
      <c r="M43" s="216">
        <v>71.83</v>
      </c>
      <c r="N43" s="215"/>
      <c r="O43" s="220">
        <v>3750.3</v>
      </c>
      <c r="DI43" s="203"/>
      <c r="DJ43" s="208"/>
      <c r="DK43" s="208"/>
      <c r="DL43" s="208"/>
      <c r="DO43" s="198" t="s">
        <v>53</v>
      </c>
    </row>
    <row r="44" spans="1:121" customFormat="1" ht="90" x14ac:dyDescent="0.25">
      <c r="A44" s="221"/>
      <c r="B44" s="212"/>
      <c r="C44" s="213" t="s">
        <v>55</v>
      </c>
      <c r="D44" s="331" t="s">
        <v>56</v>
      </c>
      <c r="E44" s="331"/>
      <c r="F44" s="331"/>
      <c r="G44" s="214" t="s">
        <v>54</v>
      </c>
      <c r="H44" s="233">
        <v>65</v>
      </c>
      <c r="I44" s="217">
        <v>0.85</v>
      </c>
      <c r="J44" s="217">
        <v>55.25</v>
      </c>
      <c r="K44" s="224"/>
      <c r="L44" s="215"/>
      <c r="M44" s="216">
        <v>36.409999999999997</v>
      </c>
      <c r="N44" s="215"/>
      <c r="O44" s="220">
        <v>1900.95</v>
      </c>
      <c r="DI44" s="203"/>
      <c r="DJ44" s="208"/>
      <c r="DK44" s="208"/>
      <c r="DL44" s="208"/>
      <c r="DO44" s="198" t="s">
        <v>56</v>
      </c>
    </row>
    <row r="45" spans="1:121" customFormat="1" ht="15" x14ac:dyDescent="0.25">
      <c r="A45" s="211"/>
      <c r="B45" s="210"/>
      <c r="C45" s="255"/>
      <c r="D45" s="338" t="s">
        <v>57</v>
      </c>
      <c r="E45" s="338"/>
      <c r="F45" s="338"/>
      <c r="G45" s="205"/>
      <c r="H45" s="235"/>
      <c r="I45" s="235"/>
      <c r="J45" s="235"/>
      <c r="K45" s="236"/>
      <c r="L45" s="235"/>
      <c r="M45" s="237">
        <v>850.93</v>
      </c>
      <c r="N45" s="229"/>
      <c r="O45" s="238">
        <v>18645.32</v>
      </c>
      <c r="DI45" s="203"/>
      <c r="DJ45" s="208"/>
      <c r="DK45" s="208"/>
      <c r="DL45" s="208"/>
      <c r="DQ45" s="208" t="s">
        <v>57</v>
      </c>
    </row>
    <row r="46" spans="1:121" customFormat="1" ht="45" x14ac:dyDescent="0.25">
      <c r="A46" s="204" t="s">
        <v>39</v>
      </c>
      <c r="B46" s="205" t="s">
        <v>45</v>
      </c>
      <c r="C46" s="234" t="s">
        <v>58</v>
      </c>
      <c r="D46" s="336" t="s">
        <v>59</v>
      </c>
      <c r="E46" s="336"/>
      <c r="F46" s="336"/>
      <c r="G46" s="205" t="s">
        <v>60</v>
      </c>
      <c r="H46" s="205">
        <v>0.53100000000000003</v>
      </c>
      <c r="I46" s="205" t="s">
        <v>22</v>
      </c>
      <c r="J46" s="205" t="s">
        <v>421</v>
      </c>
      <c r="K46" s="206"/>
      <c r="L46" s="205"/>
      <c r="M46" s="206"/>
      <c r="N46" s="205"/>
      <c r="O46" s="207"/>
      <c r="DI46" s="203"/>
      <c r="DJ46" s="208" t="s">
        <v>59</v>
      </c>
      <c r="DK46" s="208" t="s">
        <v>5</v>
      </c>
      <c r="DL46" s="208" t="s">
        <v>5</v>
      </c>
      <c r="DQ46" s="208"/>
    </row>
    <row r="47" spans="1:121" customFormat="1" ht="15" x14ac:dyDescent="0.25">
      <c r="A47" s="209"/>
      <c r="B47" s="210"/>
      <c r="C47" s="255"/>
      <c r="D47" s="331" t="s">
        <v>422</v>
      </c>
      <c r="E47" s="331"/>
      <c r="F47" s="331"/>
      <c r="G47" s="331"/>
      <c r="H47" s="331"/>
      <c r="I47" s="331"/>
      <c r="J47" s="331"/>
      <c r="K47" s="331"/>
      <c r="L47" s="331"/>
      <c r="M47" s="331"/>
      <c r="N47" s="331"/>
      <c r="O47" s="337"/>
      <c r="DI47" s="203"/>
      <c r="DJ47" s="208"/>
      <c r="DK47" s="208"/>
      <c r="DL47" s="208"/>
      <c r="DM47" s="198" t="s">
        <v>422</v>
      </c>
      <c r="DQ47" s="208"/>
    </row>
    <row r="48" spans="1:121" customFormat="1" ht="15" x14ac:dyDescent="0.25">
      <c r="A48" s="211"/>
      <c r="B48" s="212"/>
      <c r="C48" s="213" t="s">
        <v>22</v>
      </c>
      <c r="D48" s="331" t="s">
        <v>43</v>
      </c>
      <c r="E48" s="331"/>
      <c r="F48" s="331"/>
      <c r="G48" s="214"/>
      <c r="H48" s="215"/>
      <c r="I48" s="215"/>
      <c r="J48" s="215"/>
      <c r="K48" s="216">
        <v>92.08</v>
      </c>
      <c r="L48" s="215"/>
      <c r="M48" s="216">
        <v>48.89</v>
      </c>
      <c r="N48" s="217">
        <v>52.21</v>
      </c>
      <c r="O48" s="220">
        <v>2552.5500000000002</v>
      </c>
      <c r="DI48" s="203"/>
      <c r="DJ48" s="208"/>
      <c r="DK48" s="208"/>
      <c r="DL48" s="208"/>
      <c r="DN48" s="198" t="s">
        <v>43</v>
      </c>
      <c r="DQ48" s="208"/>
    </row>
    <row r="49" spans="1:121" customFormat="1" ht="15" x14ac:dyDescent="0.25">
      <c r="A49" s="211"/>
      <c r="B49" s="212"/>
      <c r="C49" s="213" t="s">
        <v>39</v>
      </c>
      <c r="D49" s="331" t="s">
        <v>44</v>
      </c>
      <c r="E49" s="331"/>
      <c r="F49" s="331"/>
      <c r="G49" s="214"/>
      <c r="H49" s="215"/>
      <c r="I49" s="215"/>
      <c r="J49" s="215"/>
      <c r="K49" s="216">
        <v>287.60000000000002</v>
      </c>
      <c r="L49" s="215"/>
      <c r="M49" s="216">
        <v>152.72</v>
      </c>
      <c r="N49" s="217">
        <v>15.71</v>
      </c>
      <c r="O49" s="220">
        <v>2399.23</v>
      </c>
      <c r="DI49" s="203"/>
      <c r="DJ49" s="208"/>
      <c r="DK49" s="208"/>
      <c r="DL49" s="208"/>
      <c r="DN49" s="198" t="s">
        <v>44</v>
      </c>
      <c r="DQ49" s="208"/>
    </row>
    <row r="50" spans="1:121" customFormat="1" ht="15" x14ac:dyDescent="0.25">
      <c r="A50" s="211"/>
      <c r="B50" s="212"/>
      <c r="C50" s="213" t="s">
        <v>45</v>
      </c>
      <c r="D50" s="331" t="s">
        <v>46</v>
      </c>
      <c r="E50" s="331"/>
      <c r="F50" s="331"/>
      <c r="G50" s="214"/>
      <c r="H50" s="215"/>
      <c r="I50" s="215"/>
      <c r="J50" s="215"/>
      <c r="K50" s="216">
        <v>37.57</v>
      </c>
      <c r="L50" s="215"/>
      <c r="M50" s="216">
        <v>19.95</v>
      </c>
      <c r="N50" s="217">
        <v>52.21</v>
      </c>
      <c r="O50" s="220">
        <v>1041.5899999999999</v>
      </c>
      <c r="DI50" s="203"/>
      <c r="DJ50" s="208"/>
      <c r="DK50" s="208"/>
      <c r="DL50" s="208"/>
      <c r="DN50" s="198" t="s">
        <v>46</v>
      </c>
      <c r="DQ50" s="208"/>
    </row>
    <row r="51" spans="1:121" customFormat="1" ht="15" x14ac:dyDescent="0.25">
      <c r="A51" s="221"/>
      <c r="B51" s="212"/>
      <c r="C51" s="213"/>
      <c r="D51" s="331" t="s">
        <v>47</v>
      </c>
      <c r="E51" s="331"/>
      <c r="F51" s="331"/>
      <c r="G51" s="214" t="s">
        <v>48</v>
      </c>
      <c r="H51" s="222">
        <v>11.7</v>
      </c>
      <c r="I51" s="215"/>
      <c r="J51" s="226">
        <v>6.2126999999999999</v>
      </c>
      <c r="K51" s="224"/>
      <c r="L51" s="215"/>
      <c r="M51" s="224"/>
      <c r="N51" s="215"/>
      <c r="O51" s="225"/>
      <c r="DI51" s="203"/>
      <c r="DJ51" s="208"/>
      <c r="DK51" s="208"/>
      <c r="DL51" s="208"/>
      <c r="DO51" s="198" t="s">
        <v>47</v>
      </c>
      <c r="DQ51" s="208"/>
    </row>
    <row r="52" spans="1:121" customFormat="1" ht="15" x14ac:dyDescent="0.25">
      <c r="A52" s="221"/>
      <c r="B52" s="212"/>
      <c r="C52" s="213"/>
      <c r="D52" s="331" t="s">
        <v>49</v>
      </c>
      <c r="E52" s="331"/>
      <c r="F52" s="331"/>
      <c r="G52" s="214" t="s">
        <v>48</v>
      </c>
      <c r="H52" s="217">
        <v>2.96</v>
      </c>
      <c r="I52" s="215"/>
      <c r="J52" s="239">
        <v>1.57176</v>
      </c>
      <c r="K52" s="224"/>
      <c r="L52" s="215"/>
      <c r="M52" s="224"/>
      <c r="N52" s="215"/>
      <c r="O52" s="225"/>
      <c r="DI52" s="203"/>
      <c r="DJ52" s="208"/>
      <c r="DK52" s="208"/>
      <c r="DL52" s="208"/>
      <c r="DO52" s="198" t="s">
        <v>49</v>
      </c>
      <c r="DQ52" s="208"/>
    </row>
    <row r="53" spans="1:121" customFormat="1" ht="15" x14ac:dyDescent="0.25">
      <c r="A53" s="227"/>
      <c r="B53" s="214"/>
      <c r="C53" s="213"/>
      <c r="D53" s="332" t="s">
        <v>50</v>
      </c>
      <c r="E53" s="332"/>
      <c r="F53" s="332"/>
      <c r="G53" s="228"/>
      <c r="H53" s="229"/>
      <c r="I53" s="229"/>
      <c r="J53" s="229"/>
      <c r="K53" s="231">
        <v>379.68</v>
      </c>
      <c r="L53" s="229"/>
      <c r="M53" s="231">
        <v>201.61</v>
      </c>
      <c r="N53" s="229"/>
      <c r="O53" s="232">
        <v>4951.78</v>
      </c>
      <c r="DI53" s="203"/>
      <c r="DJ53" s="208"/>
      <c r="DK53" s="208"/>
      <c r="DL53" s="208"/>
      <c r="DP53" s="198" t="s">
        <v>50</v>
      </c>
      <c r="DQ53" s="208"/>
    </row>
    <row r="54" spans="1:121" customFormat="1" ht="15" x14ac:dyDescent="0.25">
      <c r="A54" s="221"/>
      <c r="B54" s="212"/>
      <c r="C54" s="213"/>
      <c r="D54" s="331" t="s">
        <v>51</v>
      </c>
      <c r="E54" s="331"/>
      <c r="F54" s="331"/>
      <c r="G54" s="214"/>
      <c r="H54" s="215"/>
      <c r="I54" s="215"/>
      <c r="J54" s="215"/>
      <c r="K54" s="224"/>
      <c r="L54" s="215"/>
      <c r="M54" s="216">
        <v>68.84</v>
      </c>
      <c r="N54" s="215"/>
      <c r="O54" s="220">
        <v>3594.14</v>
      </c>
      <c r="DI54" s="203"/>
      <c r="DJ54" s="208"/>
      <c r="DK54" s="208"/>
      <c r="DL54" s="208"/>
      <c r="DO54" s="198" t="s">
        <v>51</v>
      </c>
      <c r="DQ54" s="208"/>
    </row>
    <row r="55" spans="1:121" customFormat="1" ht="22.5" x14ac:dyDescent="0.25">
      <c r="A55" s="221"/>
      <c r="B55" s="212"/>
      <c r="C55" s="213" t="s">
        <v>61</v>
      </c>
      <c r="D55" s="331" t="s">
        <v>62</v>
      </c>
      <c r="E55" s="331"/>
      <c r="F55" s="331"/>
      <c r="G55" s="214" t="s">
        <v>54</v>
      </c>
      <c r="H55" s="233">
        <v>102</v>
      </c>
      <c r="I55" s="215"/>
      <c r="J55" s="233">
        <v>102</v>
      </c>
      <c r="K55" s="224"/>
      <c r="L55" s="215"/>
      <c r="M55" s="216">
        <v>70.22</v>
      </c>
      <c r="N55" s="215"/>
      <c r="O55" s="220">
        <v>3666.02</v>
      </c>
      <c r="DI55" s="203"/>
      <c r="DJ55" s="208"/>
      <c r="DK55" s="208"/>
      <c r="DL55" s="208"/>
      <c r="DO55" s="198" t="s">
        <v>62</v>
      </c>
      <c r="DQ55" s="208"/>
    </row>
    <row r="56" spans="1:121" customFormat="1" ht="22.5" x14ac:dyDescent="0.25">
      <c r="A56" s="221"/>
      <c r="B56" s="212"/>
      <c r="C56" s="213" t="s">
        <v>63</v>
      </c>
      <c r="D56" s="331" t="s">
        <v>64</v>
      </c>
      <c r="E56" s="331"/>
      <c r="F56" s="331"/>
      <c r="G56" s="214" t="s">
        <v>54</v>
      </c>
      <c r="H56" s="233">
        <v>54</v>
      </c>
      <c r="I56" s="215"/>
      <c r="J56" s="233">
        <v>54</v>
      </c>
      <c r="K56" s="224"/>
      <c r="L56" s="215"/>
      <c r="M56" s="216">
        <v>37.17</v>
      </c>
      <c r="N56" s="215"/>
      <c r="O56" s="220">
        <v>1940.84</v>
      </c>
      <c r="DI56" s="203"/>
      <c r="DJ56" s="208"/>
      <c r="DK56" s="208"/>
      <c r="DL56" s="208"/>
      <c r="DO56" s="198" t="s">
        <v>64</v>
      </c>
      <c r="DQ56" s="208"/>
    </row>
    <row r="57" spans="1:121" customFormat="1" ht="15" x14ac:dyDescent="0.25">
      <c r="A57" s="211"/>
      <c r="B57" s="210"/>
      <c r="C57" s="255"/>
      <c r="D57" s="338" t="s">
        <v>57</v>
      </c>
      <c r="E57" s="338"/>
      <c r="F57" s="338"/>
      <c r="G57" s="205"/>
      <c r="H57" s="235"/>
      <c r="I57" s="235"/>
      <c r="J57" s="235"/>
      <c r="K57" s="236"/>
      <c r="L57" s="235"/>
      <c r="M57" s="237">
        <v>309</v>
      </c>
      <c r="N57" s="229"/>
      <c r="O57" s="238">
        <v>10558.64</v>
      </c>
      <c r="DI57" s="203"/>
      <c r="DJ57" s="208"/>
      <c r="DK57" s="208"/>
      <c r="DL57" s="208"/>
      <c r="DQ57" s="208" t="s">
        <v>57</v>
      </c>
    </row>
    <row r="58" spans="1:121" customFormat="1" ht="22.5" x14ac:dyDescent="0.25">
      <c r="A58" s="204" t="s">
        <v>45</v>
      </c>
      <c r="B58" s="205" t="s">
        <v>65</v>
      </c>
      <c r="C58" s="234" t="s">
        <v>66</v>
      </c>
      <c r="D58" s="336" t="s">
        <v>67</v>
      </c>
      <c r="E58" s="336"/>
      <c r="F58" s="336"/>
      <c r="G58" s="205" t="s">
        <v>60</v>
      </c>
      <c r="H58" s="205">
        <v>0.2326</v>
      </c>
      <c r="I58" s="205" t="s">
        <v>22</v>
      </c>
      <c r="J58" s="205" t="s">
        <v>423</v>
      </c>
      <c r="K58" s="206"/>
      <c r="L58" s="205"/>
      <c r="M58" s="206"/>
      <c r="N58" s="205"/>
      <c r="O58" s="207"/>
      <c r="DI58" s="203"/>
      <c r="DJ58" s="208" t="s">
        <v>67</v>
      </c>
      <c r="DK58" s="208" t="s">
        <v>5</v>
      </c>
      <c r="DL58" s="208" t="s">
        <v>5</v>
      </c>
      <c r="DQ58" s="208"/>
    </row>
    <row r="59" spans="1:121" customFormat="1" ht="15" x14ac:dyDescent="0.25">
      <c r="A59" s="209"/>
      <c r="B59" s="210"/>
      <c r="C59" s="255"/>
      <c r="D59" s="331" t="s">
        <v>424</v>
      </c>
      <c r="E59" s="331"/>
      <c r="F59" s="331"/>
      <c r="G59" s="331"/>
      <c r="H59" s="331"/>
      <c r="I59" s="331"/>
      <c r="J59" s="331"/>
      <c r="K59" s="331"/>
      <c r="L59" s="331"/>
      <c r="M59" s="331"/>
      <c r="N59" s="331"/>
      <c r="O59" s="337"/>
      <c r="DI59" s="203"/>
      <c r="DJ59" s="208"/>
      <c r="DK59" s="208"/>
      <c r="DL59" s="208"/>
      <c r="DM59" s="198" t="s">
        <v>424</v>
      </c>
      <c r="DQ59" s="208"/>
    </row>
    <row r="60" spans="1:121" customFormat="1" ht="15" x14ac:dyDescent="0.25">
      <c r="A60" s="211"/>
      <c r="B60" s="212"/>
      <c r="C60" s="213" t="s">
        <v>22</v>
      </c>
      <c r="D60" s="331" t="s">
        <v>43</v>
      </c>
      <c r="E60" s="331"/>
      <c r="F60" s="331"/>
      <c r="G60" s="214"/>
      <c r="H60" s="215"/>
      <c r="I60" s="215"/>
      <c r="J60" s="215"/>
      <c r="K60" s="216">
        <v>106.88</v>
      </c>
      <c r="L60" s="215"/>
      <c r="M60" s="216">
        <v>24.86</v>
      </c>
      <c r="N60" s="217">
        <v>52.21</v>
      </c>
      <c r="O60" s="220">
        <v>1297.94</v>
      </c>
      <c r="DI60" s="203"/>
      <c r="DJ60" s="208"/>
      <c r="DK60" s="208"/>
      <c r="DL60" s="208"/>
      <c r="DN60" s="198" t="s">
        <v>43</v>
      </c>
      <c r="DQ60" s="208"/>
    </row>
    <row r="61" spans="1:121" customFormat="1" ht="15" x14ac:dyDescent="0.25">
      <c r="A61" s="211"/>
      <c r="B61" s="212"/>
      <c r="C61" s="213" t="s">
        <v>39</v>
      </c>
      <c r="D61" s="331" t="s">
        <v>44</v>
      </c>
      <c r="E61" s="331"/>
      <c r="F61" s="331"/>
      <c r="G61" s="214"/>
      <c r="H61" s="215"/>
      <c r="I61" s="215"/>
      <c r="J61" s="215"/>
      <c r="K61" s="216">
        <v>241.58</v>
      </c>
      <c r="L61" s="215"/>
      <c r="M61" s="216">
        <v>56.19</v>
      </c>
      <c r="N61" s="217">
        <v>15.71</v>
      </c>
      <c r="O61" s="218">
        <v>882.74</v>
      </c>
      <c r="DI61" s="203"/>
      <c r="DJ61" s="208"/>
      <c r="DK61" s="208"/>
      <c r="DL61" s="208"/>
      <c r="DN61" s="198" t="s">
        <v>44</v>
      </c>
      <c r="DQ61" s="208"/>
    </row>
    <row r="62" spans="1:121" customFormat="1" ht="15" x14ac:dyDescent="0.25">
      <c r="A62" s="211"/>
      <c r="B62" s="212"/>
      <c r="C62" s="213" t="s">
        <v>45</v>
      </c>
      <c r="D62" s="331" t="s">
        <v>46</v>
      </c>
      <c r="E62" s="331"/>
      <c r="F62" s="331"/>
      <c r="G62" s="214"/>
      <c r="H62" s="215"/>
      <c r="I62" s="215"/>
      <c r="J62" s="215"/>
      <c r="K62" s="216">
        <v>26.36</v>
      </c>
      <c r="L62" s="215"/>
      <c r="M62" s="216">
        <v>6.13</v>
      </c>
      <c r="N62" s="217">
        <v>52.21</v>
      </c>
      <c r="O62" s="218">
        <v>320.05</v>
      </c>
      <c r="DI62" s="203"/>
      <c r="DJ62" s="208"/>
      <c r="DK62" s="208"/>
      <c r="DL62" s="208"/>
      <c r="DN62" s="198" t="s">
        <v>46</v>
      </c>
      <c r="DQ62" s="208"/>
    </row>
    <row r="63" spans="1:121" customFormat="1" ht="15" x14ac:dyDescent="0.25">
      <c r="A63" s="221"/>
      <c r="B63" s="212"/>
      <c r="C63" s="213"/>
      <c r="D63" s="331" t="s">
        <v>47</v>
      </c>
      <c r="E63" s="331"/>
      <c r="F63" s="331"/>
      <c r="G63" s="214" t="s">
        <v>48</v>
      </c>
      <c r="H63" s="217">
        <v>12.53</v>
      </c>
      <c r="I63" s="215"/>
      <c r="J63" s="240">
        <v>2.9144779999999999</v>
      </c>
      <c r="K63" s="224"/>
      <c r="L63" s="215"/>
      <c r="M63" s="224"/>
      <c r="N63" s="215"/>
      <c r="O63" s="225"/>
      <c r="DI63" s="203"/>
      <c r="DJ63" s="208"/>
      <c r="DK63" s="208"/>
      <c r="DL63" s="208"/>
      <c r="DO63" s="198" t="s">
        <v>47</v>
      </c>
      <c r="DQ63" s="208"/>
    </row>
    <row r="64" spans="1:121" customFormat="1" ht="15" x14ac:dyDescent="0.25">
      <c r="A64" s="221"/>
      <c r="B64" s="212"/>
      <c r="C64" s="213"/>
      <c r="D64" s="331" t="s">
        <v>49</v>
      </c>
      <c r="E64" s="331"/>
      <c r="F64" s="331"/>
      <c r="G64" s="214" t="s">
        <v>48</v>
      </c>
      <c r="H64" s="217">
        <v>2.62</v>
      </c>
      <c r="I64" s="215"/>
      <c r="J64" s="240">
        <v>0.60941199999999995</v>
      </c>
      <c r="K64" s="224"/>
      <c r="L64" s="215"/>
      <c r="M64" s="224"/>
      <c r="N64" s="215"/>
      <c r="O64" s="225"/>
      <c r="DI64" s="203"/>
      <c r="DJ64" s="208"/>
      <c r="DK64" s="208"/>
      <c r="DL64" s="208"/>
      <c r="DO64" s="198" t="s">
        <v>49</v>
      </c>
      <c r="DQ64" s="208"/>
    </row>
    <row r="65" spans="1:121" customFormat="1" ht="15" x14ac:dyDescent="0.25">
      <c r="A65" s="227"/>
      <c r="B65" s="214"/>
      <c r="C65" s="213"/>
      <c r="D65" s="332" t="s">
        <v>50</v>
      </c>
      <c r="E65" s="332"/>
      <c r="F65" s="332"/>
      <c r="G65" s="228"/>
      <c r="H65" s="229"/>
      <c r="I65" s="229"/>
      <c r="J65" s="229"/>
      <c r="K65" s="231">
        <v>348.46</v>
      </c>
      <c r="L65" s="229"/>
      <c r="M65" s="231">
        <v>81.05</v>
      </c>
      <c r="N65" s="229"/>
      <c r="O65" s="232">
        <v>2180.6799999999998</v>
      </c>
      <c r="DI65" s="203"/>
      <c r="DJ65" s="208"/>
      <c r="DK65" s="208"/>
      <c r="DL65" s="208"/>
      <c r="DP65" s="198" t="s">
        <v>50</v>
      </c>
      <c r="DQ65" s="208"/>
    </row>
    <row r="66" spans="1:121" customFormat="1" ht="15" x14ac:dyDescent="0.25">
      <c r="A66" s="221"/>
      <c r="B66" s="212"/>
      <c r="C66" s="213"/>
      <c r="D66" s="331" t="s">
        <v>51</v>
      </c>
      <c r="E66" s="331"/>
      <c r="F66" s="331"/>
      <c r="G66" s="214"/>
      <c r="H66" s="215"/>
      <c r="I66" s="215"/>
      <c r="J66" s="215"/>
      <c r="K66" s="224"/>
      <c r="L66" s="215"/>
      <c r="M66" s="216">
        <v>30.99</v>
      </c>
      <c r="N66" s="215"/>
      <c r="O66" s="220">
        <v>1617.99</v>
      </c>
      <c r="DI66" s="203"/>
      <c r="DJ66" s="208"/>
      <c r="DK66" s="208"/>
      <c r="DL66" s="208"/>
      <c r="DO66" s="198" t="s">
        <v>51</v>
      </c>
      <c r="DQ66" s="208"/>
    </row>
    <row r="67" spans="1:121" customFormat="1" ht="45" x14ac:dyDescent="0.25">
      <c r="A67" s="221"/>
      <c r="B67" s="212"/>
      <c r="C67" s="213" t="s">
        <v>68</v>
      </c>
      <c r="D67" s="331" t="s">
        <v>69</v>
      </c>
      <c r="E67" s="331"/>
      <c r="F67" s="331"/>
      <c r="G67" s="214" t="s">
        <v>54</v>
      </c>
      <c r="H67" s="233">
        <v>92</v>
      </c>
      <c r="I67" s="215"/>
      <c r="J67" s="233">
        <v>92</v>
      </c>
      <c r="K67" s="224"/>
      <c r="L67" s="215"/>
      <c r="M67" s="216">
        <v>28.51</v>
      </c>
      <c r="N67" s="215"/>
      <c r="O67" s="220">
        <v>1488.55</v>
      </c>
      <c r="DI67" s="203"/>
      <c r="DJ67" s="208"/>
      <c r="DK67" s="208"/>
      <c r="DL67" s="208"/>
      <c r="DO67" s="198" t="s">
        <v>69</v>
      </c>
      <c r="DQ67" s="208"/>
    </row>
    <row r="68" spans="1:121" customFormat="1" ht="90" x14ac:dyDescent="0.25">
      <c r="A68" s="221"/>
      <c r="B68" s="212"/>
      <c r="C68" s="213" t="s">
        <v>70</v>
      </c>
      <c r="D68" s="331" t="s">
        <v>71</v>
      </c>
      <c r="E68" s="331"/>
      <c r="F68" s="331"/>
      <c r="G68" s="214" t="s">
        <v>54</v>
      </c>
      <c r="H68" s="233">
        <v>46</v>
      </c>
      <c r="I68" s="217">
        <v>0.85</v>
      </c>
      <c r="J68" s="222">
        <v>39.1</v>
      </c>
      <c r="K68" s="224"/>
      <c r="L68" s="215"/>
      <c r="M68" s="216">
        <v>12.12</v>
      </c>
      <c r="N68" s="215"/>
      <c r="O68" s="218">
        <v>632.63</v>
      </c>
      <c r="DI68" s="203"/>
      <c r="DJ68" s="208"/>
      <c r="DK68" s="208"/>
      <c r="DL68" s="208"/>
      <c r="DO68" s="198" t="s">
        <v>71</v>
      </c>
      <c r="DQ68" s="208"/>
    </row>
    <row r="69" spans="1:121" customFormat="1" ht="15" x14ac:dyDescent="0.25">
      <c r="A69" s="211"/>
      <c r="B69" s="210"/>
      <c r="C69" s="255"/>
      <c r="D69" s="338" t="s">
        <v>57</v>
      </c>
      <c r="E69" s="338"/>
      <c r="F69" s="338"/>
      <c r="G69" s="205"/>
      <c r="H69" s="235"/>
      <c r="I69" s="235"/>
      <c r="J69" s="235"/>
      <c r="K69" s="236"/>
      <c r="L69" s="235"/>
      <c r="M69" s="237">
        <v>121.68</v>
      </c>
      <c r="N69" s="229"/>
      <c r="O69" s="238">
        <v>4301.8599999999997</v>
      </c>
      <c r="DI69" s="203"/>
      <c r="DJ69" s="208"/>
      <c r="DK69" s="208"/>
      <c r="DL69" s="208"/>
      <c r="DQ69" s="208" t="s">
        <v>57</v>
      </c>
    </row>
    <row r="70" spans="1:121" customFormat="1" ht="33.75" x14ac:dyDescent="0.25">
      <c r="A70" s="204" t="s">
        <v>65</v>
      </c>
      <c r="B70" s="205" t="s">
        <v>72</v>
      </c>
      <c r="C70" s="234" t="s">
        <v>73</v>
      </c>
      <c r="D70" s="336" t="s">
        <v>74</v>
      </c>
      <c r="E70" s="336"/>
      <c r="F70" s="336"/>
      <c r="G70" s="205" t="s">
        <v>60</v>
      </c>
      <c r="H70" s="205">
        <v>0.2326</v>
      </c>
      <c r="I70" s="205" t="s">
        <v>22</v>
      </c>
      <c r="J70" s="205" t="s">
        <v>423</v>
      </c>
      <c r="K70" s="206"/>
      <c r="L70" s="205"/>
      <c r="M70" s="206"/>
      <c r="N70" s="205"/>
      <c r="O70" s="207"/>
      <c r="DI70" s="203"/>
      <c r="DJ70" s="208" t="s">
        <v>74</v>
      </c>
      <c r="DK70" s="208" t="s">
        <v>5</v>
      </c>
      <c r="DL70" s="208" t="s">
        <v>5</v>
      </c>
      <c r="DQ70" s="208"/>
    </row>
    <row r="71" spans="1:121" customFormat="1" ht="15" x14ac:dyDescent="0.25">
      <c r="A71" s="209"/>
      <c r="B71" s="210"/>
      <c r="C71" s="255"/>
      <c r="D71" s="331" t="s">
        <v>424</v>
      </c>
      <c r="E71" s="331"/>
      <c r="F71" s="331"/>
      <c r="G71" s="331"/>
      <c r="H71" s="331"/>
      <c r="I71" s="331"/>
      <c r="J71" s="331"/>
      <c r="K71" s="331"/>
      <c r="L71" s="331"/>
      <c r="M71" s="331"/>
      <c r="N71" s="331"/>
      <c r="O71" s="337"/>
      <c r="DI71" s="203"/>
      <c r="DJ71" s="208"/>
      <c r="DK71" s="208"/>
      <c r="DL71" s="208"/>
      <c r="DM71" s="198" t="s">
        <v>424</v>
      </c>
      <c r="DQ71" s="208"/>
    </row>
    <row r="72" spans="1:121" customFormat="1" ht="15" x14ac:dyDescent="0.25">
      <c r="A72" s="211"/>
      <c r="B72" s="212"/>
      <c r="C72" s="213" t="s">
        <v>22</v>
      </c>
      <c r="D72" s="331" t="s">
        <v>43</v>
      </c>
      <c r="E72" s="331"/>
      <c r="F72" s="331"/>
      <c r="G72" s="214"/>
      <c r="H72" s="215"/>
      <c r="I72" s="215"/>
      <c r="J72" s="215"/>
      <c r="K72" s="216">
        <v>173.23</v>
      </c>
      <c r="L72" s="215"/>
      <c r="M72" s="216">
        <v>40.29</v>
      </c>
      <c r="N72" s="217">
        <v>52.21</v>
      </c>
      <c r="O72" s="220">
        <v>2103.54</v>
      </c>
      <c r="DI72" s="203"/>
      <c r="DJ72" s="208"/>
      <c r="DK72" s="208"/>
      <c r="DL72" s="208"/>
      <c r="DN72" s="198" t="s">
        <v>43</v>
      </c>
      <c r="DQ72" s="208"/>
    </row>
    <row r="73" spans="1:121" customFormat="1" ht="15" x14ac:dyDescent="0.25">
      <c r="A73" s="211"/>
      <c r="B73" s="212"/>
      <c r="C73" s="213" t="s">
        <v>39</v>
      </c>
      <c r="D73" s="331" t="s">
        <v>44</v>
      </c>
      <c r="E73" s="331"/>
      <c r="F73" s="331"/>
      <c r="G73" s="214"/>
      <c r="H73" s="215"/>
      <c r="I73" s="215"/>
      <c r="J73" s="215"/>
      <c r="K73" s="219">
        <v>5268.76</v>
      </c>
      <c r="L73" s="215"/>
      <c r="M73" s="219">
        <v>1225.51</v>
      </c>
      <c r="N73" s="217">
        <v>15.71</v>
      </c>
      <c r="O73" s="220">
        <v>19252.759999999998</v>
      </c>
      <c r="DI73" s="203"/>
      <c r="DJ73" s="208"/>
      <c r="DK73" s="208"/>
      <c r="DL73" s="208"/>
      <c r="DN73" s="198" t="s">
        <v>44</v>
      </c>
      <c r="DQ73" s="208"/>
    </row>
    <row r="74" spans="1:121" customFormat="1" ht="15" x14ac:dyDescent="0.25">
      <c r="A74" s="211"/>
      <c r="B74" s="212"/>
      <c r="C74" s="213" t="s">
        <v>45</v>
      </c>
      <c r="D74" s="331" t="s">
        <v>46</v>
      </c>
      <c r="E74" s="331"/>
      <c r="F74" s="331"/>
      <c r="G74" s="214"/>
      <c r="H74" s="215"/>
      <c r="I74" s="215"/>
      <c r="J74" s="215"/>
      <c r="K74" s="216">
        <v>267.67</v>
      </c>
      <c r="L74" s="215"/>
      <c r="M74" s="216">
        <v>62.26</v>
      </c>
      <c r="N74" s="217">
        <v>52.21</v>
      </c>
      <c r="O74" s="220">
        <v>3250.59</v>
      </c>
      <c r="DI74" s="203"/>
      <c r="DJ74" s="208"/>
      <c r="DK74" s="208"/>
      <c r="DL74" s="208"/>
      <c r="DN74" s="198" t="s">
        <v>46</v>
      </c>
      <c r="DQ74" s="208"/>
    </row>
    <row r="75" spans="1:121" customFormat="1" ht="15" x14ac:dyDescent="0.25">
      <c r="A75" s="211"/>
      <c r="B75" s="212"/>
      <c r="C75" s="213" t="s">
        <v>65</v>
      </c>
      <c r="D75" s="331" t="s">
        <v>75</v>
      </c>
      <c r="E75" s="331"/>
      <c r="F75" s="331"/>
      <c r="G75" s="214"/>
      <c r="H75" s="215"/>
      <c r="I75" s="215"/>
      <c r="J75" s="215"/>
      <c r="K75" s="216">
        <v>17.079999999999998</v>
      </c>
      <c r="L75" s="215"/>
      <c r="M75" s="216">
        <v>3.97</v>
      </c>
      <c r="N75" s="222">
        <v>9.5</v>
      </c>
      <c r="O75" s="218">
        <v>37.72</v>
      </c>
      <c r="DI75" s="203"/>
      <c r="DJ75" s="208"/>
      <c r="DK75" s="208"/>
      <c r="DL75" s="208"/>
      <c r="DN75" s="198" t="s">
        <v>75</v>
      </c>
      <c r="DQ75" s="208"/>
    </row>
    <row r="76" spans="1:121" customFormat="1" ht="15" x14ac:dyDescent="0.25">
      <c r="A76" s="221"/>
      <c r="B76" s="212"/>
      <c r="C76" s="213"/>
      <c r="D76" s="331" t="s">
        <v>47</v>
      </c>
      <c r="E76" s="331"/>
      <c r="F76" s="331"/>
      <c r="G76" s="214" t="s">
        <v>48</v>
      </c>
      <c r="H76" s="222">
        <v>21.6</v>
      </c>
      <c r="I76" s="215"/>
      <c r="J76" s="239">
        <v>5.0241600000000002</v>
      </c>
      <c r="K76" s="224"/>
      <c r="L76" s="215"/>
      <c r="M76" s="224"/>
      <c r="N76" s="215"/>
      <c r="O76" s="225"/>
      <c r="DI76" s="203"/>
      <c r="DJ76" s="208"/>
      <c r="DK76" s="208"/>
      <c r="DL76" s="208"/>
      <c r="DO76" s="198" t="s">
        <v>47</v>
      </c>
      <c r="DQ76" s="208"/>
    </row>
    <row r="77" spans="1:121" customFormat="1" ht="15" x14ac:dyDescent="0.25">
      <c r="A77" s="221"/>
      <c r="B77" s="212"/>
      <c r="C77" s="213"/>
      <c r="D77" s="331" t="s">
        <v>49</v>
      </c>
      <c r="E77" s="331"/>
      <c r="F77" s="331"/>
      <c r="G77" s="214" t="s">
        <v>48</v>
      </c>
      <c r="H77" s="222">
        <v>20.6</v>
      </c>
      <c r="I77" s="215"/>
      <c r="J77" s="239">
        <v>4.7915599999999996</v>
      </c>
      <c r="K77" s="224"/>
      <c r="L77" s="215"/>
      <c r="M77" s="224"/>
      <c r="N77" s="215"/>
      <c r="O77" s="225"/>
      <c r="DI77" s="203"/>
      <c r="DJ77" s="208"/>
      <c r="DK77" s="208"/>
      <c r="DL77" s="208"/>
      <c r="DO77" s="198" t="s">
        <v>49</v>
      </c>
      <c r="DQ77" s="208"/>
    </row>
    <row r="78" spans="1:121" customFormat="1" ht="15" x14ac:dyDescent="0.25">
      <c r="A78" s="227"/>
      <c r="B78" s="214"/>
      <c r="C78" s="213"/>
      <c r="D78" s="332" t="s">
        <v>50</v>
      </c>
      <c r="E78" s="332"/>
      <c r="F78" s="332"/>
      <c r="G78" s="228"/>
      <c r="H78" s="229"/>
      <c r="I78" s="229"/>
      <c r="J78" s="229"/>
      <c r="K78" s="230">
        <v>5459.07</v>
      </c>
      <c r="L78" s="229"/>
      <c r="M78" s="230">
        <v>1269.77</v>
      </c>
      <c r="N78" s="229"/>
      <c r="O78" s="232">
        <v>21394.02</v>
      </c>
      <c r="DI78" s="203"/>
      <c r="DJ78" s="208"/>
      <c r="DK78" s="208"/>
      <c r="DL78" s="208"/>
      <c r="DP78" s="198" t="s">
        <v>50</v>
      </c>
      <c r="DQ78" s="208"/>
    </row>
    <row r="79" spans="1:121" customFormat="1" ht="15" x14ac:dyDescent="0.25">
      <c r="A79" s="221"/>
      <c r="B79" s="212"/>
      <c r="C79" s="213"/>
      <c r="D79" s="331" t="s">
        <v>51</v>
      </c>
      <c r="E79" s="331"/>
      <c r="F79" s="331"/>
      <c r="G79" s="214"/>
      <c r="H79" s="215"/>
      <c r="I79" s="215"/>
      <c r="J79" s="215"/>
      <c r="K79" s="224"/>
      <c r="L79" s="215"/>
      <c r="M79" s="216">
        <v>102.55</v>
      </c>
      <c r="N79" s="215"/>
      <c r="O79" s="220">
        <v>5354.13</v>
      </c>
      <c r="DI79" s="203"/>
      <c r="DJ79" s="208"/>
      <c r="DK79" s="208"/>
      <c r="DL79" s="208"/>
      <c r="DO79" s="198" t="s">
        <v>51</v>
      </c>
      <c r="DQ79" s="208"/>
    </row>
    <row r="80" spans="1:121" customFormat="1" ht="78.75" x14ac:dyDescent="0.25">
      <c r="A80" s="221"/>
      <c r="B80" s="212"/>
      <c r="C80" s="213" t="s">
        <v>76</v>
      </c>
      <c r="D80" s="331" t="s">
        <v>77</v>
      </c>
      <c r="E80" s="331"/>
      <c r="F80" s="331"/>
      <c r="G80" s="214" t="s">
        <v>54</v>
      </c>
      <c r="H80" s="233">
        <v>147</v>
      </c>
      <c r="I80" s="215"/>
      <c r="J80" s="233">
        <v>147</v>
      </c>
      <c r="K80" s="224"/>
      <c r="L80" s="215"/>
      <c r="M80" s="216">
        <v>150.75</v>
      </c>
      <c r="N80" s="215"/>
      <c r="O80" s="220">
        <v>7870.57</v>
      </c>
      <c r="DI80" s="203"/>
      <c r="DJ80" s="208"/>
      <c r="DK80" s="208"/>
      <c r="DL80" s="208"/>
      <c r="DO80" s="198" t="s">
        <v>77</v>
      </c>
      <c r="DQ80" s="208"/>
    </row>
    <row r="81" spans="1:123" customFormat="1" ht="123.75" x14ac:dyDescent="0.25">
      <c r="A81" s="221"/>
      <c r="B81" s="212"/>
      <c r="C81" s="213" t="s">
        <v>78</v>
      </c>
      <c r="D81" s="331" t="s">
        <v>79</v>
      </c>
      <c r="E81" s="331"/>
      <c r="F81" s="331"/>
      <c r="G81" s="214" t="s">
        <v>54</v>
      </c>
      <c r="H81" s="233">
        <v>134</v>
      </c>
      <c r="I81" s="217">
        <v>0.85</v>
      </c>
      <c r="J81" s="222">
        <v>113.9</v>
      </c>
      <c r="K81" s="224"/>
      <c r="L81" s="215"/>
      <c r="M81" s="216">
        <v>116.8</v>
      </c>
      <c r="N81" s="215"/>
      <c r="O81" s="220">
        <v>6098.35</v>
      </c>
      <c r="DI81" s="203"/>
      <c r="DJ81" s="208"/>
      <c r="DK81" s="208"/>
      <c r="DL81" s="208"/>
      <c r="DO81" s="198" t="s">
        <v>79</v>
      </c>
      <c r="DQ81" s="208"/>
    </row>
    <row r="82" spans="1:123" customFormat="1" ht="15" x14ac:dyDescent="0.25">
      <c r="A82" s="211"/>
      <c r="B82" s="210"/>
      <c r="C82" s="255"/>
      <c r="D82" s="338" t="s">
        <v>57</v>
      </c>
      <c r="E82" s="338"/>
      <c r="F82" s="338"/>
      <c r="G82" s="205"/>
      <c r="H82" s="235"/>
      <c r="I82" s="235"/>
      <c r="J82" s="235"/>
      <c r="K82" s="236"/>
      <c r="L82" s="235"/>
      <c r="M82" s="242">
        <v>1537.32</v>
      </c>
      <c r="N82" s="229"/>
      <c r="O82" s="238">
        <v>35362.94</v>
      </c>
      <c r="DI82" s="203"/>
      <c r="DJ82" s="208"/>
      <c r="DK82" s="208"/>
      <c r="DL82" s="208"/>
      <c r="DQ82" s="208" t="s">
        <v>57</v>
      </c>
    </row>
    <row r="83" spans="1:123" customFormat="1" ht="45" x14ac:dyDescent="0.25">
      <c r="A83" s="204" t="s">
        <v>72</v>
      </c>
      <c r="B83" s="205" t="s">
        <v>80</v>
      </c>
      <c r="C83" s="234" t="s">
        <v>286</v>
      </c>
      <c r="D83" s="336" t="s">
        <v>81</v>
      </c>
      <c r="E83" s="336"/>
      <c r="F83" s="336"/>
      <c r="G83" s="205" t="s">
        <v>82</v>
      </c>
      <c r="H83" s="205">
        <v>29.307600000000001</v>
      </c>
      <c r="I83" s="205" t="s">
        <v>22</v>
      </c>
      <c r="J83" s="205" t="s">
        <v>425</v>
      </c>
      <c r="K83" s="206" t="s">
        <v>83</v>
      </c>
      <c r="L83" s="205" t="s">
        <v>84</v>
      </c>
      <c r="M83" s="206" t="s">
        <v>426</v>
      </c>
      <c r="N83" s="205" t="s">
        <v>85</v>
      </c>
      <c r="O83" s="207" t="s">
        <v>427</v>
      </c>
      <c r="DI83" s="203"/>
      <c r="DJ83" s="208" t="s">
        <v>81</v>
      </c>
      <c r="DK83" s="208" t="s">
        <v>5</v>
      </c>
      <c r="DL83" s="208" t="s">
        <v>5</v>
      </c>
      <c r="DQ83" s="208"/>
    </row>
    <row r="84" spans="1:123" customFormat="1" ht="15" x14ac:dyDescent="0.25">
      <c r="A84" s="209"/>
      <c r="B84" s="210"/>
      <c r="C84" s="255"/>
      <c r="D84" s="331" t="s">
        <v>428</v>
      </c>
      <c r="E84" s="331"/>
      <c r="F84" s="331"/>
      <c r="G84" s="331"/>
      <c r="H84" s="331"/>
      <c r="I84" s="331"/>
      <c r="J84" s="331"/>
      <c r="K84" s="331"/>
      <c r="L84" s="331"/>
      <c r="M84" s="331"/>
      <c r="N84" s="331"/>
      <c r="O84" s="337"/>
      <c r="DI84" s="203"/>
      <c r="DJ84" s="208"/>
      <c r="DK84" s="208"/>
      <c r="DL84" s="208"/>
      <c r="DM84" s="198" t="s">
        <v>428</v>
      </c>
      <c r="DQ84" s="208"/>
    </row>
    <row r="85" spans="1:123" customFormat="1" ht="15" x14ac:dyDescent="0.25">
      <c r="A85" s="209"/>
      <c r="B85" s="210"/>
      <c r="C85" s="255"/>
      <c r="D85" s="331" t="s">
        <v>86</v>
      </c>
      <c r="E85" s="331"/>
      <c r="F85" s="331"/>
      <c r="G85" s="331"/>
      <c r="H85" s="331"/>
      <c r="I85" s="331"/>
      <c r="J85" s="331"/>
      <c r="K85" s="331"/>
      <c r="L85" s="331"/>
      <c r="M85" s="331"/>
      <c r="N85" s="331"/>
      <c r="O85" s="337"/>
      <c r="DI85" s="203"/>
      <c r="DJ85" s="208"/>
      <c r="DK85" s="208"/>
      <c r="DL85" s="208"/>
      <c r="DQ85" s="208"/>
      <c r="DR85" s="198" t="s">
        <v>86</v>
      </c>
    </row>
    <row r="86" spans="1:123" customFormat="1" ht="15" x14ac:dyDescent="0.25">
      <c r="A86" s="211"/>
      <c r="B86" s="241"/>
      <c r="C86" s="213"/>
      <c r="D86" s="339" t="s">
        <v>87</v>
      </c>
      <c r="E86" s="339"/>
      <c r="F86" s="339"/>
      <c r="G86" s="339"/>
      <c r="H86" s="339"/>
      <c r="I86" s="339"/>
      <c r="J86" s="339"/>
      <c r="K86" s="339"/>
      <c r="L86" s="339"/>
      <c r="M86" s="339"/>
      <c r="N86" s="339"/>
      <c r="O86" s="340"/>
      <c r="DI86" s="203"/>
      <c r="DJ86" s="208"/>
      <c r="DK86" s="208"/>
      <c r="DL86" s="208"/>
      <c r="DQ86" s="208"/>
      <c r="DS86" s="198" t="s">
        <v>87</v>
      </c>
    </row>
    <row r="87" spans="1:123" customFormat="1" ht="15" x14ac:dyDescent="0.25">
      <c r="A87" s="211"/>
      <c r="B87" s="210"/>
      <c r="C87" s="255"/>
      <c r="D87" s="338" t="s">
        <v>57</v>
      </c>
      <c r="E87" s="338"/>
      <c r="F87" s="338"/>
      <c r="G87" s="205"/>
      <c r="H87" s="235"/>
      <c r="I87" s="235"/>
      <c r="J87" s="235"/>
      <c r="K87" s="236"/>
      <c r="L87" s="235"/>
      <c r="M87" s="242">
        <v>19169.39</v>
      </c>
      <c r="N87" s="229"/>
      <c r="O87" s="238">
        <v>182109.21</v>
      </c>
      <c r="DI87" s="203"/>
      <c r="DJ87" s="208"/>
      <c r="DK87" s="208"/>
      <c r="DL87" s="208"/>
      <c r="DQ87" s="208" t="s">
        <v>57</v>
      </c>
    </row>
    <row r="88" spans="1:123" customFormat="1" ht="56.25" x14ac:dyDescent="0.25">
      <c r="A88" s="204" t="s">
        <v>80</v>
      </c>
      <c r="B88" s="205" t="s">
        <v>88</v>
      </c>
      <c r="C88" s="234" t="s">
        <v>89</v>
      </c>
      <c r="D88" s="336" t="s">
        <v>90</v>
      </c>
      <c r="E88" s="336"/>
      <c r="F88" s="336"/>
      <c r="G88" s="205" t="s">
        <v>42</v>
      </c>
      <c r="H88" s="205">
        <v>7.0000000000000007E-2</v>
      </c>
      <c r="I88" s="205" t="s">
        <v>22</v>
      </c>
      <c r="J88" s="205" t="s">
        <v>419</v>
      </c>
      <c r="K88" s="206"/>
      <c r="L88" s="205"/>
      <c r="M88" s="206"/>
      <c r="N88" s="205"/>
      <c r="O88" s="207"/>
      <c r="DI88" s="203"/>
      <c r="DJ88" s="208" t="s">
        <v>90</v>
      </c>
      <c r="DK88" s="208" t="s">
        <v>5</v>
      </c>
      <c r="DL88" s="208" t="s">
        <v>5</v>
      </c>
      <c r="DQ88" s="208"/>
    </row>
    <row r="89" spans="1:123" customFormat="1" ht="15" x14ac:dyDescent="0.25">
      <c r="A89" s="209"/>
      <c r="B89" s="210"/>
      <c r="C89" s="255"/>
      <c r="D89" s="331" t="s">
        <v>429</v>
      </c>
      <c r="E89" s="331"/>
      <c r="F89" s="331"/>
      <c r="G89" s="331"/>
      <c r="H89" s="331"/>
      <c r="I89" s="331"/>
      <c r="J89" s="331"/>
      <c r="K89" s="331"/>
      <c r="L89" s="331"/>
      <c r="M89" s="331"/>
      <c r="N89" s="331"/>
      <c r="O89" s="337"/>
      <c r="DI89" s="203"/>
      <c r="DJ89" s="208"/>
      <c r="DK89" s="208"/>
      <c r="DL89" s="208"/>
      <c r="DM89" s="198" t="s">
        <v>429</v>
      </c>
      <c r="DQ89" s="208"/>
    </row>
    <row r="90" spans="1:123" customFormat="1" ht="15" x14ac:dyDescent="0.25">
      <c r="A90" s="211"/>
      <c r="B90" s="212"/>
      <c r="C90" s="213" t="s">
        <v>22</v>
      </c>
      <c r="D90" s="331" t="s">
        <v>43</v>
      </c>
      <c r="E90" s="331"/>
      <c r="F90" s="331"/>
      <c r="G90" s="214"/>
      <c r="H90" s="215"/>
      <c r="I90" s="215"/>
      <c r="J90" s="215"/>
      <c r="K90" s="219">
        <v>9218</v>
      </c>
      <c r="L90" s="215"/>
      <c r="M90" s="216">
        <v>645.26</v>
      </c>
      <c r="N90" s="217">
        <v>52.21</v>
      </c>
      <c r="O90" s="220">
        <v>33689.019999999997</v>
      </c>
      <c r="DI90" s="203"/>
      <c r="DJ90" s="208"/>
      <c r="DK90" s="208"/>
      <c r="DL90" s="208"/>
      <c r="DN90" s="198" t="s">
        <v>43</v>
      </c>
      <c r="DQ90" s="208"/>
    </row>
    <row r="91" spans="1:123" customFormat="1" ht="15" x14ac:dyDescent="0.25">
      <c r="A91" s="211"/>
      <c r="B91" s="212"/>
      <c r="C91" s="213" t="s">
        <v>39</v>
      </c>
      <c r="D91" s="331" t="s">
        <v>44</v>
      </c>
      <c r="E91" s="331"/>
      <c r="F91" s="331"/>
      <c r="G91" s="214"/>
      <c r="H91" s="215"/>
      <c r="I91" s="215"/>
      <c r="J91" s="215"/>
      <c r="K91" s="219">
        <v>40105.1</v>
      </c>
      <c r="L91" s="215"/>
      <c r="M91" s="219">
        <v>2807.36</v>
      </c>
      <c r="N91" s="217">
        <v>15.71</v>
      </c>
      <c r="O91" s="220">
        <v>44103.63</v>
      </c>
      <c r="DI91" s="203"/>
      <c r="DJ91" s="208"/>
      <c r="DK91" s="208"/>
      <c r="DL91" s="208"/>
      <c r="DN91" s="198" t="s">
        <v>44</v>
      </c>
      <c r="DQ91" s="208"/>
    </row>
    <row r="92" spans="1:123" customFormat="1" ht="15" x14ac:dyDescent="0.25">
      <c r="A92" s="211"/>
      <c r="B92" s="212"/>
      <c r="C92" s="213" t="s">
        <v>45</v>
      </c>
      <c r="D92" s="331" t="s">
        <v>46</v>
      </c>
      <c r="E92" s="331"/>
      <c r="F92" s="331"/>
      <c r="G92" s="214"/>
      <c r="H92" s="215"/>
      <c r="I92" s="215"/>
      <c r="J92" s="215"/>
      <c r="K92" s="219">
        <v>2629.93</v>
      </c>
      <c r="L92" s="215"/>
      <c r="M92" s="216">
        <v>184.1</v>
      </c>
      <c r="N92" s="217">
        <v>52.21</v>
      </c>
      <c r="O92" s="220">
        <v>9611.86</v>
      </c>
      <c r="DI92" s="203"/>
      <c r="DJ92" s="208"/>
      <c r="DK92" s="208"/>
      <c r="DL92" s="208"/>
      <c r="DN92" s="198" t="s">
        <v>46</v>
      </c>
      <c r="DQ92" s="208"/>
    </row>
    <row r="93" spans="1:123" customFormat="1" ht="15" x14ac:dyDescent="0.25">
      <c r="A93" s="211"/>
      <c r="B93" s="212"/>
      <c r="C93" s="213" t="s">
        <v>65</v>
      </c>
      <c r="D93" s="331" t="s">
        <v>75</v>
      </c>
      <c r="E93" s="331"/>
      <c r="F93" s="331"/>
      <c r="G93" s="214"/>
      <c r="H93" s="215"/>
      <c r="I93" s="215"/>
      <c r="J93" s="215"/>
      <c r="K93" s="219">
        <v>1477980.73</v>
      </c>
      <c r="L93" s="215"/>
      <c r="M93" s="219">
        <v>103458.65</v>
      </c>
      <c r="N93" s="222">
        <v>9.5</v>
      </c>
      <c r="O93" s="220">
        <v>982857.18</v>
      </c>
      <c r="DI93" s="203"/>
      <c r="DJ93" s="208"/>
      <c r="DK93" s="208"/>
      <c r="DL93" s="208"/>
      <c r="DN93" s="198" t="s">
        <v>75</v>
      </c>
      <c r="DQ93" s="208"/>
    </row>
    <row r="94" spans="1:123" customFormat="1" ht="15" x14ac:dyDescent="0.25">
      <c r="A94" s="221"/>
      <c r="B94" s="212"/>
      <c r="C94" s="213"/>
      <c r="D94" s="331" t="s">
        <v>47</v>
      </c>
      <c r="E94" s="331"/>
      <c r="F94" s="331"/>
      <c r="G94" s="214" t="s">
        <v>48</v>
      </c>
      <c r="H94" s="233">
        <v>1100</v>
      </c>
      <c r="I94" s="215"/>
      <c r="J94" s="233">
        <v>77</v>
      </c>
      <c r="K94" s="224"/>
      <c r="L94" s="215"/>
      <c r="M94" s="224"/>
      <c r="N94" s="215"/>
      <c r="O94" s="225"/>
      <c r="DI94" s="203"/>
      <c r="DJ94" s="208"/>
      <c r="DK94" s="208"/>
      <c r="DL94" s="208"/>
      <c r="DO94" s="198" t="s">
        <v>47</v>
      </c>
      <c r="DQ94" s="208"/>
    </row>
    <row r="95" spans="1:123" customFormat="1" ht="15" x14ac:dyDescent="0.25">
      <c r="A95" s="221"/>
      <c r="B95" s="212"/>
      <c r="C95" s="213"/>
      <c r="D95" s="331" t="s">
        <v>49</v>
      </c>
      <c r="E95" s="331"/>
      <c r="F95" s="331"/>
      <c r="G95" s="214" t="s">
        <v>48</v>
      </c>
      <c r="H95" s="217">
        <v>213.68</v>
      </c>
      <c r="I95" s="215"/>
      <c r="J95" s="226">
        <v>14.957599999999999</v>
      </c>
      <c r="K95" s="224"/>
      <c r="L95" s="215"/>
      <c r="M95" s="224"/>
      <c r="N95" s="215"/>
      <c r="O95" s="225"/>
      <c r="DI95" s="203"/>
      <c r="DJ95" s="208"/>
      <c r="DK95" s="208"/>
      <c r="DL95" s="208"/>
      <c r="DO95" s="198" t="s">
        <v>49</v>
      </c>
      <c r="DQ95" s="208"/>
    </row>
    <row r="96" spans="1:123" customFormat="1" ht="15" x14ac:dyDescent="0.25">
      <c r="A96" s="227"/>
      <c r="B96" s="214"/>
      <c r="C96" s="213"/>
      <c r="D96" s="332" t="s">
        <v>50</v>
      </c>
      <c r="E96" s="332"/>
      <c r="F96" s="332"/>
      <c r="G96" s="228"/>
      <c r="H96" s="229"/>
      <c r="I96" s="229"/>
      <c r="J96" s="229"/>
      <c r="K96" s="230">
        <v>1527303.83</v>
      </c>
      <c r="L96" s="229"/>
      <c r="M96" s="230">
        <v>106911.27</v>
      </c>
      <c r="N96" s="229"/>
      <c r="O96" s="232">
        <v>1060649.83</v>
      </c>
      <c r="DI96" s="203"/>
      <c r="DJ96" s="208"/>
      <c r="DK96" s="208"/>
      <c r="DL96" s="208"/>
      <c r="DP96" s="198" t="s">
        <v>50</v>
      </c>
      <c r="DQ96" s="208"/>
    </row>
    <row r="97" spans="1:123" customFormat="1" ht="15" x14ac:dyDescent="0.25">
      <c r="A97" s="221"/>
      <c r="B97" s="212"/>
      <c r="C97" s="213"/>
      <c r="D97" s="331" t="s">
        <v>51</v>
      </c>
      <c r="E97" s="331"/>
      <c r="F97" s="331"/>
      <c r="G97" s="214"/>
      <c r="H97" s="215"/>
      <c r="I97" s="215"/>
      <c r="J97" s="215"/>
      <c r="K97" s="224"/>
      <c r="L97" s="215"/>
      <c r="M97" s="216">
        <v>829.36</v>
      </c>
      <c r="N97" s="215"/>
      <c r="O97" s="220">
        <v>43300.88</v>
      </c>
      <c r="DI97" s="203"/>
      <c r="DJ97" s="208"/>
      <c r="DK97" s="208"/>
      <c r="DL97" s="208"/>
      <c r="DO97" s="198" t="s">
        <v>51</v>
      </c>
      <c r="DQ97" s="208"/>
    </row>
    <row r="98" spans="1:123" customFormat="1" ht="45" x14ac:dyDescent="0.25">
      <c r="A98" s="221"/>
      <c r="B98" s="212"/>
      <c r="C98" s="213" t="s">
        <v>52</v>
      </c>
      <c r="D98" s="331" t="s">
        <v>53</v>
      </c>
      <c r="E98" s="331"/>
      <c r="F98" s="331"/>
      <c r="G98" s="214" t="s">
        <v>54</v>
      </c>
      <c r="H98" s="233">
        <v>109</v>
      </c>
      <c r="I98" s="215"/>
      <c r="J98" s="233">
        <v>109</v>
      </c>
      <c r="K98" s="224"/>
      <c r="L98" s="215"/>
      <c r="M98" s="216">
        <v>904</v>
      </c>
      <c r="N98" s="215"/>
      <c r="O98" s="220">
        <v>47197.96</v>
      </c>
      <c r="DI98" s="203"/>
      <c r="DJ98" s="208"/>
      <c r="DK98" s="208"/>
      <c r="DL98" s="208"/>
      <c r="DO98" s="198" t="s">
        <v>53</v>
      </c>
      <c r="DQ98" s="208"/>
    </row>
    <row r="99" spans="1:123" customFormat="1" ht="90" x14ac:dyDescent="0.25">
      <c r="A99" s="221"/>
      <c r="B99" s="212"/>
      <c r="C99" s="213" t="s">
        <v>55</v>
      </c>
      <c r="D99" s="331" t="s">
        <v>56</v>
      </c>
      <c r="E99" s="331"/>
      <c r="F99" s="331"/>
      <c r="G99" s="214" t="s">
        <v>54</v>
      </c>
      <c r="H99" s="233">
        <v>65</v>
      </c>
      <c r="I99" s="217">
        <v>0.85</v>
      </c>
      <c r="J99" s="217">
        <v>55.25</v>
      </c>
      <c r="K99" s="224"/>
      <c r="L99" s="215"/>
      <c r="M99" s="216">
        <v>458.22</v>
      </c>
      <c r="N99" s="215"/>
      <c r="O99" s="220">
        <v>23923.74</v>
      </c>
      <c r="DI99" s="203"/>
      <c r="DJ99" s="208"/>
      <c r="DK99" s="208"/>
      <c r="DL99" s="208"/>
      <c r="DO99" s="198" t="s">
        <v>56</v>
      </c>
      <c r="DQ99" s="208"/>
    </row>
    <row r="100" spans="1:123" customFormat="1" ht="15" x14ac:dyDescent="0.25">
      <c r="A100" s="211"/>
      <c r="B100" s="210"/>
      <c r="C100" s="255"/>
      <c r="D100" s="338" t="s">
        <v>57</v>
      </c>
      <c r="E100" s="338"/>
      <c r="F100" s="338"/>
      <c r="G100" s="205"/>
      <c r="H100" s="235"/>
      <c r="I100" s="235"/>
      <c r="J100" s="235"/>
      <c r="K100" s="236"/>
      <c r="L100" s="235"/>
      <c r="M100" s="242">
        <v>108273.49</v>
      </c>
      <c r="N100" s="229"/>
      <c r="O100" s="238">
        <v>1131771.53</v>
      </c>
      <c r="DI100" s="203"/>
      <c r="DJ100" s="208"/>
      <c r="DK100" s="208"/>
      <c r="DL100" s="208"/>
      <c r="DQ100" s="208" t="s">
        <v>57</v>
      </c>
    </row>
    <row r="101" spans="1:123" customFormat="1" ht="33.75" x14ac:dyDescent="0.25">
      <c r="A101" s="204" t="s">
        <v>88</v>
      </c>
      <c r="B101" s="205" t="s">
        <v>91</v>
      </c>
      <c r="C101" s="234" t="s">
        <v>92</v>
      </c>
      <c r="D101" s="336" t="s">
        <v>93</v>
      </c>
      <c r="E101" s="336"/>
      <c r="F101" s="336"/>
      <c r="G101" s="205" t="s">
        <v>94</v>
      </c>
      <c r="H101" s="205">
        <v>-129</v>
      </c>
      <c r="I101" s="205" t="s">
        <v>22</v>
      </c>
      <c r="J101" s="205" t="s">
        <v>289</v>
      </c>
      <c r="K101" s="206" t="s">
        <v>95</v>
      </c>
      <c r="L101" s="205"/>
      <c r="M101" s="206" t="s">
        <v>430</v>
      </c>
      <c r="N101" s="205" t="s">
        <v>85</v>
      </c>
      <c r="O101" s="207" t="s">
        <v>431</v>
      </c>
      <c r="DI101" s="203"/>
      <c r="DJ101" s="208" t="s">
        <v>93</v>
      </c>
      <c r="DK101" s="208" t="s">
        <v>5</v>
      </c>
      <c r="DL101" s="208" t="s">
        <v>5</v>
      </c>
      <c r="DQ101" s="208"/>
    </row>
    <row r="102" spans="1:123" customFormat="1" ht="15" x14ac:dyDescent="0.25">
      <c r="A102" s="211"/>
      <c r="B102" s="210"/>
      <c r="C102" s="255"/>
      <c r="D102" s="338" t="s">
        <v>57</v>
      </c>
      <c r="E102" s="338"/>
      <c r="F102" s="338"/>
      <c r="G102" s="205"/>
      <c r="H102" s="235"/>
      <c r="I102" s="235"/>
      <c r="J102" s="235"/>
      <c r="K102" s="236"/>
      <c r="L102" s="235"/>
      <c r="M102" s="242">
        <v>-24264.9</v>
      </c>
      <c r="N102" s="229"/>
      <c r="O102" s="238">
        <v>-230516.55</v>
      </c>
      <c r="DI102" s="203"/>
      <c r="DJ102" s="208"/>
      <c r="DK102" s="208"/>
      <c r="DL102" s="208"/>
      <c r="DQ102" s="208" t="s">
        <v>57</v>
      </c>
    </row>
    <row r="103" spans="1:123" customFormat="1" ht="33.75" x14ac:dyDescent="0.25">
      <c r="A103" s="204" t="s">
        <v>91</v>
      </c>
      <c r="B103" s="205" t="s">
        <v>96</v>
      </c>
      <c r="C103" s="234" t="s">
        <v>97</v>
      </c>
      <c r="D103" s="336" t="s">
        <v>98</v>
      </c>
      <c r="E103" s="336"/>
      <c r="F103" s="336"/>
      <c r="G103" s="205" t="s">
        <v>94</v>
      </c>
      <c r="H103" s="205">
        <v>-258</v>
      </c>
      <c r="I103" s="205" t="s">
        <v>22</v>
      </c>
      <c r="J103" s="205" t="s">
        <v>432</v>
      </c>
      <c r="K103" s="206" t="s">
        <v>99</v>
      </c>
      <c r="L103" s="205"/>
      <c r="M103" s="206" t="s">
        <v>433</v>
      </c>
      <c r="N103" s="205" t="s">
        <v>85</v>
      </c>
      <c r="O103" s="207" t="s">
        <v>434</v>
      </c>
      <c r="DI103" s="203"/>
      <c r="DJ103" s="208" t="s">
        <v>98</v>
      </c>
      <c r="DK103" s="208" t="s">
        <v>5</v>
      </c>
      <c r="DL103" s="208" t="s">
        <v>5</v>
      </c>
      <c r="DQ103" s="208"/>
    </row>
    <row r="104" spans="1:123" customFormat="1" ht="15" x14ac:dyDescent="0.25">
      <c r="A104" s="211"/>
      <c r="B104" s="210"/>
      <c r="C104" s="255"/>
      <c r="D104" s="338" t="s">
        <v>57</v>
      </c>
      <c r="E104" s="338"/>
      <c r="F104" s="338"/>
      <c r="G104" s="205"/>
      <c r="H104" s="235"/>
      <c r="I104" s="235"/>
      <c r="J104" s="235"/>
      <c r="K104" s="236"/>
      <c r="L104" s="235"/>
      <c r="M104" s="242">
        <v>-11251.38</v>
      </c>
      <c r="N104" s="229"/>
      <c r="O104" s="238">
        <v>-106888.11</v>
      </c>
      <c r="DI104" s="203"/>
      <c r="DJ104" s="208"/>
      <c r="DK104" s="208"/>
      <c r="DL104" s="208"/>
      <c r="DQ104" s="208" t="s">
        <v>57</v>
      </c>
    </row>
    <row r="105" spans="1:123" customFormat="1" ht="45" x14ac:dyDescent="0.25">
      <c r="A105" s="204" t="s">
        <v>96</v>
      </c>
      <c r="B105" s="205" t="s">
        <v>100</v>
      </c>
      <c r="C105" s="234" t="s">
        <v>287</v>
      </c>
      <c r="D105" s="336" t="s">
        <v>101</v>
      </c>
      <c r="E105" s="336"/>
      <c r="F105" s="336"/>
      <c r="G105" s="205" t="s">
        <v>94</v>
      </c>
      <c r="H105" s="205">
        <v>110</v>
      </c>
      <c r="I105" s="205" t="s">
        <v>22</v>
      </c>
      <c r="J105" s="205" t="s">
        <v>435</v>
      </c>
      <c r="K105" s="206" t="s">
        <v>102</v>
      </c>
      <c r="L105" s="205" t="s">
        <v>103</v>
      </c>
      <c r="M105" s="206" t="s">
        <v>436</v>
      </c>
      <c r="N105" s="205" t="s">
        <v>85</v>
      </c>
      <c r="O105" s="207" t="s">
        <v>437</v>
      </c>
      <c r="DI105" s="203"/>
      <c r="DJ105" s="208" t="s">
        <v>101</v>
      </c>
      <c r="DK105" s="208" t="s">
        <v>5</v>
      </c>
      <c r="DL105" s="208" t="s">
        <v>5</v>
      </c>
      <c r="DQ105" s="208"/>
    </row>
    <row r="106" spans="1:123" customFormat="1" ht="15" x14ac:dyDescent="0.25">
      <c r="A106" s="209"/>
      <c r="B106" s="210"/>
      <c r="C106" s="255"/>
      <c r="D106" s="331" t="s">
        <v>438</v>
      </c>
      <c r="E106" s="331"/>
      <c r="F106" s="331"/>
      <c r="G106" s="331"/>
      <c r="H106" s="331"/>
      <c r="I106" s="331"/>
      <c r="J106" s="331"/>
      <c r="K106" s="331"/>
      <c r="L106" s="331"/>
      <c r="M106" s="331"/>
      <c r="N106" s="331"/>
      <c r="O106" s="337"/>
      <c r="DI106" s="203"/>
      <c r="DJ106" s="208"/>
      <c r="DK106" s="208"/>
      <c r="DL106" s="208"/>
      <c r="DM106" s="198" t="s">
        <v>438</v>
      </c>
      <c r="DQ106" s="208"/>
    </row>
    <row r="107" spans="1:123" customFormat="1" ht="15" x14ac:dyDescent="0.25">
      <c r="A107" s="209"/>
      <c r="B107" s="210"/>
      <c r="C107" s="255"/>
      <c r="D107" s="331" t="s">
        <v>104</v>
      </c>
      <c r="E107" s="331"/>
      <c r="F107" s="331"/>
      <c r="G107" s="331"/>
      <c r="H107" s="331"/>
      <c r="I107" s="331"/>
      <c r="J107" s="331"/>
      <c r="K107" s="331"/>
      <c r="L107" s="331"/>
      <c r="M107" s="331"/>
      <c r="N107" s="331"/>
      <c r="O107" s="337"/>
      <c r="DI107" s="203"/>
      <c r="DJ107" s="208"/>
      <c r="DK107" s="208"/>
      <c r="DL107" s="208"/>
      <c r="DQ107" s="208"/>
      <c r="DR107" s="198" t="s">
        <v>104</v>
      </c>
    </row>
    <row r="108" spans="1:123" customFormat="1" ht="15" x14ac:dyDescent="0.25">
      <c r="A108" s="211"/>
      <c r="B108" s="241"/>
      <c r="C108" s="213"/>
      <c r="D108" s="339" t="s">
        <v>105</v>
      </c>
      <c r="E108" s="339"/>
      <c r="F108" s="339"/>
      <c r="G108" s="339"/>
      <c r="H108" s="339"/>
      <c r="I108" s="339"/>
      <c r="J108" s="339"/>
      <c r="K108" s="339"/>
      <c r="L108" s="339"/>
      <c r="M108" s="339"/>
      <c r="N108" s="339"/>
      <c r="O108" s="340"/>
      <c r="DI108" s="203"/>
      <c r="DJ108" s="208"/>
      <c r="DK108" s="208"/>
      <c r="DL108" s="208"/>
      <c r="DQ108" s="208"/>
      <c r="DS108" s="198" t="s">
        <v>105</v>
      </c>
    </row>
    <row r="109" spans="1:123" customFormat="1" ht="15" x14ac:dyDescent="0.25">
      <c r="A109" s="211"/>
      <c r="B109" s="241"/>
      <c r="C109" s="213"/>
      <c r="D109" s="339" t="s">
        <v>87</v>
      </c>
      <c r="E109" s="339"/>
      <c r="F109" s="339"/>
      <c r="G109" s="339"/>
      <c r="H109" s="339"/>
      <c r="I109" s="339"/>
      <c r="J109" s="339"/>
      <c r="K109" s="339"/>
      <c r="L109" s="339"/>
      <c r="M109" s="339"/>
      <c r="N109" s="339"/>
      <c r="O109" s="340"/>
      <c r="DI109" s="203"/>
      <c r="DJ109" s="208"/>
      <c r="DK109" s="208"/>
      <c r="DL109" s="208"/>
      <c r="DQ109" s="208"/>
      <c r="DS109" s="198" t="s">
        <v>87</v>
      </c>
    </row>
    <row r="110" spans="1:123" customFormat="1" ht="15" x14ac:dyDescent="0.25">
      <c r="A110" s="211"/>
      <c r="B110" s="210"/>
      <c r="C110" s="255"/>
      <c r="D110" s="338" t="s">
        <v>57</v>
      </c>
      <c r="E110" s="338"/>
      <c r="F110" s="338"/>
      <c r="G110" s="205"/>
      <c r="H110" s="235"/>
      <c r="I110" s="235"/>
      <c r="J110" s="235"/>
      <c r="K110" s="236"/>
      <c r="L110" s="235"/>
      <c r="M110" s="242">
        <v>158209.60999999999</v>
      </c>
      <c r="N110" s="229"/>
      <c r="O110" s="238">
        <v>1502991.3</v>
      </c>
      <c r="DI110" s="203"/>
      <c r="DJ110" s="208"/>
      <c r="DK110" s="208"/>
      <c r="DL110" s="208"/>
      <c r="DQ110" s="208" t="s">
        <v>57</v>
      </c>
    </row>
    <row r="111" spans="1:123" customFormat="1" ht="33.75" x14ac:dyDescent="0.25">
      <c r="A111" s="204" t="s">
        <v>100</v>
      </c>
      <c r="B111" s="205" t="s">
        <v>106</v>
      </c>
      <c r="C111" s="234" t="s">
        <v>107</v>
      </c>
      <c r="D111" s="336" t="s">
        <v>108</v>
      </c>
      <c r="E111" s="336"/>
      <c r="F111" s="336"/>
      <c r="G111" s="205" t="s">
        <v>109</v>
      </c>
      <c r="H111" s="205">
        <v>-4.6199999999999998E-2</v>
      </c>
      <c r="I111" s="205" t="s">
        <v>22</v>
      </c>
      <c r="J111" s="205" t="s">
        <v>439</v>
      </c>
      <c r="K111" s="206" t="s">
        <v>110</v>
      </c>
      <c r="L111" s="205"/>
      <c r="M111" s="206" t="s">
        <v>440</v>
      </c>
      <c r="N111" s="205" t="s">
        <v>85</v>
      </c>
      <c r="O111" s="207" t="s">
        <v>441</v>
      </c>
      <c r="DI111" s="203"/>
      <c r="DJ111" s="208" t="s">
        <v>108</v>
      </c>
      <c r="DK111" s="208" t="s">
        <v>5</v>
      </c>
      <c r="DL111" s="208" t="s">
        <v>5</v>
      </c>
      <c r="DQ111" s="208"/>
    </row>
    <row r="112" spans="1:123" customFormat="1" ht="15" x14ac:dyDescent="0.25">
      <c r="A112" s="211"/>
      <c r="B112" s="210"/>
      <c r="C112" s="255"/>
      <c r="D112" s="338" t="s">
        <v>57</v>
      </c>
      <c r="E112" s="338"/>
      <c r="F112" s="338"/>
      <c r="G112" s="205"/>
      <c r="H112" s="235"/>
      <c r="I112" s="235"/>
      <c r="J112" s="235"/>
      <c r="K112" s="236"/>
      <c r="L112" s="235"/>
      <c r="M112" s="237">
        <v>-481.59</v>
      </c>
      <c r="N112" s="229"/>
      <c r="O112" s="238">
        <v>-4575.1099999999997</v>
      </c>
      <c r="DI112" s="203"/>
      <c r="DJ112" s="208"/>
      <c r="DK112" s="208"/>
      <c r="DL112" s="208"/>
      <c r="DQ112" s="208" t="s">
        <v>57</v>
      </c>
    </row>
    <row r="113" spans="1:123" customFormat="1" ht="45" x14ac:dyDescent="0.25">
      <c r="A113" s="204" t="s">
        <v>106</v>
      </c>
      <c r="B113" s="205" t="s">
        <v>111</v>
      </c>
      <c r="C113" s="234" t="s">
        <v>287</v>
      </c>
      <c r="D113" s="336" t="s">
        <v>112</v>
      </c>
      <c r="E113" s="336"/>
      <c r="F113" s="336"/>
      <c r="G113" s="205" t="s">
        <v>113</v>
      </c>
      <c r="H113" s="205">
        <v>4.6199999999999998E-2</v>
      </c>
      <c r="I113" s="205" t="s">
        <v>22</v>
      </c>
      <c r="J113" s="205" t="s">
        <v>442</v>
      </c>
      <c r="K113" s="206" t="s">
        <v>114</v>
      </c>
      <c r="L113" s="205" t="s">
        <v>103</v>
      </c>
      <c r="M113" s="206" t="s">
        <v>443</v>
      </c>
      <c r="N113" s="205" t="s">
        <v>85</v>
      </c>
      <c r="O113" s="207" t="s">
        <v>444</v>
      </c>
      <c r="DI113" s="203"/>
      <c r="DJ113" s="208" t="s">
        <v>112</v>
      </c>
      <c r="DK113" s="208" t="s">
        <v>5</v>
      </c>
      <c r="DL113" s="208" t="s">
        <v>5</v>
      </c>
      <c r="DQ113" s="208"/>
    </row>
    <row r="114" spans="1:123" customFormat="1" ht="15" x14ac:dyDescent="0.25">
      <c r="A114" s="209"/>
      <c r="B114" s="210"/>
      <c r="C114" s="255"/>
      <c r="D114" s="331" t="s">
        <v>115</v>
      </c>
      <c r="E114" s="331"/>
      <c r="F114" s="331"/>
      <c r="G114" s="331"/>
      <c r="H114" s="331"/>
      <c r="I114" s="331"/>
      <c r="J114" s="331"/>
      <c r="K114" s="331"/>
      <c r="L114" s="331"/>
      <c r="M114" s="331"/>
      <c r="N114" s="331"/>
      <c r="O114" s="337"/>
      <c r="DI114" s="203"/>
      <c r="DJ114" s="208"/>
      <c r="DK114" s="208"/>
      <c r="DL114" s="208"/>
      <c r="DQ114" s="208"/>
      <c r="DR114" s="198" t="s">
        <v>115</v>
      </c>
    </row>
    <row r="115" spans="1:123" customFormat="1" ht="15" x14ac:dyDescent="0.25">
      <c r="A115" s="211"/>
      <c r="B115" s="241"/>
      <c r="C115" s="213"/>
      <c r="D115" s="339" t="s">
        <v>105</v>
      </c>
      <c r="E115" s="339"/>
      <c r="F115" s="339"/>
      <c r="G115" s="339"/>
      <c r="H115" s="339"/>
      <c r="I115" s="339"/>
      <c r="J115" s="339"/>
      <c r="K115" s="339"/>
      <c r="L115" s="339"/>
      <c r="M115" s="339"/>
      <c r="N115" s="339"/>
      <c r="O115" s="340"/>
      <c r="DI115" s="203"/>
      <c r="DJ115" s="208"/>
      <c r="DK115" s="208"/>
      <c r="DL115" s="208"/>
      <c r="DQ115" s="208"/>
      <c r="DS115" s="198" t="s">
        <v>105</v>
      </c>
    </row>
    <row r="116" spans="1:123" customFormat="1" ht="15" x14ac:dyDescent="0.25">
      <c r="A116" s="211"/>
      <c r="B116" s="241"/>
      <c r="C116" s="213"/>
      <c r="D116" s="339" t="s">
        <v>87</v>
      </c>
      <c r="E116" s="339"/>
      <c r="F116" s="339"/>
      <c r="G116" s="339"/>
      <c r="H116" s="339"/>
      <c r="I116" s="339"/>
      <c r="J116" s="339"/>
      <c r="K116" s="339"/>
      <c r="L116" s="339"/>
      <c r="M116" s="339"/>
      <c r="N116" s="339"/>
      <c r="O116" s="340"/>
      <c r="DI116" s="203"/>
      <c r="DJ116" s="208"/>
      <c r="DK116" s="208"/>
      <c r="DL116" s="208"/>
      <c r="DQ116" s="208"/>
      <c r="DS116" s="198" t="s">
        <v>87</v>
      </c>
    </row>
    <row r="117" spans="1:123" customFormat="1" ht="15" x14ac:dyDescent="0.25">
      <c r="A117" s="211"/>
      <c r="B117" s="210"/>
      <c r="C117" s="255"/>
      <c r="D117" s="338" t="s">
        <v>57</v>
      </c>
      <c r="E117" s="338"/>
      <c r="F117" s="338"/>
      <c r="G117" s="205"/>
      <c r="H117" s="235"/>
      <c r="I117" s="235"/>
      <c r="J117" s="235"/>
      <c r="K117" s="236"/>
      <c r="L117" s="235"/>
      <c r="M117" s="242">
        <v>1343.33</v>
      </c>
      <c r="N117" s="229"/>
      <c r="O117" s="238">
        <v>12761.64</v>
      </c>
      <c r="DI117" s="203"/>
      <c r="DJ117" s="208"/>
      <c r="DK117" s="208"/>
      <c r="DL117" s="208"/>
      <c r="DQ117" s="208" t="s">
        <v>57</v>
      </c>
    </row>
    <row r="118" spans="1:123" customFormat="1" ht="33.75" x14ac:dyDescent="0.25">
      <c r="A118" s="204" t="s">
        <v>111</v>
      </c>
      <c r="B118" s="205" t="s">
        <v>116</v>
      </c>
      <c r="C118" s="234" t="s">
        <v>117</v>
      </c>
      <c r="D118" s="336" t="s">
        <v>118</v>
      </c>
      <c r="E118" s="336"/>
      <c r="F118" s="336"/>
      <c r="G118" s="205" t="s">
        <v>94</v>
      </c>
      <c r="H118" s="205">
        <v>-22</v>
      </c>
      <c r="I118" s="205" t="s">
        <v>22</v>
      </c>
      <c r="J118" s="205" t="s">
        <v>445</v>
      </c>
      <c r="K118" s="206" t="s">
        <v>119</v>
      </c>
      <c r="L118" s="205"/>
      <c r="M118" s="206" t="s">
        <v>446</v>
      </c>
      <c r="N118" s="205" t="s">
        <v>85</v>
      </c>
      <c r="O118" s="207" t="s">
        <v>447</v>
      </c>
      <c r="DI118" s="203"/>
      <c r="DJ118" s="208" t="s">
        <v>118</v>
      </c>
      <c r="DK118" s="208" t="s">
        <v>5</v>
      </c>
      <c r="DL118" s="208" t="s">
        <v>5</v>
      </c>
      <c r="DQ118" s="208"/>
    </row>
    <row r="119" spans="1:123" customFormat="1" ht="15" x14ac:dyDescent="0.25">
      <c r="A119" s="211"/>
      <c r="B119" s="210"/>
      <c r="C119" s="255"/>
      <c r="D119" s="338" t="s">
        <v>57</v>
      </c>
      <c r="E119" s="338"/>
      <c r="F119" s="338"/>
      <c r="G119" s="205"/>
      <c r="H119" s="235"/>
      <c r="I119" s="235"/>
      <c r="J119" s="235"/>
      <c r="K119" s="236"/>
      <c r="L119" s="235"/>
      <c r="M119" s="242">
        <v>-3196.6</v>
      </c>
      <c r="N119" s="229"/>
      <c r="O119" s="238">
        <v>-30367.7</v>
      </c>
      <c r="DI119" s="203"/>
      <c r="DJ119" s="208"/>
      <c r="DK119" s="208"/>
      <c r="DL119" s="208"/>
      <c r="DQ119" s="208" t="s">
        <v>57</v>
      </c>
    </row>
    <row r="120" spans="1:123" customFormat="1" ht="45" x14ac:dyDescent="0.25">
      <c r="A120" s="204" t="s">
        <v>116</v>
      </c>
      <c r="B120" s="205" t="s">
        <v>120</v>
      </c>
      <c r="C120" s="234" t="s">
        <v>287</v>
      </c>
      <c r="D120" s="336" t="s">
        <v>121</v>
      </c>
      <c r="E120" s="336"/>
      <c r="F120" s="336"/>
      <c r="G120" s="205" t="s">
        <v>113</v>
      </c>
      <c r="H120" s="205">
        <v>0.84</v>
      </c>
      <c r="I120" s="205" t="s">
        <v>22</v>
      </c>
      <c r="J120" s="205" t="s">
        <v>448</v>
      </c>
      <c r="K120" s="206" t="s">
        <v>122</v>
      </c>
      <c r="L120" s="205" t="s">
        <v>103</v>
      </c>
      <c r="M120" s="206" t="s">
        <v>449</v>
      </c>
      <c r="N120" s="205" t="s">
        <v>85</v>
      </c>
      <c r="O120" s="207" t="s">
        <v>450</v>
      </c>
      <c r="DI120" s="203"/>
      <c r="DJ120" s="208" t="s">
        <v>121</v>
      </c>
      <c r="DK120" s="208" t="s">
        <v>5</v>
      </c>
      <c r="DL120" s="208" t="s">
        <v>5</v>
      </c>
      <c r="DQ120" s="208"/>
    </row>
    <row r="121" spans="1:123" customFormat="1" ht="15" x14ac:dyDescent="0.25">
      <c r="A121" s="209"/>
      <c r="B121" s="210"/>
      <c r="C121" s="255"/>
      <c r="D121" s="331" t="s">
        <v>451</v>
      </c>
      <c r="E121" s="331"/>
      <c r="F121" s="331"/>
      <c r="G121" s="331"/>
      <c r="H121" s="331"/>
      <c r="I121" s="331"/>
      <c r="J121" s="331"/>
      <c r="K121" s="331"/>
      <c r="L121" s="331"/>
      <c r="M121" s="331"/>
      <c r="N121" s="331"/>
      <c r="O121" s="337"/>
      <c r="DI121" s="203"/>
      <c r="DJ121" s="208"/>
      <c r="DK121" s="208"/>
      <c r="DL121" s="208"/>
      <c r="DM121" s="198" t="s">
        <v>451</v>
      </c>
      <c r="DQ121" s="208"/>
    </row>
    <row r="122" spans="1:123" customFormat="1" ht="15" x14ac:dyDescent="0.25">
      <c r="A122" s="209"/>
      <c r="B122" s="210"/>
      <c r="C122" s="255"/>
      <c r="D122" s="331" t="s">
        <v>123</v>
      </c>
      <c r="E122" s="331"/>
      <c r="F122" s="331"/>
      <c r="G122" s="331"/>
      <c r="H122" s="331"/>
      <c r="I122" s="331"/>
      <c r="J122" s="331"/>
      <c r="K122" s="331"/>
      <c r="L122" s="331"/>
      <c r="M122" s="331"/>
      <c r="N122" s="331"/>
      <c r="O122" s="337"/>
      <c r="DI122" s="203"/>
      <c r="DJ122" s="208"/>
      <c r="DK122" s="208"/>
      <c r="DL122" s="208"/>
      <c r="DQ122" s="208"/>
      <c r="DR122" s="198" t="s">
        <v>123</v>
      </c>
    </row>
    <row r="123" spans="1:123" customFormat="1" ht="15" x14ac:dyDescent="0.25">
      <c r="A123" s="211"/>
      <c r="B123" s="241"/>
      <c r="C123" s="213"/>
      <c r="D123" s="339" t="s">
        <v>105</v>
      </c>
      <c r="E123" s="339"/>
      <c r="F123" s="339"/>
      <c r="G123" s="339"/>
      <c r="H123" s="339"/>
      <c r="I123" s="339"/>
      <c r="J123" s="339"/>
      <c r="K123" s="339"/>
      <c r="L123" s="339"/>
      <c r="M123" s="339"/>
      <c r="N123" s="339"/>
      <c r="O123" s="340"/>
      <c r="DI123" s="203"/>
      <c r="DJ123" s="208"/>
      <c r="DK123" s="208"/>
      <c r="DL123" s="208"/>
      <c r="DQ123" s="208"/>
      <c r="DS123" s="198" t="s">
        <v>105</v>
      </c>
    </row>
    <row r="124" spans="1:123" customFormat="1" ht="15" x14ac:dyDescent="0.25">
      <c r="A124" s="211"/>
      <c r="B124" s="241"/>
      <c r="C124" s="213"/>
      <c r="D124" s="339" t="s">
        <v>87</v>
      </c>
      <c r="E124" s="339"/>
      <c r="F124" s="339"/>
      <c r="G124" s="339"/>
      <c r="H124" s="339"/>
      <c r="I124" s="339"/>
      <c r="J124" s="339"/>
      <c r="K124" s="339"/>
      <c r="L124" s="339"/>
      <c r="M124" s="339"/>
      <c r="N124" s="339"/>
      <c r="O124" s="340"/>
      <c r="DI124" s="203"/>
      <c r="DJ124" s="208"/>
      <c r="DK124" s="208"/>
      <c r="DL124" s="208"/>
      <c r="DQ124" s="208"/>
      <c r="DS124" s="198" t="s">
        <v>87</v>
      </c>
    </row>
    <row r="125" spans="1:123" customFormat="1" ht="15" x14ac:dyDescent="0.25">
      <c r="A125" s="211"/>
      <c r="B125" s="210"/>
      <c r="C125" s="255"/>
      <c r="D125" s="338" t="s">
        <v>57</v>
      </c>
      <c r="E125" s="338"/>
      <c r="F125" s="338"/>
      <c r="G125" s="205"/>
      <c r="H125" s="235"/>
      <c r="I125" s="235"/>
      <c r="J125" s="235"/>
      <c r="K125" s="236"/>
      <c r="L125" s="235"/>
      <c r="M125" s="242">
        <v>32962.46</v>
      </c>
      <c r="N125" s="229"/>
      <c r="O125" s="238">
        <v>313143.37</v>
      </c>
      <c r="DI125" s="203"/>
      <c r="DJ125" s="208"/>
      <c r="DK125" s="208"/>
      <c r="DL125" s="208"/>
      <c r="DQ125" s="208" t="s">
        <v>57</v>
      </c>
    </row>
    <row r="126" spans="1:123" customFormat="1" ht="33.75" x14ac:dyDescent="0.25">
      <c r="A126" s="204" t="s">
        <v>120</v>
      </c>
      <c r="B126" s="205" t="s">
        <v>124</v>
      </c>
      <c r="C126" s="234" t="s">
        <v>125</v>
      </c>
      <c r="D126" s="336" t="s">
        <v>126</v>
      </c>
      <c r="E126" s="336"/>
      <c r="F126" s="336"/>
      <c r="G126" s="205" t="s">
        <v>127</v>
      </c>
      <c r="H126" s="205">
        <v>-140</v>
      </c>
      <c r="I126" s="205" t="s">
        <v>22</v>
      </c>
      <c r="J126" s="205" t="s">
        <v>452</v>
      </c>
      <c r="K126" s="206" t="s">
        <v>128</v>
      </c>
      <c r="L126" s="205"/>
      <c r="M126" s="206" t="s">
        <v>453</v>
      </c>
      <c r="N126" s="205" t="s">
        <v>85</v>
      </c>
      <c r="O126" s="207" t="s">
        <v>454</v>
      </c>
      <c r="DI126" s="203"/>
      <c r="DJ126" s="208" t="s">
        <v>126</v>
      </c>
      <c r="DK126" s="208" t="s">
        <v>5</v>
      </c>
      <c r="DL126" s="208" t="s">
        <v>5</v>
      </c>
      <c r="DQ126" s="208"/>
    </row>
    <row r="127" spans="1:123" customFormat="1" ht="15" x14ac:dyDescent="0.25">
      <c r="A127" s="211"/>
      <c r="B127" s="210"/>
      <c r="C127" s="255"/>
      <c r="D127" s="338" t="s">
        <v>57</v>
      </c>
      <c r="E127" s="338"/>
      <c r="F127" s="338"/>
      <c r="G127" s="205"/>
      <c r="H127" s="235"/>
      <c r="I127" s="235"/>
      <c r="J127" s="235"/>
      <c r="K127" s="236"/>
      <c r="L127" s="235"/>
      <c r="M127" s="242">
        <v>-49168</v>
      </c>
      <c r="N127" s="229"/>
      <c r="O127" s="238">
        <v>-467096</v>
      </c>
      <c r="DI127" s="203"/>
      <c r="DJ127" s="208"/>
      <c r="DK127" s="208"/>
      <c r="DL127" s="208"/>
      <c r="DQ127" s="208" t="s">
        <v>57</v>
      </c>
    </row>
    <row r="128" spans="1:123" customFormat="1" ht="45" x14ac:dyDescent="0.25">
      <c r="A128" s="204" t="s">
        <v>124</v>
      </c>
      <c r="B128" s="205" t="s">
        <v>129</v>
      </c>
      <c r="C128" s="234" t="s">
        <v>287</v>
      </c>
      <c r="D128" s="336" t="s">
        <v>130</v>
      </c>
      <c r="E128" s="336"/>
      <c r="F128" s="336"/>
      <c r="G128" s="205" t="s">
        <v>113</v>
      </c>
      <c r="H128" s="205">
        <v>9.08</v>
      </c>
      <c r="I128" s="205" t="s">
        <v>22</v>
      </c>
      <c r="J128" s="205" t="s">
        <v>455</v>
      </c>
      <c r="K128" s="206" t="s">
        <v>131</v>
      </c>
      <c r="L128" s="205" t="s">
        <v>103</v>
      </c>
      <c r="M128" s="206" t="s">
        <v>456</v>
      </c>
      <c r="N128" s="205" t="s">
        <v>85</v>
      </c>
      <c r="O128" s="207" t="s">
        <v>457</v>
      </c>
      <c r="DI128" s="203"/>
      <c r="DJ128" s="208" t="s">
        <v>130</v>
      </c>
      <c r="DK128" s="208" t="s">
        <v>5</v>
      </c>
      <c r="DL128" s="208" t="s">
        <v>5</v>
      </c>
      <c r="DQ128" s="208"/>
    </row>
    <row r="129" spans="1:123" customFormat="1" ht="15" x14ac:dyDescent="0.25">
      <c r="A129" s="209"/>
      <c r="B129" s="210"/>
      <c r="C129" s="255"/>
      <c r="D129" s="331" t="s">
        <v>458</v>
      </c>
      <c r="E129" s="331"/>
      <c r="F129" s="331"/>
      <c r="G129" s="331"/>
      <c r="H129" s="331"/>
      <c r="I129" s="331"/>
      <c r="J129" s="331"/>
      <c r="K129" s="331"/>
      <c r="L129" s="331"/>
      <c r="M129" s="331"/>
      <c r="N129" s="331"/>
      <c r="O129" s="337"/>
      <c r="DI129" s="203"/>
      <c r="DJ129" s="208"/>
      <c r="DK129" s="208"/>
      <c r="DL129" s="208"/>
      <c r="DM129" s="198" t="s">
        <v>458</v>
      </c>
      <c r="DQ129" s="208"/>
    </row>
    <row r="130" spans="1:123" customFormat="1" ht="15" x14ac:dyDescent="0.25">
      <c r="A130" s="209"/>
      <c r="B130" s="210"/>
      <c r="C130" s="255"/>
      <c r="D130" s="331" t="s">
        <v>132</v>
      </c>
      <c r="E130" s="331"/>
      <c r="F130" s="331"/>
      <c r="G130" s="331"/>
      <c r="H130" s="331"/>
      <c r="I130" s="331"/>
      <c r="J130" s="331"/>
      <c r="K130" s="331"/>
      <c r="L130" s="331"/>
      <c r="M130" s="331"/>
      <c r="N130" s="331"/>
      <c r="O130" s="337"/>
      <c r="DI130" s="203"/>
      <c r="DJ130" s="208"/>
      <c r="DK130" s="208"/>
      <c r="DL130" s="208"/>
      <c r="DQ130" s="208"/>
      <c r="DR130" s="198" t="s">
        <v>132</v>
      </c>
    </row>
    <row r="131" spans="1:123" customFormat="1" ht="15" x14ac:dyDescent="0.25">
      <c r="A131" s="211"/>
      <c r="B131" s="241"/>
      <c r="C131" s="213"/>
      <c r="D131" s="339" t="s">
        <v>105</v>
      </c>
      <c r="E131" s="339"/>
      <c r="F131" s="339"/>
      <c r="G131" s="339"/>
      <c r="H131" s="339"/>
      <c r="I131" s="339"/>
      <c r="J131" s="339"/>
      <c r="K131" s="339"/>
      <c r="L131" s="339"/>
      <c r="M131" s="339"/>
      <c r="N131" s="339"/>
      <c r="O131" s="340"/>
      <c r="DI131" s="203"/>
      <c r="DJ131" s="208"/>
      <c r="DK131" s="208"/>
      <c r="DL131" s="208"/>
      <c r="DQ131" s="208"/>
      <c r="DS131" s="198" t="s">
        <v>105</v>
      </c>
    </row>
    <row r="132" spans="1:123" customFormat="1" ht="15" x14ac:dyDescent="0.25">
      <c r="A132" s="211"/>
      <c r="B132" s="241"/>
      <c r="C132" s="213"/>
      <c r="D132" s="339" t="s">
        <v>87</v>
      </c>
      <c r="E132" s="339"/>
      <c r="F132" s="339"/>
      <c r="G132" s="339"/>
      <c r="H132" s="339"/>
      <c r="I132" s="339"/>
      <c r="J132" s="339"/>
      <c r="K132" s="339"/>
      <c r="L132" s="339"/>
      <c r="M132" s="339"/>
      <c r="N132" s="339"/>
      <c r="O132" s="340"/>
      <c r="DI132" s="203"/>
      <c r="DJ132" s="208"/>
      <c r="DK132" s="208"/>
      <c r="DL132" s="208"/>
      <c r="DQ132" s="208"/>
      <c r="DS132" s="198" t="s">
        <v>87</v>
      </c>
    </row>
    <row r="133" spans="1:123" customFormat="1" ht="15" x14ac:dyDescent="0.25">
      <c r="A133" s="211"/>
      <c r="B133" s="210"/>
      <c r="C133" s="255"/>
      <c r="D133" s="338" t="s">
        <v>57</v>
      </c>
      <c r="E133" s="338"/>
      <c r="F133" s="338"/>
      <c r="G133" s="205"/>
      <c r="H133" s="235"/>
      <c r="I133" s="235"/>
      <c r="J133" s="235"/>
      <c r="K133" s="236"/>
      <c r="L133" s="235"/>
      <c r="M133" s="242">
        <v>166046.12</v>
      </c>
      <c r="N133" s="229"/>
      <c r="O133" s="238">
        <v>1577438.14</v>
      </c>
      <c r="DI133" s="203"/>
      <c r="DJ133" s="208"/>
      <c r="DK133" s="208"/>
      <c r="DL133" s="208"/>
      <c r="DQ133" s="208" t="s">
        <v>57</v>
      </c>
    </row>
    <row r="134" spans="1:123" customFormat="1" ht="45" x14ac:dyDescent="0.25">
      <c r="A134" s="204" t="s">
        <v>129</v>
      </c>
      <c r="B134" s="205" t="s">
        <v>133</v>
      </c>
      <c r="C134" s="234" t="s">
        <v>287</v>
      </c>
      <c r="D134" s="336" t="s">
        <v>134</v>
      </c>
      <c r="E134" s="336"/>
      <c r="F134" s="336"/>
      <c r="G134" s="205" t="s">
        <v>135</v>
      </c>
      <c r="H134" s="205">
        <v>2</v>
      </c>
      <c r="I134" s="205" t="s">
        <v>22</v>
      </c>
      <c r="J134" s="205" t="s">
        <v>39</v>
      </c>
      <c r="K134" s="206" t="s">
        <v>136</v>
      </c>
      <c r="L134" s="205" t="s">
        <v>103</v>
      </c>
      <c r="M134" s="206" t="s">
        <v>290</v>
      </c>
      <c r="N134" s="205" t="s">
        <v>85</v>
      </c>
      <c r="O134" s="207" t="s">
        <v>291</v>
      </c>
      <c r="DI134" s="203"/>
      <c r="DJ134" s="208" t="s">
        <v>134</v>
      </c>
      <c r="DK134" s="208" t="s">
        <v>5</v>
      </c>
      <c r="DL134" s="208" t="s">
        <v>5</v>
      </c>
      <c r="DQ134" s="208"/>
    </row>
    <row r="135" spans="1:123" customFormat="1" ht="15" x14ac:dyDescent="0.25">
      <c r="A135" s="209"/>
      <c r="B135" s="210"/>
      <c r="C135" s="255"/>
      <c r="D135" s="331" t="s">
        <v>137</v>
      </c>
      <c r="E135" s="331"/>
      <c r="F135" s="331"/>
      <c r="G135" s="331"/>
      <c r="H135" s="331"/>
      <c r="I135" s="331"/>
      <c r="J135" s="331"/>
      <c r="K135" s="331"/>
      <c r="L135" s="331"/>
      <c r="M135" s="331"/>
      <c r="N135" s="331"/>
      <c r="O135" s="337"/>
      <c r="DI135" s="203"/>
      <c r="DJ135" s="208"/>
      <c r="DK135" s="208"/>
      <c r="DL135" s="208"/>
      <c r="DQ135" s="208"/>
      <c r="DR135" s="198" t="s">
        <v>137</v>
      </c>
    </row>
    <row r="136" spans="1:123" customFormat="1" ht="15" x14ac:dyDescent="0.25">
      <c r="A136" s="211"/>
      <c r="B136" s="241"/>
      <c r="C136" s="213"/>
      <c r="D136" s="339" t="s">
        <v>105</v>
      </c>
      <c r="E136" s="339"/>
      <c r="F136" s="339"/>
      <c r="G136" s="339"/>
      <c r="H136" s="339"/>
      <c r="I136" s="339"/>
      <c r="J136" s="339"/>
      <c r="K136" s="339"/>
      <c r="L136" s="339"/>
      <c r="M136" s="339"/>
      <c r="N136" s="339"/>
      <c r="O136" s="340"/>
      <c r="DI136" s="203"/>
      <c r="DJ136" s="208"/>
      <c r="DK136" s="208"/>
      <c r="DL136" s="208"/>
      <c r="DQ136" s="208"/>
      <c r="DS136" s="198" t="s">
        <v>105</v>
      </c>
    </row>
    <row r="137" spans="1:123" customFormat="1" ht="15" x14ac:dyDescent="0.25">
      <c r="A137" s="211"/>
      <c r="B137" s="241"/>
      <c r="C137" s="213"/>
      <c r="D137" s="339" t="s">
        <v>87</v>
      </c>
      <c r="E137" s="339"/>
      <c r="F137" s="339"/>
      <c r="G137" s="339"/>
      <c r="H137" s="339"/>
      <c r="I137" s="339"/>
      <c r="J137" s="339"/>
      <c r="K137" s="339"/>
      <c r="L137" s="339"/>
      <c r="M137" s="339"/>
      <c r="N137" s="339"/>
      <c r="O137" s="340"/>
      <c r="DI137" s="203"/>
      <c r="DJ137" s="208"/>
      <c r="DK137" s="208"/>
      <c r="DL137" s="208"/>
      <c r="DQ137" s="208"/>
      <c r="DS137" s="198" t="s">
        <v>87</v>
      </c>
    </row>
    <row r="138" spans="1:123" customFormat="1" ht="15" x14ac:dyDescent="0.25">
      <c r="A138" s="211"/>
      <c r="B138" s="210"/>
      <c r="C138" s="255"/>
      <c r="D138" s="338" t="s">
        <v>57</v>
      </c>
      <c r="E138" s="338"/>
      <c r="F138" s="338"/>
      <c r="G138" s="205"/>
      <c r="H138" s="235"/>
      <c r="I138" s="235"/>
      <c r="J138" s="235"/>
      <c r="K138" s="236"/>
      <c r="L138" s="235"/>
      <c r="M138" s="242">
        <v>3451.86</v>
      </c>
      <c r="N138" s="229"/>
      <c r="O138" s="238">
        <v>32792.67</v>
      </c>
      <c r="DI138" s="203"/>
      <c r="DJ138" s="208"/>
      <c r="DK138" s="208"/>
      <c r="DL138" s="208"/>
      <c r="DQ138" s="208" t="s">
        <v>57</v>
      </c>
    </row>
    <row r="139" spans="1:123" customFormat="1" ht="33.75" x14ac:dyDescent="0.25">
      <c r="A139" s="204" t="s">
        <v>133</v>
      </c>
      <c r="B139" s="205" t="s">
        <v>139</v>
      </c>
      <c r="C139" s="234" t="s">
        <v>140</v>
      </c>
      <c r="D139" s="336" t="s">
        <v>141</v>
      </c>
      <c r="E139" s="336"/>
      <c r="F139" s="336"/>
      <c r="G139" s="205" t="s">
        <v>142</v>
      </c>
      <c r="H139" s="205">
        <v>2.5839999999999998E-2</v>
      </c>
      <c r="I139" s="205" t="s">
        <v>22</v>
      </c>
      <c r="J139" s="205" t="s">
        <v>459</v>
      </c>
      <c r="K139" s="206"/>
      <c r="L139" s="205"/>
      <c r="M139" s="206"/>
      <c r="N139" s="205"/>
      <c r="O139" s="207"/>
      <c r="DI139" s="203"/>
      <c r="DJ139" s="208" t="s">
        <v>141</v>
      </c>
      <c r="DK139" s="208" t="s">
        <v>5</v>
      </c>
      <c r="DL139" s="208" t="s">
        <v>5</v>
      </c>
      <c r="DQ139" s="208"/>
    </row>
    <row r="140" spans="1:123" customFormat="1" ht="15" x14ac:dyDescent="0.25">
      <c r="A140" s="209"/>
      <c r="B140" s="210"/>
      <c r="C140" s="255"/>
      <c r="D140" s="331" t="s">
        <v>460</v>
      </c>
      <c r="E140" s="331"/>
      <c r="F140" s="331"/>
      <c r="G140" s="331"/>
      <c r="H140" s="331"/>
      <c r="I140" s="331"/>
      <c r="J140" s="331"/>
      <c r="K140" s="331"/>
      <c r="L140" s="331"/>
      <c r="M140" s="331"/>
      <c r="N140" s="331"/>
      <c r="O140" s="337"/>
      <c r="DI140" s="203"/>
      <c r="DJ140" s="208"/>
      <c r="DK140" s="208"/>
      <c r="DL140" s="208"/>
      <c r="DM140" s="198" t="s">
        <v>460</v>
      </c>
      <c r="DQ140" s="208"/>
    </row>
    <row r="141" spans="1:123" customFormat="1" ht="15" x14ac:dyDescent="0.25">
      <c r="A141" s="211"/>
      <c r="B141" s="212"/>
      <c r="C141" s="213" t="s">
        <v>22</v>
      </c>
      <c r="D141" s="331" t="s">
        <v>43</v>
      </c>
      <c r="E141" s="331"/>
      <c r="F141" s="331"/>
      <c r="G141" s="214"/>
      <c r="H141" s="215"/>
      <c r="I141" s="215"/>
      <c r="J141" s="215"/>
      <c r="K141" s="219">
        <v>1139.8</v>
      </c>
      <c r="L141" s="215"/>
      <c r="M141" s="216">
        <v>29.45</v>
      </c>
      <c r="N141" s="217">
        <v>52.21</v>
      </c>
      <c r="O141" s="220">
        <v>1537.58</v>
      </c>
      <c r="DI141" s="203"/>
      <c r="DJ141" s="208"/>
      <c r="DK141" s="208"/>
      <c r="DL141" s="208"/>
      <c r="DN141" s="198" t="s">
        <v>43</v>
      </c>
      <c r="DQ141" s="208"/>
    </row>
    <row r="142" spans="1:123" customFormat="1" ht="15" x14ac:dyDescent="0.25">
      <c r="A142" s="211"/>
      <c r="B142" s="212"/>
      <c r="C142" s="213" t="s">
        <v>39</v>
      </c>
      <c r="D142" s="331" t="s">
        <v>44</v>
      </c>
      <c r="E142" s="331"/>
      <c r="F142" s="331"/>
      <c r="G142" s="214"/>
      <c r="H142" s="215"/>
      <c r="I142" s="215"/>
      <c r="J142" s="215"/>
      <c r="K142" s="219">
        <v>12219.98</v>
      </c>
      <c r="L142" s="215"/>
      <c r="M142" s="216">
        <v>315.76</v>
      </c>
      <c r="N142" s="217">
        <v>15.71</v>
      </c>
      <c r="O142" s="220">
        <v>4960.59</v>
      </c>
      <c r="DI142" s="203"/>
      <c r="DJ142" s="208"/>
      <c r="DK142" s="208"/>
      <c r="DL142" s="208"/>
      <c r="DN142" s="198" t="s">
        <v>44</v>
      </c>
      <c r="DQ142" s="208"/>
    </row>
    <row r="143" spans="1:123" customFormat="1" ht="15" x14ac:dyDescent="0.25">
      <c r="A143" s="211"/>
      <c r="B143" s="212"/>
      <c r="C143" s="213" t="s">
        <v>45</v>
      </c>
      <c r="D143" s="331" t="s">
        <v>46</v>
      </c>
      <c r="E143" s="331"/>
      <c r="F143" s="331"/>
      <c r="G143" s="214"/>
      <c r="H143" s="215"/>
      <c r="I143" s="215"/>
      <c r="J143" s="215"/>
      <c r="K143" s="216">
        <v>801.81</v>
      </c>
      <c r="L143" s="215"/>
      <c r="M143" s="216">
        <v>20.72</v>
      </c>
      <c r="N143" s="217">
        <v>52.21</v>
      </c>
      <c r="O143" s="220">
        <v>1081.79</v>
      </c>
      <c r="DI143" s="203"/>
      <c r="DJ143" s="208"/>
      <c r="DK143" s="208"/>
      <c r="DL143" s="208"/>
      <c r="DN143" s="198" t="s">
        <v>46</v>
      </c>
      <c r="DQ143" s="208"/>
    </row>
    <row r="144" spans="1:123" customFormat="1" ht="15" x14ac:dyDescent="0.25">
      <c r="A144" s="211"/>
      <c r="B144" s="212"/>
      <c r="C144" s="213" t="s">
        <v>65</v>
      </c>
      <c r="D144" s="331" t="s">
        <v>75</v>
      </c>
      <c r="E144" s="331"/>
      <c r="F144" s="331"/>
      <c r="G144" s="214"/>
      <c r="H144" s="215"/>
      <c r="I144" s="215"/>
      <c r="J144" s="215"/>
      <c r="K144" s="219">
        <v>230267.7</v>
      </c>
      <c r="L144" s="215"/>
      <c r="M144" s="219">
        <v>5950.12</v>
      </c>
      <c r="N144" s="222">
        <v>9.5</v>
      </c>
      <c r="O144" s="220">
        <v>56526.14</v>
      </c>
      <c r="DI144" s="203"/>
      <c r="DJ144" s="208"/>
      <c r="DK144" s="208"/>
      <c r="DL144" s="208"/>
      <c r="DN144" s="198" t="s">
        <v>75</v>
      </c>
      <c r="DQ144" s="208"/>
    </row>
    <row r="145" spans="1:126" customFormat="1" ht="15" x14ac:dyDescent="0.25">
      <c r="A145" s="221"/>
      <c r="B145" s="212"/>
      <c r="C145" s="213"/>
      <c r="D145" s="331" t="s">
        <v>47</v>
      </c>
      <c r="E145" s="331"/>
      <c r="F145" s="331"/>
      <c r="G145" s="214" t="s">
        <v>48</v>
      </c>
      <c r="H145" s="217">
        <v>137.16</v>
      </c>
      <c r="I145" s="215"/>
      <c r="J145" s="243">
        <v>3.5442144</v>
      </c>
      <c r="K145" s="224"/>
      <c r="L145" s="215"/>
      <c r="M145" s="224"/>
      <c r="N145" s="215"/>
      <c r="O145" s="225"/>
      <c r="DI145" s="203"/>
      <c r="DJ145" s="208"/>
      <c r="DK145" s="208"/>
      <c r="DL145" s="208"/>
      <c r="DO145" s="198" t="s">
        <v>47</v>
      </c>
      <c r="DQ145" s="208"/>
    </row>
    <row r="146" spans="1:126" customFormat="1" ht="15" x14ac:dyDescent="0.25">
      <c r="A146" s="221"/>
      <c r="B146" s="212"/>
      <c r="C146" s="213"/>
      <c r="D146" s="331" t="s">
        <v>49</v>
      </c>
      <c r="E146" s="331"/>
      <c r="F146" s="331"/>
      <c r="G146" s="214" t="s">
        <v>48</v>
      </c>
      <c r="H146" s="217">
        <v>53.69</v>
      </c>
      <c r="I146" s="215"/>
      <c r="J146" s="243">
        <v>1.3873496000000001</v>
      </c>
      <c r="K146" s="224"/>
      <c r="L146" s="215"/>
      <c r="M146" s="224"/>
      <c r="N146" s="215"/>
      <c r="O146" s="225"/>
      <c r="DI146" s="203"/>
      <c r="DJ146" s="208"/>
      <c r="DK146" s="208"/>
      <c r="DL146" s="208"/>
      <c r="DO146" s="198" t="s">
        <v>49</v>
      </c>
      <c r="DQ146" s="208"/>
    </row>
    <row r="147" spans="1:126" customFormat="1" ht="15" x14ac:dyDescent="0.25">
      <c r="A147" s="227"/>
      <c r="B147" s="214"/>
      <c r="C147" s="213"/>
      <c r="D147" s="332" t="s">
        <v>50</v>
      </c>
      <c r="E147" s="332"/>
      <c r="F147" s="332"/>
      <c r="G147" s="228"/>
      <c r="H147" s="229"/>
      <c r="I147" s="229"/>
      <c r="J147" s="229"/>
      <c r="K147" s="230">
        <v>243627.48</v>
      </c>
      <c r="L147" s="229"/>
      <c r="M147" s="230">
        <v>6295.33</v>
      </c>
      <c r="N147" s="229"/>
      <c r="O147" s="232">
        <v>63024.31</v>
      </c>
      <c r="DI147" s="203"/>
      <c r="DJ147" s="208"/>
      <c r="DK147" s="208"/>
      <c r="DL147" s="208"/>
      <c r="DP147" s="198" t="s">
        <v>50</v>
      </c>
      <c r="DQ147" s="208"/>
    </row>
    <row r="148" spans="1:126" customFormat="1" ht="15" x14ac:dyDescent="0.25">
      <c r="A148" s="221"/>
      <c r="B148" s="212"/>
      <c r="C148" s="213"/>
      <c r="D148" s="331" t="s">
        <v>51</v>
      </c>
      <c r="E148" s="331"/>
      <c r="F148" s="331"/>
      <c r="G148" s="214"/>
      <c r="H148" s="215"/>
      <c r="I148" s="215"/>
      <c r="J148" s="215"/>
      <c r="K148" s="224"/>
      <c r="L148" s="215"/>
      <c r="M148" s="216">
        <v>50.17</v>
      </c>
      <c r="N148" s="215"/>
      <c r="O148" s="220">
        <v>2619.37</v>
      </c>
      <c r="DI148" s="203"/>
      <c r="DJ148" s="208"/>
      <c r="DK148" s="208"/>
      <c r="DL148" s="208"/>
      <c r="DO148" s="198" t="s">
        <v>51</v>
      </c>
      <c r="DQ148" s="208"/>
    </row>
    <row r="149" spans="1:126" customFormat="1" ht="45" x14ac:dyDescent="0.25">
      <c r="A149" s="221"/>
      <c r="B149" s="212"/>
      <c r="C149" s="213" t="s">
        <v>52</v>
      </c>
      <c r="D149" s="331" t="s">
        <v>53</v>
      </c>
      <c r="E149" s="331"/>
      <c r="F149" s="331"/>
      <c r="G149" s="214" t="s">
        <v>54</v>
      </c>
      <c r="H149" s="233">
        <v>109</v>
      </c>
      <c r="I149" s="215"/>
      <c r="J149" s="233">
        <v>109</v>
      </c>
      <c r="K149" s="224"/>
      <c r="L149" s="215"/>
      <c r="M149" s="216">
        <v>54.69</v>
      </c>
      <c r="N149" s="215"/>
      <c r="O149" s="220">
        <v>2855.11</v>
      </c>
      <c r="DI149" s="203"/>
      <c r="DJ149" s="208"/>
      <c r="DK149" s="208"/>
      <c r="DL149" s="208"/>
      <c r="DO149" s="198" t="s">
        <v>53</v>
      </c>
      <c r="DQ149" s="208"/>
    </row>
    <row r="150" spans="1:126" customFormat="1" ht="90" x14ac:dyDescent="0.25">
      <c r="A150" s="221"/>
      <c r="B150" s="212"/>
      <c r="C150" s="213" t="s">
        <v>55</v>
      </c>
      <c r="D150" s="331" t="s">
        <v>56</v>
      </c>
      <c r="E150" s="331"/>
      <c r="F150" s="331"/>
      <c r="G150" s="214" t="s">
        <v>54</v>
      </c>
      <c r="H150" s="233">
        <v>65</v>
      </c>
      <c r="I150" s="217">
        <v>0.85</v>
      </c>
      <c r="J150" s="217">
        <v>55.25</v>
      </c>
      <c r="K150" s="224"/>
      <c r="L150" s="215"/>
      <c r="M150" s="216">
        <v>27.72</v>
      </c>
      <c r="N150" s="215"/>
      <c r="O150" s="220">
        <v>1447.2</v>
      </c>
      <c r="DI150" s="203"/>
      <c r="DJ150" s="208"/>
      <c r="DK150" s="208"/>
      <c r="DL150" s="208"/>
      <c r="DO150" s="198" t="s">
        <v>56</v>
      </c>
      <c r="DQ150" s="208"/>
    </row>
    <row r="151" spans="1:126" customFormat="1" ht="15" x14ac:dyDescent="0.25">
      <c r="A151" s="211"/>
      <c r="B151" s="210"/>
      <c r="C151" s="255"/>
      <c r="D151" s="338" t="s">
        <v>57</v>
      </c>
      <c r="E151" s="338"/>
      <c r="F151" s="338"/>
      <c r="G151" s="205"/>
      <c r="H151" s="235"/>
      <c r="I151" s="235"/>
      <c r="J151" s="235"/>
      <c r="K151" s="236"/>
      <c r="L151" s="235"/>
      <c r="M151" s="242">
        <v>6377.74</v>
      </c>
      <c r="N151" s="229"/>
      <c r="O151" s="238">
        <v>67326.62</v>
      </c>
      <c r="DI151" s="203"/>
      <c r="DJ151" s="208"/>
      <c r="DK151" s="208"/>
      <c r="DL151" s="208"/>
      <c r="DQ151" s="208" t="s">
        <v>57</v>
      </c>
    </row>
    <row r="152" spans="1:126" customFormat="1" ht="15" x14ac:dyDescent="0.25">
      <c r="A152" s="333" t="s">
        <v>143</v>
      </c>
      <c r="B152" s="334"/>
      <c r="C152" s="334"/>
      <c r="D152" s="334"/>
      <c r="E152" s="334"/>
      <c r="F152" s="334"/>
      <c r="G152" s="334"/>
      <c r="H152" s="334"/>
      <c r="I152" s="334"/>
      <c r="J152" s="334"/>
      <c r="K152" s="334"/>
      <c r="L152" s="334"/>
      <c r="M152" s="334"/>
      <c r="N152" s="334"/>
      <c r="O152" s="335"/>
      <c r="DI152" s="203"/>
      <c r="DJ152" s="208"/>
      <c r="DK152" s="208"/>
      <c r="DL152" s="208"/>
      <c r="DQ152" s="208"/>
      <c r="DT152" s="203" t="s">
        <v>143</v>
      </c>
    </row>
    <row r="153" spans="1:126" customFormat="1" ht="67.5" x14ac:dyDescent="0.25">
      <c r="A153" s="204" t="s">
        <v>138</v>
      </c>
      <c r="B153" s="205" t="s">
        <v>144</v>
      </c>
      <c r="C153" s="234" t="s">
        <v>145</v>
      </c>
      <c r="D153" s="336" t="s">
        <v>146</v>
      </c>
      <c r="E153" s="336"/>
      <c r="F153" s="336"/>
      <c r="G153" s="205" t="s">
        <v>147</v>
      </c>
      <c r="H153" s="205">
        <v>92.92</v>
      </c>
      <c r="I153" s="205" t="s">
        <v>22</v>
      </c>
      <c r="J153" s="205" t="s">
        <v>461</v>
      </c>
      <c r="K153" s="206" t="s">
        <v>148</v>
      </c>
      <c r="L153" s="205"/>
      <c r="M153" s="206" t="s">
        <v>462</v>
      </c>
      <c r="N153" s="205" t="s">
        <v>149</v>
      </c>
      <c r="O153" s="207" t="s">
        <v>463</v>
      </c>
      <c r="DI153" s="203"/>
      <c r="DJ153" s="208" t="s">
        <v>146</v>
      </c>
      <c r="DK153" s="208" t="s">
        <v>5</v>
      </c>
      <c r="DL153" s="208" t="s">
        <v>5</v>
      </c>
      <c r="DQ153" s="208"/>
      <c r="DT153" s="203"/>
    </row>
    <row r="154" spans="1:126" customFormat="1" ht="15" x14ac:dyDescent="0.25">
      <c r="A154" s="209"/>
      <c r="B154" s="210"/>
      <c r="C154" s="255"/>
      <c r="D154" s="331" t="s">
        <v>464</v>
      </c>
      <c r="E154" s="331"/>
      <c r="F154" s="331"/>
      <c r="G154" s="331"/>
      <c r="H154" s="331"/>
      <c r="I154" s="331"/>
      <c r="J154" s="331"/>
      <c r="K154" s="331"/>
      <c r="L154" s="331"/>
      <c r="M154" s="331"/>
      <c r="N154" s="331"/>
      <c r="O154" s="337"/>
      <c r="DI154" s="203"/>
      <c r="DJ154" s="208"/>
      <c r="DK154" s="208"/>
      <c r="DL154" s="208"/>
      <c r="DM154" s="198" t="s">
        <v>464</v>
      </c>
      <c r="DQ154" s="208"/>
      <c r="DT154" s="203"/>
    </row>
    <row r="155" spans="1:126" customFormat="1" ht="15" x14ac:dyDescent="0.25">
      <c r="A155" s="211"/>
      <c r="B155" s="210"/>
      <c r="C155" s="255"/>
      <c r="D155" s="338" t="s">
        <v>57</v>
      </c>
      <c r="E155" s="338"/>
      <c r="F155" s="338"/>
      <c r="G155" s="205"/>
      <c r="H155" s="235"/>
      <c r="I155" s="235"/>
      <c r="J155" s="235"/>
      <c r="K155" s="236"/>
      <c r="L155" s="235"/>
      <c r="M155" s="237">
        <v>304.77999999999997</v>
      </c>
      <c r="N155" s="229"/>
      <c r="O155" s="238">
        <v>4788.09</v>
      </c>
      <c r="DI155" s="203"/>
      <c r="DJ155" s="208"/>
      <c r="DK155" s="208"/>
      <c r="DL155" s="208"/>
      <c r="DQ155" s="208" t="s">
        <v>57</v>
      </c>
      <c r="DT155" s="203"/>
    </row>
    <row r="156" spans="1:126" customFormat="1" ht="45" x14ac:dyDescent="0.25">
      <c r="A156" s="204" t="s">
        <v>139</v>
      </c>
      <c r="B156" s="205" t="s">
        <v>150</v>
      </c>
      <c r="C156" s="234" t="s">
        <v>151</v>
      </c>
      <c r="D156" s="336" t="s">
        <v>152</v>
      </c>
      <c r="E156" s="336"/>
      <c r="F156" s="336"/>
      <c r="G156" s="205" t="s">
        <v>147</v>
      </c>
      <c r="H156" s="205">
        <v>92.926000000000002</v>
      </c>
      <c r="I156" s="205" t="s">
        <v>22</v>
      </c>
      <c r="J156" s="205" t="s">
        <v>465</v>
      </c>
      <c r="K156" s="206" t="s">
        <v>153</v>
      </c>
      <c r="L156" s="205"/>
      <c r="M156" s="206" t="s">
        <v>466</v>
      </c>
      <c r="N156" s="205" t="s">
        <v>154</v>
      </c>
      <c r="O156" s="207" t="s">
        <v>467</v>
      </c>
      <c r="DI156" s="203"/>
      <c r="DJ156" s="208" t="s">
        <v>152</v>
      </c>
      <c r="DK156" s="208" t="s">
        <v>5</v>
      </c>
      <c r="DL156" s="208" t="s">
        <v>5</v>
      </c>
      <c r="DQ156" s="208"/>
      <c r="DT156" s="203"/>
    </row>
    <row r="157" spans="1:126" customFormat="1" ht="15" x14ac:dyDescent="0.25">
      <c r="A157" s="209"/>
      <c r="B157" s="210"/>
      <c r="C157" s="255"/>
      <c r="D157" s="331" t="s">
        <v>468</v>
      </c>
      <c r="E157" s="331"/>
      <c r="F157" s="331"/>
      <c r="G157" s="331"/>
      <c r="H157" s="331"/>
      <c r="I157" s="331"/>
      <c r="J157" s="331"/>
      <c r="K157" s="331"/>
      <c r="L157" s="331"/>
      <c r="M157" s="331"/>
      <c r="N157" s="331"/>
      <c r="O157" s="337"/>
      <c r="DI157" s="203"/>
      <c r="DJ157" s="208"/>
      <c r="DK157" s="208"/>
      <c r="DL157" s="208"/>
      <c r="DM157" s="198" t="s">
        <v>468</v>
      </c>
      <c r="DQ157" s="208"/>
      <c r="DT157" s="203"/>
    </row>
    <row r="158" spans="1:126" customFormat="1" ht="15" x14ac:dyDescent="0.25">
      <c r="A158" s="211"/>
      <c r="B158" s="210"/>
      <c r="C158" s="255"/>
      <c r="D158" s="338" t="s">
        <v>57</v>
      </c>
      <c r="E158" s="338"/>
      <c r="F158" s="338"/>
      <c r="G158" s="205"/>
      <c r="H158" s="235"/>
      <c r="I158" s="235"/>
      <c r="J158" s="235"/>
      <c r="K158" s="236"/>
      <c r="L158" s="235"/>
      <c r="M158" s="237">
        <v>358.69</v>
      </c>
      <c r="N158" s="229"/>
      <c r="O158" s="238">
        <v>5817.95</v>
      </c>
      <c r="DI158" s="203"/>
      <c r="DJ158" s="208"/>
      <c r="DK158" s="208"/>
      <c r="DL158" s="208"/>
      <c r="DQ158" s="208" t="s">
        <v>57</v>
      </c>
      <c r="DT158" s="203"/>
    </row>
    <row r="159" spans="1:126" customFormat="1" ht="15" x14ac:dyDescent="0.25">
      <c r="A159" s="244"/>
      <c r="B159" s="197"/>
      <c r="C159" s="206"/>
      <c r="D159" s="338" t="s">
        <v>155</v>
      </c>
      <c r="E159" s="338"/>
      <c r="F159" s="338"/>
      <c r="G159" s="338"/>
      <c r="H159" s="338"/>
      <c r="I159" s="338"/>
      <c r="J159" s="338"/>
      <c r="K159" s="338"/>
      <c r="L159" s="338"/>
      <c r="M159" s="245"/>
      <c r="N159" s="246"/>
      <c r="O159" s="247"/>
      <c r="DI159" s="203"/>
      <c r="DJ159" s="208"/>
      <c r="DK159" s="208"/>
      <c r="DL159" s="208"/>
      <c r="DQ159" s="208"/>
      <c r="DT159" s="203"/>
      <c r="DU159" s="208" t="s">
        <v>155</v>
      </c>
    </row>
    <row r="160" spans="1:126" customFormat="1" ht="15" x14ac:dyDescent="0.25">
      <c r="A160" s="211"/>
      <c r="B160" s="195"/>
      <c r="C160" s="213"/>
      <c r="D160" s="331" t="s">
        <v>156</v>
      </c>
      <c r="E160" s="331"/>
      <c r="F160" s="331"/>
      <c r="G160" s="331"/>
      <c r="H160" s="331"/>
      <c r="I160" s="331"/>
      <c r="J160" s="331"/>
      <c r="K160" s="331"/>
      <c r="L160" s="331"/>
      <c r="M160" s="248">
        <v>408985.49</v>
      </c>
      <c r="N160" s="249"/>
      <c r="O160" s="250">
        <v>3957593.59</v>
      </c>
      <c r="DI160" s="203"/>
      <c r="DJ160" s="208"/>
      <c r="DK160" s="208"/>
      <c r="DL160" s="208"/>
      <c r="DQ160" s="208"/>
      <c r="DT160" s="203"/>
      <c r="DU160" s="208"/>
      <c r="DV160" s="198" t="s">
        <v>156</v>
      </c>
    </row>
    <row r="161" spans="1:126" customFormat="1" ht="15" x14ac:dyDescent="0.25">
      <c r="A161" s="211"/>
      <c r="B161" s="195"/>
      <c r="C161" s="213"/>
      <c r="D161" s="331" t="s">
        <v>157</v>
      </c>
      <c r="E161" s="331"/>
      <c r="F161" s="331"/>
      <c r="G161" s="331"/>
      <c r="H161" s="331"/>
      <c r="I161" s="331"/>
      <c r="J161" s="331"/>
      <c r="K161" s="331"/>
      <c r="L161" s="331"/>
      <c r="M161" s="251"/>
      <c r="N161" s="249"/>
      <c r="O161" s="252"/>
      <c r="DI161" s="203"/>
      <c r="DJ161" s="208"/>
      <c r="DK161" s="208"/>
      <c r="DL161" s="208"/>
      <c r="DQ161" s="208"/>
      <c r="DT161" s="203"/>
      <c r="DU161" s="208"/>
      <c r="DV161" s="198" t="s">
        <v>157</v>
      </c>
    </row>
    <row r="162" spans="1:126" customFormat="1" ht="15" x14ac:dyDescent="0.25">
      <c r="A162" s="211"/>
      <c r="B162" s="195"/>
      <c r="C162" s="213"/>
      <c r="D162" s="331" t="s">
        <v>158</v>
      </c>
      <c r="E162" s="331"/>
      <c r="F162" s="331"/>
      <c r="G162" s="331"/>
      <c r="H162" s="331"/>
      <c r="I162" s="331"/>
      <c r="J162" s="331"/>
      <c r="K162" s="331"/>
      <c r="L162" s="331"/>
      <c r="M162" s="253">
        <v>825.09</v>
      </c>
      <c r="N162" s="249"/>
      <c r="O162" s="250">
        <v>43077.94</v>
      </c>
      <c r="DI162" s="203"/>
      <c r="DJ162" s="208"/>
      <c r="DK162" s="208"/>
      <c r="DL162" s="208"/>
      <c r="DQ162" s="208"/>
      <c r="DT162" s="203"/>
      <c r="DU162" s="208"/>
      <c r="DV162" s="198" t="s">
        <v>158</v>
      </c>
    </row>
    <row r="163" spans="1:126" customFormat="1" ht="15" x14ac:dyDescent="0.25">
      <c r="A163" s="211"/>
      <c r="B163" s="195"/>
      <c r="C163" s="213"/>
      <c r="D163" s="331" t="s">
        <v>159</v>
      </c>
      <c r="E163" s="331"/>
      <c r="F163" s="331"/>
      <c r="G163" s="331"/>
      <c r="H163" s="331"/>
      <c r="I163" s="331"/>
      <c r="J163" s="331"/>
      <c r="K163" s="331"/>
      <c r="L163" s="331"/>
      <c r="M163" s="248">
        <v>5263.89</v>
      </c>
      <c r="N163" s="249"/>
      <c r="O163" s="250">
        <v>82695.710000000006</v>
      </c>
      <c r="DI163" s="203"/>
      <c r="DJ163" s="208"/>
      <c r="DK163" s="208"/>
      <c r="DL163" s="208"/>
      <c r="DQ163" s="208"/>
      <c r="DT163" s="203"/>
      <c r="DU163" s="208"/>
      <c r="DV163" s="198" t="s">
        <v>159</v>
      </c>
    </row>
    <row r="164" spans="1:126" customFormat="1" ht="15" x14ac:dyDescent="0.25">
      <c r="A164" s="211"/>
      <c r="B164" s="195"/>
      <c r="C164" s="213"/>
      <c r="D164" s="331" t="s">
        <v>160</v>
      </c>
      <c r="E164" s="331"/>
      <c r="F164" s="331"/>
      <c r="G164" s="331"/>
      <c r="H164" s="331"/>
      <c r="I164" s="331"/>
      <c r="J164" s="331"/>
      <c r="K164" s="331"/>
      <c r="L164" s="331"/>
      <c r="M164" s="253">
        <v>322.72000000000003</v>
      </c>
      <c r="N164" s="249"/>
      <c r="O164" s="250">
        <v>16849.21</v>
      </c>
      <c r="DI164" s="203"/>
      <c r="DJ164" s="208"/>
      <c r="DK164" s="208"/>
      <c r="DL164" s="208"/>
      <c r="DQ164" s="208"/>
      <c r="DT164" s="203"/>
      <c r="DU164" s="208"/>
      <c r="DV164" s="198" t="s">
        <v>160</v>
      </c>
    </row>
    <row r="165" spans="1:126" customFormat="1" ht="15" x14ac:dyDescent="0.25">
      <c r="A165" s="211"/>
      <c r="B165" s="195"/>
      <c r="C165" s="213"/>
      <c r="D165" s="331" t="s">
        <v>161</v>
      </c>
      <c r="E165" s="331"/>
      <c r="F165" s="331"/>
      <c r="G165" s="331"/>
      <c r="H165" s="331"/>
      <c r="I165" s="331"/>
      <c r="J165" s="331"/>
      <c r="K165" s="331"/>
      <c r="L165" s="331"/>
      <c r="M165" s="248">
        <v>402233.04</v>
      </c>
      <c r="N165" s="249"/>
      <c r="O165" s="250">
        <v>3821213.9</v>
      </c>
      <c r="DI165" s="203"/>
      <c r="DJ165" s="208"/>
      <c r="DK165" s="208"/>
      <c r="DL165" s="208"/>
      <c r="DQ165" s="208"/>
      <c r="DT165" s="203"/>
      <c r="DU165" s="208"/>
      <c r="DV165" s="198" t="s">
        <v>161</v>
      </c>
    </row>
    <row r="166" spans="1:126" customFormat="1" ht="15" x14ac:dyDescent="0.25">
      <c r="A166" s="211"/>
      <c r="B166" s="195"/>
      <c r="C166" s="213"/>
      <c r="D166" s="331" t="s">
        <v>162</v>
      </c>
      <c r="E166" s="331"/>
      <c r="F166" s="331"/>
      <c r="G166" s="331"/>
      <c r="H166" s="331"/>
      <c r="I166" s="331"/>
      <c r="J166" s="331"/>
      <c r="K166" s="331"/>
      <c r="L166" s="331"/>
      <c r="M166" s="253">
        <v>663.47</v>
      </c>
      <c r="N166" s="249"/>
      <c r="O166" s="250">
        <v>10606.04</v>
      </c>
      <c r="DI166" s="203"/>
      <c r="DJ166" s="208"/>
      <c r="DK166" s="208"/>
      <c r="DL166" s="208"/>
      <c r="DQ166" s="208"/>
      <c r="DT166" s="203"/>
      <c r="DU166" s="208"/>
      <c r="DV166" s="198" t="s">
        <v>162</v>
      </c>
    </row>
    <row r="167" spans="1:126" customFormat="1" ht="15" x14ac:dyDescent="0.25">
      <c r="A167" s="211"/>
      <c r="B167" s="195"/>
      <c r="C167" s="213"/>
      <c r="D167" s="331" t="s">
        <v>163</v>
      </c>
      <c r="E167" s="331"/>
      <c r="F167" s="331"/>
      <c r="G167" s="331"/>
      <c r="H167" s="331"/>
      <c r="I167" s="331"/>
      <c r="J167" s="331"/>
      <c r="K167" s="331"/>
      <c r="L167" s="331"/>
      <c r="M167" s="248">
        <v>410953.93</v>
      </c>
      <c r="N167" s="249"/>
      <c r="O167" s="250">
        <v>4060365.81</v>
      </c>
      <c r="DI167" s="203"/>
      <c r="DJ167" s="208"/>
      <c r="DK167" s="208"/>
      <c r="DL167" s="208"/>
      <c r="DQ167" s="208"/>
      <c r="DT167" s="203"/>
      <c r="DU167" s="208"/>
      <c r="DV167" s="198" t="s">
        <v>163</v>
      </c>
    </row>
    <row r="168" spans="1:126" customFormat="1" ht="15" x14ac:dyDescent="0.25">
      <c r="A168" s="211"/>
      <c r="B168" s="195"/>
      <c r="C168" s="213"/>
      <c r="D168" s="331" t="s">
        <v>164</v>
      </c>
      <c r="E168" s="331"/>
      <c r="F168" s="331"/>
      <c r="G168" s="331"/>
      <c r="H168" s="331"/>
      <c r="I168" s="331"/>
      <c r="J168" s="331"/>
      <c r="K168" s="331"/>
      <c r="L168" s="331"/>
      <c r="M168" s="248">
        <v>410290.46</v>
      </c>
      <c r="N168" s="249"/>
      <c r="O168" s="250">
        <v>4049759.77</v>
      </c>
      <c r="DI168" s="203"/>
      <c r="DJ168" s="208"/>
      <c r="DK168" s="208"/>
      <c r="DL168" s="208"/>
      <c r="DQ168" s="208"/>
      <c r="DT168" s="203"/>
      <c r="DU168" s="208"/>
      <c r="DV168" s="198" t="s">
        <v>164</v>
      </c>
    </row>
    <row r="169" spans="1:126" customFormat="1" ht="15" x14ac:dyDescent="0.25">
      <c r="A169" s="211"/>
      <c r="B169" s="195"/>
      <c r="C169" s="213"/>
      <c r="D169" s="331" t="s">
        <v>165</v>
      </c>
      <c r="E169" s="331"/>
      <c r="F169" s="331"/>
      <c r="G169" s="331"/>
      <c r="H169" s="331"/>
      <c r="I169" s="331"/>
      <c r="J169" s="331"/>
      <c r="K169" s="331"/>
      <c r="L169" s="331"/>
      <c r="M169" s="251"/>
      <c r="N169" s="249"/>
      <c r="O169" s="252"/>
      <c r="DI169" s="203"/>
      <c r="DJ169" s="208"/>
      <c r="DK169" s="208"/>
      <c r="DL169" s="208"/>
      <c r="DQ169" s="208"/>
      <c r="DT169" s="203"/>
      <c r="DU169" s="208"/>
      <c r="DV169" s="198" t="s">
        <v>165</v>
      </c>
    </row>
    <row r="170" spans="1:126" customFormat="1" ht="15" x14ac:dyDescent="0.25">
      <c r="A170" s="211"/>
      <c r="B170" s="195"/>
      <c r="C170" s="213"/>
      <c r="D170" s="331" t="s">
        <v>166</v>
      </c>
      <c r="E170" s="331"/>
      <c r="F170" s="331"/>
      <c r="G170" s="331"/>
      <c r="H170" s="331"/>
      <c r="I170" s="331"/>
      <c r="J170" s="331"/>
      <c r="K170" s="331"/>
      <c r="L170" s="331"/>
      <c r="M170" s="253">
        <v>825.09</v>
      </c>
      <c r="N170" s="249"/>
      <c r="O170" s="250">
        <v>43077.94</v>
      </c>
      <c r="DI170" s="203"/>
      <c r="DJ170" s="208"/>
      <c r="DK170" s="208"/>
      <c r="DL170" s="208"/>
      <c r="DQ170" s="208"/>
      <c r="DT170" s="203"/>
      <c r="DU170" s="208"/>
      <c r="DV170" s="198" t="s">
        <v>166</v>
      </c>
    </row>
    <row r="171" spans="1:126" customFormat="1" ht="15" x14ac:dyDescent="0.25">
      <c r="A171" s="211"/>
      <c r="B171" s="195"/>
      <c r="C171" s="213"/>
      <c r="D171" s="331" t="s">
        <v>167</v>
      </c>
      <c r="E171" s="331"/>
      <c r="F171" s="331"/>
      <c r="G171" s="331"/>
      <c r="H171" s="331"/>
      <c r="I171" s="331"/>
      <c r="J171" s="331"/>
      <c r="K171" s="331"/>
      <c r="L171" s="331"/>
      <c r="M171" s="248">
        <v>5263.89</v>
      </c>
      <c r="N171" s="249"/>
      <c r="O171" s="250">
        <v>82695.710000000006</v>
      </c>
      <c r="DI171" s="203"/>
      <c r="DJ171" s="208"/>
      <c r="DK171" s="208"/>
      <c r="DL171" s="208"/>
      <c r="DQ171" s="208"/>
      <c r="DT171" s="203"/>
      <c r="DU171" s="208"/>
      <c r="DV171" s="198" t="s">
        <v>167</v>
      </c>
    </row>
    <row r="172" spans="1:126" customFormat="1" ht="15" x14ac:dyDescent="0.25">
      <c r="A172" s="211"/>
      <c r="B172" s="195"/>
      <c r="C172" s="213"/>
      <c r="D172" s="331" t="s">
        <v>168</v>
      </c>
      <c r="E172" s="331"/>
      <c r="F172" s="331"/>
      <c r="G172" s="331"/>
      <c r="H172" s="331"/>
      <c r="I172" s="331"/>
      <c r="J172" s="331"/>
      <c r="K172" s="331"/>
      <c r="L172" s="331"/>
      <c r="M172" s="253">
        <v>322.72000000000003</v>
      </c>
      <c r="N172" s="249"/>
      <c r="O172" s="250">
        <v>16849.21</v>
      </c>
      <c r="DI172" s="203"/>
      <c r="DJ172" s="208"/>
      <c r="DK172" s="208"/>
      <c r="DL172" s="208"/>
      <c r="DQ172" s="208"/>
      <c r="DT172" s="203"/>
      <c r="DU172" s="208"/>
      <c r="DV172" s="198" t="s">
        <v>168</v>
      </c>
    </row>
    <row r="173" spans="1:126" customFormat="1" ht="15" x14ac:dyDescent="0.25">
      <c r="A173" s="211"/>
      <c r="B173" s="195"/>
      <c r="C173" s="213"/>
      <c r="D173" s="331" t="s">
        <v>169</v>
      </c>
      <c r="E173" s="331"/>
      <c r="F173" s="331"/>
      <c r="G173" s="331"/>
      <c r="H173" s="331"/>
      <c r="I173" s="331"/>
      <c r="J173" s="331"/>
      <c r="K173" s="331"/>
      <c r="L173" s="331"/>
      <c r="M173" s="248">
        <v>402233.04</v>
      </c>
      <c r="N173" s="249"/>
      <c r="O173" s="250">
        <v>3821213.9</v>
      </c>
      <c r="DI173" s="203"/>
      <c r="DJ173" s="208"/>
      <c r="DK173" s="208"/>
      <c r="DL173" s="208"/>
      <c r="DQ173" s="208"/>
      <c r="DT173" s="203"/>
      <c r="DU173" s="208"/>
      <c r="DV173" s="198" t="s">
        <v>169</v>
      </c>
    </row>
    <row r="174" spans="1:126" customFormat="1" ht="15" x14ac:dyDescent="0.25">
      <c r="A174" s="211"/>
      <c r="B174" s="195"/>
      <c r="C174" s="213"/>
      <c r="D174" s="331" t="s">
        <v>170</v>
      </c>
      <c r="E174" s="331"/>
      <c r="F174" s="331"/>
      <c r="G174" s="331"/>
      <c r="H174" s="331"/>
      <c r="I174" s="331"/>
      <c r="J174" s="331"/>
      <c r="K174" s="331"/>
      <c r="L174" s="331"/>
      <c r="M174" s="248">
        <v>1280</v>
      </c>
      <c r="N174" s="249"/>
      <c r="O174" s="250">
        <v>66828.509999999995</v>
      </c>
      <c r="DI174" s="203"/>
      <c r="DJ174" s="208"/>
      <c r="DK174" s="208"/>
      <c r="DL174" s="208"/>
      <c r="DQ174" s="208"/>
      <c r="DT174" s="203"/>
      <c r="DU174" s="208"/>
      <c r="DV174" s="198" t="s">
        <v>170</v>
      </c>
    </row>
    <row r="175" spans="1:126" customFormat="1" ht="15" x14ac:dyDescent="0.25">
      <c r="A175" s="211"/>
      <c r="B175" s="195"/>
      <c r="C175" s="213"/>
      <c r="D175" s="331" t="s">
        <v>171</v>
      </c>
      <c r="E175" s="331"/>
      <c r="F175" s="331"/>
      <c r="G175" s="331"/>
      <c r="H175" s="331"/>
      <c r="I175" s="331"/>
      <c r="J175" s="331"/>
      <c r="K175" s="331"/>
      <c r="L175" s="331"/>
      <c r="M175" s="253">
        <v>688.44</v>
      </c>
      <c r="N175" s="249"/>
      <c r="O175" s="250">
        <v>35943.71</v>
      </c>
      <c r="DI175" s="203"/>
      <c r="DJ175" s="208"/>
      <c r="DK175" s="208"/>
      <c r="DL175" s="208"/>
      <c r="DQ175" s="208"/>
      <c r="DT175" s="203"/>
      <c r="DU175" s="208"/>
      <c r="DV175" s="198" t="s">
        <v>171</v>
      </c>
    </row>
    <row r="176" spans="1:126" customFormat="1" ht="15" x14ac:dyDescent="0.25">
      <c r="A176" s="211"/>
      <c r="B176" s="195"/>
      <c r="C176" s="213"/>
      <c r="D176" s="331" t="s">
        <v>172</v>
      </c>
      <c r="E176" s="331"/>
      <c r="F176" s="331"/>
      <c r="G176" s="331"/>
      <c r="H176" s="331"/>
      <c r="I176" s="331"/>
      <c r="J176" s="331"/>
      <c r="K176" s="331"/>
      <c r="L176" s="331"/>
      <c r="M176" s="253">
        <v>663.47</v>
      </c>
      <c r="N176" s="249"/>
      <c r="O176" s="250">
        <v>10606.04</v>
      </c>
      <c r="DI176" s="203"/>
      <c r="DJ176" s="208"/>
      <c r="DK176" s="208"/>
      <c r="DL176" s="208"/>
      <c r="DQ176" s="208"/>
      <c r="DT176" s="203"/>
      <c r="DU176" s="208"/>
      <c r="DV176" s="198" t="s">
        <v>172</v>
      </c>
    </row>
    <row r="177" spans="1:127" customFormat="1" ht="15" x14ac:dyDescent="0.25">
      <c r="A177" s="211"/>
      <c r="B177" s="195"/>
      <c r="C177" s="213"/>
      <c r="D177" s="331" t="s">
        <v>173</v>
      </c>
      <c r="E177" s="331"/>
      <c r="F177" s="331"/>
      <c r="G177" s="331"/>
      <c r="H177" s="331"/>
      <c r="I177" s="331"/>
      <c r="J177" s="331"/>
      <c r="K177" s="331"/>
      <c r="L177" s="331"/>
      <c r="M177" s="248">
        <v>1147.81</v>
      </c>
      <c r="N177" s="249"/>
      <c r="O177" s="250">
        <v>59927.15</v>
      </c>
      <c r="DI177" s="203"/>
      <c r="DJ177" s="208"/>
      <c r="DK177" s="208"/>
      <c r="DL177" s="208"/>
      <c r="DQ177" s="208"/>
      <c r="DT177" s="203"/>
      <c r="DU177" s="208"/>
      <c r="DV177" s="198" t="s">
        <v>173</v>
      </c>
    </row>
    <row r="178" spans="1:127" customFormat="1" ht="15" x14ac:dyDescent="0.25">
      <c r="A178" s="211"/>
      <c r="B178" s="195"/>
      <c r="C178" s="213"/>
      <c r="D178" s="331" t="s">
        <v>174</v>
      </c>
      <c r="E178" s="331"/>
      <c r="F178" s="331"/>
      <c r="G178" s="331"/>
      <c r="H178" s="331"/>
      <c r="I178" s="331"/>
      <c r="J178" s="331"/>
      <c r="K178" s="331"/>
      <c r="L178" s="331"/>
      <c r="M178" s="248">
        <v>1280</v>
      </c>
      <c r="N178" s="249"/>
      <c r="O178" s="250">
        <v>66828.509999999995</v>
      </c>
      <c r="DI178" s="203"/>
      <c r="DJ178" s="208"/>
      <c r="DK178" s="208"/>
      <c r="DL178" s="208"/>
      <c r="DQ178" s="208"/>
      <c r="DT178" s="203"/>
      <c r="DU178" s="208"/>
      <c r="DV178" s="198" t="s">
        <v>174</v>
      </c>
    </row>
    <row r="179" spans="1:127" customFormat="1" ht="15" x14ac:dyDescent="0.25">
      <c r="A179" s="211"/>
      <c r="B179" s="195"/>
      <c r="C179" s="213"/>
      <c r="D179" s="331" t="s">
        <v>175</v>
      </c>
      <c r="E179" s="331"/>
      <c r="F179" s="331"/>
      <c r="G179" s="331"/>
      <c r="H179" s="331"/>
      <c r="I179" s="331"/>
      <c r="J179" s="331"/>
      <c r="K179" s="331"/>
      <c r="L179" s="331"/>
      <c r="M179" s="253">
        <v>688.44</v>
      </c>
      <c r="N179" s="249"/>
      <c r="O179" s="250">
        <v>35943.71</v>
      </c>
      <c r="DI179" s="203"/>
      <c r="DJ179" s="208"/>
      <c r="DK179" s="208"/>
      <c r="DL179" s="208"/>
      <c r="DQ179" s="208"/>
      <c r="DT179" s="203"/>
      <c r="DU179" s="208"/>
      <c r="DV179" s="198" t="s">
        <v>175</v>
      </c>
    </row>
    <row r="180" spans="1:127" customFormat="1" ht="15" x14ac:dyDescent="0.25">
      <c r="A180" s="211"/>
      <c r="B180" s="195"/>
      <c r="C180" s="254"/>
      <c r="D180" s="341" t="s">
        <v>292</v>
      </c>
      <c r="E180" s="341"/>
      <c r="F180" s="341"/>
      <c r="G180" s="341"/>
      <c r="H180" s="341"/>
      <c r="I180" s="341"/>
      <c r="J180" s="341"/>
      <c r="K180" s="341"/>
      <c r="L180" s="341"/>
      <c r="M180" s="256">
        <v>410953.93</v>
      </c>
      <c r="N180" s="257"/>
      <c r="O180" s="258">
        <v>4060365.81</v>
      </c>
      <c r="DI180" s="203"/>
      <c r="DJ180" s="208"/>
      <c r="DK180" s="208"/>
      <c r="DL180" s="208"/>
      <c r="DQ180" s="208"/>
      <c r="DT180" s="203"/>
      <c r="DU180" s="208"/>
      <c r="DW180" s="208" t="s">
        <v>292</v>
      </c>
    </row>
    <row r="181" spans="1:127" customFormat="1" ht="15" x14ac:dyDescent="0.25">
      <c r="A181" s="211"/>
      <c r="B181" s="195"/>
      <c r="C181" s="213"/>
      <c r="D181" s="331" t="s">
        <v>469</v>
      </c>
      <c r="E181" s="331"/>
      <c r="F181" s="331"/>
      <c r="G181" s="331"/>
      <c r="H181" s="331"/>
      <c r="I181" s="331"/>
      <c r="J181" s="331"/>
      <c r="K181" s="331"/>
      <c r="L181" s="331"/>
      <c r="M181" s="251"/>
      <c r="N181" s="249"/>
      <c r="O181" s="252"/>
      <c r="DI181" s="203"/>
      <c r="DJ181" s="208"/>
      <c r="DK181" s="208"/>
      <c r="DL181" s="208"/>
      <c r="DQ181" s="208"/>
      <c r="DT181" s="203"/>
      <c r="DU181" s="208"/>
      <c r="DV181" s="198" t="s">
        <v>469</v>
      </c>
      <c r="DW181" s="208"/>
    </row>
    <row r="182" spans="1:127" customFormat="1" ht="15" x14ac:dyDescent="0.25">
      <c r="A182" s="211"/>
      <c r="B182" s="195"/>
      <c r="C182" s="213"/>
      <c r="D182" s="331" t="s">
        <v>470</v>
      </c>
      <c r="E182" s="331"/>
      <c r="F182" s="331"/>
      <c r="G182" s="331"/>
      <c r="H182" s="331"/>
      <c r="I182" s="331"/>
      <c r="J182" s="331"/>
      <c r="K182" s="331"/>
      <c r="L182" s="331"/>
      <c r="M182" s="251"/>
      <c r="N182" s="249"/>
      <c r="O182" s="252"/>
      <c r="DI182" s="203"/>
      <c r="DJ182" s="208"/>
      <c r="DK182" s="208"/>
      <c r="DL182" s="208"/>
      <c r="DQ182" s="208"/>
      <c r="DT182" s="203"/>
      <c r="DU182" s="208"/>
      <c r="DV182" s="198" t="s">
        <v>470</v>
      </c>
      <c r="DW182" s="208"/>
    </row>
    <row r="183" spans="1:127" customFormat="1" ht="15" x14ac:dyDescent="0.25">
      <c r="A183" s="211"/>
      <c r="B183" s="195"/>
      <c r="C183" s="213"/>
      <c r="D183" s="331" t="s">
        <v>471</v>
      </c>
      <c r="E183" s="331"/>
      <c r="F183" s="331"/>
      <c r="G183" s="331"/>
      <c r="H183" s="331"/>
      <c r="I183" s="331"/>
      <c r="J183" s="331"/>
      <c r="K183" s="331"/>
      <c r="L183" s="331"/>
      <c r="M183" s="251"/>
      <c r="N183" s="249"/>
      <c r="O183" s="252"/>
      <c r="DI183" s="203"/>
      <c r="DJ183" s="208"/>
      <c r="DK183" s="208"/>
      <c r="DL183" s="208"/>
      <c r="DQ183" s="208"/>
      <c r="DT183" s="203"/>
      <c r="DU183" s="208"/>
      <c r="DV183" s="198" t="s">
        <v>471</v>
      </c>
      <c r="DW183" s="208"/>
    </row>
    <row r="184" spans="1:127" customFormat="1" ht="15" x14ac:dyDescent="0.25">
      <c r="A184" s="333" t="s">
        <v>293</v>
      </c>
      <c r="B184" s="334"/>
      <c r="C184" s="334"/>
      <c r="D184" s="334"/>
      <c r="E184" s="334"/>
      <c r="F184" s="334"/>
      <c r="G184" s="334"/>
      <c r="H184" s="334"/>
      <c r="I184" s="334"/>
      <c r="J184" s="334"/>
      <c r="K184" s="334"/>
      <c r="L184" s="334"/>
      <c r="M184" s="334"/>
      <c r="N184" s="334"/>
      <c r="O184" s="335"/>
      <c r="DI184" s="203" t="s">
        <v>293</v>
      </c>
      <c r="DJ184" s="208"/>
      <c r="DK184" s="208"/>
      <c r="DL184" s="208"/>
      <c r="DQ184" s="208"/>
      <c r="DT184" s="203"/>
      <c r="DU184" s="208"/>
      <c r="DW184" s="208"/>
    </row>
    <row r="185" spans="1:127" customFormat="1" ht="33.75" x14ac:dyDescent="0.25">
      <c r="A185" s="204" t="s">
        <v>144</v>
      </c>
      <c r="B185" s="205" t="s">
        <v>294</v>
      </c>
      <c r="C185" s="234" t="s">
        <v>295</v>
      </c>
      <c r="D185" s="336" t="s">
        <v>296</v>
      </c>
      <c r="E185" s="336"/>
      <c r="F185" s="336"/>
      <c r="G185" s="205" t="s">
        <v>297</v>
      </c>
      <c r="H185" s="205">
        <v>1</v>
      </c>
      <c r="I185" s="205" t="s">
        <v>22</v>
      </c>
      <c r="J185" s="205" t="s">
        <v>22</v>
      </c>
      <c r="K185" s="206"/>
      <c r="L185" s="205"/>
      <c r="M185" s="206"/>
      <c r="N185" s="205"/>
      <c r="O185" s="207"/>
      <c r="DI185" s="203"/>
      <c r="DJ185" s="208" t="s">
        <v>296</v>
      </c>
      <c r="DK185" s="208" t="s">
        <v>5</v>
      </c>
      <c r="DL185" s="208" t="s">
        <v>5</v>
      </c>
      <c r="DQ185" s="208"/>
      <c r="DT185" s="203"/>
      <c r="DU185" s="208"/>
      <c r="DW185" s="208"/>
    </row>
    <row r="186" spans="1:127" customFormat="1" ht="15" x14ac:dyDescent="0.25">
      <c r="A186" s="211"/>
      <c r="B186" s="212"/>
      <c r="C186" s="213" t="s">
        <v>22</v>
      </c>
      <c r="D186" s="331" t="s">
        <v>43</v>
      </c>
      <c r="E186" s="331"/>
      <c r="F186" s="331"/>
      <c r="G186" s="214"/>
      <c r="H186" s="215"/>
      <c r="I186" s="215"/>
      <c r="J186" s="215"/>
      <c r="K186" s="216">
        <v>298.64</v>
      </c>
      <c r="L186" s="215"/>
      <c r="M186" s="216">
        <v>298.64</v>
      </c>
      <c r="N186" s="217">
        <v>52.21</v>
      </c>
      <c r="O186" s="220">
        <v>15591.99</v>
      </c>
      <c r="DI186" s="203"/>
      <c r="DJ186" s="208"/>
      <c r="DK186" s="208"/>
      <c r="DL186" s="208"/>
      <c r="DN186" s="198" t="s">
        <v>43</v>
      </c>
      <c r="DQ186" s="208"/>
      <c r="DT186" s="203"/>
      <c r="DU186" s="208"/>
      <c r="DW186" s="208"/>
    </row>
    <row r="187" spans="1:127" customFormat="1" ht="15" x14ac:dyDescent="0.25">
      <c r="A187" s="211"/>
      <c r="B187" s="212"/>
      <c r="C187" s="213" t="s">
        <v>39</v>
      </c>
      <c r="D187" s="331" t="s">
        <v>44</v>
      </c>
      <c r="E187" s="331"/>
      <c r="F187" s="331"/>
      <c r="G187" s="214"/>
      <c r="H187" s="215"/>
      <c r="I187" s="215"/>
      <c r="J187" s="215"/>
      <c r="K187" s="216">
        <v>128.02000000000001</v>
      </c>
      <c r="L187" s="215"/>
      <c r="M187" s="216">
        <v>128.02000000000001</v>
      </c>
      <c r="N187" s="217">
        <v>15.71</v>
      </c>
      <c r="O187" s="220">
        <v>2011.19</v>
      </c>
      <c r="DI187" s="203"/>
      <c r="DJ187" s="208"/>
      <c r="DK187" s="208"/>
      <c r="DL187" s="208"/>
      <c r="DN187" s="198" t="s">
        <v>44</v>
      </c>
      <c r="DQ187" s="208"/>
      <c r="DT187" s="203"/>
      <c r="DU187" s="208"/>
      <c r="DW187" s="208"/>
    </row>
    <row r="188" spans="1:127" customFormat="1" ht="15" x14ac:dyDescent="0.25">
      <c r="A188" s="211"/>
      <c r="B188" s="212"/>
      <c r="C188" s="213" t="s">
        <v>45</v>
      </c>
      <c r="D188" s="331" t="s">
        <v>46</v>
      </c>
      <c r="E188" s="331"/>
      <c r="F188" s="331"/>
      <c r="G188" s="214"/>
      <c r="H188" s="215"/>
      <c r="I188" s="215"/>
      <c r="J188" s="215"/>
      <c r="K188" s="216">
        <v>19.84</v>
      </c>
      <c r="L188" s="215"/>
      <c r="M188" s="216">
        <v>19.84</v>
      </c>
      <c r="N188" s="217">
        <v>52.21</v>
      </c>
      <c r="O188" s="220">
        <v>1035.8499999999999</v>
      </c>
      <c r="DI188" s="203"/>
      <c r="DJ188" s="208"/>
      <c r="DK188" s="208"/>
      <c r="DL188" s="208"/>
      <c r="DN188" s="198" t="s">
        <v>46</v>
      </c>
      <c r="DQ188" s="208"/>
      <c r="DT188" s="203"/>
      <c r="DU188" s="208"/>
      <c r="DW188" s="208"/>
    </row>
    <row r="189" spans="1:127" customFormat="1" ht="15" x14ac:dyDescent="0.25">
      <c r="A189" s="221"/>
      <c r="B189" s="212"/>
      <c r="C189" s="213"/>
      <c r="D189" s="331" t="s">
        <v>47</v>
      </c>
      <c r="E189" s="331"/>
      <c r="F189" s="331"/>
      <c r="G189" s="214" t="s">
        <v>48</v>
      </c>
      <c r="H189" s="217">
        <v>35.01</v>
      </c>
      <c r="I189" s="215"/>
      <c r="J189" s="217">
        <v>35.01</v>
      </c>
      <c r="K189" s="224"/>
      <c r="L189" s="215"/>
      <c r="M189" s="224"/>
      <c r="N189" s="215"/>
      <c r="O189" s="225"/>
      <c r="DI189" s="203"/>
      <c r="DJ189" s="208"/>
      <c r="DK189" s="208"/>
      <c r="DL189" s="208"/>
      <c r="DO189" s="198" t="s">
        <v>47</v>
      </c>
      <c r="DQ189" s="208"/>
      <c r="DT189" s="203"/>
      <c r="DU189" s="208"/>
      <c r="DW189" s="208"/>
    </row>
    <row r="190" spans="1:127" customFormat="1" ht="15" x14ac:dyDescent="0.25">
      <c r="A190" s="221"/>
      <c r="B190" s="212"/>
      <c r="C190" s="213"/>
      <c r="D190" s="331" t="s">
        <v>49</v>
      </c>
      <c r="E190" s="331"/>
      <c r="F190" s="331"/>
      <c r="G190" s="214" t="s">
        <v>48</v>
      </c>
      <c r="H190" s="217">
        <v>1.71</v>
      </c>
      <c r="I190" s="215"/>
      <c r="J190" s="217">
        <v>1.71</v>
      </c>
      <c r="K190" s="224"/>
      <c r="L190" s="215"/>
      <c r="M190" s="224"/>
      <c r="N190" s="215"/>
      <c r="O190" s="225"/>
      <c r="DI190" s="203"/>
      <c r="DJ190" s="208"/>
      <c r="DK190" s="208"/>
      <c r="DL190" s="208"/>
      <c r="DO190" s="198" t="s">
        <v>49</v>
      </c>
      <c r="DQ190" s="208"/>
      <c r="DT190" s="203"/>
      <c r="DU190" s="208"/>
      <c r="DW190" s="208"/>
    </row>
    <row r="191" spans="1:127" customFormat="1" ht="15" x14ac:dyDescent="0.25">
      <c r="A191" s="227"/>
      <c r="B191" s="214"/>
      <c r="C191" s="213"/>
      <c r="D191" s="332" t="s">
        <v>50</v>
      </c>
      <c r="E191" s="332"/>
      <c r="F191" s="332"/>
      <c r="G191" s="228"/>
      <c r="H191" s="229"/>
      <c r="I191" s="229"/>
      <c r="J191" s="229"/>
      <c r="K191" s="231">
        <v>426.66</v>
      </c>
      <c r="L191" s="229"/>
      <c r="M191" s="231">
        <v>426.66</v>
      </c>
      <c r="N191" s="229"/>
      <c r="O191" s="232">
        <v>17603.18</v>
      </c>
      <c r="DI191" s="203"/>
      <c r="DJ191" s="208"/>
      <c r="DK191" s="208"/>
      <c r="DL191" s="208"/>
      <c r="DP191" s="198" t="s">
        <v>50</v>
      </c>
      <c r="DQ191" s="208"/>
      <c r="DT191" s="203"/>
      <c r="DU191" s="208"/>
      <c r="DW191" s="208"/>
    </row>
    <row r="192" spans="1:127" customFormat="1" ht="15" x14ac:dyDescent="0.25">
      <c r="A192" s="221"/>
      <c r="B192" s="212"/>
      <c r="C192" s="213"/>
      <c r="D192" s="331" t="s">
        <v>51</v>
      </c>
      <c r="E192" s="331"/>
      <c r="F192" s="331"/>
      <c r="G192" s="214"/>
      <c r="H192" s="215"/>
      <c r="I192" s="215"/>
      <c r="J192" s="215"/>
      <c r="K192" s="224"/>
      <c r="L192" s="215"/>
      <c r="M192" s="216">
        <v>318.48</v>
      </c>
      <c r="N192" s="215"/>
      <c r="O192" s="220">
        <v>16627.84</v>
      </c>
      <c r="DI192" s="203"/>
      <c r="DJ192" s="208"/>
      <c r="DK192" s="208"/>
      <c r="DL192" s="208"/>
      <c r="DO192" s="198" t="s">
        <v>51</v>
      </c>
      <c r="DQ192" s="208"/>
      <c r="DT192" s="203"/>
      <c r="DU192" s="208"/>
      <c r="DW192" s="208"/>
    </row>
    <row r="193" spans="1:127" customFormat="1" ht="45" x14ac:dyDescent="0.25">
      <c r="A193" s="221"/>
      <c r="B193" s="212"/>
      <c r="C193" s="213" t="s">
        <v>52</v>
      </c>
      <c r="D193" s="331" t="s">
        <v>53</v>
      </c>
      <c r="E193" s="331"/>
      <c r="F193" s="331"/>
      <c r="G193" s="214" t="s">
        <v>54</v>
      </c>
      <c r="H193" s="233">
        <v>109</v>
      </c>
      <c r="I193" s="215"/>
      <c r="J193" s="233">
        <v>109</v>
      </c>
      <c r="K193" s="224"/>
      <c r="L193" s="215"/>
      <c r="M193" s="216">
        <v>347.14</v>
      </c>
      <c r="N193" s="215"/>
      <c r="O193" s="220">
        <v>18124.349999999999</v>
      </c>
      <c r="DI193" s="203"/>
      <c r="DJ193" s="208"/>
      <c r="DK193" s="208"/>
      <c r="DL193" s="208"/>
      <c r="DO193" s="198" t="s">
        <v>53</v>
      </c>
      <c r="DQ193" s="208"/>
      <c r="DT193" s="203"/>
      <c r="DU193" s="208"/>
      <c r="DW193" s="208"/>
    </row>
    <row r="194" spans="1:127" customFormat="1" ht="90" x14ac:dyDescent="0.25">
      <c r="A194" s="221"/>
      <c r="B194" s="212"/>
      <c r="C194" s="213" t="s">
        <v>55</v>
      </c>
      <c r="D194" s="331" t="s">
        <v>56</v>
      </c>
      <c r="E194" s="331"/>
      <c r="F194" s="331"/>
      <c r="G194" s="214" t="s">
        <v>54</v>
      </c>
      <c r="H194" s="233">
        <v>65</v>
      </c>
      <c r="I194" s="217">
        <v>0.85</v>
      </c>
      <c r="J194" s="217">
        <v>55.25</v>
      </c>
      <c r="K194" s="224"/>
      <c r="L194" s="215"/>
      <c r="M194" s="216">
        <v>175.96</v>
      </c>
      <c r="N194" s="215"/>
      <c r="O194" s="220">
        <v>9186.8799999999992</v>
      </c>
      <c r="DI194" s="203"/>
      <c r="DJ194" s="208"/>
      <c r="DK194" s="208"/>
      <c r="DL194" s="208"/>
      <c r="DO194" s="198" t="s">
        <v>56</v>
      </c>
      <c r="DQ194" s="208"/>
      <c r="DT194" s="203"/>
      <c r="DU194" s="208"/>
      <c r="DW194" s="208"/>
    </row>
    <row r="195" spans="1:127" customFormat="1" ht="15" x14ac:dyDescent="0.25">
      <c r="A195" s="211"/>
      <c r="B195" s="210"/>
      <c r="C195" s="255"/>
      <c r="D195" s="338" t="s">
        <v>57</v>
      </c>
      <c r="E195" s="338"/>
      <c r="F195" s="338"/>
      <c r="G195" s="205"/>
      <c r="H195" s="235"/>
      <c r="I195" s="235"/>
      <c r="J195" s="235"/>
      <c r="K195" s="236"/>
      <c r="L195" s="235"/>
      <c r="M195" s="237">
        <v>949.76</v>
      </c>
      <c r="N195" s="229"/>
      <c r="O195" s="238">
        <v>44914.41</v>
      </c>
      <c r="DI195" s="203"/>
      <c r="DJ195" s="208"/>
      <c r="DK195" s="208"/>
      <c r="DL195" s="208"/>
      <c r="DQ195" s="208" t="s">
        <v>57</v>
      </c>
      <c r="DT195" s="203"/>
      <c r="DU195" s="208"/>
      <c r="DW195" s="208"/>
    </row>
    <row r="196" spans="1:127" customFormat="1" ht="45" x14ac:dyDescent="0.25">
      <c r="A196" s="204" t="s">
        <v>298</v>
      </c>
      <c r="B196" s="205" t="s">
        <v>299</v>
      </c>
      <c r="C196" s="234" t="s">
        <v>58</v>
      </c>
      <c r="D196" s="336" t="s">
        <v>59</v>
      </c>
      <c r="E196" s="336"/>
      <c r="F196" s="336"/>
      <c r="G196" s="205" t="s">
        <v>60</v>
      </c>
      <c r="H196" s="205">
        <v>0.2051</v>
      </c>
      <c r="I196" s="205" t="s">
        <v>22</v>
      </c>
      <c r="J196" s="205" t="s">
        <v>300</v>
      </c>
      <c r="K196" s="206"/>
      <c r="L196" s="205"/>
      <c r="M196" s="206"/>
      <c r="N196" s="205"/>
      <c r="O196" s="207"/>
      <c r="DI196" s="203"/>
      <c r="DJ196" s="208" t="s">
        <v>59</v>
      </c>
      <c r="DK196" s="208" t="s">
        <v>5</v>
      </c>
      <c r="DL196" s="208" t="s">
        <v>5</v>
      </c>
      <c r="DQ196" s="208"/>
      <c r="DT196" s="203"/>
      <c r="DU196" s="208"/>
      <c r="DW196" s="208"/>
    </row>
    <row r="197" spans="1:127" customFormat="1" ht="15" x14ac:dyDescent="0.25">
      <c r="A197" s="211"/>
      <c r="B197" s="212"/>
      <c r="C197" s="213" t="s">
        <v>22</v>
      </c>
      <c r="D197" s="331" t="s">
        <v>43</v>
      </c>
      <c r="E197" s="331"/>
      <c r="F197" s="331"/>
      <c r="G197" s="214"/>
      <c r="H197" s="215"/>
      <c r="I197" s="215"/>
      <c r="J197" s="215"/>
      <c r="K197" s="216">
        <v>92.08</v>
      </c>
      <c r="L197" s="215"/>
      <c r="M197" s="216">
        <v>18.89</v>
      </c>
      <c r="N197" s="217">
        <v>52.21</v>
      </c>
      <c r="O197" s="218">
        <v>986.25</v>
      </c>
      <c r="DI197" s="203"/>
      <c r="DJ197" s="208"/>
      <c r="DK197" s="208"/>
      <c r="DL197" s="208"/>
      <c r="DN197" s="198" t="s">
        <v>43</v>
      </c>
      <c r="DQ197" s="208"/>
      <c r="DT197" s="203"/>
      <c r="DU197" s="208"/>
      <c r="DW197" s="208"/>
    </row>
    <row r="198" spans="1:127" customFormat="1" ht="15" x14ac:dyDescent="0.25">
      <c r="A198" s="211"/>
      <c r="B198" s="212"/>
      <c r="C198" s="213" t="s">
        <v>39</v>
      </c>
      <c r="D198" s="331" t="s">
        <v>44</v>
      </c>
      <c r="E198" s="331"/>
      <c r="F198" s="331"/>
      <c r="G198" s="214"/>
      <c r="H198" s="215"/>
      <c r="I198" s="215"/>
      <c r="J198" s="215"/>
      <c r="K198" s="216">
        <v>287.60000000000002</v>
      </c>
      <c r="L198" s="215"/>
      <c r="M198" s="216">
        <v>58.99</v>
      </c>
      <c r="N198" s="217">
        <v>15.71</v>
      </c>
      <c r="O198" s="218">
        <v>926.73</v>
      </c>
      <c r="DI198" s="203"/>
      <c r="DJ198" s="208"/>
      <c r="DK198" s="208"/>
      <c r="DL198" s="208"/>
      <c r="DN198" s="198" t="s">
        <v>44</v>
      </c>
      <c r="DQ198" s="208"/>
      <c r="DT198" s="203"/>
      <c r="DU198" s="208"/>
      <c r="DW198" s="208"/>
    </row>
    <row r="199" spans="1:127" customFormat="1" ht="15" x14ac:dyDescent="0.25">
      <c r="A199" s="211"/>
      <c r="B199" s="212"/>
      <c r="C199" s="213" t="s">
        <v>45</v>
      </c>
      <c r="D199" s="331" t="s">
        <v>46</v>
      </c>
      <c r="E199" s="331"/>
      <c r="F199" s="331"/>
      <c r="G199" s="214"/>
      <c r="H199" s="215"/>
      <c r="I199" s="215"/>
      <c r="J199" s="215"/>
      <c r="K199" s="216">
        <v>37.57</v>
      </c>
      <c r="L199" s="215"/>
      <c r="M199" s="216">
        <v>7.71</v>
      </c>
      <c r="N199" s="217">
        <v>52.21</v>
      </c>
      <c r="O199" s="218">
        <v>402.54</v>
      </c>
      <c r="DI199" s="203"/>
      <c r="DJ199" s="208"/>
      <c r="DK199" s="208"/>
      <c r="DL199" s="208"/>
      <c r="DN199" s="198" t="s">
        <v>46</v>
      </c>
      <c r="DQ199" s="208"/>
      <c r="DT199" s="203"/>
      <c r="DU199" s="208"/>
      <c r="DW199" s="208"/>
    </row>
    <row r="200" spans="1:127" customFormat="1" ht="15" x14ac:dyDescent="0.25">
      <c r="A200" s="221"/>
      <c r="B200" s="212"/>
      <c r="C200" s="213"/>
      <c r="D200" s="331" t="s">
        <v>47</v>
      </c>
      <c r="E200" s="331"/>
      <c r="F200" s="331"/>
      <c r="G200" s="214" t="s">
        <v>48</v>
      </c>
      <c r="H200" s="222">
        <v>11.7</v>
      </c>
      <c r="I200" s="215"/>
      <c r="J200" s="239">
        <v>2.39967</v>
      </c>
      <c r="K200" s="224"/>
      <c r="L200" s="215"/>
      <c r="M200" s="224"/>
      <c r="N200" s="215"/>
      <c r="O200" s="225"/>
      <c r="DI200" s="203"/>
      <c r="DJ200" s="208"/>
      <c r="DK200" s="208"/>
      <c r="DL200" s="208"/>
      <c r="DO200" s="198" t="s">
        <v>47</v>
      </c>
      <c r="DQ200" s="208"/>
      <c r="DT200" s="203"/>
      <c r="DU200" s="208"/>
      <c r="DW200" s="208"/>
    </row>
    <row r="201" spans="1:127" customFormat="1" ht="15" x14ac:dyDescent="0.25">
      <c r="A201" s="221"/>
      <c r="B201" s="212"/>
      <c r="C201" s="213"/>
      <c r="D201" s="331" t="s">
        <v>49</v>
      </c>
      <c r="E201" s="331"/>
      <c r="F201" s="331"/>
      <c r="G201" s="214" t="s">
        <v>48</v>
      </c>
      <c r="H201" s="217">
        <v>2.96</v>
      </c>
      <c r="I201" s="215"/>
      <c r="J201" s="240">
        <v>0.60709599999999997</v>
      </c>
      <c r="K201" s="224"/>
      <c r="L201" s="215"/>
      <c r="M201" s="224"/>
      <c r="N201" s="215"/>
      <c r="O201" s="225"/>
      <c r="DI201" s="203"/>
      <c r="DJ201" s="208"/>
      <c r="DK201" s="208"/>
      <c r="DL201" s="208"/>
      <c r="DO201" s="198" t="s">
        <v>49</v>
      </c>
      <c r="DQ201" s="208"/>
      <c r="DT201" s="203"/>
      <c r="DU201" s="208"/>
      <c r="DW201" s="208"/>
    </row>
    <row r="202" spans="1:127" customFormat="1" ht="15" x14ac:dyDescent="0.25">
      <c r="A202" s="227"/>
      <c r="B202" s="214"/>
      <c r="C202" s="213"/>
      <c r="D202" s="332" t="s">
        <v>50</v>
      </c>
      <c r="E202" s="332"/>
      <c r="F202" s="332"/>
      <c r="G202" s="228"/>
      <c r="H202" s="229"/>
      <c r="I202" s="229"/>
      <c r="J202" s="229"/>
      <c r="K202" s="231">
        <v>379.68</v>
      </c>
      <c r="L202" s="229"/>
      <c r="M202" s="231">
        <v>77.88</v>
      </c>
      <c r="N202" s="229"/>
      <c r="O202" s="232">
        <v>1912.98</v>
      </c>
      <c r="DI202" s="203"/>
      <c r="DJ202" s="208"/>
      <c r="DK202" s="208"/>
      <c r="DL202" s="208"/>
      <c r="DP202" s="198" t="s">
        <v>50</v>
      </c>
      <c r="DQ202" s="208"/>
      <c r="DT202" s="203"/>
      <c r="DU202" s="208"/>
      <c r="DW202" s="208"/>
    </row>
    <row r="203" spans="1:127" customFormat="1" ht="15" x14ac:dyDescent="0.25">
      <c r="A203" s="221"/>
      <c r="B203" s="212"/>
      <c r="C203" s="213"/>
      <c r="D203" s="331" t="s">
        <v>51</v>
      </c>
      <c r="E203" s="331"/>
      <c r="F203" s="331"/>
      <c r="G203" s="214"/>
      <c r="H203" s="215"/>
      <c r="I203" s="215"/>
      <c r="J203" s="215"/>
      <c r="K203" s="224"/>
      <c r="L203" s="215"/>
      <c r="M203" s="216">
        <v>26.6</v>
      </c>
      <c r="N203" s="215"/>
      <c r="O203" s="220">
        <v>1388.79</v>
      </c>
      <c r="DI203" s="203"/>
      <c r="DJ203" s="208"/>
      <c r="DK203" s="208"/>
      <c r="DL203" s="208"/>
      <c r="DO203" s="198" t="s">
        <v>51</v>
      </c>
      <c r="DQ203" s="208"/>
      <c r="DT203" s="203"/>
      <c r="DU203" s="208"/>
      <c r="DW203" s="208"/>
    </row>
    <row r="204" spans="1:127" customFormat="1" ht="22.5" x14ac:dyDescent="0.25">
      <c r="A204" s="221"/>
      <c r="B204" s="212"/>
      <c r="C204" s="213" t="s">
        <v>61</v>
      </c>
      <c r="D204" s="331" t="s">
        <v>62</v>
      </c>
      <c r="E204" s="331"/>
      <c r="F204" s="331"/>
      <c r="G204" s="214" t="s">
        <v>54</v>
      </c>
      <c r="H204" s="233">
        <v>102</v>
      </c>
      <c r="I204" s="215"/>
      <c r="J204" s="233">
        <v>102</v>
      </c>
      <c r="K204" s="224"/>
      <c r="L204" s="215"/>
      <c r="M204" s="216">
        <v>27.13</v>
      </c>
      <c r="N204" s="215"/>
      <c r="O204" s="220">
        <v>1416.57</v>
      </c>
      <c r="DI204" s="203"/>
      <c r="DJ204" s="208"/>
      <c r="DK204" s="208"/>
      <c r="DL204" s="208"/>
      <c r="DO204" s="198" t="s">
        <v>62</v>
      </c>
      <c r="DQ204" s="208"/>
      <c r="DT204" s="203"/>
      <c r="DU204" s="208"/>
      <c r="DW204" s="208"/>
    </row>
    <row r="205" spans="1:127" customFormat="1" ht="22.5" x14ac:dyDescent="0.25">
      <c r="A205" s="221"/>
      <c r="B205" s="212"/>
      <c r="C205" s="213" t="s">
        <v>63</v>
      </c>
      <c r="D205" s="331" t="s">
        <v>64</v>
      </c>
      <c r="E205" s="331"/>
      <c r="F205" s="331"/>
      <c r="G205" s="214" t="s">
        <v>54</v>
      </c>
      <c r="H205" s="233">
        <v>54</v>
      </c>
      <c r="I205" s="215"/>
      <c r="J205" s="233">
        <v>54</v>
      </c>
      <c r="K205" s="224"/>
      <c r="L205" s="215"/>
      <c r="M205" s="216">
        <v>14.36</v>
      </c>
      <c r="N205" s="215"/>
      <c r="O205" s="218">
        <v>749.95</v>
      </c>
      <c r="DI205" s="203"/>
      <c r="DJ205" s="208"/>
      <c r="DK205" s="208"/>
      <c r="DL205" s="208"/>
      <c r="DO205" s="198" t="s">
        <v>64</v>
      </c>
      <c r="DQ205" s="208"/>
      <c r="DT205" s="203"/>
      <c r="DU205" s="208"/>
      <c r="DW205" s="208"/>
    </row>
    <row r="206" spans="1:127" customFormat="1" ht="15" x14ac:dyDescent="0.25">
      <c r="A206" s="211"/>
      <c r="B206" s="210"/>
      <c r="C206" s="255"/>
      <c r="D206" s="338" t="s">
        <v>57</v>
      </c>
      <c r="E206" s="338"/>
      <c r="F206" s="338"/>
      <c r="G206" s="205"/>
      <c r="H206" s="235"/>
      <c r="I206" s="235"/>
      <c r="J206" s="235"/>
      <c r="K206" s="236"/>
      <c r="L206" s="235"/>
      <c r="M206" s="237">
        <v>119.37</v>
      </c>
      <c r="N206" s="229"/>
      <c r="O206" s="238">
        <v>4079.5</v>
      </c>
      <c r="DI206" s="203"/>
      <c r="DJ206" s="208"/>
      <c r="DK206" s="208"/>
      <c r="DL206" s="208"/>
      <c r="DQ206" s="208" t="s">
        <v>57</v>
      </c>
      <c r="DT206" s="203"/>
      <c r="DU206" s="208"/>
      <c r="DW206" s="208"/>
    </row>
    <row r="207" spans="1:127" customFormat="1" ht="22.5" x14ac:dyDescent="0.25">
      <c r="A207" s="204" t="s">
        <v>301</v>
      </c>
      <c r="B207" s="205" t="s">
        <v>302</v>
      </c>
      <c r="C207" s="234" t="s">
        <v>66</v>
      </c>
      <c r="D207" s="336" t="s">
        <v>67</v>
      </c>
      <c r="E207" s="336"/>
      <c r="F207" s="336"/>
      <c r="G207" s="205" t="s">
        <v>60</v>
      </c>
      <c r="H207" s="205">
        <v>9.5500000000000002E-2</v>
      </c>
      <c r="I207" s="205" t="s">
        <v>22</v>
      </c>
      <c r="J207" s="205" t="s">
        <v>303</v>
      </c>
      <c r="K207" s="206"/>
      <c r="L207" s="205"/>
      <c r="M207" s="206"/>
      <c r="N207" s="205"/>
      <c r="O207" s="207"/>
      <c r="DI207" s="203"/>
      <c r="DJ207" s="208" t="s">
        <v>67</v>
      </c>
      <c r="DK207" s="208" t="s">
        <v>5</v>
      </c>
      <c r="DL207" s="208" t="s">
        <v>5</v>
      </c>
      <c r="DQ207" s="208"/>
      <c r="DT207" s="203"/>
      <c r="DU207" s="208"/>
      <c r="DW207" s="208"/>
    </row>
    <row r="208" spans="1:127" customFormat="1" ht="15" x14ac:dyDescent="0.25">
      <c r="A208" s="211"/>
      <c r="B208" s="212"/>
      <c r="C208" s="213" t="s">
        <v>22</v>
      </c>
      <c r="D208" s="331" t="s">
        <v>43</v>
      </c>
      <c r="E208" s="331"/>
      <c r="F208" s="331"/>
      <c r="G208" s="214"/>
      <c r="H208" s="215"/>
      <c r="I208" s="215"/>
      <c r="J208" s="215"/>
      <c r="K208" s="216">
        <v>106.88</v>
      </c>
      <c r="L208" s="215"/>
      <c r="M208" s="216">
        <v>10.210000000000001</v>
      </c>
      <c r="N208" s="217">
        <v>52.21</v>
      </c>
      <c r="O208" s="218">
        <v>533.05999999999995</v>
      </c>
      <c r="DI208" s="203"/>
      <c r="DJ208" s="208"/>
      <c r="DK208" s="208"/>
      <c r="DL208" s="208"/>
      <c r="DN208" s="198" t="s">
        <v>43</v>
      </c>
      <c r="DQ208" s="208"/>
      <c r="DT208" s="203"/>
      <c r="DU208" s="208"/>
      <c r="DW208" s="208"/>
    </row>
    <row r="209" spans="1:127" customFormat="1" ht="15" x14ac:dyDescent="0.25">
      <c r="A209" s="211"/>
      <c r="B209" s="212"/>
      <c r="C209" s="213" t="s">
        <v>39</v>
      </c>
      <c r="D209" s="331" t="s">
        <v>44</v>
      </c>
      <c r="E209" s="331"/>
      <c r="F209" s="331"/>
      <c r="G209" s="214"/>
      <c r="H209" s="215"/>
      <c r="I209" s="215"/>
      <c r="J209" s="215"/>
      <c r="K209" s="216">
        <v>241.58</v>
      </c>
      <c r="L209" s="215"/>
      <c r="M209" s="216">
        <v>23.07</v>
      </c>
      <c r="N209" s="217">
        <v>15.71</v>
      </c>
      <c r="O209" s="218">
        <v>362.43</v>
      </c>
      <c r="DI209" s="203"/>
      <c r="DJ209" s="208"/>
      <c r="DK209" s="208"/>
      <c r="DL209" s="208"/>
      <c r="DN209" s="198" t="s">
        <v>44</v>
      </c>
      <c r="DQ209" s="208"/>
      <c r="DT209" s="203"/>
      <c r="DU209" s="208"/>
      <c r="DW209" s="208"/>
    </row>
    <row r="210" spans="1:127" customFormat="1" ht="15" x14ac:dyDescent="0.25">
      <c r="A210" s="211"/>
      <c r="B210" s="212"/>
      <c r="C210" s="213" t="s">
        <v>45</v>
      </c>
      <c r="D210" s="331" t="s">
        <v>46</v>
      </c>
      <c r="E210" s="331"/>
      <c r="F210" s="331"/>
      <c r="G210" s="214"/>
      <c r="H210" s="215"/>
      <c r="I210" s="215"/>
      <c r="J210" s="215"/>
      <c r="K210" s="216">
        <v>26.36</v>
      </c>
      <c r="L210" s="215"/>
      <c r="M210" s="216">
        <v>2.52</v>
      </c>
      <c r="N210" s="217">
        <v>52.21</v>
      </c>
      <c r="O210" s="218">
        <v>131.57</v>
      </c>
      <c r="DI210" s="203"/>
      <c r="DJ210" s="208"/>
      <c r="DK210" s="208"/>
      <c r="DL210" s="208"/>
      <c r="DN210" s="198" t="s">
        <v>46</v>
      </c>
      <c r="DQ210" s="208"/>
      <c r="DT210" s="203"/>
      <c r="DU210" s="208"/>
      <c r="DW210" s="208"/>
    </row>
    <row r="211" spans="1:127" customFormat="1" ht="15" x14ac:dyDescent="0.25">
      <c r="A211" s="221"/>
      <c r="B211" s="212"/>
      <c r="C211" s="213"/>
      <c r="D211" s="331" t="s">
        <v>47</v>
      </c>
      <c r="E211" s="331"/>
      <c r="F211" s="331"/>
      <c r="G211" s="214" t="s">
        <v>48</v>
      </c>
      <c r="H211" s="217">
        <v>12.53</v>
      </c>
      <c r="I211" s="215"/>
      <c r="J211" s="240">
        <v>1.196615</v>
      </c>
      <c r="K211" s="224"/>
      <c r="L211" s="215"/>
      <c r="M211" s="224"/>
      <c r="N211" s="215"/>
      <c r="O211" s="225"/>
      <c r="DI211" s="203"/>
      <c r="DJ211" s="208"/>
      <c r="DK211" s="208"/>
      <c r="DL211" s="208"/>
      <c r="DO211" s="198" t="s">
        <v>47</v>
      </c>
      <c r="DQ211" s="208"/>
      <c r="DT211" s="203"/>
      <c r="DU211" s="208"/>
      <c r="DW211" s="208"/>
    </row>
    <row r="212" spans="1:127" customFormat="1" ht="15" x14ac:dyDescent="0.25">
      <c r="A212" s="221"/>
      <c r="B212" s="212"/>
      <c r="C212" s="213"/>
      <c r="D212" s="331" t="s">
        <v>49</v>
      </c>
      <c r="E212" s="331"/>
      <c r="F212" s="331"/>
      <c r="G212" s="214" t="s">
        <v>48</v>
      </c>
      <c r="H212" s="217">
        <v>2.62</v>
      </c>
      <c r="I212" s="215"/>
      <c r="J212" s="239">
        <v>0.25020999999999999</v>
      </c>
      <c r="K212" s="224"/>
      <c r="L212" s="215"/>
      <c r="M212" s="224"/>
      <c r="N212" s="215"/>
      <c r="O212" s="225"/>
      <c r="DI212" s="203"/>
      <c r="DJ212" s="208"/>
      <c r="DK212" s="208"/>
      <c r="DL212" s="208"/>
      <c r="DO212" s="198" t="s">
        <v>49</v>
      </c>
      <c r="DQ212" s="208"/>
      <c r="DT212" s="203"/>
      <c r="DU212" s="208"/>
      <c r="DW212" s="208"/>
    </row>
    <row r="213" spans="1:127" customFormat="1" ht="15" x14ac:dyDescent="0.25">
      <c r="A213" s="227"/>
      <c r="B213" s="214"/>
      <c r="C213" s="213"/>
      <c r="D213" s="332" t="s">
        <v>50</v>
      </c>
      <c r="E213" s="332"/>
      <c r="F213" s="332"/>
      <c r="G213" s="228"/>
      <c r="H213" s="229"/>
      <c r="I213" s="229"/>
      <c r="J213" s="229"/>
      <c r="K213" s="231">
        <v>348.46</v>
      </c>
      <c r="L213" s="229"/>
      <c r="M213" s="231">
        <v>33.28</v>
      </c>
      <c r="N213" s="229"/>
      <c r="O213" s="259">
        <v>895.49</v>
      </c>
      <c r="DI213" s="203"/>
      <c r="DJ213" s="208"/>
      <c r="DK213" s="208"/>
      <c r="DL213" s="208"/>
      <c r="DP213" s="198" t="s">
        <v>50</v>
      </c>
      <c r="DQ213" s="208"/>
      <c r="DT213" s="203"/>
      <c r="DU213" s="208"/>
      <c r="DW213" s="208"/>
    </row>
    <row r="214" spans="1:127" customFormat="1" ht="15" x14ac:dyDescent="0.25">
      <c r="A214" s="221"/>
      <c r="B214" s="212"/>
      <c r="C214" s="213"/>
      <c r="D214" s="331" t="s">
        <v>51</v>
      </c>
      <c r="E214" s="331"/>
      <c r="F214" s="331"/>
      <c r="G214" s="214"/>
      <c r="H214" s="215"/>
      <c r="I214" s="215"/>
      <c r="J214" s="215"/>
      <c r="K214" s="224"/>
      <c r="L214" s="215"/>
      <c r="M214" s="216">
        <v>12.73</v>
      </c>
      <c r="N214" s="215"/>
      <c r="O214" s="218">
        <v>664.63</v>
      </c>
      <c r="DI214" s="203"/>
      <c r="DJ214" s="208"/>
      <c r="DK214" s="208"/>
      <c r="DL214" s="208"/>
      <c r="DO214" s="198" t="s">
        <v>51</v>
      </c>
      <c r="DQ214" s="208"/>
      <c r="DT214" s="203"/>
      <c r="DU214" s="208"/>
      <c r="DW214" s="208"/>
    </row>
    <row r="215" spans="1:127" customFormat="1" ht="45" x14ac:dyDescent="0.25">
      <c r="A215" s="221"/>
      <c r="B215" s="212"/>
      <c r="C215" s="213" t="s">
        <v>68</v>
      </c>
      <c r="D215" s="331" t="s">
        <v>69</v>
      </c>
      <c r="E215" s="331"/>
      <c r="F215" s="331"/>
      <c r="G215" s="214" t="s">
        <v>54</v>
      </c>
      <c r="H215" s="233">
        <v>92</v>
      </c>
      <c r="I215" s="215"/>
      <c r="J215" s="233">
        <v>92</v>
      </c>
      <c r="K215" s="224"/>
      <c r="L215" s="215"/>
      <c r="M215" s="216">
        <v>11.71</v>
      </c>
      <c r="N215" s="215"/>
      <c r="O215" s="218">
        <v>611.46</v>
      </c>
      <c r="DI215" s="203"/>
      <c r="DJ215" s="208"/>
      <c r="DK215" s="208"/>
      <c r="DL215" s="208"/>
      <c r="DO215" s="198" t="s">
        <v>69</v>
      </c>
      <c r="DQ215" s="208"/>
      <c r="DT215" s="203"/>
      <c r="DU215" s="208"/>
      <c r="DW215" s="208"/>
    </row>
    <row r="216" spans="1:127" customFormat="1" ht="90" x14ac:dyDescent="0.25">
      <c r="A216" s="221"/>
      <c r="B216" s="212"/>
      <c r="C216" s="213" t="s">
        <v>70</v>
      </c>
      <c r="D216" s="331" t="s">
        <v>71</v>
      </c>
      <c r="E216" s="331"/>
      <c r="F216" s="331"/>
      <c r="G216" s="214" t="s">
        <v>54</v>
      </c>
      <c r="H216" s="233">
        <v>46</v>
      </c>
      <c r="I216" s="217">
        <v>0.85</v>
      </c>
      <c r="J216" s="222">
        <v>39.1</v>
      </c>
      <c r="K216" s="224"/>
      <c r="L216" s="215"/>
      <c r="M216" s="216">
        <v>4.9800000000000004</v>
      </c>
      <c r="N216" s="215"/>
      <c r="O216" s="218">
        <v>259.87</v>
      </c>
      <c r="DI216" s="203"/>
      <c r="DJ216" s="208"/>
      <c r="DK216" s="208"/>
      <c r="DL216" s="208"/>
      <c r="DO216" s="198" t="s">
        <v>71</v>
      </c>
      <c r="DQ216" s="208"/>
      <c r="DT216" s="203"/>
      <c r="DU216" s="208"/>
      <c r="DW216" s="208"/>
    </row>
    <row r="217" spans="1:127" customFormat="1" ht="15" x14ac:dyDescent="0.25">
      <c r="A217" s="211"/>
      <c r="B217" s="210"/>
      <c r="C217" s="255"/>
      <c r="D217" s="338" t="s">
        <v>57</v>
      </c>
      <c r="E217" s="338"/>
      <c r="F217" s="338"/>
      <c r="G217" s="205"/>
      <c r="H217" s="235"/>
      <c r="I217" s="235"/>
      <c r="J217" s="235"/>
      <c r="K217" s="236"/>
      <c r="L217" s="235"/>
      <c r="M217" s="237">
        <v>49.97</v>
      </c>
      <c r="N217" s="229"/>
      <c r="O217" s="238">
        <v>1766.82</v>
      </c>
      <c r="DI217" s="203"/>
      <c r="DJ217" s="208"/>
      <c r="DK217" s="208"/>
      <c r="DL217" s="208"/>
      <c r="DQ217" s="208" t="s">
        <v>57</v>
      </c>
      <c r="DT217" s="203"/>
      <c r="DU217" s="208"/>
      <c r="DW217" s="208"/>
    </row>
    <row r="218" spans="1:127" customFormat="1" ht="33.75" x14ac:dyDescent="0.25">
      <c r="A218" s="204" t="s">
        <v>150</v>
      </c>
      <c r="B218" s="205" t="s">
        <v>304</v>
      </c>
      <c r="C218" s="234" t="s">
        <v>73</v>
      </c>
      <c r="D218" s="336" t="s">
        <v>74</v>
      </c>
      <c r="E218" s="336"/>
      <c r="F218" s="336"/>
      <c r="G218" s="205" t="s">
        <v>60</v>
      </c>
      <c r="H218" s="205">
        <v>9.5500000000000002E-2</v>
      </c>
      <c r="I218" s="205" t="s">
        <v>22</v>
      </c>
      <c r="J218" s="205" t="s">
        <v>303</v>
      </c>
      <c r="K218" s="206"/>
      <c r="L218" s="205"/>
      <c r="M218" s="206"/>
      <c r="N218" s="205"/>
      <c r="O218" s="207"/>
      <c r="DI218" s="203"/>
      <c r="DJ218" s="208" t="s">
        <v>74</v>
      </c>
      <c r="DK218" s="208" t="s">
        <v>5</v>
      </c>
      <c r="DL218" s="208" t="s">
        <v>5</v>
      </c>
      <c r="DQ218" s="208"/>
      <c r="DT218" s="203"/>
      <c r="DU218" s="208"/>
      <c r="DW218" s="208"/>
    </row>
    <row r="219" spans="1:127" customFormat="1" ht="15" x14ac:dyDescent="0.25">
      <c r="A219" s="211"/>
      <c r="B219" s="212"/>
      <c r="C219" s="213" t="s">
        <v>22</v>
      </c>
      <c r="D219" s="331" t="s">
        <v>43</v>
      </c>
      <c r="E219" s="331"/>
      <c r="F219" s="331"/>
      <c r="G219" s="214"/>
      <c r="H219" s="215"/>
      <c r="I219" s="215"/>
      <c r="J219" s="215"/>
      <c r="K219" s="216">
        <v>173.23</v>
      </c>
      <c r="L219" s="215"/>
      <c r="M219" s="216">
        <v>16.54</v>
      </c>
      <c r="N219" s="217">
        <v>52.21</v>
      </c>
      <c r="O219" s="218">
        <v>863.55</v>
      </c>
      <c r="DI219" s="203"/>
      <c r="DJ219" s="208"/>
      <c r="DK219" s="208"/>
      <c r="DL219" s="208"/>
      <c r="DN219" s="198" t="s">
        <v>43</v>
      </c>
      <c r="DQ219" s="208"/>
      <c r="DT219" s="203"/>
      <c r="DU219" s="208"/>
      <c r="DW219" s="208"/>
    </row>
    <row r="220" spans="1:127" customFormat="1" ht="15" x14ac:dyDescent="0.25">
      <c r="A220" s="211"/>
      <c r="B220" s="212"/>
      <c r="C220" s="213" t="s">
        <v>39</v>
      </c>
      <c r="D220" s="331" t="s">
        <v>44</v>
      </c>
      <c r="E220" s="331"/>
      <c r="F220" s="331"/>
      <c r="G220" s="214"/>
      <c r="H220" s="215"/>
      <c r="I220" s="215"/>
      <c r="J220" s="215"/>
      <c r="K220" s="219">
        <v>5268.76</v>
      </c>
      <c r="L220" s="215"/>
      <c r="M220" s="216">
        <v>503.17</v>
      </c>
      <c r="N220" s="217">
        <v>15.71</v>
      </c>
      <c r="O220" s="220">
        <v>7904.8</v>
      </c>
      <c r="DI220" s="203"/>
      <c r="DJ220" s="208"/>
      <c r="DK220" s="208"/>
      <c r="DL220" s="208"/>
      <c r="DN220" s="198" t="s">
        <v>44</v>
      </c>
      <c r="DQ220" s="208"/>
      <c r="DT220" s="203"/>
      <c r="DU220" s="208"/>
      <c r="DW220" s="208"/>
    </row>
    <row r="221" spans="1:127" customFormat="1" ht="15" x14ac:dyDescent="0.25">
      <c r="A221" s="211"/>
      <c r="B221" s="212"/>
      <c r="C221" s="213" t="s">
        <v>45</v>
      </c>
      <c r="D221" s="331" t="s">
        <v>46</v>
      </c>
      <c r="E221" s="331"/>
      <c r="F221" s="331"/>
      <c r="G221" s="214"/>
      <c r="H221" s="215"/>
      <c r="I221" s="215"/>
      <c r="J221" s="215"/>
      <c r="K221" s="216">
        <v>267.67</v>
      </c>
      <c r="L221" s="215"/>
      <c r="M221" s="216">
        <v>25.56</v>
      </c>
      <c r="N221" s="217">
        <v>52.21</v>
      </c>
      <c r="O221" s="220">
        <v>1334.49</v>
      </c>
      <c r="DI221" s="203"/>
      <c r="DJ221" s="208"/>
      <c r="DK221" s="208"/>
      <c r="DL221" s="208"/>
      <c r="DN221" s="198" t="s">
        <v>46</v>
      </c>
      <c r="DQ221" s="208"/>
      <c r="DT221" s="203"/>
      <c r="DU221" s="208"/>
      <c r="DW221" s="208"/>
    </row>
    <row r="222" spans="1:127" customFormat="1" ht="15" x14ac:dyDescent="0.25">
      <c r="A222" s="211"/>
      <c r="B222" s="212"/>
      <c r="C222" s="213" t="s">
        <v>65</v>
      </c>
      <c r="D222" s="331" t="s">
        <v>75</v>
      </c>
      <c r="E222" s="331"/>
      <c r="F222" s="331"/>
      <c r="G222" s="214"/>
      <c r="H222" s="215"/>
      <c r="I222" s="215"/>
      <c r="J222" s="215"/>
      <c r="K222" s="216">
        <v>17.079999999999998</v>
      </c>
      <c r="L222" s="215"/>
      <c r="M222" s="216">
        <v>1.63</v>
      </c>
      <c r="N222" s="222">
        <v>9.5</v>
      </c>
      <c r="O222" s="218">
        <v>15.49</v>
      </c>
      <c r="DI222" s="203"/>
      <c r="DJ222" s="208"/>
      <c r="DK222" s="208"/>
      <c r="DL222" s="208"/>
      <c r="DN222" s="198" t="s">
        <v>75</v>
      </c>
      <c r="DQ222" s="208"/>
      <c r="DT222" s="203"/>
      <c r="DU222" s="208"/>
      <c r="DW222" s="208"/>
    </row>
    <row r="223" spans="1:127" customFormat="1" ht="15" x14ac:dyDescent="0.25">
      <c r="A223" s="221"/>
      <c r="B223" s="212"/>
      <c r="C223" s="213"/>
      <c r="D223" s="331" t="s">
        <v>47</v>
      </c>
      <c r="E223" s="331"/>
      <c r="F223" s="331"/>
      <c r="G223" s="214" t="s">
        <v>48</v>
      </c>
      <c r="H223" s="222">
        <v>21.6</v>
      </c>
      <c r="I223" s="215"/>
      <c r="J223" s="226">
        <v>2.0628000000000002</v>
      </c>
      <c r="K223" s="224"/>
      <c r="L223" s="215"/>
      <c r="M223" s="224"/>
      <c r="N223" s="215"/>
      <c r="O223" s="225"/>
      <c r="DI223" s="203"/>
      <c r="DJ223" s="208"/>
      <c r="DK223" s="208"/>
      <c r="DL223" s="208"/>
      <c r="DO223" s="198" t="s">
        <v>47</v>
      </c>
      <c r="DQ223" s="208"/>
      <c r="DT223" s="203"/>
      <c r="DU223" s="208"/>
      <c r="DW223" s="208"/>
    </row>
    <row r="224" spans="1:127" customFormat="1" ht="15" x14ac:dyDescent="0.25">
      <c r="A224" s="221"/>
      <c r="B224" s="212"/>
      <c r="C224" s="213"/>
      <c r="D224" s="331" t="s">
        <v>49</v>
      </c>
      <c r="E224" s="331"/>
      <c r="F224" s="331"/>
      <c r="G224" s="214" t="s">
        <v>48</v>
      </c>
      <c r="H224" s="222">
        <v>20.6</v>
      </c>
      <c r="I224" s="215"/>
      <c r="J224" s="226">
        <v>1.9673</v>
      </c>
      <c r="K224" s="224"/>
      <c r="L224" s="215"/>
      <c r="M224" s="224"/>
      <c r="N224" s="215"/>
      <c r="O224" s="225"/>
      <c r="DI224" s="203"/>
      <c r="DJ224" s="208"/>
      <c r="DK224" s="208"/>
      <c r="DL224" s="208"/>
      <c r="DO224" s="198" t="s">
        <v>49</v>
      </c>
      <c r="DQ224" s="208"/>
      <c r="DT224" s="203"/>
      <c r="DU224" s="208"/>
      <c r="DW224" s="208"/>
    </row>
    <row r="225" spans="1:127" customFormat="1" ht="15" x14ac:dyDescent="0.25">
      <c r="A225" s="227"/>
      <c r="B225" s="214"/>
      <c r="C225" s="213"/>
      <c r="D225" s="332" t="s">
        <v>50</v>
      </c>
      <c r="E225" s="332"/>
      <c r="F225" s="332"/>
      <c r="G225" s="228"/>
      <c r="H225" s="229"/>
      <c r="I225" s="229"/>
      <c r="J225" s="229"/>
      <c r="K225" s="230">
        <v>5459.07</v>
      </c>
      <c r="L225" s="229"/>
      <c r="M225" s="231">
        <v>521.34</v>
      </c>
      <c r="N225" s="229"/>
      <c r="O225" s="232">
        <v>8783.84</v>
      </c>
      <c r="DI225" s="203"/>
      <c r="DJ225" s="208"/>
      <c r="DK225" s="208"/>
      <c r="DL225" s="208"/>
      <c r="DP225" s="198" t="s">
        <v>50</v>
      </c>
      <c r="DQ225" s="208"/>
      <c r="DT225" s="203"/>
      <c r="DU225" s="208"/>
      <c r="DW225" s="208"/>
    </row>
    <row r="226" spans="1:127" customFormat="1" ht="15" x14ac:dyDescent="0.25">
      <c r="A226" s="221"/>
      <c r="B226" s="212"/>
      <c r="C226" s="213"/>
      <c r="D226" s="331" t="s">
        <v>51</v>
      </c>
      <c r="E226" s="331"/>
      <c r="F226" s="331"/>
      <c r="G226" s="214"/>
      <c r="H226" s="215"/>
      <c r="I226" s="215"/>
      <c r="J226" s="215"/>
      <c r="K226" s="224"/>
      <c r="L226" s="215"/>
      <c r="M226" s="216">
        <v>42.1</v>
      </c>
      <c r="N226" s="215"/>
      <c r="O226" s="220">
        <v>2198.04</v>
      </c>
      <c r="DI226" s="203"/>
      <c r="DJ226" s="208"/>
      <c r="DK226" s="208"/>
      <c r="DL226" s="208"/>
      <c r="DO226" s="198" t="s">
        <v>51</v>
      </c>
      <c r="DQ226" s="208"/>
      <c r="DT226" s="203"/>
      <c r="DU226" s="208"/>
      <c r="DW226" s="208"/>
    </row>
    <row r="227" spans="1:127" customFormat="1" ht="78.75" x14ac:dyDescent="0.25">
      <c r="A227" s="221"/>
      <c r="B227" s="212"/>
      <c r="C227" s="213" t="s">
        <v>76</v>
      </c>
      <c r="D227" s="331" t="s">
        <v>77</v>
      </c>
      <c r="E227" s="331"/>
      <c r="F227" s="331"/>
      <c r="G227" s="214" t="s">
        <v>54</v>
      </c>
      <c r="H227" s="233">
        <v>147</v>
      </c>
      <c r="I227" s="215"/>
      <c r="J227" s="233">
        <v>147</v>
      </c>
      <c r="K227" s="224"/>
      <c r="L227" s="215"/>
      <c r="M227" s="216">
        <v>61.89</v>
      </c>
      <c r="N227" s="215"/>
      <c r="O227" s="220">
        <v>3231.12</v>
      </c>
      <c r="DI227" s="203"/>
      <c r="DJ227" s="208"/>
      <c r="DK227" s="208"/>
      <c r="DL227" s="208"/>
      <c r="DO227" s="198" t="s">
        <v>77</v>
      </c>
      <c r="DQ227" s="208"/>
      <c r="DT227" s="203"/>
      <c r="DU227" s="208"/>
      <c r="DW227" s="208"/>
    </row>
    <row r="228" spans="1:127" customFormat="1" ht="123.75" x14ac:dyDescent="0.25">
      <c r="A228" s="221"/>
      <c r="B228" s="212"/>
      <c r="C228" s="213" t="s">
        <v>78</v>
      </c>
      <c r="D228" s="331" t="s">
        <v>79</v>
      </c>
      <c r="E228" s="331"/>
      <c r="F228" s="331"/>
      <c r="G228" s="214" t="s">
        <v>54</v>
      </c>
      <c r="H228" s="233">
        <v>134</v>
      </c>
      <c r="I228" s="217">
        <v>0.85</v>
      </c>
      <c r="J228" s="222">
        <v>113.9</v>
      </c>
      <c r="K228" s="224"/>
      <c r="L228" s="215"/>
      <c r="M228" s="216">
        <v>47.95</v>
      </c>
      <c r="N228" s="215"/>
      <c r="O228" s="220">
        <v>2503.5700000000002</v>
      </c>
      <c r="DI228" s="203"/>
      <c r="DJ228" s="208"/>
      <c r="DK228" s="208"/>
      <c r="DL228" s="208"/>
      <c r="DO228" s="198" t="s">
        <v>79</v>
      </c>
      <c r="DQ228" s="208"/>
      <c r="DT228" s="203"/>
      <c r="DU228" s="208"/>
      <c r="DW228" s="208"/>
    </row>
    <row r="229" spans="1:127" customFormat="1" ht="15" x14ac:dyDescent="0.25">
      <c r="A229" s="211"/>
      <c r="B229" s="210"/>
      <c r="C229" s="255"/>
      <c r="D229" s="338" t="s">
        <v>57</v>
      </c>
      <c r="E229" s="338"/>
      <c r="F229" s="338"/>
      <c r="G229" s="205"/>
      <c r="H229" s="235"/>
      <c r="I229" s="235"/>
      <c r="J229" s="235"/>
      <c r="K229" s="236"/>
      <c r="L229" s="235"/>
      <c r="M229" s="237">
        <v>631.17999999999995</v>
      </c>
      <c r="N229" s="229"/>
      <c r="O229" s="238">
        <v>14518.53</v>
      </c>
      <c r="DI229" s="203"/>
      <c r="DJ229" s="208"/>
      <c r="DK229" s="208"/>
      <c r="DL229" s="208"/>
      <c r="DQ229" s="208" t="s">
        <v>57</v>
      </c>
      <c r="DT229" s="203"/>
      <c r="DU229" s="208"/>
      <c r="DW229" s="208"/>
    </row>
    <row r="230" spans="1:127" customFormat="1" ht="45" x14ac:dyDescent="0.25">
      <c r="A230" s="204" t="s">
        <v>305</v>
      </c>
      <c r="B230" s="205" t="s">
        <v>306</v>
      </c>
      <c r="C230" s="234" t="s">
        <v>307</v>
      </c>
      <c r="D230" s="336" t="s">
        <v>81</v>
      </c>
      <c r="E230" s="336"/>
      <c r="F230" s="336"/>
      <c r="G230" s="205" t="s">
        <v>82</v>
      </c>
      <c r="H230" s="205">
        <v>12.032999999999999</v>
      </c>
      <c r="I230" s="205" t="s">
        <v>22</v>
      </c>
      <c r="J230" s="205" t="s">
        <v>308</v>
      </c>
      <c r="K230" s="206" t="s">
        <v>83</v>
      </c>
      <c r="L230" s="205" t="s">
        <v>84</v>
      </c>
      <c r="M230" s="206" t="s">
        <v>309</v>
      </c>
      <c r="N230" s="205" t="s">
        <v>85</v>
      </c>
      <c r="O230" s="207" t="s">
        <v>310</v>
      </c>
      <c r="DI230" s="203"/>
      <c r="DJ230" s="208" t="s">
        <v>81</v>
      </c>
      <c r="DK230" s="208" t="s">
        <v>5</v>
      </c>
      <c r="DL230" s="208" t="s">
        <v>5</v>
      </c>
      <c r="DQ230" s="208"/>
      <c r="DT230" s="203"/>
      <c r="DU230" s="208"/>
      <c r="DW230" s="208"/>
    </row>
    <row r="231" spans="1:127" customFormat="1" ht="15" x14ac:dyDescent="0.25">
      <c r="A231" s="209"/>
      <c r="B231" s="210"/>
      <c r="C231" s="255"/>
      <c r="D231" s="331" t="s">
        <v>311</v>
      </c>
      <c r="E231" s="331"/>
      <c r="F231" s="331"/>
      <c r="G231" s="331"/>
      <c r="H231" s="331"/>
      <c r="I231" s="331"/>
      <c r="J231" s="331"/>
      <c r="K231" s="331"/>
      <c r="L231" s="331"/>
      <c r="M231" s="331"/>
      <c r="N231" s="331"/>
      <c r="O231" s="337"/>
      <c r="DI231" s="203"/>
      <c r="DJ231" s="208"/>
      <c r="DK231" s="208"/>
      <c r="DL231" s="208"/>
      <c r="DM231" s="198" t="s">
        <v>311</v>
      </c>
      <c r="DQ231" s="208"/>
      <c r="DT231" s="203"/>
      <c r="DU231" s="208"/>
      <c r="DW231" s="208"/>
    </row>
    <row r="232" spans="1:127" customFormat="1" ht="15" x14ac:dyDescent="0.25">
      <c r="A232" s="209"/>
      <c r="B232" s="210"/>
      <c r="C232" s="255"/>
      <c r="D232" s="331" t="s">
        <v>86</v>
      </c>
      <c r="E232" s="331"/>
      <c r="F232" s="331"/>
      <c r="G232" s="331"/>
      <c r="H232" s="331"/>
      <c r="I232" s="331"/>
      <c r="J232" s="331"/>
      <c r="K232" s="331"/>
      <c r="L232" s="331"/>
      <c r="M232" s="331"/>
      <c r="N232" s="331"/>
      <c r="O232" s="337"/>
      <c r="DI232" s="203"/>
      <c r="DJ232" s="208"/>
      <c r="DK232" s="208"/>
      <c r="DL232" s="208"/>
      <c r="DQ232" s="208"/>
      <c r="DR232" s="198" t="s">
        <v>86</v>
      </c>
      <c r="DT232" s="203"/>
      <c r="DU232" s="208"/>
      <c r="DW232" s="208"/>
    </row>
    <row r="233" spans="1:127" customFormat="1" ht="15" x14ac:dyDescent="0.25">
      <c r="A233" s="211"/>
      <c r="B233" s="241"/>
      <c r="C233" s="213"/>
      <c r="D233" s="339" t="s">
        <v>87</v>
      </c>
      <c r="E233" s="339"/>
      <c r="F233" s="339"/>
      <c r="G233" s="339"/>
      <c r="H233" s="339"/>
      <c r="I233" s="339"/>
      <c r="J233" s="339"/>
      <c r="K233" s="339"/>
      <c r="L233" s="339"/>
      <c r="M233" s="339"/>
      <c r="N233" s="339"/>
      <c r="O233" s="340"/>
      <c r="DI233" s="203"/>
      <c r="DJ233" s="208"/>
      <c r="DK233" s="208"/>
      <c r="DL233" s="208"/>
      <c r="DQ233" s="208"/>
      <c r="DS233" s="198" t="s">
        <v>87</v>
      </c>
      <c r="DT233" s="203"/>
      <c r="DU233" s="208"/>
      <c r="DW233" s="208"/>
    </row>
    <row r="234" spans="1:127" customFormat="1" ht="15" x14ac:dyDescent="0.25">
      <c r="A234" s="211"/>
      <c r="B234" s="210"/>
      <c r="C234" s="255"/>
      <c r="D234" s="338" t="s">
        <v>57</v>
      </c>
      <c r="E234" s="338"/>
      <c r="F234" s="338"/>
      <c r="G234" s="205"/>
      <c r="H234" s="235"/>
      <c r="I234" s="235"/>
      <c r="J234" s="235"/>
      <c r="K234" s="236"/>
      <c r="L234" s="235"/>
      <c r="M234" s="242">
        <v>7870.49</v>
      </c>
      <c r="N234" s="229"/>
      <c r="O234" s="238">
        <v>74769.66</v>
      </c>
      <c r="DI234" s="203"/>
      <c r="DJ234" s="208"/>
      <c r="DK234" s="208"/>
      <c r="DL234" s="208"/>
      <c r="DQ234" s="208" t="s">
        <v>57</v>
      </c>
      <c r="DT234" s="203"/>
      <c r="DU234" s="208"/>
      <c r="DW234" s="208"/>
    </row>
    <row r="235" spans="1:127" customFormat="1" ht="56.25" x14ac:dyDescent="0.25">
      <c r="A235" s="204" t="s">
        <v>312</v>
      </c>
      <c r="B235" s="205" t="s">
        <v>313</v>
      </c>
      <c r="C235" s="234" t="s">
        <v>314</v>
      </c>
      <c r="D235" s="336" t="s">
        <v>315</v>
      </c>
      <c r="E235" s="336"/>
      <c r="F235" s="336"/>
      <c r="G235" s="205" t="s">
        <v>297</v>
      </c>
      <c r="H235" s="205">
        <v>1</v>
      </c>
      <c r="I235" s="205" t="s">
        <v>22</v>
      </c>
      <c r="J235" s="205" t="s">
        <v>22</v>
      </c>
      <c r="K235" s="206"/>
      <c r="L235" s="205"/>
      <c r="M235" s="206"/>
      <c r="N235" s="205"/>
      <c r="O235" s="207"/>
      <c r="DI235" s="203"/>
      <c r="DJ235" s="208" t="s">
        <v>315</v>
      </c>
      <c r="DK235" s="208" t="s">
        <v>5</v>
      </c>
      <c r="DL235" s="208" t="s">
        <v>5</v>
      </c>
      <c r="DQ235" s="208"/>
      <c r="DT235" s="203"/>
      <c r="DU235" s="208"/>
      <c r="DW235" s="208"/>
    </row>
    <row r="236" spans="1:127" customFormat="1" ht="15" x14ac:dyDescent="0.25">
      <c r="A236" s="211"/>
      <c r="B236" s="212"/>
      <c r="C236" s="213" t="s">
        <v>22</v>
      </c>
      <c r="D236" s="331" t="s">
        <v>43</v>
      </c>
      <c r="E236" s="331"/>
      <c r="F236" s="331"/>
      <c r="G236" s="214"/>
      <c r="H236" s="215"/>
      <c r="I236" s="215"/>
      <c r="J236" s="215"/>
      <c r="K236" s="216">
        <v>316.8</v>
      </c>
      <c r="L236" s="215"/>
      <c r="M236" s="216">
        <v>316.8</v>
      </c>
      <c r="N236" s="217">
        <v>52.21</v>
      </c>
      <c r="O236" s="220">
        <v>16540.13</v>
      </c>
      <c r="DI236" s="203"/>
      <c r="DJ236" s="208"/>
      <c r="DK236" s="208"/>
      <c r="DL236" s="208"/>
      <c r="DN236" s="198" t="s">
        <v>43</v>
      </c>
      <c r="DQ236" s="208"/>
      <c r="DT236" s="203"/>
      <c r="DU236" s="208"/>
      <c r="DW236" s="208"/>
    </row>
    <row r="237" spans="1:127" customFormat="1" ht="15" x14ac:dyDescent="0.25">
      <c r="A237" s="211"/>
      <c r="B237" s="212"/>
      <c r="C237" s="213" t="s">
        <v>39</v>
      </c>
      <c r="D237" s="331" t="s">
        <v>44</v>
      </c>
      <c r="E237" s="331"/>
      <c r="F237" s="331"/>
      <c r="G237" s="214"/>
      <c r="H237" s="215"/>
      <c r="I237" s="215"/>
      <c r="J237" s="215"/>
      <c r="K237" s="219">
        <v>8602.08</v>
      </c>
      <c r="L237" s="215"/>
      <c r="M237" s="219">
        <v>8602.08</v>
      </c>
      <c r="N237" s="217">
        <v>15.71</v>
      </c>
      <c r="O237" s="220">
        <v>135138.68</v>
      </c>
      <c r="DI237" s="203"/>
      <c r="DJ237" s="208"/>
      <c r="DK237" s="208"/>
      <c r="DL237" s="208"/>
      <c r="DN237" s="198" t="s">
        <v>44</v>
      </c>
      <c r="DQ237" s="208"/>
      <c r="DT237" s="203"/>
      <c r="DU237" s="208"/>
      <c r="DW237" s="208"/>
    </row>
    <row r="238" spans="1:127" customFormat="1" ht="15" x14ac:dyDescent="0.25">
      <c r="A238" s="211"/>
      <c r="B238" s="212"/>
      <c r="C238" s="213" t="s">
        <v>45</v>
      </c>
      <c r="D238" s="331" t="s">
        <v>46</v>
      </c>
      <c r="E238" s="331"/>
      <c r="F238" s="331"/>
      <c r="G238" s="214"/>
      <c r="H238" s="215"/>
      <c r="I238" s="215"/>
      <c r="J238" s="215"/>
      <c r="K238" s="216">
        <v>328.35</v>
      </c>
      <c r="L238" s="215"/>
      <c r="M238" s="216">
        <v>328.35</v>
      </c>
      <c r="N238" s="217">
        <v>52.21</v>
      </c>
      <c r="O238" s="220">
        <v>17143.150000000001</v>
      </c>
      <c r="DI238" s="203"/>
      <c r="DJ238" s="208"/>
      <c r="DK238" s="208"/>
      <c r="DL238" s="208"/>
      <c r="DN238" s="198" t="s">
        <v>46</v>
      </c>
      <c r="DQ238" s="208"/>
      <c r="DT238" s="203"/>
      <c r="DU238" s="208"/>
      <c r="DW238" s="208"/>
    </row>
    <row r="239" spans="1:127" customFormat="1" ht="15" x14ac:dyDescent="0.25">
      <c r="A239" s="221"/>
      <c r="B239" s="212"/>
      <c r="C239" s="213"/>
      <c r="D239" s="331" t="s">
        <v>47</v>
      </c>
      <c r="E239" s="331"/>
      <c r="F239" s="331"/>
      <c r="G239" s="214" t="s">
        <v>48</v>
      </c>
      <c r="H239" s="217">
        <v>34.51</v>
      </c>
      <c r="I239" s="215"/>
      <c r="J239" s="217">
        <v>34.51</v>
      </c>
      <c r="K239" s="224"/>
      <c r="L239" s="215"/>
      <c r="M239" s="224"/>
      <c r="N239" s="215"/>
      <c r="O239" s="225"/>
      <c r="DI239" s="203"/>
      <c r="DJ239" s="208"/>
      <c r="DK239" s="208"/>
      <c r="DL239" s="208"/>
      <c r="DO239" s="198" t="s">
        <v>47</v>
      </c>
      <c r="DQ239" s="208"/>
      <c r="DT239" s="203"/>
      <c r="DU239" s="208"/>
      <c r="DW239" s="208"/>
    </row>
    <row r="240" spans="1:127" customFormat="1" ht="15" x14ac:dyDescent="0.25">
      <c r="A240" s="221"/>
      <c r="B240" s="212"/>
      <c r="C240" s="213"/>
      <c r="D240" s="331" t="s">
        <v>49</v>
      </c>
      <c r="E240" s="331"/>
      <c r="F240" s="331"/>
      <c r="G240" s="214" t="s">
        <v>48</v>
      </c>
      <c r="H240" s="217">
        <v>25.66</v>
      </c>
      <c r="I240" s="215"/>
      <c r="J240" s="217">
        <v>25.66</v>
      </c>
      <c r="K240" s="224"/>
      <c r="L240" s="215"/>
      <c r="M240" s="224"/>
      <c r="N240" s="215"/>
      <c r="O240" s="225"/>
      <c r="DI240" s="203"/>
      <c r="DJ240" s="208"/>
      <c r="DK240" s="208"/>
      <c r="DL240" s="208"/>
      <c r="DO240" s="198" t="s">
        <v>49</v>
      </c>
      <c r="DQ240" s="208"/>
      <c r="DT240" s="203"/>
      <c r="DU240" s="208"/>
      <c r="DW240" s="208"/>
    </row>
    <row r="241" spans="1:127" customFormat="1" ht="15" x14ac:dyDescent="0.25">
      <c r="A241" s="227"/>
      <c r="B241" s="214"/>
      <c r="C241" s="213"/>
      <c r="D241" s="332" t="s">
        <v>50</v>
      </c>
      <c r="E241" s="332"/>
      <c r="F241" s="332"/>
      <c r="G241" s="228"/>
      <c r="H241" s="229"/>
      <c r="I241" s="229"/>
      <c r="J241" s="229"/>
      <c r="K241" s="230">
        <v>8918.8799999999992</v>
      </c>
      <c r="L241" s="229"/>
      <c r="M241" s="230">
        <v>8918.8799999999992</v>
      </c>
      <c r="N241" s="229"/>
      <c r="O241" s="232">
        <v>151678.81</v>
      </c>
      <c r="DI241" s="203"/>
      <c r="DJ241" s="208"/>
      <c r="DK241" s="208"/>
      <c r="DL241" s="208"/>
      <c r="DP241" s="198" t="s">
        <v>50</v>
      </c>
      <c r="DQ241" s="208"/>
      <c r="DT241" s="203"/>
      <c r="DU241" s="208"/>
      <c r="DW241" s="208"/>
    </row>
    <row r="242" spans="1:127" customFormat="1" ht="15" x14ac:dyDescent="0.25">
      <c r="A242" s="221"/>
      <c r="B242" s="212"/>
      <c r="C242" s="213"/>
      <c r="D242" s="331" t="s">
        <v>51</v>
      </c>
      <c r="E242" s="331"/>
      <c r="F242" s="331"/>
      <c r="G242" s="214"/>
      <c r="H242" s="215"/>
      <c r="I242" s="215"/>
      <c r="J242" s="215"/>
      <c r="K242" s="224"/>
      <c r="L242" s="215"/>
      <c r="M242" s="216">
        <v>645.15</v>
      </c>
      <c r="N242" s="215"/>
      <c r="O242" s="220">
        <v>33683.279999999999</v>
      </c>
      <c r="DI242" s="203"/>
      <c r="DJ242" s="208"/>
      <c r="DK242" s="208"/>
      <c r="DL242" s="208"/>
      <c r="DO242" s="198" t="s">
        <v>51</v>
      </c>
      <c r="DQ242" s="208"/>
      <c r="DT242" s="203"/>
      <c r="DU242" s="208"/>
      <c r="DW242" s="208"/>
    </row>
    <row r="243" spans="1:127" customFormat="1" ht="45" x14ac:dyDescent="0.25">
      <c r="A243" s="221"/>
      <c r="B243" s="212"/>
      <c r="C243" s="213" t="s">
        <v>52</v>
      </c>
      <c r="D243" s="331" t="s">
        <v>53</v>
      </c>
      <c r="E243" s="331"/>
      <c r="F243" s="331"/>
      <c r="G243" s="214" t="s">
        <v>54</v>
      </c>
      <c r="H243" s="233">
        <v>109</v>
      </c>
      <c r="I243" s="215"/>
      <c r="J243" s="233">
        <v>109</v>
      </c>
      <c r="K243" s="224"/>
      <c r="L243" s="215"/>
      <c r="M243" s="216">
        <v>703.21</v>
      </c>
      <c r="N243" s="215"/>
      <c r="O243" s="220">
        <v>36714.78</v>
      </c>
      <c r="DI243" s="203"/>
      <c r="DJ243" s="208"/>
      <c r="DK243" s="208"/>
      <c r="DL243" s="208"/>
      <c r="DO243" s="198" t="s">
        <v>53</v>
      </c>
      <c r="DQ243" s="208"/>
      <c r="DT243" s="203"/>
      <c r="DU243" s="208"/>
      <c r="DW243" s="208"/>
    </row>
    <row r="244" spans="1:127" customFormat="1" ht="90" x14ac:dyDescent="0.25">
      <c r="A244" s="221"/>
      <c r="B244" s="212"/>
      <c r="C244" s="213" t="s">
        <v>55</v>
      </c>
      <c r="D244" s="331" t="s">
        <v>56</v>
      </c>
      <c r="E244" s="331"/>
      <c r="F244" s="331"/>
      <c r="G244" s="214" t="s">
        <v>54</v>
      </c>
      <c r="H244" s="233">
        <v>65</v>
      </c>
      <c r="I244" s="217">
        <v>0.85</v>
      </c>
      <c r="J244" s="217">
        <v>55.25</v>
      </c>
      <c r="K244" s="224"/>
      <c r="L244" s="215"/>
      <c r="M244" s="216">
        <v>356.45</v>
      </c>
      <c r="N244" s="215"/>
      <c r="O244" s="220">
        <v>18610.009999999998</v>
      </c>
      <c r="DI244" s="203"/>
      <c r="DJ244" s="208"/>
      <c r="DK244" s="208"/>
      <c r="DL244" s="208"/>
      <c r="DO244" s="198" t="s">
        <v>56</v>
      </c>
      <c r="DQ244" s="208"/>
      <c r="DT244" s="203"/>
      <c r="DU244" s="208"/>
      <c r="DW244" s="208"/>
    </row>
    <row r="245" spans="1:127" customFormat="1" ht="15" x14ac:dyDescent="0.25">
      <c r="A245" s="211"/>
      <c r="B245" s="210"/>
      <c r="C245" s="255"/>
      <c r="D245" s="338" t="s">
        <v>57</v>
      </c>
      <c r="E245" s="338"/>
      <c r="F245" s="338"/>
      <c r="G245" s="205"/>
      <c r="H245" s="235"/>
      <c r="I245" s="235"/>
      <c r="J245" s="235"/>
      <c r="K245" s="236"/>
      <c r="L245" s="235"/>
      <c r="M245" s="242">
        <v>9978.5400000000009</v>
      </c>
      <c r="N245" s="229"/>
      <c r="O245" s="238">
        <v>207003.6</v>
      </c>
      <c r="DI245" s="203"/>
      <c r="DJ245" s="208"/>
      <c r="DK245" s="208"/>
      <c r="DL245" s="208"/>
      <c r="DQ245" s="208" t="s">
        <v>57</v>
      </c>
      <c r="DT245" s="203"/>
      <c r="DU245" s="208"/>
      <c r="DW245" s="208"/>
    </row>
    <row r="246" spans="1:127" customFormat="1" ht="45" x14ac:dyDescent="0.25">
      <c r="A246" s="204" t="s">
        <v>316</v>
      </c>
      <c r="B246" s="205" t="s">
        <v>317</v>
      </c>
      <c r="C246" s="234" t="s">
        <v>318</v>
      </c>
      <c r="D246" s="336" t="s">
        <v>319</v>
      </c>
      <c r="E246" s="336"/>
      <c r="F246" s="336"/>
      <c r="G246" s="205" t="s">
        <v>320</v>
      </c>
      <c r="H246" s="205">
        <v>1</v>
      </c>
      <c r="I246" s="205" t="s">
        <v>22</v>
      </c>
      <c r="J246" s="205" t="s">
        <v>22</v>
      </c>
      <c r="K246" s="206" t="s">
        <v>321</v>
      </c>
      <c r="L246" s="205" t="s">
        <v>103</v>
      </c>
      <c r="M246" s="206" t="s">
        <v>322</v>
      </c>
      <c r="N246" s="205" t="s">
        <v>85</v>
      </c>
      <c r="O246" s="207" t="s">
        <v>323</v>
      </c>
      <c r="DI246" s="203"/>
      <c r="DJ246" s="208" t="s">
        <v>319</v>
      </c>
      <c r="DK246" s="208" t="s">
        <v>5</v>
      </c>
      <c r="DL246" s="208" t="s">
        <v>5</v>
      </c>
      <c r="DQ246" s="208"/>
      <c r="DT246" s="203"/>
      <c r="DU246" s="208"/>
      <c r="DW246" s="208"/>
    </row>
    <row r="247" spans="1:127" customFormat="1" ht="15" x14ac:dyDescent="0.25">
      <c r="A247" s="209"/>
      <c r="B247" s="210"/>
      <c r="C247" s="255"/>
      <c r="D247" s="331" t="s">
        <v>324</v>
      </c>
      <c r="E247" s="331"/>
      <c r="F247" s="331"/>
      <c r="G247" s="331"/>
      <c r="H247" s="331"/>
      <c r="I247" s="331"/>
      <c r="J247" s="331"/>
      <c r="K247" s="331"/>
      <c r="L247" s="331"/>
      <c r="M247" s="331"/>
      <c r="N247" s="331"/>
      <c r="O247" s="337"/>
      <c r="DI247" s="203"/>
      <c r="DJ247" s="208"/>
      <c r="DK247" s="208"/>
      <c r="DL247" s="208"/>
      <c r="DQ247" s="208"/>
      <c r="DR247" s="198" t="s">
        <v>324</v>
      </c>
      <c r="DT247" s="203"/>
      <c r="DU247" s="208"/>
      <c r="DW247" s="208"/>
    </row>
    <row r="248" spans="1:127" customFormat="1" ht="15" x14ac:dyDescent="0.25">
      <c r="A248" s="211"/>
      <c r="B248" s="241"/>
      <c r="C248" s="213"/>
      <c r="D248" s="339" t="s">
        <v>105</v>
      </c>
      <c r="E248" s="339"/>
      <c r="F248" s="339"/>
      <c r="G248" s="339"/>
      <c r="H248" s="339"/>
      <c r="I248" s="339"/>
      <c r="J248" s="339"/>
      <c r="K248" s="339"/>
      <c r="L248" s="339"/>
      <c r="M248" s="339"/>
      <c r="N248" s="339"/>
      <c r="O248" s="340"/>
      <c r="DI248" s="203"/>
      <c r="DJ248" s="208"/>
      <c r="DK248" s="208"/>
      <c r="DL248" s="208"/>
      <c r="DQ248" s="208"/>
      <c r="DS248" s="198" t="s">
        <v>105</v>
      </c>
      <c r="DT248" s="203"/>
      <c r="DU248" s="208"/>
      <c r="DW248" s="208"/>
    </row>
    <row r="249" spans="1:127" customFormat="1" ht="15" x14ac:dyDescent="0.25">
      <c r="A249" s="211"/>
      <c r="B249" s="241"/>
      <c r="C249" s="213"/>
      <c r="D249" s="339" t="s">
        <v>87</v>
      </c>
      <c r="E249" s="339"/>
      <c r="F249" s="339"/>
      <c r="G249" s="339"/>
      <c r="H249" s="339"/>
      <c r="I249" s="339"/>
      <c r="J249" s="339"/>
      <c r="K249" s="339"/>
      <c r="L249" s="339"/>
      <c r="M249" s="339"/>
      <c r="N249" s="339"/>
      <c r="O249" s="340"/>
      <c r="DI249" s="203"/>
      <c r="DJ249" s="208"/>
      <c r="DK249" s="208"/>
      <c r="DL249" s="208"/>
      <c r="DQ249" s="208"/>
      <c r="DS249" s="198" t="s">
        <v>87</v>
      </c>
      <c r="DT249" s="203"/>
      <c r="DU249" s="208"/>
      <c r="DW249" s="208"/>
    </row>
    <row r="250" spans="1:127" customFormat="1" ht="15" x14ac:dyDescent="0.25">
      <c r="A250" s="211"/>
      <c r="B250" s="210"/>
      <c r="C250" s="255"/>
      <c r="D250" s="338" t="s">
        <v>57</v>
      </c>
      <c r="E250" s="338"/>
      <c r="F250" s="338"/>
      <c r="G250" s="205"/>
      <c r="H250" s="235"/>
      <c r="I250" s="235"/>
      <c r="J250" s="235"/>
      <c r="K250" s="236"/>
      <c r="L250" s="235"/>
      <c r="M250" s="242">
        <v>175555.37</v>
      </c>
      <c r="N250" s="229"/>
      <c r="O250" s="238">
        <v>1667776.02</v>
      </c>
      <c r="DI250" s="203"/>
      <c r="DJ250" s="208"/>
      <c r="DK250" s="208"/>
      <c r="DL250" s="208"/>
      <c r="DQ250" s="208" t="s">
        <v>57</v>
      </c>
      <c r="DT250" s="203"/>
      <c r="DU250" s="208"/>
      <c r="DW250" s="208"/>
    </row>
    <row r="251" spans="1:127" customFormat="1" ht="45" x14ac:dyDescent="0.25">
      <c r="A251" s="204" t="s">
        <v>325</v>
      </c>
      <c r="B251" s="205" t="s">
        <v>326</v>
      </c>
      <c r="C251" s="234" t="s">
        <v>327</v>
      </c>
      <c r="D251" s="336" t="s">
        <v>328</v>
      </c>
      <c r="E251" s="336"/>
      <c r="F251" s="336"/>
      <c r="G251" s="205" t="s">
        <v>320</v>
      </c>
      <c r="H251" s="205">
        <v>1</v>
      </c>
      <c r="I251" s="205" t="s">
        <v>22</v>
      </c>
      <c r="J251" s="205" t="s">
        <v>22</v>
      </c>
      <c r="K251" s="206" t="s">
        <v>329</v>
      </c>
      <c r="L251" s="205" t="s">
        <v>103</v>
      </c>
      <c r="M251" s="206" t="s">
        <v>330</v>
      </c>
      <c r="N251" s="205" t="s">
        <v>85</v>
      </c>
      <c r="O251" s="207" t="s">
        <v>331</v>
      </c>
      <c r="DI251" s="203"/>
      <c r="DJ251" s="208" t="s">
        <v>328</v>
      </c>
      <c r="DK251" s="208" t="s">
        <v>5</v>
      </c>
      <c r="DL251" s="208" t="s">
        <v>5</v>
      </c>
      <c r="DQ251" s="208"/>
      <c r="DT251" s="203"/>
      <c r="DU251" s="208"/>
      <c r="DW251" s="208"/>
    </row>
    <row r="252" spans="1:127" customFormat="1" ht="15" x14ac:dyDescent="0.25">
      <c r="A252" s="209"/>
      <c r="B252" s="210"/>
      <c r="C252" s="255"/>
      <c r="D252" s="331" t="s">
        <v>332</v>
      </c>
      <c r="E252" s="331"/>
      <c r="F252" s="331"/>
      <c r="G252" s="331"/>
      <c r="H252" s="331"/>
      <c r="I252" s="331"/>
      <c r="J252" s="331"/>
      <c r="K252" s="331"/>
      <c r="L252" s="331"/>
      <c r="M252" s="331"/>
      <c r="N252" s="331"/>
      <c r="O252" s="337"/>
      <c r="DI252" s="203"/>
      <c r="DJ252" s="208"/>
      <c r="DK252" s="208"/>
      <c r="DL252" s="208"/>
      <c r="DQ252" s="208"/>
      <c r="DR252" s="198" t="s">
        <v>332</v>
      </c>
      <c r="DT252" s="203"/>
      <c r="DU252" s="208"/>
      <c r="DW252" s="208"/>
    </row>
    <row r="253" spans="1:127" customFormat="1" ht="15" x14ac:dyDescent="0.25">
      <c r="A253" s="211"/>
      <c r="B253" s="241"/>
      <c r="C253" s="213"/>
      <c r="D253" s="339" t="s">
        <v>105</v>
      </c>
      <c r="E253" s="339"/>
      <c r="F253" s="339"/>
      <c r="G253" s="339"/>
      <c r="H253" s="339"/>
      <c r="I253" s="339"/>
      <c r="J253" s="339"/>
      <c r="K253" s="339"/>
      <c r="L253" s="339"/>
      <c r="M253" s="339"/>
      <c r="N253" s="339"/>
      <c r="O253" s="340"/>
      <c r="DI253" s="203"/>
      <c r="DJ253" s="208"/>
      <c r="DK253" s="208"/>
      <c r="DL253" s="208"/>
      <c r="DQ253" s="208"/>
      <c r="DS253" s="198" t="s">
        <v>105</v>
      </c>
      <c r="DT253" s="203"/>
      <c r="DU253" s="208"/>
      <c r="DW253" s="208"/>
    </row>
    <row r="254" spans="1:127" customFormat="1" ht="15" x14ac:dyDescent="0.25">
      <c r="A254" s="211"/>
      <c r="B254" s="241"/>
      <c r="C254" s="213"/>
      <c r="D254" s="339" t="s">
        <v>87</v>
      </c>
      <c r="E254" s="339"/>
      <c r="F254" s="339"/>
      <c r="G254" s="339"/>
      <c r="H254" s="339"/>
      <c r="I254" s="339"/>
      <c r="J254" s="339"/>
      <c r="K254" s="339"/>
      <c r="L254" s="339"/>
      <c r="M254" s="339"/>
      <c r="N254" s="339"/>
      <c r="O254" s="340"/>
      <c r="DI254" s="203"/>
      <c r="DJ254" s="208"/>
      <c r="DK254" s="208"/>
      <c r="DL254" s="208"/>
      <c r="DQ254" s="208"/>
      <c r="DS254" s="198" t="s">
        <v>87</v>
      </c>
      <c r="DT254" s="203"/>
      <c r="DU254" s="208"/>
      <c r="DW254" s="208"/>
    </row>
    <row r="255" spans="1:127" customFormat="1" ht="15" x14ac:dyDescent="0.25">
      <c r="A255" s="211"/>
      <c r="B255" s="210"/>
      <c r="C255" s="255"/>
      <c r="D255" s="338" t="s">
        <v>57</v>
      </c>
      <c r="E255" s="338"/>
      <c r="F255" s="338"/>
      <c r="G255" s="205"/>
      <c r="H255" s="235"/>
      <c r="I255" s="235"/>
      <c r="J255" s="235"/>
      <c r="K255" s="236"/>
      <c r="L255" s="235"/>
      <c r="M255" s="242">
        <v>378541.26</v>
      </c>
      <c r="N255" s="229"/>
      <c r="O255" s="238">
        <v>3596141.97</v>
      </c>
      <c r="DI255" s="203"/>
      <c r="DJ255" s="208"/>
      <c r="DK255" s="208"/>
      <c r="DL255" s="208"/>
      <c r="DQ255" s="208" t="s">
        <v>57</v>
      </c>
      <c r="DT255" s="203"/>
      <c r="DU255" s="208"/>
      <c r="DW255" s="208"/>
    </row>
    <row r="256" spans="1:127" customFormat="1" ht="45" x14ac:dyDescent="0.25">
      <c r="A256" s="204" t="s">
        <v>333</v>
      </c>
      <c r="B256" s="205" t="s">
        <v>334</v>
      </c>
      <c r="C256" s="234" t="s">
        <v>335</v>
      </c>
      <c r="D256" s="336" t="s">
        <v>336</v>
      </c>
      <c r="E256" s="336"/>
      <c r="F256" s="336"/>
      <c r="G256" s="205" t="s">
        <v>94</v>
      </c>
      <c r="H256" s="205">
        <v>1</v>
      </c>
      <c r="I256" s="205" t="s">
        <v>22</v>
      </c>
      <c r="J256" s="205" t="s">
        <v>22</v>
      </c>
      <c r="K256" s="206"/>
      <c r="L256" s="205"/>
      <c r="M256" s="206"/>
      <c r="N256" s="205"/>
      <c r="O256" s="207"/>
      <c r="DI256" s="203"/>
      <c r="DJ256" s="208" t="s">
        <v>336</v>
      </c>
      <c r="DK256" s="208" t="s">
        <v>5</v>
      </c>
      <c r="DL256" s="208" t="s">
        <v>5</v>
      </c>
      <c r="DQ256" s="208"/>
      <c r="DT256" s="203"/>
      <c r="DU256" s="208"/>
      <c r="DW256" s="208"/>
    </row>
    <row r="257" spans="1:127" customFormat="1" ht="15" x14ac:dyDescent="0.25">
      <c r="A257" s="211"/>
      <c r="B257" s="212"/>
      <c r="C257" s="213" t="s">
        <v>22</v>
      </c>
      <c r="D257" s="331" t="s">
        <v>43</v>
      </c>
      <c r="E257" s="331"/>
      <c r="F257" s="331"/>
      <c r="G257" s="214"/>
      <c r="H257" s="215"/>
      <c r="I257" s="215"/>
      <c r="J257" s="215"/>
      <c r="K257" s="216">
        <v>251.92</v>
      </c>
      <c r="L257" s="215"/>
      <c r="M257" s="216">
        <v>251.92</v>
      </c>
      <c r="N257" s="217">
        <v>52.21</v>
      </c>
      <c r="O257" s="220">
        <v>13152.74</v>
      </c>
      <c r="DI257" s="203"/>
      <c r="DJ257" s="208"/>
      <c r="DK257" s="208"/>
      <c r="DL257" s="208"/>
      <c r="DN257" s="198" t="s">
        <v>43</v>
      </c>
      <c r="DQ257" s="208"/>
      <c r="DT257" s="203"/>
      <c r="DU257" s="208"/>
      <c r="DW257" s="208"/>
    </row>
    <row r="258" spans="1:127" customFormat="1" ht="15" x14ac:dyDescent="0.25">
      <c r="A258" s="211"/>
      <c r="B258" s="212"/>
      <c r="C258" s="213" t="s">
        <v>39</v>
      </c>
      <c r="D258" s="331" t="s">
        <v>44</v>
      </c>
      <c r="E258" s="331"/>
      <c r="F258" s="331"/>
      <c r="G258" s="214"/>
      <c r="H258" s="215"/>
      <c r="I258" s="215"/>
      <c r="J258" s="215"/>
      <c r="K258" s="216">
        <v>120.78</v>
      </c>
      <c r="L258" s="215"/>
      <c r="M258" s="216">
        <v>120.78</v>
      </c>
      <c r="N258" s="217">
        <v>15.71</v>
      </c>
      <c r="O258" s="220">
        <v>1897.45</v>
      </c>
      <c r="DI258" s="203"/>
      <c r="DJ258" s="208"/>
      <c r="DK258" s="208"/>
      <c r="DL258" s="208"/>
      <c r="DN258" s="198" t="s">
        <v>44</v>
      </c>
      <c r="DQ258" s="208"/>
      <c r="DT258" s="203"/>
      <c r="DU258" s="208"/>
      <c r="DW258" s="208"/>
    </row>
    <row r="259" spans="1:127" customFormat="1" ht="15" x14ac:dyDescent="0.25">
      <c r="A259" s="211"/>
      <c r="B259" s="212"/>
      <c r="C259" s="213" t="s">
        <v>45</v>
      </c>
      <c r="D259" s="331" t="s">
        <v>46</v>
      </c>
      <c r="E259" s="331"/>
      <c r="F259" s="331"/>
      <c r="G259" s="214"/>
      <c r="H259" s="215"/>
      <c r="I259" s="215"/>
      <c r="J259" s="215"/>
      <c r="K259" s="216">
        <v>11.98</v>
      </c>
      <c r="L259" s="215"/>
      <c r="M259" s="216">
        <v>11.98</v>
      </c>
      <c r="N259" s="217">
        <v>52.21</v>
      </c>
      <c r="O259" s="218">
        <v>625.48</v>
      </c>
      <c r="DI259" s="203"/>
      <c r="DJ259" s="208"/>
      <c r="DK259" s="208"/>
      <c r="DL259" s="208"/>
      <c r="DN259" s="198" t="s">
        <v>46</v>
      </c>
      <c r="DQ259" s="208"/>
      <c r="DT259" s="203"/>
      <c r="DU259" s="208"/>
      <c r="DW259" s="208"/>
    </row>
    <row r="260" spans="1:127" customFormat="1" ht="15" x14ac:dyDescent="0.25">
      <c r="A260" s="211"/>
      <c r="B260" s="212"/>
      <c r="C260" s="213" t="s">
        <v>65</v>
      </c>
      <c r="D260" s="331" t="s">
        <v>75</v>
      </c>
      <c r="E260" s="331"/>
      <c r="F260" s="331"/>
      <c r="G260" s="214"/>
      <c r="H260" s="215"/>
      <c r="I260" s="215"/>
      <c r="J260" s="215"/>
      <c r="K260" s="216">
        <v>812.09</v>
      </c>
      <c r="L260" s="215"/>
      <c r="M260" s="216">
        <v>812.09</v>
      </c>
      <c r="N260" s="222">
        <v>9.5</v>
      </c>
      <c r="O260" s="220">
        <v>7714.86</v>
      </c>
      <c r="DI260" s="203"/>
      <c r="DJ260" s="208"/>
      <c r="DK260" s="208"/>
      <c r="DL260" s="208"/>
      <c r="DN260" s="198" t="s">
        <v>75</v>
      </c>
      <c r="DQ260" s="208"/>
      <c r="DT260" s="203"/>
      <c r="DU260" s="208"/>
      <c r="DW260" s="208"/>
    </row>
    <row r="261" spans="1:127" customFormat="1" ht="15" x14ac:dyDescent="0.25">
      <c r="A261" s="221"/>
      <c r="B261" s="212"/>
      <c r="C261" s="213"/>
      <c r="D261" s="331" t="s">
        <v>47</v>
      </c>
      <c r="E261" s="331"/>
      <c r="F261" s="331"/>
      <c r="G261" s="214" t="s">
        <v>48</v>
      </c>
      <c r="H261" s="222">
        <v>26.8</v>
      </c>
      <c r="I261" s="215"/>
      <c r="J261" s="222">
        <v>26.8</v>
      </c>
      <c r="K261" s="224"/>
      <c r="L261" s="215"/>
      <c r="M261" s="224"/>
      <c r="N261" s="215"/>
      <c r="O261" s="225"/>
      <c r="DI261" s="203"/>
      <c r="DJ261" s="208"/>
      <c r="DK261" s="208"/>
      <c r="DL261" s="208"/>
      <c r="DO261" s="198" t="s">
        <v>47</v>
      </c>
      <c r="DQ261" s="208"/>
      <c r="DT261" s="203"/>
      <c r="DU261" s="208"/>
      <c r="DW261" s="208"/>
    </row>
    <row r="262" spans="1:127" customFormat="1" ht="15" x14ac:dyDescent="0.25">
      <c r="A262" s="221"/>
      <c r="B262" s="212"/>
      <c r="C262" s="213"/>
      <c r="D262" s="331" t="s">
        <v>49</v>
      </c>
      <c r="E262" s="331"/>
      <c r="F262" s="331"/>
      <c r="G262" s="214" t="s">
        <v>48</v>
      </c>
      <c r="H262" s="217">
        <v>0.92</v>
      </c>
      <c r="I262" s="215"/>
      <c r="J262" s="217">
        <v>0.92</v>
      </c>
      <c r="K262" s="224"/>
      <c r="L262" s="215"/>
      <c r="M262" s="224"/>
      <c r="N262" s="215"/>
      <c r="O262" s="225"/>
      <c r="DI262" s="203"/>
      <c r="DJ262" s="208"/>
      <c r="DK262" s="208"/>
      <c r="DL262" s="208"/>
      <c r="DO262" s="198" t="s">
        <v>49</v>
      </c>
      <c r="DQ262" s="208"/>
      <c r="DT262" s="203"/>
      <c r="DU262" s="208"/>
      <c r="DW262" s="208"/>
    </row>
    <row r="263" spans="1:127" customFormat="1" ht="15" x14ac:dyDescent="0.25">
      <c r="A263" s="227"/>
      <c r="B263" s="214"/>
      <c r="C263" s="213"/>
      <c r="D263" s="332" t="s">
        <v>50</v>
      </c>
      <c r="E263" s="332"/>
      <c r="F263" s="332"/>
      <c r="G263" s="228"/>
      <c r="H263" s="229"/>
      <c r="I263" s="229"/>
      <c r="J263" s="229"/>
      <c r="K263" s="230">
        <v>1184.79</v>
      </c>
      <c r="L263" s="229"/>
      <c r="M263" s="230">
        <v>1184.79</v>
      </c>
      <c r="N263" s="229"/>
      <c r="O263" s="232">
        <v>22765.05</v>
      </c>
      <c r="DI263" s="203"/>
      <c r="DJ263" s="208"/>
      <c r="DK263" s="208"/>
      <c r="DL263" s="208"/>
      <c r="DP263" s="198" t="s">
        <v>50</v>
      </c>
      <c r="DQ263" s="208"/>
      <c r="DT263" s="203"/>
      <c r="DU263" s="208"/>
      <c r="DW263" s="208"/>
    </row>
    <row r="264" spans="1:127" customFormat="1" ht="15" x14ac:dyDescent="0.25">
      <c r="A264" s="221"/>
      <c r="B264" s="212"/>
      <c r="C264" s="213"/>
      <c r="D264" s="331" t="s">
        <v>51</v>
      </c>
      <c r="E264" s="331"/>
      <c r="F264" s="331"/>
      <c r="G264" s="214"/>
      <c r="H264" s="215"/>
      <c r="I264" s="215"/>
      <c r="J264" s="215"/>
      <c r="K264" s="224"/>
      <c r="L264" s="215"/>
      <c r="M264" s="216">
        <v>263.89999999999998</v>
      </c>
      <c r="N264" s="215"/>
      <c r="O264" s="220">
        <v>13778.22</v>
      </c>
      <c r="DI264" s="203"/>
      <c r="DJ264" s="208"/>
      <c r="DK264" s="208"/>
      <c r="DL264" s="208"/>
      <c r="DO264" s="198" t="s">
        <v>51</v>
      </c>
      <c r="DQ264" s="208"/>
      <c r="DT264" s="203"/>
      <c r="DU264" s="208"/>
      <c r="DW264" s="208"/>
    </row>
    <row r="265" spans="1:127" customFormat="1" ht="22.5" x14ac:dyDescent="0.25">
      <c r="A265" s="221"/>
      <c r="B265" s="212"/>
      <c r="C265" s="213" t="s">
        <v>337</v>
      </c>
      <c r="D265" s="331" t="s">
        <v>338</v>
      </c>
      <c r="E265" s="331"/>
      <c r="F265" s="331"/>
      <c r="G265" s="214" t="s">
        <v>54</v>
      </c>
      <c r="H265" s="233">
        <v>92</v>
      </c>
      <c r="I265" s="215"/>
      <c r="J265" s="233">
        <v>92</v>
      </c>
      <c r="K265" s="224"/>
      <c r="L265" s="215"/>
      <c r="M265" s="216">
        <v>242.79</v>
      </c>
      <c r="N265" s="215"/>
      <c r="O265" s="220">
        <v>12675.96</v>
      </c>
      <c r="DI265" s="203"/>
      <c r="DJ265" s="208"/>
      <c r="DK265" s="208"/>
      <c r="DL265" s="208"/>
      <c r="DO265" s="198" t="s">
        <v>338</v>
      </c>
      <c r="DQ265" s="208"/>
      <c r="DT265" s="203"/>
      <c r="DU265" s="208"/>
      <c r="DW265" s="208"/>
    </row>
    <row r="266" spans="1:127" customFormat="1" ht="15" x14ac:dyDescent="0.25">
      <c r="A266" s="221"/>
      <c r="B266" s="212"/>
      <c r="C266" s="213" t="s">
        <v>339</v>
      </c>
      <c r="D266" s="331" t="s">
        <v>340</v>
      </c>
      <c r="E266" s="331"/>
      <c r="F266" s="331"/>
      <c r="G266" s="214" t="s">
        <v>54</v>
      </c>
      <c r="H266" s="233">
        <v>49</v>
      </c>
      <c r="I266" s="215"/>
      <c r="J266" s="233">
        <v>49</v>
      </c>
      <c r="K266" s="224"/>
      <c r="L266" s="215"/>
      <c r="M266" s="216">
        <v>129.31</v>
      </c>
      <c r="N266" s="215"/>
      <c r="O266" s="220">
        <v>6751.33</v>
      </c>
      <c r="DI266" s="203"/>
      <c r="DJ266" s="208"/>
      <c r="DK266" s="208"/>
      <c r="DL266" s="208"/>
      <c r="DO266" s="198" t="s">
        <v>340</v>
      </c>
      <c r="DQ266" s="208"/>
      <c r="DT266" s="203"/>
      <c r="DU266" s="208"/>
      <c r="DW266" s="208"/>
    </row>
    <row r="267" spans="1:127" customFormat="1" ht="15" x14ac:dyDescent="0.25">
      <c r="A267" s="211"/>
      <c r="B267" s="210"/>
      <c r="C267" s="255"/>
      <c r="D267" s="338" t="s">
        <v>57</v>
      </c>
      <c r="E267" s="338"/>
      <c r="F267" s="338"/>
      <c r="G267" s="205"/>
      <c r="H267" s="235"/>
      <c r="I267" s="235"/>
      <c r="J267" s="235"/>
      <c r="K267" s="236"/>
      <c r="L267" s="235"/>
      <c r="M267" s="242">
        <v>1556.89</v>
      </c>
      <c r="N267" s="229"/>
      <c r="O267" s="238">
        <v>42192.34</v>
      </c>
      <c r="DI267" s="203"/>
      <c r="DJ267" s="208"/>
      <c r="DK267" s="208"/>
      <c r="DL267" s="208"/>
      <c r="DQ267" s="208" t="s">
        <v>57</v>
      </c>
      <c r="DT267" s="203"/>
      <c r="DU267" s="208"/>
      <c r="DW267" s="208"/>
    </row>
    <row r="268" spans="1:127" customFormat="1" ht="33.75" x14ac:dyDescent="0.25">
      <c r="A268" s="204" t="s">
        <v>341</v>
      </c>
      <c r="B268" s="205" t="s">
        <v>342</v>
      </c>
      <c r="C268" s="234" t="s">
        <v>343</v>
      </c>
      <c r="D268" s="336" t="s">
        <v>344</v>
      </c>
      <c r="E268" s="336"/>
      <c r="F268" s="336"/>
      <c r="G268" s="205" t="s">
        <v>94</v>
      </c>
      <c r="H268" s="205">
        <v>-2</v>
      </c>
      <c r="I268" s="205" t="s">
        <v>22</v>
      </c>
      <c r="J268" s="205" t="s">
        <v>345</v>
      </c>
      <c r="K268" s="206" t="s">
        <v>346</v>
      </c>
      <c r="L268" s="205"/>
      <c r="M268" s="206" t="s">
        <v>347</v>
      </c>
      <c r="N268" s="205" t="s">
        <v>85</v>
      </c>
      <c r="O268" s="207" t="s">
        <v>348</v>
      </c>
      <c r="DI268" s="203"/>
      <c r="DJ268" s="208" t="s">
        <v>344</v>
      </c>
      <c r="DK268" s="208" t="s">
        <v>5</v>
      </c>
      <c r="DL268" s="208" t="s">
        <v>5</v>
      </c>
      <c r="DQ268" s="208"/>
      <c r="DT268" s="203"/>
      <c r="DU268" s="208"/>
      <c r="DW268" s="208"/>
    </row>
    <row r="269" spans="1:127" customFormat="1" ht="15" x14ac:dyDescent="0.25">
      <c r="A269" s="211"/>
      <c r="B269" s="210"/>
      <c r="C269" s="255"/>
      <c r="D269" s="338" t="s">
        <v>57</v>
      </c>
      <c r="E269" s="338"/>
      <c r="F269" s="338"/>
      <c r="G269" s="205"/>
      <c r="H269" s="235"/>
      <c r="I269" s="235"/>
      <c r="J269" s="235"/>
      <c r="K269" s="236"/>
      <c r="L269" s="235"/>
      <c r="M269" s="237">
        <v>-533.34</v>
      </c>
      <c r="N269" s="229"/>
      <c r="O269" s="238">
        <v>-5066.7299999999996</v>
      </c>
      <c r="DI269" s="203"/>
      <c r="DJ269" s="208"/>
      <c r="DK269" s="208"/>
      <c r="DL269" s="208"/>
      <c r="DQ269" s="208" t="s">
        <v>57</v>
      </c>
      <c r="DT269" s="203"/>
      <c r="DU269" s="208"/>
      <c r="DW269" s="208"/>
    </row>
    <row r="270" spans="1:127" customFormat="1" ht="45" x14ac:dyDescent="0.25">
      <c r="A270" s="204" t="s">
        <v>349</v>
      </c>
      <c r="B270" s="205" t="s">
        <v>350</v>
      </c>
      <c r="C270" s="234" t="s">
        <v>351</v>
      </c>
      <c r="D270" s="336" t="s">
        <v>352</v>
      </c>
      <c r="E270" s="336"/>
      <c r="F270" s="336"/>
      <c r="G270" s="205" t="s">
        <v>94</v>
      </c>
      <c r="H270" s="205">
        <v>2</v>
      </c>
      <c r="I270" s="205" t="s">
        <v>22</v>
      </c>
      <c r="J270" s="205" t="s">
        <v>39</v>
      </c>
      <c r="K270" s="206" t="s">
        <v>353</v>
      </c>
      <c r="L270" s="205" t="s">
        <v>103</v>
      </c>
      <c r="M270" s="206" t="s">
        <v>354</v>
      </c>
      <c r="N270" s="205" t="s">
        <v>85</v>
      </c>
      <c r="O270" s="207" t="s">
        <v>355</v>
      </c>
      <c r="DI270" s="203"/>
      <c r="DJ270" s="208" t="s">
        <v>352</v>
      </c>
      <c r="DK270" s="208" t="s">
        <v>5</v>
      </c>
      <c r="DL270" s="208" t="s">
        <v>5</v>
      </c>
      <c r="DQ270" s="208"/>
      <c r="DT270" s="203"/>
      <c r="DU270" s="208"/>
      <c r="DW270" s="208"/>
    </row>
    <row r="271" spans="1:127" customFormat="1" ht="15" x14ac:dyDescent="0.25">
      <c r="A271" s="209"/>
      <c r="B271" s="210"/>
      <c r="C271" s="255"/>
      <c r="D271" s="331" t="s">
        <v>356</v>
      </c>
      <c r="E271" s="331"/>
      <c r="F271" s="331"/>
      <c r="G271" s="331"/>
      <c r="H271" s="331"/>
      <c r="I271" s="331"/>
      <c r="J271" s="331"/>
      <c r="K271" s="331"/>
      <c r="L271" s="331"/>
      <c r="M271" s="331"/>
      <c r="N271" s="331"/>
      <c r="O271" s="337"/>
      <c r="DI271" s="203"/>
      <c r="DJ271" s="208"/>
      <c r="DK271" s="208"/>
      <c r="DL271" s="208"/>
      <c r="DQ271" s="208"/>
      <c r="DR271" s="198" t="s">
        <v>356</v>
      </c>
      <c r="DT271" s="203"/>
      <c r="DU271" s="208"/>
      <c r="DW271" s="208"/>
    </row>
    <row r="272" spans="1:127" customFormat="1" ht="15" x14ac:dyDescent="0.25">
      <c r="A272" s="211"/>
      <c r="B272" s="241"/>
      <c r="C272" s="213"/>
      <c r="D272" s="339" t="s">
        <v>105</v>
      </c>
      <c r="E272" s="339"/>
      <c r="F272" s="339"/>
      <c r="G272" s="339"/>
      <c r="H272" s="339"/>
      <c r="I272" s="339"/>
      <c r="J272" s="339"/>
      <c r="K272" s="339"/>
      <c r="L272" s="339"/>
      <c r="M272" s="339"/>
      <c r="N272" s="339"/>
      <c r="O272" s="340"/>
      <c r="DI272" s="203"/>
      <c r="DJ272" s="208"/>
      <c r="DK272" s="208"/>
      <c r="DL272" s="208"/>
      <c r="DQ272" s="208"/>
      <c r="DS272" s="198" t="s">
        <v>105</v>
      </c>
      <c r="DT272" s="203"/>
      <c r="DU272" s="208"/>
      <c r="DW272" s="208"/>
    </row>
    <row r="273" spans="1:127" customFormat="1" ht="15" x14ac:dyDescent="0.25">
      <c r="A273" s="211"/>
      <c r="B273" s="241"/>
      <c r="C273" s="213"/>
      <c r="D273" s="339" t="s">
        <v>87</v>
      </c>
      <c r="E273" s="339"/>
      <c r="F273" s="339"/>
      <c r="G273" s="339"/>
      <c r="H273" s="339"/>
      <c r="I273" s="339"/>
      <c r="J273" s="339"/>
      <c r="K273" s="339"/>
      <c r="L273" s="339"/>
      <c r="M273" s="339"/>
      <c r="N273" s="339"/>
      <c r="O273" s="340"/>
      <c r="DI273" s="203"/>
      <c r="DJ273" s="208"/>
      <c r="DK273" s="208"/>
      <c r="DL273" s="208"/>
      <c r="DQ273" s="208"/>
      <c r="DS273" s="198" t="s">
        <v>87</v>
      </c>
      <c r="DT273" s="203"/>
      <c r="DU273" s="208"/>
      <c r="DW273" s="208"/>
    </row>
    <row r="274" spans="1:127" customFormat="1" ht="15" x14ac:dyDescent="0.25">
      <c r="A274" s="211"/>
      <c r="B274" s="210"/>
      <c r="C274" s="255"/>
      <c r="D274" s="338" t="s">
        <v>57</v>
      </c>
      <c r="E274" s="338"/>
      <c r="F274" s="338"/>
      <c r="G274" s="205"/>
      <c r="H274" s="235"/>
      <c r="I274" s="235"/>
      <c r="J274" s="235"/>
      <c r="K274" s="236"/>
      <c r="L274" s="235"/>
      <c r="M274" s="242">
        <v>9234.43</v>
      </c>
      <c r="N274" s="229"/>
      <c r="O274" s="238">
        <v>87727.09</v>
      </c>
      <c r="DI274" s="203"/>
      <c r="DJ274" s="208"/>
      <c r="DK274" s="208"/>
      <c r="DL274" s="208"/>
      <c r="DQ274" s="208" t="s">
        <v>57</v>
      </c>
      <c r="DT274" s="203"/>
      <c r="DU274" s="208"/>
      <c r="DW274" s="208"/>
    </row>
    <row r="275" spans="1:127" customFormat="1" ht="45" x14ac:dyDescent="0.25">
      <c r="A275" s="204" t="s">
        <v>357</v>
      </c>
      <c r="B275" s="205" t="s">
        <v>358</v>
      </c>
      <c r="C275" s="234" t="s">
        <v>359</v>
      </c>
      <c r="D275" s="336" t="s">
        <v>360</v>
      </c>
      <c r="E275" s="336"/>
      <c r="F275" s="336"/>
      <c r="G275" s="205" t="s">
        <v>94</v>
      </c>
      <c r="H275" s="205">
        <v>1</v>
      </c>
      <c r="I275" s="205" t="s">
        <v>22</v>
      </c>
      <c r="J275" s="205" t="s">
        <v>22</v>
      </c>
      <c r="K275" s="206" t="s">
        <v>361</v>
      </c>
      <c r="L275" s="205" t="s">
        <v>103</v>
      </c>
      <c r="M275" s="206" t="s">
        <v>362</v>
      </c>
      <c r="N275" s="205" t="s">
        <v>85</v>
      </c>
      <c r="O275" s="207" t="s">
        <v>363</v>
      </c>
      <c r="DI275" s="203"/>
      <c r="DJ275" s="208" t="s">
        <v>360</v>
      </c>
      <c r="DK275" s="208" t="s">
        <v>5</v>
      </c>
      <c r="DL275" s="208" t="s">
        <v>5</v>
      </c>
      <c r="DQ275" s="208"/>
      <c r="DT275" s="203"/>
      <c r="DU275" s="208"/>
      <c r="DW275" s="208"/>
    </row>
    <row r="276" spans="1:127" customFormat="1" ht="15" x14ac:dyDescent="0.25">
      <c r="A276" s="209"/>
      <c r="B276" s="210"/>
      <c r="C276" s="255"/>
      <c r="D276" s="331" t="s">
        <v>364</v>
      </c>
      <c r="E276" s="331"/>
      <c r="F276" s="331"/>
      <c r="G276" s="331"/>
      <c r="H276" s="331"/>
      <c r="I276" s="331"/>
      <c r="J276" s="331"/>
      <c r="K276" s="331"/>
      <c r="L276" s="331"/>
      <c r="M276" s="331"/>
      <c r="N276" s="331"/>
      <c r="O276" s="337"/>
      <c r="DI276" s="203"/>
      <c r="DJ276" s="208"/>
      <c r="DK276" s="208"/>
      <c r="DL276" s="208"/>
      <c r="DQ276" s="208"/>
      <c r="DR276" s="198" t="s">
        <v>364</v>
      </c>
      <c r="DT276" s="203"/>
      <c r="DU276" s="208"/>
      <c r="DW276" s="208"/>
    </row>
    <row r="277" spans="1:127" customFormat="1" ht="15" x14ac:dyDescent="0.25">
      <c r="A277" s="211"/>
      <c r="B277" s="241"/>
      <c r="C277" s="213"/>
      <c r="D277" s="339" t="s">
        <v>105</v>
      </c>
      <c r="E277" s="339"/>
      <c r="F277" s="339"/>
      <c r="G277" s="339"/>
      <c r="H277" s="339"/>
      <c r="I277" s="339"/>
      <c r="J277" s="339"/>
      <c r="K277" s="339"/>
      <c r="L277" s="339"/>
      <c r="M277" s="339"/>
      <c r="N277" s="339"/>
      <c r="O277" s="340"/>
      <c r="DI277" s="203"/>
      <c r="DJ277" s="208"/>
      <c r="DK277" s="208"/>
      <c r="DL277" s="208"/>
      <c r="DQ277" s="208"/>
      <c r="DS277" s="198" t="s">
        <v>105</v>
      </c>
      <c r="DT277" s="203"/>
      <c r="DU277" s="208"/>
      <c r="DW277" s="208"/>
    </row>
    <row r="278" spans="1:127" customFormat="1" ht="15" x14ac:dyDescent="0.25">
      <c r="A278" s="211"/>
      <c r="B278" s="241"/>
      <c r="C278" s="213"/>
      <c r="D278" s="339" t="s">
        <v>87</v>
      </c>
      <c r="E278" s="339"/>
      <c r="F278" s="339"/>
      <c r="G278" s="339"/>
      <c r="H278" s="339"/>
      <c r="I278" s="339"/>
      <c r="J278" s="339"/>
      <c r="K278" s="339"/>
      <c r="L278" s="339"/>
      <c r="M278" s="339"/>
      <c r="N278" s="339"/>
      <c r="O278" s="340"/>
      <c r="DI278" s="203"/>
      <c r="DJ278" s="208"/>
      <c r="DK278" s="208"/>
      <c r="DL278" s="208"/>
      <c r="DQ278" s="208"/>
      <c r="DS278" s="198" t="s">
        <v>87</v>
      </c>
      <c r="DT278" s="203"/>
      <c r="DU278" s="208"/>
      <c r="DW278" s="208"/>
    </row>
    <row r="279" spans="1:127" customFormat="1" ht="15" x14ac:dyDescent="0.25">
      <c r="A279" s="211"/>
      <c r="B279" s="210"/>
      <c r="C279" s="255"/>
      <c r="D279" s="338" t="s">
        <v>57</v>
      </c>
      <c r="E279" s="338"/>
      <c r="F279" s="338"/>
      <c r="G279" s="205"/>
      <c r="H279" s="235"/>
      <c r="I279" s="235"/>
      <c r="J279" s="235"/>
      <c r="K279" s="236"/>
      <c r="L279" s="235"/>
      <c r="M279" s="242">
        <v>16503.3</v>
      </c>
      <c r="N279" s="229"/>
      <c r="O279" s="238">
        <v>156781.35</v>
      </c>
      <c r="DI279" s="203"/>
      <c r="DJ279" s="208"/>
      <c r="DK279" s="208"/>
      <c r="DL279" s="208"/>
      <c r="DQ279" s="208" t="s">
        <v>57</v>
      </c>
      <c r="DT279" s="203"/>
      <c r="DU279" s="208"/>
      <c r="DW279" s="208"/>
    </row>
    <row r="280" spans="1:127" customFormat="1" ht="45" x14ac:dyDescent="0.25">
      <c r="A280" s="204" t="s">
        <v>365</v>
      </c>
      <c r="B280" s="205" t="s">
        <v>366</v>
      </c>
      <c r="C280" s="234" t="s">
        <v>367</v>
      </c>
      <c r="D280" s="336" t="s">
        <v>368</v>
      </c>
      <c r="E280" s="336"/>
      <c r="F280" s="336"/>
      <c r="G280" s="205" t="s">
        <v>94</v>
      </c>
      <c r="H280" s="205">
        <v>1</v>
      </c>
      <c r="I280" s="205" t="s">
        <v>22</v>
      </c>
      <c r="J280" s="205" t="s">
        <v>22</v>
      </c>
      <c r="K280" s="206" t="s">
        <v>369</v>
      </c>
      <c r="L280" s="205" t="s">
        <v>103</v>
      </c>
      <c r="M280" s="206" t="s">
        <v>370</v>
      </c>
      <c r="N280" s="205" t="s">
        <v>85</v>
      </c>
      <c r="O280" s="207" t="s">
        <v>371</v>
      </c>
      <c r="DI280" s="203"/>
      <c r="DJ280" s="208" t="s">
        <v>368</v>
      </c>
      <c r="DK280" s="208" t="s">
        <v>5</v>
      </c>
      <c r="DL280" s="208" t="s">
        <v>5</v>
      </c>
      <c r="DQ280" s="208"/>
      <c r="DT280" s="203"/>
      <c r="DU280" s="208"/>
      <c r="DW280" s="208"/>
    </row>
    <row r="281" spans="1:127" customFormat="1" ht="15" x14ac:dyDescent="0.25">
      <c r="A281" s="209"/>
      <c r="B281" s="210"/>
      <c r="C281" s="255"/>
      <c r="D281" s="331" t="s">
        <v>372</v>
      </c>
      <c r="E281" s="331"/>
      <c r="F281" s="331"/>
      <c r="G281" s="331"/>
      <c r="H281" s="331"/>
      <c r="I281" s="331"/>
      <c r="J281" s="331"/>
      <c r="K281" s="331"/>
      <c r="L281" s="331"/>
      <c r="M281" s="331"/>
      <c r="N281" s="331"/>
      <c r="O281" s="337"/>
      <c r="DI281" s="203"/>
      <c r="DJ281" s="208"/>
      <c r="DK281" s="208"/>
      <c r="DL281" s="208"/>
      <c r="DQ281" s="208"/>
      <c r="DR281" s="198" t="s">
        <v>372</v>
      </c>
      <c r="DT281" s="203"/>
      <c r="DU281" s="208"/>
      <c r="DW281" s="208"/>
    </row>
    <row r="282" spans="1:127" customFormat="1" ht="15" x14ac:dyDescent="0.25">
      <c r="A282" s="211"/>
      <c r="B282" s="241"/>
      <c r="C282" s="213"/>
      <c r="D282" s="339" t="s">
        <v>105</v>
      </c>
      <c r="E282" s="339"/>
      <c r="F282" s="339"/>
      <c r="G282" s="339"/>
      <c r="H282" s="339"/>
      <c r="I282" s="339"/>
      <c r="J282" s="339"/>
      <c r="K282" s="339"/>
      <c r="L282" s="339"/>
      <c r="M282" s="339"/>
      <c r="N282" s="339"/>
      <c r="O282" s="340"/>
      <c r="DI282" s="203"/>
      <c r="DJ282" s="208"/>
      <c r="DK282" s="208"/>
      <c r="DL282" s="208"/>
      <c r="DQ282" s="208"/>
      <c r="DS282" s="198" t="s">
        <v>105</v>
      </c>
      <c r="DT282" s="203"/>
      <c r="DU282" s="208"/>
      <c r="DW282" s="208"/>
    </row>
    <row r="283" spans="1:127" customFormat="1" ht="15" x14ac:dyDescent="0.25">
      <c r="A283" s="211"/>
      <c r="B283" s="241"/>
      <c r="C283" s="213"/>
      <c r="D283" s="339" t="s">
        <v>87</v>
      </c>
      <c r="E283" s="339"/>
      <c r="F283" s="339"/>
      <c r="G283" s="339"/>
      <c r="H283" s="339"/>
      <c r="I283" s="339"/>
      <c r="J283" s="339"/>
      <c r="K283" s="339"/>
      <c r="L283" s="339"/>
      <c r="M283" s="339"/>
      <c r="N283" s="339"/>
      <c r="O283" s="340"/>
      <c r="DI283" s="203"/>
      <c r="DJ283" s="208"/>
      <c r="DK283" s="208"/>
      <c r="DL283" s="208"/>
      <c r="DQ283" s="208"/>
      <c r="DS283" s="198" t="s">
        <v>87</v>
      </c>
      <c r="DT283" s="203"/>
      <c r="DU283" s="208"/>
      <c r="DW283" s="208"/>
    </row>
    <row r="284" spans="1:127" customFormat="1" ht="15" x14ac:dyDescent="0.25">
      <c r="A284" s="211"/>
      <c r="B284" s="210"/>
      <c r="C284" s="255"/>
      <c r="D284" s="338" t="s">
        <v>57</v>
      </c>
      <c r="E284" s="338"/>
      <c r="F284" s="338"/>
      <c r="G284" s="205"/>
      <c r="H284" s="235"/>
      <c r="I284" s="235"/>
      <c r="J284" s="235"/>
      <c r="K284" s="236"/>
      <c r="L284" s="235"/>
      <c r="M284" s="237">
        <v>439.8</v>
      </c>
      <c r="N284" s="229"/>
      <c r="O284" s="238">
        <v>4178.1000000000004</v>
      </c>
      <c r="DI284" s="203"/>
      <c r="DJ284" s="208"/>
      <c r="DK284" s="208"/>
      <c r="DL284" s="208"/>
      <c r="DQ284" s="208" t="s">
        <v>57</v>
      </c>
      <c r="DT284" s="203"/>
      <c r="DU284" s="208"/>
      <c r="DW284" s="208"/>
    </row>
    <row r="285" spans="1:127" customFormat="1" ht="33.75" x14ac:dyDescent="0.25">
      <c r="A285" s="204" t="s">
        <v>373</v>
      </c>
      <c r="B285" s="205" t="s">
        <v>374</v>
      </c>
      <c r="C285" s="234" t="s">
        <v>375</v>
      </c>
      <c r="D285" s="336" t="s">
        <v>376</v>
      </c>
      <c r="E285" s="336"/>
      <c r="F285" s="336"/>
      <c r="G285" s="205" t="s">
        <v>142</v>
      </c>
      <c r="H285" s="205">
        <v>1.2500000000000001E-2</v>
      </c>
      <c r="I285" s="205" t="s">
        <v>22</v>
      </c>
      <c r="J285" s="205" t="s">
        <v>377</v>
      </c>
      <c r="K285" s="206"/>
      <c r="L285" s="205"/>
      <c r="M285" s="206"/>
      <c r="N285" s="205"/>
      <c r="O285" s="207"/>
      <c r="DI285" s="203"/>
      <c r="DJ285" s="208" t="s">
        <v>376</v>
      </c>
      <c r="DK285" s="208" t="s">
        <v>5</v>
      </c>
      <c r="DL285" s="208" t="s">
        <v>5</v>
      </c>
      <c r="DQ285" s="208"/>
      <c r="DT285" s="203"/>
      <c r="DU285" s="208"/>
      <c r="DW285" s="208"/>
    </row>
    <row r="286" spans="1:127" customFormat="1" ht="15" x14ac:dyDescent="0.25">
      <c r="A286" s="211"/>
      <c r="B286" s="212"/>
      <c r="C286" s="213" t="s">
        <v>22</v>
      </c>
      <c r="D286" s="331" t="s">
        <v>43</v>
      </c>
      <c r="E286" s="331"/>
      <c r="F286" s="331"/>
      <c r="G286" s="214"/>
      <c r="H286" s="215"/>
      <c r="I286" s="215"/>
      <c r="J286" s="215"/>
      <c r="K286" s="219">
        <v>1107.95</v>
      </c>
      <c r="L286" s="215"/>
      <c r="M286" s="216">
        <v>13.85</v>
      </c>
      <c r="N286" s="217">
        <v>52.21</v>
      </c>
      <c r="O286" s="218">
        <v>723.11</v>
      </c>
      <c r="DI286" s="203"/>
      <c r="DJ286" s="208"/>
      <c r="DK286" s="208"/>
      <c r="DL286" s="208"/>
      <c r="DN286" s="198" t="s">
        <v>43</v>
      </c>
      <c r="DQ286" s="208"/>
      <c r="DT286" s="203"/>
      <c r="DU286" s="208"/>
      <c r="DW286" s="208"/>
    </row>
    <row r="287" spans="1:127" customFormat="1" ht="15" x14ac:dyDescent="0.25">
      <c r="A287" s="211"/>
      <c r="B287" s="212"/>
      <c r="C287" s="213" t="s">
        <v>39</v>
      </c>
      <c r="D287" s="331" t="s">
        <v>44</v>
      </c>
      <c r="E287" s="331"/>
      <c r="F287" s="331"/>
      <c r="G287" s="214"/>
      <c r="H287" s="215"/>
      <c r="I287" s="215"/>
      <c r="J287" s="215"/>
      <c r="K287" s="219">
        <v>12533.99</v>
      </c>
      <c r="L287" s="215"/>
      <c r="M287" s="216">
        <v>156.66999999999999</v>
      </c>
      <c r="N287" s="217">
        <v>15.71</v>
      </c>
      <c r="O287" s="220">
        <v>2461.29</v>
      </c>
      <c r="DI287" s="203"/>
      <c r="DJ287" s="208"/>
      <c r="DK287" s="208"/>
      <c r="DL287" s="208"/>
      <c r="DN287" s="198" t="s">
        <v>44</v>
      </c>
      <c r="DQ287" s="208"/>
      <c r="DT287" s="203"/>
      <c r="DU287" s="208"/>
      <c r="DW287" s="208"/>
    </row>
    <row r="288" spans="1:127" customFormat="1" ht="15" x14ac:dyDescent="0.25">
      <c r="A288" s="211"/>
      <c r="B288" s="212"/>
      <c r="C288" s="213" t="s">
        <v>45</v>
      </c>
      <c r="D288" s="331" t="s">
        <v>46</v>
      </c>
      <c r="E288" s="331"/>
      <c r="F288" s="331"/>
      <c r="G288" s="214"/>
      <c r="H288" s="215"/>
      <c r="I288" s="215"/>
      <c r="J288" s="215"/>
      <c r="K288" s="216">
        <v>811.5</v>
      </c>
      <c r="L288" s="215"/>
      <c r="M288" s="216">
        <v>10.14</v>
      </c>
      <c r="N288" s="217">
        <v>52.21</v>
      </c>
      <c r="O288" s="218">
        <v>529.41</v>
      </c>
      <c r="DI288" s="203"/>
      <c r="DJ288" s="208"/>
      <c r="DK288" s="208"/>
      <c r="DL288" s="208"/>
      <c r="DN288" s="198" t="s">
        <v>46</v>
      </c>
      <c r="DQ288" s="208"/>
      <c r="DT288" s="203"/>
      <c r="DU288" s="208"/>
      <c r="DW288" s="208"/>
    </row>
    <row r="289" spans="1:127" customFormat="1" ht="15" x14ac:dyDescent="0.25">
      <c r="A289" s="211"/>
      <c r="B289" s="212"/>
      <c r="C289" s="213" t="s">
        <v>65</v>
      </c>
      <c r="D289" s="331" t="s">
        <v>75</v>
      </c>
      <c r="E289" s="331"/>
      <c r="F289" s="331"/>
      <c r="G289" s="214"/>
      <c r="H289" s="215"/>
      <c r="I289" s="215"/>
      <c r="J289" s="215"/>
      <c r="K289" s="219">
        <v>230267.7</v>
      </c>
      <c r="L289" s="215"/>
      <c r="M289" s="219">
        <v>2878.35</v>
      </c>
      <c r="N289" s="222">
        <v>9.5</v>
      </c>
      <c r="O289" s="220">
        <v>27344.33</v>
      </c>
      <c r="DI289" s="203"/>
      <c r="DJ289" s="208"/>
      <c r="DK289" s="208"/>
      <c r="DL289" s="208"/>
      <c r="DN289" s="198" t="s">
        <v>75</v>
      </c>
      <c r="DQ289" s="208"/>
      <c r="DT289" s="203"/>
      <c r="DU289" s="208"/>
      <c r="DW289" s="208"/>
    </row>
    <row r="290" spans="1:127" customFormat="1" ht="15" x14ac:dyDescent="0.25">
      <c r="A290" s="221"/>
      <c r="B290" s="212"/>
      <c r="C290" s="213"/>
      <c r="D290" s="331" t="s">
        <v>47</v>
      </c>
      <c r="E290" s="331"/>
      <c r="F290" s="331"/>
      <c r="G290" s="214" t="s">
        <v>48</v>
      </c>
      <c r="H290" s="217">
        <v>134.46</v>
      </c>
      <c r="I290" s="215"/>
      <c r="J290" s="239">
        <v>1.68075</v>
      </c>
      <c r="K290" s="224"/>
      <c r="L290" s="215"/>
      <c r="M290" s="224"/>
      <c r="N290" s="215"/>
      <c r="O290" s="225"/>
      <c r="DI290" s="203"/>
      <c r="DJ290" s="208"/>
      <c r="DK290" s="208"/>
      <c r="DL290" s="208"/>
      <c r="DO290" s="198" t="s">
        <v>47</v>
      </c>
      <c r="DQ290" s="208"/>
      <c r="DT290" s="203"/>
      <c r="DU290" s="208"/>
      <c r="DW290" s="208"/>
    </row>
    <row r="291" spans="1:127" customFormat="1" ht="15" x14ac:dyDescent="0.25">
      <c r="A291" s="221"/>
      <c r="B291" s="212"/>
      <c r="C291" s="213"/>
      <c r="D291" s="331" t="s">
        <v>49</v>
      </c>
      <c r="E291" s="331"/>
      <c r="F291" s="331"/>
      <c r="G291" s="214" t="s">
        <v>48</v>
      </c>
      <c r="H291" s="217">
        <v>54.89</v>
      </c>
      <c r="I291" s="215"/>
      <c r="J291" s="240">
        <v>0.68612499999999998</v>
      </c>
      <c r="K291" s="224"/>
      <c r="L291" s="215"/>
      <c r="M291" s="224"/>
      <c r="N291" s="215"/>
      <c r="O291" s="225"/>
      <c r="DI291" s="203"/>
      <c r="DJ291" s="208"/>
      <c r="DK291" s="208"/>
      <c r="DL291" s="208"/>
      <c r="DO291" s="198" t="s">
        <v>49</v>
      </c>
      <c r="DQ291" s="208"/>
      <c r="DT291" s="203"/>
      <c r="DU291" s="208"/>
      <c r="DW291" s="208"/>
    </row>
    <row r="292" spans="1:127" customFormat="1" ht="15" x14ac:dyDescent="0.25">
      <c r="A292" s="227"/>
      <c r="B292" s="214"/>
      <c r="C292" s="213"/>
      <c r="D292" s="332" t="s">
        <v>50</v>
      </c>
      <c r="E292" s="332"/>
      <c r="F292" s="332"/>
      <c r="G292" s="228"/>
      <c r="H292" s="229"/>
      <c r="I292" s="229"/>
      <c r="J292" s="229"/>
      <c r="K292" s="230">
        <v>243909.64</v>
      </c>
      <c r="L292" s="229"/>
      <c r="M292" s="230">
        <v>3048.87</v>
      </c>
      <c r="N292" s="229"/>
      <c r="O292" s="232">
        <v>30528.73</v>
      </c>
      <c r="DI292" s="203"/>
      <c r="DJ292" s="208"/>
      <c r="DK292" s="208"/>
      <c r="DL292" s="208"/>
      <c r="DP292" s="198" t="s">
        <v>50</v>
      </c>
      <c r="DQ292" s="208"/>
      <c r="DT292" s="203"/>
      <c r="DU292" s="208"/>
      <c r="DW292" s="208"/>
    </row>
    <row r="293" spans="1:127" customFormat="1" ht="15" x14ac:dyDescent="0.25">
      <c r="A293" s="221"/>
      <c r="B293" s="212"/>
      <c r="C293" s="213"/>
      <c r="D293" s="331" t="s">
        <v>51</v>
      </c>
      <c r="E293" s="331"/>
      <c r="F293" s="331"/>
      <c r="G293" s="214"/>
      <c r="H293" s="215"/>
      <c r="I293" s="215"/>
      <c r="J293" s="215"/>
      <c r="K293" s="224"/>
      <c r="L293" s="215"/>
      <c r="M293" s="216">
        <v>23.99</v>
      </c>
      <c r="N293" s="215"/>
      <c r="O293" s="220">
        <v>1252.52</v>
      </c>
      <c r="DI293" s="203"/>
      <c r="DJ293" s="208"/>
      <c r="DK293" s="208"/>
      <c r="DL293" s="208"/>
      <c r="DO293" s="198" t="s">
        <v>51</v>
      </c>
      <c r="DQ293" s="208"/>
      <c r="DT293" s="203"/>
      <c r="DU293" s="208"/>
      <c r="DW293" s="208"/>
    </row>
    <row r="294" spans="1:127" customFormat="1" ht="45" x14ac:dyDescent="0.25">
      <c r="A294" s="221"/>
      <c r="B294" s="212"/>
      <c r="C294" s="213" t="s">
        <v>52</v>
      </c>
      <c r="D294" s="331" t="s">
        <v>53</v>
      </c>
      <c r="E294" s="331"/>
      <c r="F294" s="331"/>
      <c r="G294" s="214" t="s">
        <v>54</v>
      </c>
      <c r="H294" s="233">
        <v>109</v>
      </c>
      <c r="I294" s="215"/>
      <c r="J294" s="233">
        <v>109</v>
      </c>
      <c r="K294" s="224"/>
      <c r="L294" s="215"/>
      <c r="M294" s="216">
        <v>26.15</v>
      </c>
      <c r="N294" s="215"/>
      <c r="O294" s="220">
        <v>1365.25</v>
      </c>
      <c r="DI294" s="203"/>
      <c r="DJ294" s="208"/>
      <c r="DK294" s="208"/>
      <c r="DL294" s="208"/>
      <c r="DO294" s="198" t="s">
        <v>53</v>
      </c>
      <c r="DQ294" s="208"/>
      <c r="DT294" s="203"/>
      <c r="DU294" s="208"/>
      <c r="DW294" s="208"/>
    </row>
    <row r="295" spans="1:127" customFormat="1" ht="90" x14ac:dyDescent="0.25">
      <c r="A295" s="221"/>
      <c r="B295" s="212"/>
      <c r="C295" s="213" t="s">
        <v>55</v>
      </c>
      <c r="D295" s="331" t="s">
        <v>56</v>
      </c>
      <c r="E295" s="331"/>
      <c r="F295" s="331"/>
      <c r="G295" s="214" t="s">
        <v>54</v>
      </c>
      <c r="H295" s="233">
        <v>65</v>
      </c>
      <c r="I295" s="217">
        <v>0.85</v>
      </c>
      <c r="J295" s="217">
        <v>55.25</v>
      </c>
      <c r="K295" s="224"/>
      <c r="L295" s="215"/>
      <c r="M295" s="216">
        <v>13.25</v>
      </c>
      <c r="N295" s="215"/>
      <c r="O295" s="218">
        <v>692.02</v>
      </c>
      <c r="DI295" s="203"/>
      <c r="DJ295" s="208"/>
      <c r="DK295" s="208"/>
      <c r="DL295" s="208"/>
      <c r="DO295" s="198" t="s">
        <v>56</v>
      </c>
      <c r="DQ295" s="208"/>
      <c r="DT295" s="203"/>
      <c r="DU295" s="208"/>
      <c r="DW295" s="208"/>
    </row>
    <row r="296" spans="1:127" customFormat="1" ht="15" x14ac:dyDescent="0.25">
      <c r="A296" s="211"/>
      <c r="B296" s="210"/>
      <c r="C296" s="255"/>
      <c r="D296" s="338" t="s">
        <v>57</v>
      </c>
      <c r="E296" s="338"/>
      <c r="F296" s="338"/>
      <c r="G296" s="205"/>
      <c r="H296" s="235"/>
      <c r="I296" s="235"/>
      <c r="J296" s="235"/>
      <c r="K296" s="236"/>
      <c r="L296" s="235"/>
      <c r="M296" s="242">
        <v>3088.27</v>
      </c>
      <c r="N296" s="229"/>
      <c r="O296" s="238">
        <v>32586</v>
      </c>
      <c r="DI296" s="203"/>
      <c r="DJ296" s="208"/>
      <c r="DK296" s="208"/>
      <c r="DL296" s="208"/>
      <c r="DQ296" s="208" t="s">
        <v>57</v>
      </c>
      <c r="DT296" s="203"/>
      <c r="DU296" s="208"/>
      <c r="DW296" s="208"/>
    </row>
    <row r="297" spans="1:127" customFormat="1" ht="15" x14ac:dyDescent="0.25">
      <c r="A297" s="333" t="s">
        <v>143</v>
      </c>
      <c r="B297" s="334"/>
      <c r="C297" s="334"/>
      <c r="D297" s="334"/>
      <c r="E297" s="334"/>
      <c r="F297" s="334"/>
      <c r="G297" s="334"/>
      <c r="H297" s="334"/>
      <c r="I297" s="334"/>
      <c r="J297" s="334"/>
      <c r="K297" s="334"/>
      <c r="L297" s="334"/>
      <c r="M297" s="334"/>
      <c r="N297" s="334"/>
      <c r="O297" s="335"/>
      <c r="DI297" s="203"/>
      <c r="DJ297" s="208"/>
      <c r="DK297" s="208"/>
      <c r="DL297" s="208"/>
      <c r="DQ297" s="208"/>
      <c r="DT297" s="203" t="s">
        <v>143</v>
      </c>
      <c r="DU297" s="208"/>
      <c r="DW297" s="208"/>
    </row>
    <row r="298" spans="1:127" customFormat="1" ht="67.5" x14ac:dyDescent="0.25">
      <c r="A298" s="204" t="s">
        <v>378</v>
      </c>
      <c r="B298" s="205" t="s">
        <v>379</v>
      </c>
      <c r="C298" s="234" t="s">
        <v>145</v>
      </c>
      <c r="D298" s="336" t="s">
        <v>146</v>
      </c>
      <c r="E298" s="336"/>
      <c r="F298" s="336"/>
      <c r="G298" s="205" t="s">
        <v>147</v>
      </c>
      <c r="H298" s="205">
        <v>35.89</v>
      </c>
      <c r="I298" s="205" t="s">
        <v>22</v>
      </c>
      <c r="J298" s="205" t="s">
        <v>380</v>
      </c>
      <c r="K298" s="206" t="s">
        <v>148</v>
      </c>
      <c r="L298" s="205"/>
      <c r="M298" s="206" t="s">
        <v>381</v>
      </c>
      <c r="N298" s="205" t="s">
        <v>149</v>
      </c>
      <c r="O298" s="207" t="s">
        <v>382</v>
      </c>
      <c r="DI298" s="203"/>
      <c r="DJ298" s="208" t="s">
        <v>146</v>
      </c>
      <c r="DK298" s="208" t="s">
        <v>5</v>
      </c>
      <c r="DL298" s="208" t="s">
        <v>5</v>
      </c>
      <c r="DQ298" s="208"/>
      <c r="DT298" s="203"/>
      <c r="DU298" s="208"/>
      <c r="DW298" s="208"/>
    </row>
    <row r="299" spans="1:127" customFormat="1" ht="15" x14ac:dyDescent="0.25">
      <c r="A299" s="211"/>
      <c r="B299" s="210"/>
      <c r="C299" s="255"/>
      <c r="D299" s="338" t="s">
        <v>57</v>
      </c>
      <c r="E299" s="338"/>
      <c r="F299" s="338"/>
      <c r="G299" s="205"/>
      <c r="H299" s="235"/>
      <c r="I299" s="235"/>
      <c r="J299" s="235"/>
      <c r="K299" s="236"/>
      <c r="L299" s="235"/>
      <c r="M299" s="237">
        <v>117.72</v>
      </c>
      <c r="N299" s="229"/>
      <c r="O299" s="238">
        <v>1849.38</v>
      </c>
      <c r="DI299" s="203"/>
      <c r="DJ299" s="208"/>
      <c r="DK299" s="208"/>
      <c r="DL299" s="208"/>
      <c r="DQ299" s="208" t="s">
        <v>57</v>
      </c>
      <c r="DT299" s="203"/>
      <c r="DU299" s="208"/>
      <c r="DW299" s="208"/>
    </row>
    <row r="300" spans="1:127" customFormat="1" ht="67.5" x14ac:dyDescent="0.25">
      <c r="A300" s="204" t="s">
        <v>383</v>
      </c>
      <c r="B300" s="205" t="s">
        <v>384</v>
      </c>
      <c r="C300" s="234" t="s">
        <v>385</v>
      </c>
      <c r="D300" s="336" t="s">
        <v>386</v>
      </c>
      <c r="E300" s="336"/>
      <c r="F300" s="336"/>
      <c r="G300" s="205" t="s">
        <v>147</v>
      </c>
      <c r="H300" s="205">
        <v>8.85</v>
      </c>
      <c r="I300" s="205" t="s">
        <v>22</v>
      </c>
      <c r="J300" s="205" t="s">
        <v>387</v>
      </c>
      <c r="K300" s="206" t="s">
        <v>388</v>
      </c>
      <c r="L300" s="205"/>
      <c r="M300" s="206" t="s">
        <v>389</v>
      </c>
      <c r="N300" s="205" t="s">
        <v>149</v>
      </c>
      <c r="O300" s="207" t="s">
        <v>390</v>
      </c>
      <c r="DI300" s="203"/>
      <c r="DJ300" s="208" t="s">
        <v>386</v>
      </c>
      <c r="DK300" s="208" t="s">
        <v>5</v>
      </c>
      <c r="DL300" s="208" t="s">
        <v>5</v>
      </c>
      <c r="DQ300" s="208"/>
      <c r="DT300" s="203"/>
      <c r="DU300" s="208"/>
      <c r="DW300" s="208"/>
    </row>
    <row r="301" spans="1:127" customFormat="1" ht="15" x14ac:dyDescent="0.25">
      <c r="A301" s="211"/>
      <c r="B301" s="210"/>
      <c r="C301" s="255"/>
      <c r="D301" s="338" t="s">
        <v>57</v>
      </c>
      <c r="E301" s="338"/>
      <c r="F301" s="338"/>
      <c r="G301" s="205"/>
      <c r="H301" s="235"/>
      <c r="I301" s="235"/>
      <c r="J301" s="235"/>
      <c r="K301" s="236"/>
      <c r="L301" s="235"/>
      <c r="M301" s="237">
        <v>74.25</v>
      </c>
      <c r="N301" s="229"/>
      <c r="O301" s="238">
        <v>1166.47</v>
      </c>
      <c r="DI301" s="203"/>
      <c r="DJ301" s="208"/>
      <c r="DK301" s="208"/>
      <c r="DL301" s="208"/>
      <c r="DQ301" s="208" t="s">
        <v>57</v>
      </c>
      <c r="DT301" s="203"/>
      <c r="DU301" s="208"/>
      <c r="DW301" s="208"/>
    </row>
    <row r="302" spans="1:127" customFormat="1" ht="45" x14ac:dyDescent="0.25">
      <c r="A302" s="204" t="s">
        <v>391</v>
      </c>
      <c r="B302" s="205" t="s">
        <v>392</v>
      </c>
      <c r="C302" s="234" t="s">
        <v>393</v>
      </c>
      <c r="D302" s="336" t="s">
        <v>394</v>
      </c>
      <c r="E302" s="336"/>
      <c r="F302" s="336"/>
      <c r="G302" s="205" t="s">
        <v>147</v>
      </c>
      <c r="H302" s="205">
        <v>4.16</v>
      </c>
      <c r="I302" s="205" t="s">
        <v>22</v>
      </c>
      <c r="J302" s="205" t="s">
        <v>395</v>
      </c>
      <c r="K302" s="206" t="s">
        <v>396</v>
      </c>
      <c r="L302" s="205"/>
      <c r="M302" s="206" t="s">
        <v>397</v>
      </c>
      <c r="N302" s="205" t="s">
        <v>149</v>
      </c>
      <c r="O302" s="207" t="s">
        <v>398</v>
      </c>
      <c r="DI302" s="203"/>
      <c r="DJ302" s="208" t="s">
        <v>394</v>
      </c>
      <c r="DK302" s="208" t="s">
        <v>5</v>
      </c>
      <c r="DL302" s="208" t="s">
        <v>5</v>
      </c>
      <c r="DQ302" s="208"/>
      <c r="DT302" s="203"/>
      <c r="DU302" s="208"/>
      <c r="DW302" s="208"/>
    </row>
    <row r="303" spans="1:127" customFormat="1" ht="15" x14ac:dyDescent="0.25">
      <c r="A303" s="211"/>
      <c r="B303" s="210"/>
      <c r="C303" s="255"/>
      <c r="D303" s="338" t="s">
        <v>57</v>
      </c>
      <c r="E303" s="338"/>
      <c r="F303" s="338"/>
      <c r="G303" s="205"/>
      <c r="H303" s="235"/>
      <c r="I303" s="235"/>
      <c r="J303" s="235"/>
      <c r="K303" s="236"/>
      <c r="L303" s="235"/>
      <c r="M303" s="237">
        <v>45.26</v>
      </c>
      <c r="N303" s="229"/>
      <c r="O303" s="260">
        <v>711.03</v>
      </c>
      <c r="DI303" s="203"/>
      <c r="DJ303" s="208"/>
      <c r="DK303" s="208"/>
      <c r="DL303" s="208"/>
      <c r="DQ303" s="208" t="s">
        <v>57</v>
      </c>
      <c r="DT303" s="203"/>
      <c r="DU303" s="208"/>
      <c r="DW303" s="208"/>
    </row>
    <row r="304" spans="1:127" customFormat="1" ht="45" x14ac:dyDescent="0.25">
      <c r="A304" s="204" t="s">
        <v>399</v>
      </c>
      <c r="B304" s="205" t="s">
        <v>400</v>
      </c>
      <c r="C304" s="234" t="s">
        <v>151</v>
      </c>
      <c r="D304" s="336" t="s">
        <v>152</v>
      </c>
      <c r="E304" s="336"/>
      <c r="F304" s="336"/>
      <c r="G304" s="205" t="s">
        <v>147</v>
      </c>
      <c r="H304" s="205">
        <v>48.9</v>
      </c>
      <c r="I304" s="205" t="s">
        <v>22</v>
      </c>
      <c r="J304" s="205" t="s">
        <v>401</v>
      </c>
      <c r="K304" s="206" t="s">
        <v>153</v>
      </c>
      <c r="L304" s="205"/>
      <c r="M304" s="206" t="s">
        <v>402</v>
      </c>
      <c r="N304" s="205" t="s">
        <v>154</v>
      </c>
      <c r="O304" s="207" t="s">
        <v>403</v>
      </c>
      <c r="DI304" s="203"/>
      <c r="DJ304" s="208" t="s">
        <v>152</v>
      </c>
      <c r="DK304" s="208" t="s">
        <v>5</v>
      </c>
      <c r="DL304" s="208" t="s">
        <v>5</v>
      </c>
      <c r="DQ304" s="208"/>
      <c r="DT304" s="203"/>
      <c r="DU304" s="208"/>
      <c r="DW304" s="208"/>
    </row>
    <row r="305" spans="1:127" customFormat="1" ht="15" x14ac:dyDescent="0.25">
      <c r="A305" s="211"/>
      <c r="B305" s="210"/>
      <c r="C305" s="255"/>
      <c r="D305" s="338" t="s">
        <v>57</v>
      </c>
      <c r="E305" s="338"/>
      <c r="F305" s="338"/>
      <c r="G305" s="205"/>
      <c r="H305" s="235"/>
      <c r="I305" s="235"/>
      <c r="J305" s="235"/>
      <c r="K305" s="236"/>
      <c r="L305" s="235"/>
      <c r="M305" s="237">
        <v>188.75</v>
      </c>
      <c r="N305" s="229"/>
      <c r="O305" s="238">
        <v>3061.53</v>
      </c>
      <c r="DI305" s="203"/>
      <c r="DJ305" s="208"/>
      <c r="DK305" s="208"/>
      <c r="DL305" s="208"/>
      <c r="DQ305" s="208" t="s">
        <v>57</v>
      </c>
      <c r="DT305" s="203"/>
      <c r="DU305" s="208"/>
      <c r="DW305" s="208"/>
    </row>
    <row r="306" spans="1:127" customFormat="1" ht="15" x14ac:dyDescent="0.25">
      <c r="A306" s="244"/>
      <c r="B306" s="197"/>
      <c r="C306" s="206"/>
      <c r="D306" s="338" t="s">
        <v>404</v>
      </c>
      <c r="E306" s="338"/>
      <c r="F306" s="338"/>
      <c r="G306" s="338"/>
      <c r="H306" s="338"/>
      <c r="I306" s="338"/>
      <c r="J306" s="338"/>
      <c r="K306" s="338"/>
      <c r="L306" s="338"/>
      <c r="M306" s="245"/>
      <c r="N306" s="246"/>
      <c r="O306" s="247"/>
      <c r="DI306" s="203"/>
      <c r="DJ306" s="208"/>
      <c r="DK306" s="208"/>
      <c r="DL306" s="208"/>
      <c r="DQ306" s="208"/>
      <c r="DT306" s="203"/>
      <c r="DU306" s="208" t="s">
        <v>404</v>
      </c>
      <c r="DW306" s="208"/>
    </row>
    <row r="307" spans="1:127" customFormat="1" ht="15" x14ac:dyDescent="0.25">
      <c r="A307" s="211"/>
      <c r="B307" s="195"/>
      <c r="C307" s="213"/>
      <c r="D307" s="331" t="s">
        <v>156</v>
      </c>
      <c r="E307" s="331"/>
      <c r="F307" s="331"/>
      <c r="G307" s="331"/>
      <c r="H307" s="331"/>
      <c r="I307" s="331"/>
      <c r="J307" s="331"/>
      <c r="K307" s="331"/>
      <c r="L307" s="331"/>
      <c r="M307" s="248">
        <v>602248.99</v>
      </c>
      <c r="N307" s="249"/>
      <c r="O307" s="250">
        <v>5823263.9500000002</v>
      </c>
      <c r="DI307" s="203"/>
      <c r="DJ307" s="208"/>
      <c r="DK307" s="208"/>
      <c r="DL307" s="208"/>
      <c r="DQ307" s="208"/>
      <c r="DT307" s="203"/>
      <c r="DU307" s="208"/>
      <c r="DV307" s="198" t="s">
        <v>156</v>
      </c>
      <c r="DW307" s="208"/>
    </row>
    <row r="308" spans="1:127" customFormat="1" ht="15" x14ac:dyDescent="0.25">
      <c r="A308" s="211"/>
      <c r="B308" s="195"/>
      <c r="C308" s="213"/>
      <c r="D308" s="331" t="s">
        <v>157</v>
      </c>
      <c r="E308" s="331"/>
      <c r="F308" s="331"/>
      <c r="G308" s="331"/>
      <c r="H308" s="331"/>
      <c r="I308" s="331"/>
      <c r="J308" s="331"/>
      <c r="K308" s="331"/>
      <c r="L308" s="331"/>
      <c r="M308" s="251"/>
      <c r="N308" s="249"/>
      <c r="O308" s="252"/>
      <c r="DI308" s="203"/>
      <c r="DJ308" s="208"/>
      <c r="DK308" s="208"/>
      <c r="DL308" s="208"/>
      <c r="DQ308" s="208"/>
      <c r="DT308" s="203"/>
      <c r="DU308" s="208"/>
      <c r="DV308" s="198" t="s">
        <v>157</v>
      </c>
      <c r="DW308" s="208"/>
    </row>
    <row r="309" spans="1:127" customFormat="1" ht="15" x14ac:dyDescent="0.25">
      <c r="A309" s="211"/>
      <c r="B309" s="195"/>
      <c r="C309" s="213"/>
      <c r="D309" s="331" t="s">
        <v>158</v>
      </c>
      <c r="E309" s="331"/>
      <c r="F309" s="331"/>
      <c r="G309" s="331"/>
      <c r="H309" s="331"/>
      <c r="I309" s="331"/>
      <c r="J309" s="331"/>
      <c r="K309" s="331"/>
      <c r="L309" s="331"/>
      <c r="M309" s="253">
        <v>926.85</v>
      </c>
      <c r="N309" s="249"/>
      <c r="O309" s="250">
        <v>48390.83</v>
      </c>
      <c r="DI309" s="203"/>
      <c r="DJ309" s="208"/>
      <c r="DK309" s="208"/>
      <c r="DL309" s="208"/>
      <c r="DQ309" s="208"/>
      <c r="DT309" s="203"/>
      <c r="DU309" s="208"/>
      <c r="DV309" s="198" t="s">
        <v>158</v>
      </c>
      <c r="DW309" s="208"/>
    </row>
    <row r="310" spans="1:127" customFormat="1" ht="15" x14ac:dyDescent="0.25">
      <c r="A310" s="211"/>
      <c r="B310" s="195"/>
      <c r="C310" s="213"/>
      <c r="D310" s="331" t="s">
        <v>159</v>
      </c>
      <c r="E310" s="331"/>
      <c r="F310" s="331"/>
      <c r="G310" s="331"/>
      <c r="H310" s="331"/>
      <c r="I310" s="331"/>
      <c r="J310" s="331"/>
      <c r="K310" s="331"/>
      <c r="L310" s="331"/>
      <c r="M310" s="248">
        <v>9592.7800000000007</v>
      </c>
      <c r="N310" s="249"/>
      <c r="O310" s="250">
        <v>150702.57</v>
      </c>
      <c r="DI310" s="203"/>
      <c r="DJ310" s="208"/>
      <c r="DK310" s="208"/>
      <c r="DL310" s="208"/>
      <c r="DQ310" s="208"/>
      <c r="DT310" s="203"/>
      <c r="DU310" s="208"/>
      <c r="DV310" s="198" t="s">
        <v>159</v>
      </c>
      <c r="DW310" s="208"/>
    </row>
    <row r="311" spans="1:127" customFormat="1" ht="15" x14ac:dyDescent="0.25">
      <c r="A311" s="211"/>
      <c r="B311" s="195"/>
      <c r="C311" s="213"/>
      <c r="D311" s="331" t="s">
        <v>160</v>
      </c>
      <c r="E311" s="331"/>
      <c r="F311" s="331"/>
      <c r="G311" s="331"/>
      <c r="H311" s="331"/>
      <c r="I311" s="331"/>
      <c r="J311" s="331"/>
      <c r="K311" s="331"/>
      <c r="L311" s="331"/>
      <c r="M311" s="253">
        <v>406.1</v>
      </c>
      <c r="N311" s="249"/>
      <c r="O311" s="250">
        <v>21202.49</v>
      </c>
      <c r="DI311" s="203"/>
      <c r="DJ311" s="208"/>
      <c r="DK311" s="208"/>
      <c r="DL311" s="208"/>
      <c r="DQ311" s="208"/>
      <c r="DT311" s="203"/>
      <c r="DU311" s="208"/>
      <c r="DV311" s="198" t="s">
        <v>160</v>
      </c>
      <c r="DW311" s="208"/>
    </row>
    <row r="312" spans="1:127" customFormat="1" ht="15" x14ac:dyDescent="0.25">
      <c r="A312" s="211"/>
      <c r="B312" s="195"/>
      <c r="C312" s="213"/>
      <c r="D312" s="331" t="s">
        <v>161</v>
      </c>
      <c r="E312" s="331"/>
      <c r="F312" s="331"/>
      <c r="G312" s="331"/>
      <c r="H312" s="331"/>
      <c r="I312" s="331"/>
      <c r="J312" s="331"/>
      <c r="K312" s="331"/>
      <c r="L312" s="331"/>
      <c r="M312" s="248">
        <v>591422.89</v>
      </c>
      <c r="N312" s="249"/>
      <c r="O312" s="250">
        <v>5619259.6399999997</v>
      </c>
      <c r="DI312" s="203"/>
      <c r="DJ312" s="208"/>
      <c r="DK312" s="208"/>
      <c r="DL312" s="208"/>
      <c r="DQ312" s="208"/>
      <c r="DT312" s="203"/>
      <c r="DU312" s="208"/>
      <c r="DV312" s="198" t="s">
        <v>161</v>
      </c>
      <c r="DW312" s="208"/>
    </row>
    <row r="313" spans="1:127" customFormat="1" ht="15" x14ac:dyDescent="0.25">
      <c r="A313" s="211"/>
      <c r="B313" s="195"/>
      <c r="C313" s="213"/>
      <c r="D313" s="331" t="s">
        <v>405</v>
      </c>
      <c r="E313" s="331"/>
      <c r="F313" s="331"/>
      <c r="G313" s="331"/>
      <c r="H313" s="331"/>
      <c r="I313" s="331"/>
      <c r="J313" s="331"/>
      <c r="K313" s="331"/>
      <c r="L313" s="331"/>
      <c r="M313" s="251"/>
      <c r="N313" s="249"/>
      <c r="O313" s="252"/>
      <c r="DI313" s="203"/>
      <c r="DJ313" s="208"/>
      <c r="DK313" s="208"/>
      <c r="DL313" s="208"/>
      <c r="DQ313" s="208"/>
      <c r="DT313" s="203"/>
      <c r="DU313" s="208"/>
      <c r="DV313" s="198" t="s">
        <v>405</v>
      </c>
      <c r="DW313" s="208"/>
    </row>
    <row r="314" spans="1:127" customFormat="1" ht="15" x14ac:dyDescent="0.25">
      <c r="A314" s="211"/>
      <c r="B314" s="195"/>
      <c r="C314" s="213"/>
      <c r="D314" s="331" t="s">
        <v>406</v>
      </c>
      <c r="E314" s="331"/>
      <c r="F314" s="331"/>
      <c r="G314" s="331"/>
      <c r="H314" s="331"/>
      <c r="I314" s="331"/>
      <c r="J314" s="331"/>
      <c r="K314" s="331"/>
      <c r="L314" s="331"/>
      <c r="M314" s="248">
        <v>591377.63</v>
      </c>
      <c r="N314" s="249"/>
      <c r="O314" s="250">
        <v>5618548.6100000003</v>
      </c>
      <c r="DI314" s="203"/>
      <c r="DJ314" s="208"/>
      <c r="DK314" s="208"/>
      <c r="DL314" s="208"/>
      <c r="DQ314" s="208"/>
      <c r="DT314" s="203"/>
      <c r="DU314" s="208"/>
      <c r="DV314" s="198" t="s">
        <v>406</v>
      </c>
      <c r="DW314" s="208"/>
    </row>
    <row r="315" spans="1:127" customFormat="1" ht="15" x14ac:dyDescent="0.25">
      <c r="A315" s="211"/>
      <c r="B315" s="195"/>
      <c r="C315" s="213"/>
      <c r="D315" s="331" t="s">
        <v>407</v>
      </c>
      <c r="E315" s="331"/>
      <c r="F315" s="331"/>
      <c r="G315" s="331"/>
      <c r="H315" s="331"/>
      <c r="I315" s="331"/>
      <c r="J315" s="331"/>
      <c r="K315" s="331"/>
      <c r="L315" s="331"/>
      <c r="M315" s="253">
        <v>45.26</v>
      </c>
      <c r="N315" s="249"/>
      <c r="O315" s="261">
        <v>711.03</v>
      </c>
      <c r="DI315" s="203"/>
      <c r="DJ315" s="208"/>
      <c r="DK315" s="208"/>
      <c r="DL315" s="208"/>
      <c r="DQ315" s="208"/>
      <c r="DT315" s="203"/>
      <c r="DU315" s="208"/>
      <c r="DV315" s="198" t="s">
        <v>407</v>
      </c>
      <c r="DW315" s="208"/>
    </row>
    <row r="316" spans="1:127" customFormat="1" ht="15" x14ac:dyDescent="0.25">
      <c r="A316" s="211"/>
      <c r="B316" s="195"/>
      <c r="C316" s="213"/>
      <c r="D316" s="331" t="s">
        <v>162</v>
      </c>
      <c r="E316" s="331"/>
      <c r="F316" s="331"/>
      <c r="G316" s="331"/>
      <c r="H316" s="331"/>
      <c r="I316" s="331"/>
      <c r="J316" s="331"/>
      <c r="K316" s="331"/>
      <c r="L316" s="331"/>
      <c r="M316" s="253">
        <v>306.47000000000003</v>
      </c>
      <c r="N316" s="249"/>
      <c r="O316" s="250">
        <v>4910.91</v>
      </c>
      <c r="DI316" s="203"/>
      <c r="DJ316" s="208"/>
      <c r="DK316" s="208"/>
      <c r="DL316" s="208"/>
      <c r="DQ316" s="208"/>
      <c r="DT316" s="203"/>
      <c r="DU316" s="208"/>
      <c r="DV316" s="198" t="s">
        <v>162</v>
      </c>
      <c r="DW316" s="208"/>
    </row>
    <row r="317" spans="1:127" customFormat="1" ht="15" x14ac:dyDescent="0.25">
      <c r="A317" s="211"/>
      <c r="B317" s="195"/>
      <c r="C317" s="213"/>
      <c r="D317" s="331" t="s">
        <v>163</v>
      </c>
      <c r="E317" s="331"/>
      <c r="F317" s="331"/>
      <c r="G317" s="331"/>
      <c r="H317" s="331"/>
      <c r="I317" s="331"/>
      <c r="J317" s="331"/>
      <c r="K317" s="331"/>
      <c r="L317" s="331"/>
      <c r="M317" s="248">
        <v>603387.72</v>
      </c>
      <c r="N317" s="249"/>
      <c r="O317" s="250">
        <v>5899031.46</v>
      </c>
      <c r="DI317" s="203"/>
      <c r="DJ317" s="208"/>
      <c r="DK317" s="208"/>
      <c r="DL317" s="208"/>
      <c r="DQ317" s="208"/>
      <c r="DT317" s="203"/>
      <c r="DU317" s="208"/>
      <c r="DV317" s="198" t="s">
        <v>163</v>
      </c>
      <c r="DW317" s="208"/>
    </row>
    <row r="318" spans="1:127" customFormat="1" ht="15" x14ac:dyDescent="0.25">
      <c r="A318" s="211"/>
      <c r="B318" s="195"/>
      <c r="C318" s="213"/>
      <c r="D318" s="331" t="s">
        <v>164</v>
      </c>
      <c r="E318" s="331"/>
      <c r="F318" s="331"/>
      <c r="G318" s="331"/>
      <c r="H318" s="331"/>
      <c r="I318" s="331"/>
      <c r="J318" s="331"/>
      <c r="K318" s="331"/>
      <c r="L318" s="331"/>
      <c r="M318" s="248">
        <v>603035.99</v>
      </c>
      <c r="N318" s="249"/>
      <c r="O318" s="250">
        <v>5893409.5199999996</v>
      </c>
      <c r="DI318" s="203"/>
      <c r="DJ318" s="208"/>
      <c r="DK318" s="208"/>
      <c r="DL318" s="208"/>
      <c r="DQ318" s="208"/>
      <c r="DT318" s="203"/>
      <c r="DU318" s="208"/>
      <c r="DV318" s="198" t="s">
        <v>164</v>
      </c>
      <c r="DW318" s="208"/>
    </row>
    <row r="319" spans="1:127" customFormat="1" ht="15" x14ac:dyDescent="0.25">
      <c r="A319" s="211"/>
      <c r="B319" s="195"/>
      <c r="C319" s="213"/>
      <c r="D319" s="331" t="s">
        <v>165</v>
      </c>
      <c r="E319" s="331"/>
      <c r="F319" s="331"/>
      <c r="G319" s="331"/>
      <c r="H319" s="331"/>
      <c r="I319" s="331"/>
      <c r="J319" s="331"/>
      <c r="K319" s="331"/>
      <c r="L319" s="331"/>
      <c r="M319" s="251"/>
      <c r="N319" s="249"/>
      <c r="O319" s="252"/>
      <c r="DI319" s="203"/>
      <c r="DJ319" s="208"/>
      <c r="DK319" s="208"/>
      <c r="DL319" s="208"/>
      <c r="DQ319" s="208"/>
      <c r="DT319" s="203"/>
      <c r="DU319" s="208"/>
      <c r="DV319" s="198" t="s">
        <v>165</v>
      </c>
      <c r="DW319" s="208"/>
    </row>
    <row r="320" spans="1:127" customFormat="1" ht="15" x14ac:dyDescent="0.25">
      <c r="A320" s="211"/>
      <c r="B320" s="195"/>
      <c r="C320" s="213"/>
      <c r="D320" s="331" t="s">
        <v>166</v>
      </c>
      <c r="E320" s="331"/>
      <c r="F320" s="331"/>
      <c r="G320" s="331"/>
      <c r="H320" s="331"/>
      <c r="I320" s="331"/>
      <c r="J320" s="331"/>
      <c r="K320" s="331"/>
      <c r="L320" s="331"/>
      <c r="M320" s="253">
        <v>674.93</v>
      </c>
      <c r="N320" s="249"/>
      <c r="O320" s="250">
        <v>35238.089999999997</v>
      </c>
      <c r="DI320" s="203"/>
      <c r="DJ320" s="208"/>
      <c r="DK320" s="208"/>
      <c r="DL320" s="208"/>
      <c r="DQ320" s="208"/>
      <c r="DT320" s="203"/>
      <c r="DU320" s="208"/>
      <c r="DV320" s="198" t="s">
        <v>166</v>
      </c>
      <c r="DW320" s="208"/>
    </row>
    <row r="321" spans="1:127" customFormat="1" ht="15" x14ac:dyDescent="0.25">
      <c r="A321" s="211"/>
      <c r="B321" s="195"/>
      <c r="C321" s="213"/>
      <c r="D321" s="331" t="s">
        <v>167</v>
      </c>
      <c r="E321" s="331"/>
      <c r="F321" s="331"/>
      <c r="G321" s="331"/>
      <c r="H321" s="331"/>
      <c r="I321" s="331"/>
      <c r="J321" s="331"/>
      <c r="K321" s="331"/>
      <c r="L321" s="331"/>
      <c r="M321" s="248">
        <v>9472</v>
      </c>
      <c r="N321" s="249"/>
      <c r="O321" s="250">
        <v>148805.12</v>
      </c>
      <c r="DI321" s="203"/>
      <c r="DJ321" s="208"/>
      <c r="DK321" s="208"/>
      <c r="DL321" s="208"/>
      <c r="DQ321" s="208"/>
      <c r="DT321" s="203"/>
      <c r="DU321" s="208"/>
      <c r="DV321" s="198" t="s">
        <v>167</v>
      </c>
      <c r="DW321" s="208"/>
    </row>
    <row r="322" spans="1:127" customFormat="1" ht="15" x14ac:dyDescent="0.25">
      <c r="A322" s="211"/>
      <c r="B322" s="195"/>
      <c r="C322" s="213"/>
      <c r="D322" s="331" t="s">
        <v>168</v>
      </c>
      <c r="E322" s="331"/>
      <c r="F322" s="331"/>
      <c r="G322" s="331"/>
      <c r="H322" s="331"/>
      <c r="I322" s="331"/>
      <c r="J322" s="331"/>
      <c r="K322" s="331"/>
      <c r="L322" s="331"/>
      <c r="M322" s="253">
        <v>394.12</v>
      </c>
      <c r="N322" s="249"/>
      <c r="O322" s="250">
        <v>20577.009999999998</v>
      </c>
      <c r="DI322" s="203"/>
      <c r="DJ322" s="208"/>
      <c r="DK322" s="208"/>
      <c r="DL322" s="208"/>
      <c r="DQ322" s="208"/>
      <c r="DT322" s="203"/>
      <c r="DU322" s="208"/>
      <c r="DV322" s="198" t="s">
        <v>168</v>
      </c>
      <c r="DW322" s="208"/>
    </row>
    <row r="323" spans="1:127" customFormat="1" ht="15" x14ac:dyDescent="0.25">
      <c r="A323" s="211"/>
      <c r="B323" s="195"/>
      <c r="C323" s="213"/>
      <c r="D323" s="331" t="s">
        <v>169</v>
      </c>
      <c r="E323" s="331"/>
      <c r="F323" s="331"/>
      <c r="G323" s="331"/>
      <c r="H323" s="331"/>
      <c r="I323" s="331"/>
      <c r="J323" s="331"/>
      <c r="K323" s="331"/>
      <c r="L323" s="331"/>
      <c r="M323" s="248">
        <v>591098.88</v>
      </c>
      <c r="N323" s="249"/>
      <c r="O323" s="250">
        <v>5615900.4800000004</v>
      </c>
      <c r="DI323" s="203"/>
      <c r="DJ323" s="208"/>
      <c r="DK323" s="208"/>
      <c r="DL323" s="208"/>
      <c r="DQ323" s="208"/>
      <c r="DT323" s="203"/>
      <c r="DU323" s="208"/>
      <c r="DV323" s="198" t="s">
        <v>169</v>
      </c>
      <c r="DW323" s="208"/>
    </row>
    <row r="324" spans="1:127" customFormat="1" ht="15" x14ac:dyDescent="0.25">
      <c r="A324" s="211"/>
      <c r="B324" s="195"/>
      <c r="C324" s="213"/>
      <c r="D324" s="331" t="s">
        <v>170</v>
      </c>
      <c r="E324" s="331"/>
      <c r="F324" s="331"/>
      <c r="G324" s="331"/>
      <c r="H324" s="331"/>
      <c r="I324" s="331"/>
      <c r="J324" s="331"/>
      <c r="K324" s="331"/>
      <c r="L324" s="331"/>
      <c r="M324" s="248">
        <v>1177.23</v>
      </c>
      <c r="N324" s="249"/>
      <c r="O324" s="250">
        <v>61463.53</v>
      </c>
      <c r="DI324" s="203"/>
      <c r="DJ324" s="208"/>
      <c r="DK324" s="208"/>
      <c r="DL324" s="208"/>
      <c r="DQ324" s="208"/>
      <c r="DT324" s="203"/>
      <c r="DU324" s="208"/>
      <c r="DV324" s="198" t="s">
        <v>170</v>
      </c>
      <c r="DW324" s="208"/>
    </row>
    <row r="325" spans="1:127" customFormat="1" ht="15" x14ac:dyDescent="0.25">
      <c r="A325" s="211"/>
      <c r="B325" s="195"/>
      <c r="C325" s="213"/>
      <c r="D325" s="331" t="s">
        <v>171</v>
      </c>
      <c r="E325" s="331"/>
      <c r="F325" s="331"/>
      <c r="G325" s="331"/>
      <c r="H325" s="331"/>
      <c r="I325" s="331"/>
      <c r="J325" s="331"/>
      <c r="K325" s="331"/>
      <c r="L325" s="331"/>
      <c r="M325" s="253">
        <v>612.95000000000005</v>
      </c>
      <c r="N325" s="249"/>
      <c r="O325" s="250">
        <v>32002.3</v>
      </c>
      <c r="DI325" s="203"/>
      <c r="DJ325" s="208"/>
      <c r="DK325" s="208"/>
      <c r="DL325" s="208"/>
      <c r="DQ325" s="208"/>
      <c r="DT325" s="203"/>
      <c r="DU325" s="208"/>
      <c r="DV325" s="198" t="s">
        <v>171</v>
      </c>
      <c r="DW325" s="208"/>
    </row>
    <row r="326" spans="1:127" customFormat="1" ht="15" x14ac:dyDescent="0.25">
      <c r="A326" s="211"/>
      <c r="B326" s="195"/>
      <c r="C326" s="213"/>
      <c r="D326" s="331" t="s">
        <v>172</v>
      </c>
      <c r="E326" s="331"/>
      <c r="F326" s="331"/>
      <c r="G326" s="331"/>
      <c r="H326" s="331"/>
      <c r="I326" s="331"/>
      <c r="J326" s="331"/>
      <c r="K326" s="331"/>
      <c r="L326" s="331"/>
      <c r="M326" s="253">
        <v>306.47000000000003</v>
      </c>
      <c r="N326" s="249"/>
      <c r="O326" s="250">
        <v>4910.91</v>
      </c>
      <c r="DI326" s="203"/>
      <c r="DJ326" s="208"/>
      <c r="DK326" s="208"/>
      <c r="DL326" s="208"/>
      <c r="DQ326" s="208"/>
      <c r="DT326" s="203"/>
      <c r="DU326" s="208"/>
      <c r="DV326" s="198" t="s">
        <v>172</v>
      </c>
      <c r="DW326" s="208"/>
    </row>
    <row r="327" spans="1:127" customFormat="1" ht="15" x14ac:dyDescent="0.25">
      <c r="A327" s="211"/>
      <c r="B327" s="195"/>
      <c r="C327" s="213"/>
      <c r="D327" s="331" t="s">
        <v>408</v>
      </c>
      <c r="E327" s="331"/>
      <c r="F327" s="331"/>
      <c r="G327" s="331"/>
      <c r="H327" s="331"/>
      <c r="I327" s="331"/>
      <c r="J327" s="331"/>
      <c r="K327" s="331"/>
      <c r="L327" s="331"/>
      <c r="M327" s="253">
        <v>45.26</v>
      </c>
      <c r="N327" s="249"/>
      <c r="O327" s="261">
        <v>711.03</v>
      </c>
      <c r="DI327" s="203"/>
      <c r="DJ327" s="208"/>
      <c r="DK327" s="208"/>
      <c r="DL327" s="208"/>
      <c r="DQ327" s="208"/>
      <c r="DT327" s="203"/>
      <c r="DU327" s="208"/>
      <c r="DV327" s="198" t="s">
        <v>408</v>
      </c>
      <c r="DW327" s="208"/>
    </row>
    <row r="328" spans="1:127" customFormat="1" ht="15" x14ac:dyDescent="0.25">
      <c r="A328" s="211"/>
      <c r="B328" s="195"/>
      <c r="C328" s="213"/>
      <c r="D328" s="331" t="s">
        <v>409</v>
      </c>
      <c r="E328" s="331"/>
      <c r="F328" s="331"/>
      <c r="G328" s="331"/>
      <c r="H328" s="331"/>
      <c r="I328" s="331"/>
      <c r="J328" s="331"/>
      <c r="K328" s="331"/>
      <c r="L328" s="331"/>
      <c r="M328" s="248">
        <v>1023.55</v>
      </c>
      <c r="N328" s="249"/>
      <c r="O328" s="250">
        <v>37125.61</v>
      </c>
      <c r="DI328" s="203"/>
      <c r="DJ328" s="208"/>
      <c r="DK328" s="208"/>
      <c r="DL328" s="208"/>
      <c r="DQ328" s="208"/>
      <c r="DT328" s="203"/>
      <c r="DU328" s="208"/>
      <c r="DV328" s="198" t="s">
        <v>409</v>
      </c>
      <c r="DW328" s="208"/>
    </row>
    <row r="329" spans="1:127" customFormat="1" ht="15" x14ac:dyDescent="0.25">
      <c r="A329" s="211"/>
      <c r="B329" s="195"/>
      <c r="C329" s="213"/>
      <c r="D329" s="331" t="s">
        <v>157</v>
      </c>
      <c r="E329" s="331"/>
      <c r="F329" s="331"/>
      <c r="G329" s="331"/>
      <c r="H329" s="331"/>
      <c r="I329" s="331"/>
      <c r="J329" s="331"/>
      <c r="K329" s="331"/>
      <c r="L329" s="331"/>
      <c r="M329" s="251"/>
      <c r="N329" s="249"/>
      <c r="O329" s="252"/>
      <c r="DI329" s="203"/>
      <c r="DJ329" s="208"/>
      <c r="DK329" s="208"/>
      <c r="DL329" s="208"/>
      <c r="DQ329" s="208"/>
      <c r="DT329" s="203"/>
      <c r="DU329" s="208"/>
      <c r="DV329" s="198" t="s">
        <v>157</v>
      </c>
      <c r="DW329" s="208"/>
    </row>
    <row r="330" spans="1:127" customFormat="1" ht="15" x14ac:dyDescent="0.25">
      <c r="A330" s="211"/>
      <c r="B330" s="195"/>
      <c r="C330" s="213"/>
      <c r="D330" s="331" t="s">
        <v>410</v>
      </c>
      <c r="E330" s="331"/>
      <c r="F330" s="331"/>
      <c r="G330" s="331"/>
      <c r="H330" s="331"/>
      <c r="I330" s="331"/>
      <c r="J330" s="331"/>
      <c r="K330" s="331"/>
      <c r="L330" s="331"/>
      <c r="M330" s="253">
        <v>251.92</v>
      </c>
      <c r="N330" s="249"/>
      <c r="O330" s="250">
        <v>13152.74</v>
      </c>
      <c r="DI330" s="203"/>
      <c r="DJ330" s="208"/>
      <c r="DK330" s="208"/>
      <c r="DL330" s="208"/>
      <c r="DQ330" s="208"/>
      <c r="DT330" s="203"/>
      <c r="DU330" s="208"/>
      <c r="DV330" s="198" t="s">
        <v>410</v>
      </c>
      <c r="DW330" s="208"/>
    </row>
    <row r="331" spans="1:127" customFormat="1" ht="15" x14ac:dyDescent="0.25">
      <c r="A331" s="211"/>
      <c r="B331" s="195"/>
      <c r="C331" s="213"/>
      <c r="D331" s="331" t="s">
        <v>411</v>
      </c>
      <c r="E331" s="331"/>
      <c r="F331" s="331"/>
      <c r="G331" s="331"/>
      <c r="H331" s="331"/>
      <c r="I331" s="331"/>
      <c r="J331" s="331"/>
      <c r="K331" s="331"/>
      <c r="L331" s="331"/>
      <c r="M331" s="253">
        <v>120.78</v>
      </c>
      <c r="N331" s="249"/>
      <c r="O331" s="250">
        <v>1897.45</v>
      </c>
      <c r="DI331" s="203"/>
      <c r="DJ331" s="208"/>
      <c r="DK331" s="208"/>
      <c r="DL331" s="208"/>
      <c r="DQ331" s="208"/>
      <c r="DT331" s="203"/>
      <c r="DU331" s="208"/>
      <c r="DV331" s="198" t="s">
        <v>411</v>
      </c>
      <c r="DW331" s="208"/>
    </row>
    <row r="332" spans="1:127" customFormat="1" ht="15" x14ac:dyDescent="0.25">
      <c r="A332" s="211"/>
      <c r="B332" s="195"/>
      <c r="C332" s="213"/>
      <c r="D332" s="331" t="s">
        <v>412</v>
      </c>
      <c r="E332" s="331"/>
      <c r="F332" s="331"/>
      <c r="G332" s="331"/>
      <c r="H332" s="331"/>
      <c r="I332" s="331"/>
      <c r="J332" s="331"/>
      <c r="K332" s="331"/>
      <c r="L332" s="331"/>
      <c r="M332" s="253">
        <v>11.98</v>
      </c>
      <c r="N332" s="249"/>
      <c r="O332" s="261">
        <v>625.48</v>
      </c>
      <c r="DI332" s="203"/>
      <c r="DJ332" s="208"/>
      <c r="DK332" s="208"/>
      <c r="DL332" s="208"/>
      <c r="DQ332" s="208"/>
      <c r="DT332" s="203"/>
      <c r="DU332" s="208"/>
      <c r="DV332" s="198" t="s">
        <v>412</v>
      </c>
      <c r="DW332" s="208"/>
    </row>
    <row r="333" spans="1:127" customFormat="1" ht="15" x14ac:dyDescent="0.25">
      <c r="A333" s="211"/>
      <c r="B333" s="195"/>
      <c r="C333" s="213"/>
      <c r="D333" s="331" t="s">
        <v>413</v>
      </c>
      <c r="E333" s="331"/>
      <c r="F333" s="331"/>
      <c r="G333" s="331"/>
      <c r="H333" s="331"/>
      <c r="I333" s="331"/>
      <c r="J333" s="331"/>
      <c r="K333" s="331"/>
      <c r="L333" s="331"/>
      <c r="M333" s="253">
        <v>278.75</v>
      </c>
      <c r="N333" s="249"/>
      <c r="O333" s="250">
        <v>2648.13</v>
      </c>
      <c r="DI333" s="203"/>
      <c r="DJ333" s="208"/>
      <c r="DK333" s="208"/>
      <c r="DL333" s="208"/>
      <c r="DQ333" s="208"/>
      <c r="DT333" s="203"/>
      <c r="DU333" s="208"/>
      <c r="DV333" s="198" t="s">
        <v>413</v>
      </c>
      <c r="DW333" s="208"/>
    </row>
    <row r="334" spans="1:127" customFormat="1" ht="15" x14ac:dyDescent="0.25">
      <c r="A334" s="211"/>
      <c r="B334" s="195"/>
      <c r="C334" s="213"/>
      <c r="D334" s="331" t="s">
        <v>414</v>
      </c>
      <c r="E334" s="331"/>
      <c r="F334" s="331"/>
      <c r="G334" s="331"/>
      <c r="H334" s="331"/>
      <c r="I334" s="331"/>
      <c r="J334" s="331"/>
      <c r="K334" s="331"/>
      <c r="L334" s="331"/>
      <c r="M334" s="253">
        <v>242.79</v>
      </c>
      <c r="N334" s="249"/>
      <c r="O334" s="250">
        <v>12675.96</v>
      </c>
      <c r="DI334" s="203"/>
      <c r="DJ334" s="208"/>
      <c r="DK334" s="208"/>
      <c r="DL334" s="208"/>
      <c r="DQ334" s="208"/>
      <c r="DT334" s="203"/>
      <c r="DU334" s="208"/>
      <c r="DV334" s="198" t="s">
        <v>414</v>
      </c>
      <c r="DW334" s="208"/>
    </row>
    <row r="335" spans="1:127" customFormat="1" ht="15" x14ac:dyDescent="0.25">
      <c r="A335" s="211"/>
      <c r="B335" s="195"/>
      <c r="C335" s="213"/>
      <c r="D335" s="331" t="s">
        <v>415</v>
      </c>
      <c r="E335" s="331"/>
      <c r="F335" s="331"/>
      <c r="G335" s="331"/>
      <c r="H335" s="331"/>
      <c r="I335" s="331"/>
      <c r="J335" s="331"/>
      <c r="K335" s="331"/>
      <c r="L335" s="331"/>
      <c r="M335" s="253">
        <v>129.31</v>
      </c>
      <c r="N335" s="249"/>
      <c r="O335" s="250">
        <v>6751.33</v>
      </c>
      <c r="DI335" s="203"/>
      <c r="DJ335" s="208"/>
      <c r="DK335" s="208"/>
      <c r="DL335" s="208"/>
      <c r="DQ335" s="208"/>
      <c r="DT335" s="203"/>
      <c r="DU335" s="208"/>
      <c r="DV335" s="198" t="s">
        <v>415</v>
      </c>
      <c r="DW335" s="208"/>
    </row>
    <row r="336" spans="1:127" customFormat="1" ht="15" x14ac:dyDescent="0.25">
      <c r="A336" s="211"/>
      <c r="B336" s="195"/>
      <c r="C336" s="213"/>
      <c r="D336" s="331" t="s">
        <v>173</v>
      </c>
      <c r="E336" s="331"/>
      <c r="F336" s="331"/>
      <c r="G336" s="331"/>
      <c r="H336" s="331"/>
      <c r="I336" s="331"/>
      <c r="J336" s="331"/>
      <c r="K336" s="331"/>
      <c r="L336" s="331"/>
      <c r="M336" s="248">
        <v>1332.95</v>
      </c>
      <c r="N336" s="249"/>
      <c r="O336" s="250">
        <v>69593.320000000007</v>
      </c>
      <c r="DI336" s="203"/>
      <c r="DJ336" s="208"/>
      <c r="DK336" s="208"/>
      <c r="DL336" s="208"/>
      <c r="DQ336" s="208"/>
      <c r="DT336" s="203"/>
      <c r="DU336" s="208"/>
      <c r="DV336" s="198" t="s">
        <v>173</v>
      </c>
      <c r="DW336" s="208"/>
    </row>
    <row r="337" spans="1:130" customFormat="1" ht="15" x14ac:dyDescent="0.25">
      <c r="A337" s="211"/>
      <c r="B337" s="195"/>
      <c r="C337" s="213"/>
      <c r="D337" s="331" t="s">
        <v>174</v>
      </c>
      <c r="E337" s="331"/>
      <c r="F337" s="331"/>
      <c r="G337" s="331"/>
      <c r="H337" s="331"/>
      <c r="I337" s="331"/>
      <c r="J337" s="331"/>
      <c r="K337" s="331"/>
      <c r="L337" s="331"/>
      <c r="M337" s="248">
        <v>1420.02</v>
      </c>
      <c r="N337" s="249"/>
      <c r="O337" s="250">
        <v>74139.490000000005</v>
      </c>
      <c r="DI337" s="203"/>
      <c r="DJ337" s="208"/>
      <c r="DK337" s="208"/>
      <c r="DL337" s="208"/>
      <c r="DQ337" s="208"/>
      <c r="DT337" s="203"/>
      <c r="DU337" s="208"/>
      <c r="DV337" s="198" t="s">
        <v>174</v>
      </c>
      <c r="DW337" s="208"/>
    </row>
    <row r="338" spans="1:130" customFormat="1" ht="15" x14ac:dyDescent="0.25">
      <c r="A338" s="211"/>
      <c r="B338" s="195"/>
      <c r="C338" s="213"/>
      <c r="D338" s="331" t="s">
        <v>175</v>
      </c>
      <c r="E338" s="331"/>
      <c r="F338" s="331"/>
      <c r="G338" s="331"/>
      <c r="H338" s="331"/>
      <c r="I338" s="331"/>
      <c r="J338" s="331"/>
      <c r="K338" s="331"/>
      <c r="L338" s="331"/>
      <c r="M338" s="253">
        <v>742.26</v>
      </c>
      <c r="N338" s="249"/>
      <c r="O338" s="250">
        <v>38753.629999999997</v>
      </c>
      <c r="DI338" s="203"/>
      <c r="DJ338" s="208"/>
      <c r="DK338" s="208"/>
      <c r="DL338" s="208"/>
      <c r="DQ338" s="208"/>
      <c r="DT338" s="203"/>
      <c r="DU338" s="208"/>
      <c r="DV338" s="198" t="s">
        <v>175</v>
      </c>
      <c r="DW338" s="208"/>
    </row>
    <row r="339" spans="1:130" customFormat="1" ht="15" x14ac:dyDescent="0.25">
      <c r="A339" s="211"/>
      <c r="B339" s="195"/>
      <c r="C339" s="254"/>
      <c r="D339" s="341" t="s">
        <v>416</v>
      </c>
      <c r="E339" s="341"/>
      <c r="F339" s="341"/>
      <c r="G339" s="341"/>
      <c r="H339" s="341"/>
      <c r="I339" s="341"/>
      <c r="J339" s="341"/>
      <c r="K339" s="341"/>
      <c r="L339" s="341"/>
      <c r="M339" s="256">
        <v>604411.27</v>
      </c>
      <c r="N339" s="257"/>
      <c r="O339" s="258">
        <v>5936157.0700000003</v>
      </c>
      <c r="DI339" s="203"/>
      <c r="DJ339" s="208"/>
      <c r="DK339" s="208"/>
      <c r="DL339" s="208"/>
      <c r="DQ339" s="208"/>
      <c r="DT339" s="203"/>
      <c r="DU339" s="208"/>
      <c r="DW339" s="208" t="s">
        <v>416</v>
      </c>
    </row>
    <row r="340" spans="1:130" customFormat="1" ht="15" x14ac:dyDescent="0.25">
      <c r="A340" s="211"/>
      <c r="B340" s="195"/>
      <c r="C340" s="213"/>
      <c r="D340" s="331" t="s">
        <v>469</v>
      </c>
      <c r="E340" s="331"/>
      <c r="F340" s="331"/>
      <c r="G340" s="331"/>
      <c r="H340" s="331"/>
      <c r="I340" s="331"/>
      <c r="J340" s="331"/>
      <c r="K340" s="331"/>
      <c r="L340" s="331"/>
      <c r="M340" s="251"/>
      <c r="N340" s="249"/>
      <c r="O340" s="252"/>
      <c r="DI340" s="203"/>
      <c r="DJ340" s="208"/>
      <c r="DK340" s="208"/>
      <c r="DL340" s="208"/>
      <c r="DQ340" s="208"/>
      <c r="DT340" s="203"/>
      <c r="DU340" s="208"/>
      <c r="DV340" s="198" t="s">
        <v>469</v>
      </c>
      <c r="DW340" s="208"/>
    </row>
    <row r="341" spans="1:130" customFormat="1" ht="15" x14ac:dyDescent="0.25">
      <c r="A341" s="211"/>
      <c r="B341" s="195"/>
      <c r="C341" s="213"/>
      <c r="D341" s="331" t="s">
        <v>470</v>
      </c>
      <c r="E341" s="331"/>
      <c r="F341" s="331"/>
      <c r="G341" s="331"/>
      <c r="H341" s="331"/>
      <c r="I341" s="331"/>
      <c r="J341" s="331"/>
      <c r="K341" s="331"/>
      <c r="L341" s="331"/>
      <c r="M341" s="251"/>
      <c r="N341" s="249"/>
      <c r="O341" s="252"/>
      <c r="DI341" s="203"/>
      <c r="DJ341" s="208"/>
      <c r="DK341" s="208"/>
      <c r="DL341" s="208"/>
      <c r="DQ341" s="208"/>
      <c r="DT341" s="203"/>
      <c r="DU341" s="208"/>
      <c r="DV341" s="198" t="s">
        <v>470</v>
      </c>
      <c r="DW341" s="208"/>
    </row>
    <row r="342" spans="1:130" customFormat="1" ht="15" x14ac:dyDescent="0.25">
      <c r="A342" s="211"/>
      <c r="B342" s="195"/>
      <c r="C342" s="213"/>
      <c r="D342" s="331" t="s">
        <v>471</v>
      </c>
      <c r="E342" s="331"/>
      <c r="F342" s="331"/>
      <c r="G342" s="331"/>
      <c r="H342" s="331"/>
      <c r="I342" s="331"/>
      <c r="J342" s="331"/>
      <c r="K342" s="331"/>
      <c r="L342" s="331"/>
      <c r="M342" s="251"/>
      <c r="N342" s="249"/>
      <c r="O342" s="252"/>
      <c r="DI342" s="203"/>
      <c r="DJ342" s="208"/>
      <c r="DK342" s="208"/>
      <c r="DL342" s="208"/>
      <c r="DQ342" s="208"/>
      <c r="DT342" s="203"/>
      <c r="DU342" s="208"/>
      <c r="DV342" s="198" t="s">
        <v>471</v>
      </c>
      <c r="DW342" s="208"/>
    </row>
    <row r="343" spans="1:130" customFormat="1" ht="15" x14ac:dyDescent="0.25">
      <c r="A343" s="244"/>
      <c r="B343" s="197"/>
      <c r="C343" s="206"/>
      <c r="D343" s="338" t="s">
        <v>176</v>
      </c>
      <c r="E343" s="338"/>
      <c r="F343" s="338"/>
      <c r="G343" s="338"/>
      <c r="H343" s="338"/>
      <c r="I343" s="338"/>
      <c r="J343" s="338"/>
      <c r="K343" s="338"/>
      <c r="L343" s="338"/>
      <c r="M343" s="245"/>
      <c r="N343" s="246"/>
      <c r="O343" s="247"/>
      <c r="DX343" s="208" t="s">
        <v>176</v>
      </c>
    </row>
    <row r="344" spans="1:130" customFormat="1" ht="15" x14ac:dyDescent="0.25">
      <c r="A344" s="211"/>
      <c r="B344" s="195"/>
      <c r="C344" s="213"/>
      <c r="D344" s="331" t="s">
        <v>156</v>
      </c>
      <c r="E344" s="331"/>
      <c r="F344" s="331"/>
      <c r="G344" s="331"/>
      <c r="H344" s="331"/>
      <c r="I344" s="331"/>
      <c r="J344" s="331"/>
      <c r="K344" s="331"/>
      <c r="L344" s="331"/>
      <c r="M344" s="248">
        <v>1011234.48</v>
      </c>
      <c r="N344" s="249"/>
      <c r="O344" s="250">
        <v>9780857.5399999991</v>
      </c>
      <c r="DX344" s="208"/>
      <c r="DY344" s="198" t="s">
        <v>156</v>
      </c>
    </row>
    <row r="345" spans="1:130" customFormat="1" ht="15" x14ac:dyDescent="0.25">
      <c r="A345" s="211"/>
      <c r="B345" s="195"/>
      <c r="C345" s="213"/>
      <c r="D345" s="331" t="s">
        <v>163</v>
      </c>
      <c r="E345" s="331"/>
      <c r="F345" s="331"/>
      <c r="G345" s="331"/>
      <c r="H345" s="331"/>
      <c r="I345" s="331"/>
      <c r="J345" s="331"/>
      <c r="K345" s="331"/>
      <c r="L345" s="331"/>
      <c r="M345" s="248">
        <v>1014341.65</v>
      </c>
      <c r="N345" s="249"/>
      <c r="O345" s="250">
        <v>9959397.2699999996</v>
      </c>
      <c r="DX345" s="208"/>
      <c r="DY345" s="198" t="s">
        <v>163</v>
      </c>
    </row>
    <row r="346" spans="1:130" customFormat="1" ht="15" x14ac:dyDescent="0.25">
      <c r="A346" s="211"/>
      <c r="B346" s="195"/>
      <c r="C346" s="213"/>
      <c r="D346" s="331" t="s">
        <v>409</v>
      </c>
      <c r="E346" s="331"/>
      <c r="F346" s="331"/>
      <c r="G346" s="331"/>
      <c r="H346" s="331"/>
      <c r="I346" s="331"/>
      <c r="J346" s="331"/>
      <c r="K346" s="331"/>
      <c r="L346" s="331"/>
      <c r="M346" s="248">
        <v>1023.55</v>
      </c>
      <c r="N346" s="249"/>
      <c r="O346" s="250">
        <v>37125.61</v>
      </c>
      <c r="DX346" s="208"/>
      <c r="DY346" s="198" t="s">
        <v>409</v>
      </c>
    </row>
    <row r="347" spans="1:130" customFormat="1" ht="15" x14ac:dyDescent="0.25">
      <c r="A347" s="211"/>
      <c r="B347" s="195"/>
      <c r="C347" s="254"/>
      <c r="D347" s="341" t="s">
        <v>178</v>
      </c>
      <c r="E347" s="341"/>
      <c r="F347" s="341"/>
      <c r="G347" s="341"/>
      <c r="H347" s="341"/>
      <c r="I347" s="341"/>
      <c r="J347" s="341"/>
      <c r="K347" s="341"/>
      <c r="L347" s="341"/>
      <c r="M347" s="256">
        <v>1015365.2</v>
      </c>
      <c r="N347" s="257"/>
      <c r="O347" s="258">
        <v>9996522.8800000008</v>
      </c>
      <c r="DX347" s="208"/>
      <c r="DZ347" s="208" t="s">
        <v>178</v>
      </c>
    </row>
    <row r="348" spans="1:130" customFormat="1" ht="15" x14ac:dyDescent="0.25">
      <c r="A348" s="211"/>
      <c r="B348" s="195"/>
      <c r="C348" s="213"/>
      <c r="D348" s="331" t="s">
        <v>173</v>
      </c>
      <c r="E348" s="331"/>
      <c r="F348" s="331"/>
      <c r="G348" s="331"/>
      <c r="H348" s="331"/>
      <c r="I348" s="331"/>
      <c r="J348" s="331"/>
      <c r="K348" s="331"/>
      <c r="L348" s="331"/>
      <c r="M348" s="248">
        <v>2480.7600000000002</v>
      </c>
      <c r="N348" s="249"/>
      <c r="O348" s="250">
        <v>129520.47</v>
      </c>
      <c r="DX348" s="208"/>
      <c r="DY348" s="198" t="s">
        <v>173</v>
      </c>
      <c r="DZ348" s="208"/>
    </row>
    <row r="349" spans="1:130" customFormat="1" ht="15" x14ac:dyDescent="0.25">
      <c r="A349" s="211"/>
      <c r="B349" s="195"/>
      <c r="C349" s="213"/>
      <c r="D349" s="331" t="s">
        <v>174</v>
      </c>
      <c r="E349" s="331"/>
      <c r="F349" s="331"/>
      <c r="G349" s="331"/>
      <c r="H349" s="331"/>
      <c r="I349" s="331"/>
      <c r="J349" s="331"/>
      <c r="K349" s="331"/>
      <c r="L349" s="331"/>
      <c r="M349" s="248">
        <v>2700.02</v>
      </c>
      <c r="N349" s="249"/>
      <c r="O349" s="250">
        <v>140968</v>
      </c>
      <c r="DX349" s="208"/>
      <c r="DY349" s="198" t="s">
        <v>174</v>
      </c>
      <c r="DZ349" s="208"/>
    </row>
    <row r="350" spans="1:130" customFormat="1" ht="15" x14ac:dyDescent="0.25">
      <c r="A350" s="211"/>
      <c r="B350" s="195"/>
      <c r="C350" s="213"/>
      <c r="D350" s="331" t="s">
        <v>175</v>
      </c>
      <c r="E350" s="331"/>
      <c r="F350" s="331"/>
      <c r="G350" s="331"/>
      <c r="H350" s="331"/>
      <c r="I350" s="331"/>
      <c r="J350" s="331"/>
      <c r="K350" s="331"/>
      <c r="L350" s="331"/>
      <c r="M350" s="248">
        <v>1430.7</v>
      </c>
      <c r="N350" s="249"/>
      <c r="O350" s="250">
        <v>74697.34</v>
      </c>
      <c r="DX350" s="208"/>
      <c r="DY350" s="198" t="s">
        <v>175</v>
      </c>
      <c r="DZ350" s="208"/>
    </row>
    <row r="351" spans="1:130" customFormat="1" ht="15" x14ac:dyDescent="0.25">
      <c r="A351" s="211"/>
      <c r="B351" s="195"/>
      <c r="C351" s="213"/>
      <c r="D351" s="331" t="s">
        <v>177</v>
      </c>
      <c r="E351" s="331"/>
      <c r="F351" s="331"/>
      <c r="G351" s="331"/>
      <c r="H351" s="331"/>
      <c r="I351" s="331"/>
      <c r="J351" s="331"/>
      <c r="K351" s="331"/>
      <c r="L351" s="331"/>
      <c r="M351" s="248">
        <v>19495.009999999998</v>
      </c>
      <c r="N351" s="249"/>
      <c r="O351" s="250">
        <v>191933.24</v>
      </c>
      <c r="DX351" s="208"/>
      <c r="DY351" s="198" t="s">
        <v>177</v>
      </c>
      <c r="DZ351" s="208"/>
    </row>
    <row r="352" spans="1:130" customFormat="1" ht="15" x14ac:dyDescent="0.25">
      <c r="A352" s="211"/>
      <c r="B352" s="195"/>
      <c r="C352" s="254"/>
      <c r="D352" s="341" t="s">
        <v>178</v>
      </c>
      <c r="E352" s="341"/>
      <c r="F352" s="341"/>
      <c r="G352" s="341"/>
      <c r="H352" s="341"/>
      <c r="I352" s="341"/>
      <c r="J352" s="341"/>
      <c r="K352" s="341"/>
      <c r="L352" s="341"/>
      <c r="M352" s="256">
        <v>1034860.21</v>
      </c>
      <c r="N352" s="257"/>
      <c r="O352" s="258">
        <v>10188456.119999999</v>
      </c>
      <c r="DX352" s="208"/>
      <c r="DZ352" s="208" t="s">
        <v>178</v>
      </c>
    </row>
    <row r="353" spans="1:132" customFormat="1" ht="15" x14ac:dyDescent="0.25">
      <c r="A353" s="211"/>
      <c r="B353" s="195"/>
      <c r="C353" s="213"/>
      <c r="D353" s="331" t="s">
        <v>179</v>
      </c>
      <c r="E353" s="331"/>
      <c r="F353" s="331"/>
      <c r="G353" s="331"/>
      <c r="H353" s="331"/>
      <c r="I353" s="331"/>
      <c r="J353" s="331"/>
      <c r="K353" s="331"/>
      <c r="L353" s="331"/>
      <c r="M353" s="248">
        <v>227669.25</v>
      </c>
      <c r="N353" s="249"/>
      <c r="O353" s="250">
        <v>2241460.35</v>
      </c>
      <c r="DX353" s="208"/>
      <c r="DZ353" s="208"/>
      <c r="EA353" s="198" t="s">
        <v>179</v>
      </c>
    </row>
    <row r="354" spans="1:132" customFormat="1" ht="15" x14ac:dyDescent="0.25">
      <c r="A354" s="211"/>
      <c r="B354" s="195"/>
      <c r="C354" s="254"/>
      <c r="D354" s="341" t="s">
        <v>180</v>
      </c>
      <c r="E354" s="341"/>
      <c r="F354" s="341"/>
      <c r="G354" s="341"/>
      <c r="H354" s="341"/>
      <c r="I354" s="341"/>
      <c r="J354" s="341"/>
      <c r="K354" s="341"/>
      <c r="L354" s="341"/>
      <c r="M354" s="256">
        <v>1262529.46</v>
      </c>
      <c r="N354" s="257"/>
      <c r="O354" s="258">
        <v>12429916.470000001</v>
      </c>
      <c r="DX354" s="208"/>
      <c r="DZ354" s="208"/>
      <c r="EB354" s="208" t="s">
        <v>180</v>
      </c>
    </row>
    <row r="355" spans="1:132" customFormat="1" ht="29.25" customHeight="1" x14ac:dyDescent="0.25">
      <c r="A355" s="197"/>
      <c r="B355" s="197"/>
      <c r="C355" s="197"/>
      <c r="D355" s="197"/>
      <c r="E355" s="197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</row>
    <row r="356" spans="1:132" s="34" customFormat="1" ht="27.75" customHeight="1" x14ac:dyDescent="0.25">
      <c r="A356" s="28"/>
      <c r="B356" s="8" t="s">
        <v>181</v>
      </c>
      <c r="C356" s="346" t="s">
        <v>198</v>
      </c>
      <c r="D356" s="346"/>
      <c r="E356" s="346"/>
      <c r="F356" s="346"/>
      <c r="G356" s="346"/>
      <c r="H356" s="346"/>
      <c r="I356" s="347" t="s">
        <v>199</v>
      </c>
      <c r="J356" s="347"/>
      <c r="K356" s="347"/>
      <c r="L356" s="347"/>
      <c r="M356" s="347"/>
      <c r="N356" s="347"/>
      <c r="O356" s="28"/>
      <c r="P356" s="29"/>
      <c r="Q356" s="30"/>
      <c r="R356" s="31"/>
      <c r="S356" s="32"/>
      <c r="T356" s="32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 t="s">
        <v>5</v>
      </c>
      <c r="AY356" s="33"/>
      <c r="AZ356" s="33"/>
      <c r="BA356" s="33"/>
    </row>
    <row r="357" spans="1:132" s="35" customFormat="1" ht="49.5" customHeight="1" x14ac:dyDescent="0.25">
      <c r="B357" s="36"/>
      <c r="C357" s="342" t="s">
        <v>182</v>
      </c>
      <c r="D357" s="342"/>
      <c r="E357" s="342"/>
      <c r="F357" s="342"/>
      <c r="G357" s="342"/>
      <c r="H357" s="342"/>
      <c r="I357" s="342"/>
      <c r="J357" s="342"/>
      <c r="K357" s="342"/>
      <c r="L357" s="342"/>
      <c r="M357" s="342"/>
      <c r="N357" s="342"/>
      <c r="P357" s="37"/>
      <c r="Q357" s="38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</row>
    <row r="358" spans="1:132" s="34" customFormat="1" ht="34.5" customHeight="1" x14ac:dyDescent="0.25">
      <c r="A358" s="28"/>
      <c r="B358" s="8" t="s">
        <v>183</v>
      </c>
      <c r="C358" s="346" t="s">
        <v>284</v>
      </c>
      <c r="D358" s="346"/>
      <c r="E358" s="346"/>
      <c r="F358" s="346"/>
      <c r="G358" s="346"/>
      <c r="H358" s="346"/>
      <c r="I358" s="347" t="s">
        <v>200</v>
      </c>
      <c r="J358" s="347"/>
      <c r="K358" s="347"/>
      <c r="L358" s="347"/>
      <c r="M358" s="347"/>
      <c r="N358" s="347"/>
      <c r="O358" s="28"/>
      <c r="P358" s="29"/>
      <c r="Q358" s="30"/>
      <c r="R358" s="31"/>
      <c r="S358" s="32"/>
      <c r="T358" s="32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</row>
    <row r="359" spans="1:132" s="35" customFormat="1" ht="18.75" customHeight="1" x14ac:dyDescent="0.25">
      <c r="B359" s="9"/>
      <c r="C359" s="342" t="s">
        <v>182</v>
      </c>
      <c r="D359" s="342"/>
      <c r="E359" s="342"/>
      <c r="F359" s="342"/>
      <c r="G359" s="342"/>
      <c r="H359" s="342"/>
      <c r="I359" s="342"/>
      <c r="J359" s="342"/>
      <c r="K359" s="342"/>
      <c r="L359" s="342"/>
      <c r="M359" s="342"/>
      <c r="N359" s="342"/>
      <c r="O359" s="28"/>
      <c r="P359" s="37"/>
      <c r="Q359" s="38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</row>
    <row r="360" spans="1:132" s="41" customFormat="1" ht="15" x14ac:dyDescent="0.2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</row>
    <row r="361" spans="1:132" customFormat="1" ht="15" x14ac:dyDescent="0.25">
      <c r="A361" s="195"/>
      <c r="B361" s="195"/>
      <c r="C361" s="195"/>
      <c r="D361" s="195"/>
      <c r="E361" s="195"/>
      <c r="F361" s="195"/>
      <c r="G361" s="195"/>
      <c r="H361" s="195"/>
      <c r="I361" s="195"/>
      <c r="J361" s="195"/>
      <c r="K361" s="195"/>
      <c r="L361" s="195"/>
      <c r="M361" s="195"/>
      <c r="N361" s="195"/>
      <c r="O361" s="195"/>
    </row>
    <row r="362" spans="1:132" customFormat="1" ht="15" x14ac:dyDescent="0.25">
      <c r="A362" s="195"/>
      <c r="B362" s="195"/>
      <c r="C362" s="195"/>
      <c r="D362" s="195"/>
      <c r="E362" s="195"/>
      <c r="F362" s="195"/>
      <c r="G362" s="195"/>
      <c r="H362" s="195"/>
      <c r="I362" s="195"/>
      <c r="J362" s="195"/>
      <c r="K362" s="195"/>
      <c r="L362" s="195"/>
      <c r="M362" s="195"/>
      <c r="N362" s="195"/>
      <c r="O362" s="195"/>
    </row>
    <row r="363" spans="1:132" customFormat="1" ht="15" x14ac:dyDescent="0.25">
      <c r="A363" s="195"/>
      <c r="B363" s="195"/>
    </row>
  </sheetData>
  <mergeCells count="365">
    <mergeCell ref="C359:N359"/>
    <mergeCell ref="C7:K7"/>
    <mergeCell ref="C9:K9"/>
    <mergeCell ref="M18:O18"/>
    <mergeCell ref="M19:O19"/>
    <mergeCell ref="M20:O20"/>
    <mergeCell ref="M21:O21"/>
    <mergeCell ref="L23:L24"/>
    <mergeCell ref="M23:M24"/>
    <mergeCell ref="N23:O23"/>
    <mergeCell ref="C356:H356"/>
    <mergeCell ref="I356:N356"/>
    <mergeCell ref="C357:N357"/>
    <mergeCell ref="C358:H358"/>
    <mergeCell ref="I358:N358"/>
    <mergeCell ref="D350:L350"/>
    <mergeCell ref="D351:L351"/>
    <mergeCell ref="D352:L352"/>
    <mergeCell ref="D353:L353"/>
    <mergeCell ref="D354:L354"/>
    <mergeCell ref="D344:L344"/>
    <mergeCell ref="D345:L345"/>
    <mergeCell ref="D346:L346"/>
    <mergeCell ref="D347:L347"/>
    <mergeCell ref="D348:L348"/>
    <mergeCell ref="D349:L349"/>
    <mergeCell ref="D338:L338"/>
    <mergeCell ref="D339:L339"/>
    <mergeCell ref="D340:L340"/>
    <mergeCell ref="D341:L341"/>
    <mergeCell ref="D342:L342"/>
    <mergeCell ref="D343:L343"/>
    <mergeCell ref="D332:L332"/>
    <mergeCell ref="D333:L333"/>
    <mergeCell ref="D334:L334"/>
    <mergeCell ref="D335:L335"/>
    <mergeCell ref="D336:L336"/>
    <mergeCell ref="D337:L337"/>
    <mergeCell ref="D326:L326"/>
    <mergeCell ref="D327:L327"/>
    <mergeCell ref="D328:L328"/>
    <mergeCell ref="D329:L329"/>
    <mergeCell ref="D330:L330"/>
    <mergeCell ref="D331:L331"/>
    <mergeCell ref="D320:L320"/>
    <mergeCell ref="D321:L321"/>
    <mergeCell ref="D322:L322"/>
    <mergeCell ref="D323:L323"/>
    <mergeCell ref="D324:L324"/>
    <mergeCell ref="D325:L325"/>
    <mergeCell ref="D314:L314"/>
    <mergeCell ref="D315:L315"/>
    <mergeCell ref="D316:L316"/>
    <mergeCell ref="D317:L317"/>
    <mergeCell ref="D318:L318"/>
    <mergeCell ref="D319:L319"/>
    <mergeCell ref="D308:L308"/>
    <mergeCell ref="D309:L309"/>
    <mergeCell ref="D310:L310"/>
    <mergeCell ref="D311:L311"/>
    <mergeCell ref="D312:L312"/>
    <mergeCell ref="D313:L313"/>
    <mergeCell ref="D302:F302"/>
    <mergeCell ref="D303:F303"/>
    <mergeCell ref="D304:F304"/>
    <mergeCell ref="D305:F305"/>
    <mergeCell ref="D306:L306"/>
    <mergeCell ref="D307:L307"/>
    <mergeCell ref="D296:F296"/>
    <mergeCell ref="A297:O297"/>
    <mergeCell ref="D298:F298"/>
    <mergeCell ref="D299:F299"/>
    <mergeCell ref="D300:F300"/>
    <mergeCell ref="D301:F301"/>
    <mergeCell ref="D290:F290"/>
    <mergeCell ref="D291:F291"/>
    <mergeCell ref="D292:F292"/>
    <mergeCell ref="D293:F293"/>
    <mergeCell ref="D294:F294"/>
    <mergeCell ref="D295:F295"/>
    <mergeCell ref="D284:F284"/>
    <mergeCell ref="D285:F285"/>
    <mergeCell ref="D286:F286"/>
    <mergeCell ref="D287:F287"/>
    <mergeCell ref="D288:F288"/>
    <mergeCell ref="D289:F289"/>
    <mergeCell ref="D278:O278"/>
    <mergeCell ref="D279:F279"/>
    <mergeCell ref="D280:F280"/>
    <mergeCell ref="D281:O281"/>
    <mergeCell ref="D282:O282"/>
    <mergeCell ref="D283:O283"/>
    <mergeCell ref="D272:O272"/>
    <mergeCell ref="D273:O273"/>
    <mergeCell ref="D274:F274"/>
    <mergeCell ref="D275:F275"/>
    <mergeCell ref="D276:O276"/>
    <mergeCell ref="D277:O277"/>
    <mergeCell ref="D266:F266"/>
    <mergeCell ref="D267:F267"/>
    <mergeCell ref="D268:F268"/>
    <mergeCell ref="D269:F269"/>
    <mergeCell ref="D270:F270"/>
    <mergeCell ref="D271:O271"/>
    <mergeCell ref="D260:F260"/>
    <mergeCell ref="D261:F261"/>
    <mergeCell ref="D262:F262"/>
    <mergeCell ref="D263:F263"/>
    <mergeCell ref="D264:F264"/>
    <mergeCell ref="D265:F265"/>
    <mergeCell ref="D254:O254"/>
    <mergeCell ref="D255:F255"/>
    <mergeCell ref="D256:F256"/>
    <mergeCell ref="D257:F257"/>
    <mergeCell ref="D258:F258"/>
    <mergeCell ref="D259:F259"/>
    <mergeCell ref="D248:O248"/>
    <mergeCell ref="D249:O249"/>
    <mergeCell ref="D250:F250"/>
    <mergeCell ref="D251:F251"/>
    <mergeCell ref="D252:O252"/>
    <mergeCell ref="D253:O253"/>
    <mergeCell ref="D242:F242"/>
    <mergeCell ref="D243:F243"/>
    <mergeCell ref="D244:F244"/>
    <mergeCell ref="D245:F245"/>
    <mergeCell ref="D246:F246"/>
    <mergeCell ref="D247:O247"/>
    <mergeCell ref="D236:F236"/>
    <mergeCell ref="D237:F237"/>
    <mergeCell ref="D238:F238"/>
    <mergeCell ref="D239:F239"/>
    <mergeCell ref="D240:F240"/>
    <mergeCell ref="D241:F241"/>
    <mergeCell ref="D230:F230"/>
    <mergeCell ref="D231:O231"/>
    <mergeCell ref="D232:O232"/>
    <mergeCell ref="D233:O233"/>
    <mergeCell ref="D234:F234"/>
    <mergeCell ref="D235:F235"/>
    <mergeCell ref="D224:F224"/>
    <mergeCell ref="D225:F225"/>
    <mergeCell ref="D226:F226"/>
    <mergeCell ref="D227:F227"/>
    <mergeCell ref="D228:F228"/>
    <mergeCell ref="D229:F229"/>
    <mergeCell ref="D218:F218"/>
    <mergeCell ref="D219:F219"/>
    <mergeCell ref="D220:F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06:F206"/>
    <mergeCell ref="D207:F207"/>
    <mergeCell ref="D208:F208"/>
    <mergeCell ref="D209:F209"/>
    <mergeCell ref="D210:F210"/>
    <mergeCell ref="D211:F211"/>
    <mergeCell ref="D200:F200"/>
    <mergeCell ref="D201:F201"/>
    <mergeCell ref="D202:F202"/>
    <mergeCell ref="D203:F203"/>
    <mergeCell ref="D204:F204"/>
    <mergeCell ref="D205:F205"/>
    <mergeCell ref="D194:F194"/>
    <mergeCell ref="D195:F195"/>
    <mergeCell ref="D196:F196"/>
    <mergeCell ref="D197:F197"/>
    <mergeCell ref="D198:F198"/>
    <mergeCell ref="D199:F199"/>
    <mergeCell ref="D188:F188"/>
    <mergeCell ref="D189:F189"/>
    <mergeCell ref="D190:F190"/>
    <mergeCell ref="D191:F191"/>
    <mergeCell ref="D192:F192"/>
    <mergeCell ref="D193:F193"/>
    <mergeCell ref="D182:L182"/>
    <mergeCell ref="D183:L183"/>
    <mergeCell ref="A184:O184"/>
    <mergeCell ref="D185:F185"/>
    <mergeCell ref="D186:F186"/>
    <mergeCell ref="D187:F187"/>
    <mergeCell ref="D176:L176"/>
    <mergeCell ref="D177:L177"/>
    <mergeCell ref="D178:L178"/>
    <mergeCell ref="D179:L179"/>
    <mergeCell ref="D180:L180"/>
    <mergeCell ref="D181:L181"/>
    <mergeCell ref="D170:L170"/>
    <mergeCell ref="D171:L171"/>
    <mergeCell ref="D172:L172"/>
    <mergeCell ref="D173:L173"/>
    <mergeCell ref="D174:L174"/>
    <mergeCell ref="D175:L175"/>
    <mergeCell ref="D164:L164"/>
    <mergeCell ref="D165:L165"/>
    <mergeCell ref="D166:L166"/>
    <mergeCell ref="D167:L167"/>
    <mergeCell ref="D168:L168"/>
    <mergeCell ref="D169:L169"/>
    <mergeCell ref="D158:F158"/>
    <mergeCell ref="D159:L159"/>
    <mergeCell ref="D160:L160"/>
    <mergeCell ref="D161:L161"/>
    <mergeCell ref="D162:L162"/>
    <mergeCell ref="D163:L163"/>
    <mergeCell ref="A152:O152"/>
    <mergeCell ref="D153:F153"/>
    <mergeCell ref="D154:O154"/>
    <mergeCell ref="D155:F155"/>
    <mergeCell ref="D156:F156"/>
    <mergeCell ref="D157:O157"/>
    <mergeCell ref="D146:F146"/>
    <mergeCell ref="D147:F147"/>
    <mergeCell ref="D148:F148"/>
    <mergeCell ref="D149:F149"/>
    <mergeCell ref="D150:F150"/>
    <mergeCell ref="D151:F151"/>
    <mergeCell ref="D140:O140"/>
    <mergeCell ref="D141:F141"/>
    <mergeCell ref="D142:F142"/>
    <mergeCell ref="D143:F143"/>
    <mergeCell ref="D144:F144"/>
    <mergeCell ref="D145:F145"/>
    <mergeCell ref="D134:F134"/>
    <mergeCell ref="D135:O135"/>
    <mergeCell ref="D136:O136"/>
    <mergeCell ref="D137:O137"/>
    <mergeCell ref="D138:F138"/>
    <mergeCell ref="D139:F139"/>
    <mergeCell ref="D128:F128"/>
    <mergeCell ref="D129:O129"/>
    <mergeCell ref="D130:O130"/>
    <mergeCell ref="D131:O131"/>
    <mergeCell ref="D132:O132"/>
    <mergeCell ref="D133:F133"/>
    <mergeCell ref="D122:O122"/>
    <mergeCell ref="D123:O123"/>
    <mergeCell ref="D124:O124"/>
    <mergeCell ref="D125:F125"/>
    <mergeCell ref="D126:F126"/>
    <mergeCell ref="D127:F127"/>
    <mergeCell ref="D116:O116"/>
    <mergeCell ref="D117:F117"/>
    <mergeCell ref="D118:F118"/>
    <mergeCell ref="D119:F119"/>
    <mergeCell ref="D120:F120"/>
    <mergeCell ref="D121:O121"/>
    <mergeCell ref="D110:F110"/>
    <mergeCell ref="D111:F111"/>
    <mergeCell ref="D112:F112"/>
    <mergeCell ref="D113:F113"/>
    <mergeCell ref="D114:O114"/>
    <mergeCell ref="D115:O115"/>
    <mergeCell ref="D104:F104"/>
    <mergeCell ref="D105:F105"/>
    <mergeCell ref="D106:O106"/>
    <mergeCell ref="D107:O107"/>
    <mergeCell ref="D108:O108"/>
    <mergeCell ref="D109:O109"/>
    <mergeCell ref="D98:F98"/>
    <mergeCell ref="D99:F99"/>
    <mergeCell ref="D100:F100"/>
    <mergeCell ref="D101:F101"/>
    <mergeCell ref="D102:F102"/>
    <mergeCell ref="D103:F103"/>
    <mergeCell ref="D92:F92"/>
    <mergeCell ref="D93:F93"/>
    <mergeCell ref="D94:F94"/>
    <mergeCell ref="D95:F95"/>
    <mergeCell ref="D96:F96"/>
    <mergeCell ref="D97:F97"/>
    <mergeCell ref="D86:O86"/>
    <mergeCell ref="D87:F87"/>
    <mergeCell ref="D88:F88"/>
    <mergeCell ref="D89:O89"/>
    <mergeCell ref="D90:F90"/>
    <mergeCell ref="D91:F91"/>
    <mergeCell ref="D80:F80"/>
    <mergeCell ref="D81:F81"/>
    <mergeCell ref="D82:F82"/>
    <mergeCell ref="D83:F83"/>
    <mergeCell ref="D84:O84"/>
    <mergeCell ref="D85:O85"/>
    <mergeCell ref="D74:F74"/>
    <mergeCell ref="D75:F75"/>
    <mergeCell ref="D76:F76"/>
    <mergeCell ref="D77:F77"/>
    <mergeCell ref="D78:F78"/>
    <mergeCell ref="D79:F79"/>
    <mergeCell ref="D68:F68"/>
    <mergeCell ref="D69:F69"/>
    <mergeCell ref="D70:F70"/>
    <mergeCell ref="D71:O71"/>
    <mergeCell ref="D72:F72"/>
    <mergeCell ref="D73:F73"/>
    <mergeCell ref="D62:F62"/>
    <mergeCell ref="D63:F63"/>
    <mergeCell ref="D64:F64"/>
    <mergeCell ref="D65:F65"/>
    <mergeCell ref="D66:F66"/>
    <mergeCell ref="D67:F67"/>
    <mergeCell ref="D56:F56"/>
    <mergeCell ref="D57:F57"/>
    <mergeCell ref="D58:F58"/>
    <mergeCell ref="D59:O59"/>
    <mergeCell ref="D60:F60"/>
    <mergeCell ref="D61:F61"/>
    <mergeCell ref="D50:F50"/>
    <mergeCell ref="D51:F51"/>
    <mergeCell ref="D52:F52"/>
    <mergeCell ref="D53:F53"/>
    <mergeCell ref="D54:F54"/>
    <mergeCell ref="D55:F55"/>
    <mergeCell ref="D44:F44"/>
    <mergeCell ref="D45:F45"/>
    <mergeCell ref="D46:F46"/>
    <mergeCell ref="D47:O47"/>
    <mergeCell ref="D48:F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F36"/>
    <mergeCell ref="D37:F37"/>
    <mergeCell ref="C13:K13"/>
    <mergeCell ref="M13:O13"/>
    <mergeCell ref="M14:O14"/>
    <mergeCell ref="M7:O7"/>
    <mergeCell ref="M8:O8"/>
    <mergeCell ref="M9:O9"/>
    <mergeCell ref="M10:O10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 №3</vt:lpstr>
      <vt:lpstr>р3</vt:lpstr>
      <vt:lpstr>кс-2 №3 февраль</vt:lpstr>
      <vt:lpstr>'кс-2 №3 февраль'!Заголовки_для_печати</vt:lpstr>
      <vt:lpstr>'кс-2 №3 февраль'!Область_печати</vt:lpstr>
      <vt:lpstr>'кс-3 №3'!Область_печати</vt:lpstr>
      <vt:lpstr>р3!Область_печати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2026-02-24T14:21:03Z</dcterms:modified>
</cp:coreProperties>
</file>