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"/>
    </mc:Choice>
  </mc:AlternateContent>
  <xr:revisionPtr revIDLastSave="0" documentId="13_ncr:1_{7EACAEE8-6438-4AFD-B2BA-A66516A5FE9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Шеллрокк (+май)" sheetId="6" r:id="rId1"/>
    <sheet name="кс-6а_2025г." sheetId="1" r:id="rId2"/>
    <sheet name="кс-6а_2026" sheetId="7" r:id="rId3"/>
    <sheet name="Лист1 " sheetId="8" r:id="rId4"/>
    <sheet name="Шеллрокк" sheetId="5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4" hidden="1">Шеллрокк!$A$10:$AV$198</definedName>
    <definedName name="_xlnm._FilterDatabase" localSheetId="0" hidden="1">'Шеллрокк (+май)'!$A$10:$AV$198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4">Шеллрокк!$10:$10</definedName>
    <definedName name="_xlnm.Print_Titles" localSheetId="0">'Шеллрокк (+май)'!$10:$10</definedName>
    <definedName name="_xlnm.Print_Area" localSheetId="1">'кс-6а_2025г.'!$A$1:$O$133</definedName>
    <definedName name="_xlnm.Print_Area" localSheetId="2">'кс-6а_2026'!$A$1:$U$196</definedName>
    <definedName name="_xlnm.Print_Area" localSheetId="4">Шеллрокк!$A$1:$E$198</definedName>
    <definedName name="_xlnm.Print_Area" localSheetId="0">'Шеллрокк (+май)'!$A$1:$E$198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8" l="1"/>
  <c r="A18" i="8"/>
  <c r="A16" i="8"/>
  <c r="A8" i="8"/>
  <c r="A6" i="8"/>
  <c r="A4" i="8"/>
  <c r="I198" i="6" l="1"/>
  <c r="P97" i="6" l="1"/>
  <c r="R97" i="6" s="1"/>
  <c r="P96" i="6"/>
  <c r="R96" i="6" s="1"/>
  <c r="P81" i="6"/>
  <c r="R81" i="6" s="1"/>
  <c r="P80" i="6"/>
  <c r="R80" i="6" s="1"/>
  <c r="P78" i="6"/>
  <c r="R78" i="6" s="1"/>
  <c r="I30" i="6"/>
  <c r="P27" i="6"/>
  <c r="S27" i="6" s="1"/>
  <c r="P25" i="6"/>
  <c r="R25" i="6" s="1"/>
  <c r="P23" i="6"/>
  <c r="R23" i="6" s="1"/>
  <c r="P22" i="6"/>
  <c r="R22" i="6" s="1"/>
  <c r="I21" i="6"/>
  <c r="I17" i="6"/>
  <c r="P16" i="6"/>
  <c r="J15" i="6"/>
  <c r="K15" i="6" s="1"/>
  <c r="I14" i="6"/>
  <c r="P13" i="6"/>
  <c r="S13" i="6" s="1"/>
  <c r="J13" i="6" s="1"/>
  <c r="K13" i="6" s="1"/>
  <c r="T198" i="6"/>
  <c r="K198" i="6"/>
  <c r="Q196" i="6"/>
  <c r="O196" i="6"/>
  <c r="N196" i="6"/>
  <c r="M196" i="6"/>
  <c r="L196" i="6"/>
  <c r="P194" i="6"/>
  <c r="R194" i="6" s="1"/>
  <c r="T194" i="6" s="1"/>
  <c r="J194" i="6"/>
  <c r="K194" i="6" s="1"/>
  <c r="I194" i="6"/>
  <c r="G194" i="6"/>
  <c r="P193" i="6"/>
  <c r="R193" i="6" s="1"/>
  <c r="T193" i="6" s="1"/>
  <c r="J193" i="6"/>
  <c r="K193" i="6" s="1"/>
  <c r="I193" i="6"/>
  <c r="G193" i="6"/>
  <c r="P192" i="6"/>
  <c r="R192" i="6" s="1"/>
  <c r="T192" i="6" s="1"/>
  <c r="J192" i="6"/>
  <c r="K192" i="6" s="1"/>
  <c r="I192" i="6"/>
  <c r="G192" i="6"/>
  <c r="P191" i="6"/>
  <c r="R191" i="6" s="1"/>
  <c r="T191" i="6" s="1"/>
  <c r="J191" i="6"/>
  <c r="K191" i="6" s="1"/>
  <c r="I191" i="6"/>
  <c r="G191" i="6"/>
  <c r="P189" i="6"/>
  <c r="R189" i="6" s="1"/>
  <c r="T189" i="6" s="1"/>
  <c r="J189" i="6"/>
  <c r="K189" i="6" s="1"/>
  <c r="I189" i="6"/>
  <c r="G189" i="6"/>
  <c r="P188" i="6"/>
  <c r="R188" i="6" s="1"/>
  <c r="T188" i="6" s="1"/>
  <c r="J188" i="6"/>
  <c r="K188" i="6" s="1"/>
  <c r="I188" i="6"/>
  <c r="G188" i="6"/>
  <c r="P187" i="6"/>
  <c r="R187" i="6" s="1"/>
  <c r="T187" i="6" s="1"/>
  <c r="J187" i="6"/>
  <c r="K187" i="6" s="1"/>
  <c r="I187" i="6"/>
  <c r="G187" i="6"/>
  <c r="P186" i="6"/>
  <c r="R186" i="6" s="1"/>
  <c r="T186" i="6" s="1"/>
  <c r="K186" i="6"/>
  <c r="J186" i="6"/>
  <c r="I186" i="6"/>
  <c r="G186" i="6"/>
  <c r="P185" i="6"/>
  <c r="R185" i="6" s="1"/>
  <c r="J185" i="6"/>
  <c r="K185" i="6" s="1"/>
  <c r="I185" i="6"/>
  <c r="G185" i="6"/>
  <c r="P184" i="6"/>
  <c r="R184" i="6" s="1"/>
  <c r="J184" i="6"/>
  <c r="K184" i="6" s="1"/>
  <c r="I184" i="6"/>
  <c r="G184" i="6"/>
  <c r="P183" i="6"/>
  <c r="R183" i="6" s="1"/>
  <c r="J183" i="6"/>
  <c r="K183" i="6" s="1"/>
  <c r="I183" i="6"/>
  <c r="G183" i="6"/>
  <c r="R182" i="6"/>
  <c r="P182" i="6"/>
  <c r="J182" i="6"/>
  <c r="K182" i="6" s="1"/>
  <c r="I182" i="6"/>
  <c r="G182" i="6"/>
  <c r="P181" i="6"/>
  <c r="R181" i="6" s="1"/>
  <c r="J181" i="6"/>
  <c r="K181" i="6" s="1"/>
  <c r="I181" i="6"/>
  <c r="G181" i="6"/>
  <c r="P180" i="6"/>
  <c r="R180" i="6" s="1"/>
  <c r="J180" i="6"/>
  <c r="K180" i="6" s="1"/>
  <c r="I180" i="6"/>
  <c r="G180" i="6"/>
  <c r="P179" i="6"/>
  <c r="R179" i="6" s="1"/>
  <c r="J179" i="6"/>
  <c r="K179" i="6" s="1"/>
  <c r="I179" i="6"/>
  <c r="G179" i="6"/>
  <c r="P178" i="6"/>
  <c r="R178" i="6" s="1"/>
  <c r="T178" i="6" s="1"/>
  <c r="J178" i="6"/>
  <c r="K178" i="6" s="1"/>
  <c r="I178" i="6"/>
  <c r="G178" i="6"/>
  <c r="P177" i="6"/>
  <c r="R177" i="6" s="1"/>
  <c r="T177" i="6" s="1"/>
  <c r="J177" i="6"/>
  <c r="K177" i="6" s="1"/>
  <c r="I177" i="6"/>
  <c r="G177" i="6"/>
  <c r="P176" i="6"/>
  <c r="R176" i="6" s="1"/>
  <c r="T176" i="6" s="1"/>
  <c r="J176" i="6"/>
  <c r="K176" i="6" s="1"/>
  <c r="I176" i="6"/>
  <c r="G176" i="6"/>
  <c r="P175" i="6"/>
  <c r="R175" i="6" s="1"/>
  <c r="J175" i="6"/>
  <c r="K175" i="6" s="1"/>
  <c r="I175" i="6"/>
  <c r="G175" i="6"/>
  <c r="P174" i="6"/>
  <c r="R174" i="6" s="1"/>
  <c r="J174" i="6"/>
  <c r="I174" i="6"/>
  <c r="G174" i="6"/>
  <c r="P171" i="6"/>
  <c r="R171" i="6" s="1"/>
  <c r="T171" i="6" s="1"/>
  <c r="J171" i="6"/>
  <c r="K171" i="6" s="1"/>
  <c r="I171" i="6"/>
  <c r="G171" i="6"/>
  <c r="P170" i="6"/>
  <c r="R170" i="6" s="1"/>
  <c r="T170" i="6" s="1"/>
  <c r="J170" i="6"/>
  <c r="K170" i="6" s="1"/>
  <c r="I170" i="6"/>
  <c r="G170" i="6"/>
  <c r="P169" i="6"/>
  <c r="R169" i="6" s="1"/>
  <c r="T169" i="6" s="1"/>
  <c r="J169" i="6"/>
  <c r="K169" i="6" s="1"/>
  <c r="I169" i="6"/>
  <c r="G169" i="6"/>
  <c r="P168" i="6"/>
  <c r="R168" i="6" s="1"/>
  <c r="T168" i="6" s="1"/>
  <c r="J168" i="6"/>
  <c r="K168" i="6" s="1"/>
  <c r="I168" i="6"/>
  <c r="G168" i="6"/>
  <c r="P166" i="6"/>
  <c r="R166" i="6" s="1"/>
  <c r="T166" i="6" s="1"/>
  <c r="K166" i="6"/>
  <c r="J166" i="6"/>
  <c r="I166" i="6"/>
  <c r="G166" i="6"/>
  <c r="P165" i="6"/>
  <c r="R165" i="6" s="1"/>
  <c r="T165" i="6" s="1"/>
  <c r="J165" i="6"/>
  <c r="K165" i="6" s="1"/>
  <c r="I165" i="6"/>
  <c r="G165" i="6"/>
  <c r="P164" i="6"/>
  <c r="R164" i="6" s="1"/>
  <c r="T164" i="6" s="1"/>
  <c r="J164" i="6"/>
  <c r="K164" i="6" s="1"/>
  <c r="I164" i="6"/>
  <c r="G164" i="6"/>
  <c r="P163" i="6"/>
  <c r="R163" i="6" s="1"/>
  <c r="T163" i="6" s="1"/>
  <c r="J163" i="6"/>
  <c r="K163" i="6" s="1"/>
  <c r="I163" i="6"/>
  <c r="G163" i="6"/>
  <c r="P162" i="6"/>
  <c r="R162" i="6" s="1"/>
  <c r="J162" i="6"/>
  <c r="K162" i="6" s="1"/>
  <c r="I162" i="6"/>
  <c r="G162" i="6"/>
  <c r="P161" i="6"/>
  <c r="R161" i="6" s="1"/>
  <c r="J161" i="6"/>
  <c r="K161" i="6" s="1"/>
  <c r="I161" i="6"/>
  <c r="G161" i="6"/>
  <c r="P160" i="6"/>
  <c r="R160" i="6" s="1"/>
  <c r="J160" i="6"/>
  <c r="K160" i="6" s="1"/>
  <c r="I160" i="6"/>
  <c r="G160" i="6"/>
  <c r="P159" i="6"/>
  <c r="R159" i="6" s="1"/>
  <c r="J159" i="6"/>
  <c r="K159" i="6" s="1"/>
  <c r="I159" i="6"/>
  <c r="G159" i="6"/>
  <c r="P158" i="6"/>
  <c r="R158" i="6" s="1"/>
  <c r="J158" i="6"/>
  <c r="K158" i="6" s="1"/>
  <c r="I158" i="6"/>
  <c r="G158" i="6"/>
  <c r="P157" i="6"/>
  <c r="R157" i="6" s="1"/>
  <c r="J157" i="6"/>
  <c r="K157" i="6" s="1"/>
  <c r="I157" i="6"/>
  <c r="G157" i="6"/>
  <c r="R156" i="6"/>
  <c r="P156" i="6"/>
  <c r="J156" i="6"/>
  <c r="K156" i="6" s="1"/>
  <c r="I156" i="6"/>
  <c r="G156" i="6"/>
  <c r="P155" i="6"/>
  <c r="R155" i="6" s="1"/>
  <c r="T155" i="6" s="1"/>
  <c r="J155" i="6"/>
  <c r="K155" i="6" s="1"/>
  <c r="I155" i="6"/>
  <c r="G155" i="6"/>
  <c r="P154" i="6"/>
  <c r="R154" i="6" s="1"/>
  <c r="T154" i="6" s="1"/>
  <c r="J154" i="6"/>
  <c r="K154" i="6" s="1"/>
  <c r="I154" i="6"/>
  <c r="G154" i="6"/>
  <c r="P153" i="6"/>
  <c r="R153" i="6" s="1"/>
  <c r="T153" i="6" s="1"/>
  <c r="J153" i="6"/>
  <c r="K153" i="6" s="1"/>
  <c r="I153" i="6"/>
  <c r="G153" i="6"/>
  <c r="G172" i="6" s="1"/>
  <c r="P152" i="6"/>
  <c r="R152" i="6" s="1"/>
  <c r="T152" i="6" s="1"/>
  <c r="J152" i="6"/>
  <c r="K152" i="6" s="1"/>
  <c r="I152" i="6"/>
  <c r="G152" i="6"/>
  <c r="P151" i="6"/>
  <c r="R151" i="6" s="1"/>
  <c r="J151" i="6"/>
  <c r="K151" i="6" s="1"/>
  <c r="I151" i="6"/>
  <c r="G151" i="6"/>
  <c r="P148" i="6"/>
  <c r="R148" i="6" s="1"/>
  <c r="T148" i="6" s="1"/>
  <c r="J148" i="6"/>
  <c r="K148" i="6" s="1"/>
  <c r="I148" i="6"/>
  <c r="G148" i="6"/>
  <c r="P147" i="6"/>
  <c r="R147" i="6" s="1"/>
  <c r="J147" i="6"/>
  <c r="K147" i="6" s="1"/>
  <c r="I147" i="6"/>
  <c r="G147" i="6"/>
  <c r="P146" i="6"/>
  <c r="R146" i="6" s="1"/>
  <c r="T146" i="6" s="1"/>
  <c r="J146" i="6"/>
  <c r="K146" i="6" s="1"/>
  <c r="I146" i="6"/>
  <c r="G146" i="6"/>
  <c r="P145" i="6"/>
  <c r="R145" i="6" s="1"/>
  <c r="T145" i="6" s="1"/>
  <c r="J145" i="6"/>
  <c r="K145" i="6" s="1"/>
  <c r="I145" i="6"/>
  <c r="G145" i="6"/>
  <c r="P143" i="6"/>
  <c r="R143" i="6" s="1"/>
  <c r="T143" i="6" s="1"/>
  <c r="J143" i="6"/>
  <c r="K143" i="6" s="1"/>
  <c r="I143" i="6"/>
  <c r="G143" i="6"/>
  <c r="P142" i="6"/>
  <c r="R142" i="6" s="1"/>
  <c r="T142" i="6" s="1"/>
  <c r="J142" i="6"/>
  <c r="K142" i="6" s="1"/>
  <c r="I142" i="6"/>
  <c r="G142" i="6"/>
  <c r="P141" i="6"/>
  <c r="R141" i="6" s="1"/>
  <c r="T141" i="6" s="1"/>
  <c r="J141" i="6"/>
  <c r="K141" i="6" s="1"/>
  <c r="I141" i="6"/>
  <c r="G141" i="6"/>
  <c r="P140" i="6"/>
  <c r="R140" i="6" s="1"/>
  <c r="T140" i="6" s="1"/>
  <c r="J140" i="6"/>
  <c r="K140" i="6" s="1"/>
  <c r="I140" i="6"/>
  <c r="G140" i="6"/>
  <c r="P139" i="6"/>
  <c r="R139" i="6" s="1"/>
  <c r="J139" i="6"/>
  <c r="K139" i="6" s="1"/>
  <c r="I139" i="6"/>
  <c r="G139" i="6"/>
  <c r="P138" i="6"/>
  <c r="R138" i="6" s="1"/>
  <c r="J138" i="6"/>
  <c r="K138" i="6" s="1"/>
  <c r="I138" i="6"/>
  <c r="G138" i="6"/>
  <c r="P137" i="6"/>
  <c r="R137" i="6" s="1"/>
  <c r="J137" i="6"/>
  <c r="K137" i="6" s="1"/>
  <c r="I137" i="6"/>
  <c r="G137" i="6"/>
  <c r="P136" i="6"/>
  <c r="R136" i="6" s="1"/>
  <c r="J136" i="6"/>
  <c r="K136" i="6" s="1"/>
  <c r="I136" i="6"/>
  <c r="G136" i="6"/>
  <c r="R135" i="6"/>
  <c r="P135" i="6"/>
  <c r="J135" i="6"/>
  <c r="K135" i="6" s="1"/>
  <c r="I135" i="6"/>
  <c r="G135" i="6"/>
  <c r="P134" i="6"/>
  <c r="R134" i="6" s="1"/>
  <c r="J134" i="6"/>
  <c r="K134" i="6" s="1"/>
  <c r="I134" i="6"/>
  <c r="G134" i="6"/>
  <c r="P133" i="6"/>
  <c r="R133" i="6" s="1"/>
  <c r="J133" i="6"/>
  <c r="K133" i="6" s="1"/>
  <c r="I133" i="6"/>
  <c r="G133" i="6"/>
  <c r="P132" i="6"/>
  <c r="R132" i="6" s="1"/>
  <c r="T132" i="6" s="1"/>
  <c r="J132" i="6"/>
  <c r="K132" i="6" s="1"/>
  <c r="I132" i="6"/>
  <c r="G132" i="6"/>
  <c r="P131" i="6"/>
  <c r="R131" i="6" s="1"/>
  <c r="T131" i="6" s="1"/>
  <c r="J131" i="6"/>
  <c r="K131" i="6" s="1"/>
  <c r="I131" i="6"/>
  <c r="G131" i="6"/>
  <c r="P130" i="6"/>
  <c r="R130" i="6" s="1"/>
  <c r="T130" i="6" s="1"/>
  <c r="J130" i="6"/>
  <c r="K130" i="6" s="1"/>
  <c r="I130" i="6"/>
  <c r="G130" i="6"/>
  <c r="R129" i="6"/>
  <c r="T129" i="6" s="1"/>
  <c r="P129" i="6"/>
  <c r="J129" i="6"/>
  <c r="K129" i="6" s="1"/>
  <c r="I129" i="6"/>
  <c r="G129" i="6"/>
  <c r="G149" i="6" s="1"/>
  <c r="P128" i="6"/>
  <c r="R128" i="6" s="1"/>
  <c r="J128" i="6"/>
  <c r="K128" i="6" s="1"/>
  <c r="I128" i="6"/>
  <c r="G128" i="6"/>
  <c r="P125" i="6"/>
  <c r="R125" i="6" s="1"/>
  <c r="T125" i="6" s="1"/>
  <c r="J125" i="6"/>
  <c r="K125" i="6" s="1"/>
  <c r="I125" i="6"/>
  <c r="G125" i="6"/>
  <c r="P124" i="6"/>
  <c r="R124" i="6" s="1"/>
  <c r="T124" i="6" s="1"/>
  <c r="J124" i="6"/>
  <c r="K124" i="6" s="1"/>
  <c r="I124" i="6"/>
  <c r="G124" i="6"/>
  <c r="P123" i="6"/>
  <c r="R123" i="6" s="1"/>
  <c r="T123" i="6" s="1"/>
  <c r="J123" i="6"/>
  <c r="K123" i="6" s="1"/>
  <c r="I123" i="6"/>
  <c r="G123" i="6"/>
  <c r="P122" i="6"/>
  <c r="R122" i="6" s="1"/>
  <c r="T122" i="6" s="1"/>
  <c r="J122" i="6"/>
  <c r="K122" i="6" s="1"/>
  <c r="I122" i="6"/>
  <c r="G122" i="6"/>
  <c r="P120" i="6"/>
  <c r="R120" i="6" s="1"/>
  <c r="T120" i="6" s="1"/>
  <c r="J120" i="6"/>
  <c r="K120" i="6" s="1"/>
  <c r="I120" i="6"/>
  <c r="G120" i="6"/>
  <c r="P119" i="6"/>
  <c r="R119" i="6" s="1"/>
  <c r="T119" i="6" s="1"/>
  <c r="J119" i="6"/>
  <c r="K119" i="6" s="1"/>
  <c r="I119" i="6"/>
  <c r="G119" i="6"/>
  <c r="P118" i="6"/>
  <c r="R118" i="6" s="1"/>
  <c r="T118" i="6" s="1"/>
  <c r="J118" i="6"/>
  <c r="K118" i="6" s="1"/>
  <c r="I118" i="6"/>
  <c r="G118" i="6"/>
  <c r="P117" i="6"/>
  <c r="R117" i="6" s="1"/>
  <c r="T117" i="6" s="1"/>
  <c r="J117" i="6"/>
  <c r="K117" i="6" s="1"/>
  <c r="I117" i="6"/>
  <c r="G117" i="6"/>
  <c r="P116" i="6"/>
  <c r="R116" i="6" s="1"/>
  <c r="T116" i="6" s="1"/>
  <c r="J116" i="6"/>
  <c r="K116" i="6" s="1"/>
  <c r="I116" i="6"/>
  <c r="G116" i="6"/>
  <c r="R115" i="6"/>
  <c r="T115" i="6" s="1"/>
  <c r="P115" i="6"/>
  <c r="J115" i="6"/>
  <c r="K115" i="6" s="1"/>
  <c r="I115" i="6"/>
  <c r="G115" i="6"/>
  <c r="P114" i="6"/>
  <c r="R114" i="6" s="1"/>
  <c r="J114" i="6"/>
  <c r="K114" i="6" s="1"/>
  <c r="I114" i="6"/>
  <c r="I126" i="6" s="1"/>
  <c r="G114" i="6"/>
  <c r="P111" i="6"/>
  <c r="R111" i="6" s="1"/>
  <c r="T111" i="6" s="1"/>
  <c r="J111" i="6"/>
  <c r="K111" i="6" s="1"/>
  <c r="I111" i="6"/>
  <c r="G111" i="6"/>
  <c r="P110" i="6"/>
  <c r="R110" i="6" s="1"/>
  <c r="T110" i="6" s="1"/>
  <c r="J110" i="6"/>
  <c r="K110" i="6" s="1"/>
  <c r="I110" i="6"/>
  <c r="G110" i="6"/>
  <c r="P109" i="6"/>
  <c r="R109" i="6" s="1"/>
  <c r="T109" i="6" s="1"/>
  <c r="J109" i="6"/>
  <c r="K109" i="6" s="1"/>
  <c r="I109" i="6"/>
  <c r="G109" i="6"/>
  <c r="P107" i="6"/>
  <c r="R107" i="6" s="1"/>
  <c r="T107" i="6" s="1"/>
  <c r="J107" i="6"/>
  <c r="K107" i="6" s="1"/>
  <c r="I107" i="6"/>
  <c r="G107" i="6"/>
  <c r="P106" i="6"/>
  <c r="R106" i="6" s="1"/>
  <c r="T106" i="6" s="1"/>
  <c r="J106" i="6"/>
  <c r="K106" i="6" s="1"/>
  <c r="I106" i="6"/>
  <c r="G106" i="6"/>
  <c r="P105" i="6"/>
  <c r="R105" i="6" s="1"/>
  <c r="T105" i="6" s="1"/>
  <c r="K105" i="6"/>
  <c r="J105" i="6"/>
  <c r="I105" i="6"/>
  <c r="G105" i="6"/>
  <c r="P104" i="6"/>
  <c r="R104" i="6" s="1"/>
  <c r="T104" i="6" s="1"/>
  <c r="J104" i="6"/>
  <c r="K104" i="6" s="1"/>
  <c r="I104" i="6"/>
  <c r="G104" i="6"/>
  <c r="P103" i="6"/>
  <c r="R103" i="6" s="1"/>
  <c r="T103" i="6" s="1"/>
  <c r="J103" i="6"/>
  <c r="K103" i="6" s="1"/>
  <c r="I103" i="6"/>
  <c r="G103" i="6"/>
  <c r="P102" i="6"/>
  <c r="R102" i="6" s="1"/>
  <c r="T102" i="6" s="1"/>
  <c r="J102" i="6"/>
  <c r="K102" i="6" s="1"/>
  <c r="I102" i="6"/>
  <c r="G102" i="6"/>
  <c r="P101" i="6"/>
  <c r="R101" i="6" s="1"/>
  <c r="J101" i="6"/>
  <c r="K101" i="6" s="1"/>
  <c r="I101" i="6"/>
  <c r="G101" i="6"/>
  <c r="T98" i="6"/>
  <c r="P98" i="6"/>
  <c r="R98" i="6" s="1"/>
  <c r="J98" i="6"/>
  <c r="K98" i="6" s="1"/>
  <c r="I98" i="6"/>
  <c r="G98" i="6"/>
  <c r="T97" i="6"/>
  <c r="I97" i="6"/>
  <c r="G97" i="6"/>
  <c r="T96" i="6"/>
  <c r="J96" i="6"/>
  <c r="K96" i="6" s="1"/>
  <c r="G96" i="6"/>
  <c r="T95" i="6"/>
  <c r="P95" i="6"/>
  <c r="R95" i="6" s="1"/>
  <c r="J95" i="6"/>
  <c r="K95" i="6" s="1"/>
  <c r="I95" i="6"/>
  <c r="G95" i="6"/>
  <c r="P93" i="6"/>
  <c r="R93" i="6" s="1"/>
  <c r="J93" i="6"/>
  <c r="K93" i="6" s="1"/>
  <c r="I93" i="6"/>
  <c r="G93" i="6"/>
  <c r="T92" i="6"/>
  <c r="P92" i="6"/>
  <c r="R92" i="6" s="1"/>
  <c r="J92" i="6"/>
  <c r="K92" i="6" s="1"/>
  <c r="I92" i="6"/>
  <c r="G92" i="6"/>
  <c r="T91" i="6"/>
  <c r="P91" i="6"/>
  <c r="R91" i="6" s="1"/>
  <c r="J91" i="6"/>
  <c r="K91" i="6" s="1"/>
  <c r="I91" i="6"/>
  <c r="G91" i="6"/>
  <c r="T90" i="6"/>
  <c r="P90" i="6"/>
  <c r="R90" i="6" s="1"/>
  <c r="J90" i="6"/>
  <c r="K90" i="6" s="1"/>
  <c r="I90" i="6"/>
  <c r="G90" i="6"/>
  <c r="P89" i="6"/>
  <c r="R89" i="6" s="1"/>
  <c r="J89" i="6"/>
  <c r="K89" i="6" s="1"/>
  <c r="I89" i="6"/>
  <c r="G89" i="6"/>
  <c r="P88" i="6"/>
  <c r="R88" i="6" s="1"/>
  <c r="J88" i="6"/>
  <c r="K88" i="6" s="1"/>
  <c r="I88" i="6"/>
  <c r="G88" i="6"/>
  <c r="P87" i="6"/>
  <c r="R87" i="6" s="1"/>
  <c r="J87" i="6"/>
  <c r="K87" i="6" s="1"/>
  <c r="I87" i="6"/>
  <c r="G87" i="6"/>
  <c r="P86" i="6"/>
  <c r="R86" i="6" s="1"/>
  <c r="J86" i="6"/>
  <c r="K86" i="6" s="1"/>
  <c r="I86" i="6"/>
  <c r="G86" i="6"/>
  <c r="P85" i="6"/>
  <c r="R85" i="6" s="1"/>
  <c r="J85" i="6"/>
  <c r="K85" i="6" s="1"/>
  <c r="I85" i="6"/>
  <c r="G85" i="6"/>
  <c r="P84" i="6"/>
  <c r="R84" i="6" s="1"/>
  <c r="J84" i="6"/>
  <c r="K84" i="6" s="1"/>
  <c r="I84" i="6"/>
  <c r="G84" i="6"/>
  <c r="P83" i="6"/>
  <c r="R83" i="6" s="1"/>
  <c r="J83" i="6"/>
  <c r="K83" i="6" s="1"/>
  <c r="I83" i="6"/>
  <c r="G83" i="6"/>
  <c r="T82" i="6"/>
  <c r="P82" i="6"/>
  <c r="R82" i="6" s="1"/>
  <c r="J82" i="6"/>
  <c r="K82" i="6" s="1"/>
  <c r="I82" i="6"/>
  <c r="G82" i="6"/>
  <c r="T81" i="6"/>
  <c r="G81" i="6"/>
  <c r="T80" i="6"/>
  <c r="G80" i="6"/>
  <c r="T79" i="6"/>
  <c r="P79" i="6"/>
  <c r="R79" i="6" s="1"/>
  <c r="J79" i="6"/>
  <c r="K79" i="6" s="1"/>
  <c r="I79" i="6"/>
  <c r="G79" i="6"/>
  <c r="G78" i="6"/>
  <c r="P75" i="6"/>
  <c r="R75" i="6" s="1"/>
  <c r="T75" i="6" s="1"/>
  <c r="J75" i="6"/>
  <c r="K75" i="6" s="1"/>
  <c r="I75" i="6"/>
  <c r="G75" i="6"/>
  <c r="P74" i="6"/>
  <c r="R74" i="6" s="1"/>
  <c r="T74" i="6" s="1"/>
  <c r="J74" i="6"/>
  <c r="K74" i="6" s="1"/>
  <c r="I74" i="6"/>
  <c r="G74" i="6"/>
  <c r="P73" i="6"/>
  <c r="R73" i="6" s="1"/>
  <c r="T73" i="6" s="1"/>
  <c r="J73" i="6"/>
  <c r="K73" i="6" s="1"/>
  <c r="I73" i="6"/>
  <c r="G73" i="6"/>
  <c r="P72" i="6"/>
  <c r="R72" i="6" s="1"/>
  <c r="T72" i="6" s="1"/>
  <c r="J72" i="6"/>
  <c r="K72" i="6" s="1"/>
  <c r="I72" i="6"/>
  <c r="G72" i="6"/>
  <c r="P70" i="6"/>
  <c r="R70" i="6" s="1"/>
  <c r="T70" i="6" s="1"/>
  <c r="J70" i="6"/>
  <c r="K70" i="6" s="1"/>
  <c r="I70" i="6"/>
  <c r="G70" i="6"/>
  <c r="P69" i="6"/>
  <c r="R69" i="6" s="1"/>
  <c r="T69" i="6" s="1"/>
  <c r="J69" i="6"/>
  <c r="K69" i="6" s="1"/>
  <c r="I69" i="6"/>
  <c r="G69" i="6"/>
  <c r="P68" i="6"/>
  <c r="R68" i="6" s="1"/>
  <c r="T68" i="6" s="1"/>
  <c r="J68" i="6"/>
  <c r="K68" i="6" s="1"/>
  <c r="I68" i="6"/>
  <c r="G68" i="6"/>
  <c r="P67" i="6"/>
  <c r="R67" i="6" s="1"/>
  <c r="T67" i="6" s="1"/>
  <c r="J67" i="6"/>
  <c r="K67" i="6" s="1"/>
  <c r="I67" i="6"/>
  <c r="G67" i="6"/>
  <c r="P66" i="6"/>
  <c r="R66" i="6" s="1"/>
  <c r="T66" i="6" s="1"/>
  <c r="J66" i="6"/>
  <c r="K66" i="6" s="1"/>
  <c r="I66" i="6"/>
  <c r="G66" i="6"/>
  <c r="P65" i="6"/>
  <c r="R65" i="6" s="1"/>
  <c r="T65" i="6" s="1"/>
  <c r="J65" i="6"/>
  <c r="K65" i="6" s="1"/>
  <c r="I65" i="6"/>
  <c r="G65" i="6"/>
  <c r="P64" i="6"/>
  <c r="R64" i="6" s="1"/>
  <c r="J64" i="6"/>
  <c r="K64" i="6" s="1"/>
  <c r="I64" i="6"/>
  <c r="G64" i="6"/>
  <c r="P61" i="6"/>
  <c r="R61" i="6" s="1"/>
  <c r="T61" i="6" s="1"/>
  <c r="J61" i="6"/>
  <c r="K61" i="6" s="1"/>
  <c r="I61" i="6"/>
  <c r="G61" i="6"/>
  <c r="P60" i="6"/>
  <c r="R60" i="6" s="1"/>
  <c r="T60" i="6" s="1"/>
  <c r="J60" i="6"/>
  <c r="K60" i="6" s="1"/>
  <c r="I60" i="6"/>
  <c r="G60" i="6"/>
  <c r="P59" i="6"/>
  <c r="R59" i="6" s="1"/>
  <c r="T59" i="6" s="1"/>
  <c r="K59" i="6"/>
  <c r="J59" i="6"/>
  <c r="I59" i="6"/>
  <c r="G59" i="6"/>
  <c r="P57" i="6"/>
  <c r="R57" i="6" s="1"/>
  <c r="T57" i="6" s="1"/>
  <c r="J57" i="6"/>
  <c r="K57" i="6" s="1"/>
  <c r="I57" i="6"/>
  <c r="G57" i="6"/>
  <c r="P56" i="6"/>
  <c r="R56" i="6" s="1"/>
  <c r="T56" i="6" s="1"/>
  <c r="J56" i="6"/>
  <c r="K56" i="6" s="1"/>
  <c r="I56" i="6"/>
  <c r="G56" i="6"/>
  <c r="P55" i="6"/>
  <c r="R55" i="6" s="1"/>
  <c r="T55" i="6" s="1"/>
  <c r="J55" i="6"/>
  <c r="K55" i="6" s="1"/>
  <c r="I55" i="6"/>
  <c r="G55" i="6"/>
  <c r="P54" i="6"/>
  <c r="R54" i="6" s="1"/>
  <c r="T54" i="6" s="1"/>
  <c r="K54" i="6"/>
  <c r="J54" i="6"/>
  <c r="I54" i="6"/>
  <c r="G54" i="6"/>
  <c r="P53" i="6"/>
  <c r="R53" i="6" s="1"/>
  <c r="T53" i="6" s="1"/>
  <c r="J53" i="6"/>
  <c r="K53" i="6" s="1"/>
  <c r="I53" i="6"/>
  <c r="G53" i="6"/>
  <c r="P52" i="6"/>
  <c r="R52" i="6" s="1"/>
  <c r="T52" i="6" s="1"/>
  <c r="J52" i="6"/>
  <c r="K52" i="6" s="1"/>
  <c r="I52" i="6"/>
  <c r="G52" i="6"/>
  <c r="P51" i="6"/>
  <c r="R51" i="6" s="1"/>
  <c r="T51" i="6" s="1"/>
  <c r="J51" i="6"/>
  <c r="K51" i="6" s="1"/>
  <c r="I51" i="6"/>
  <c r="G51" i="6"/>
  <c r="P48" i="6"/>
  <c r="S48" i="6" s="1"/>
  <c r="J48" i="6" s="1"/>
  <c r="K48" i="6" s="1"/>
  <c r="I48" i="6"/>
  <c r="G48" i="6"/>
  <c r="P47" i="6"/>
  <c r="S47" i="6" s="1"/>
  <c r="J47" i="6" s="1"/>
  <c r="K47" i="6" s="1"/>
  <c r="I47" i="6"/>
  <c r="G47" i="6"/>
  <c r="P46" i="6"/>
  <c r="S46" i="6" s="1"/>
  <c r="J46" i="6" s="1"/>
  <c r="K46" i="6" s="1"/>
  <c r="I46" i="6"/>
  <c r="G46" i="6"/>
  <c r="G49" i="6" s="1"/>
  <c r="S45" i="6"/>
  <c r="J45" i="6" s="1"/>
  <c r="K45" i="6" s="1"/>
  <c r="P45" i="6"/>
  <c r="R45" i="6" s="1"/>
  <c r="T45" i="6" s="1"/>
  <c r="I45" i="6"/>
  <c r="G45" i="6"/>
  <c r="P42" i="6"/>
  <c r="R42" i="6" s="1"/>
  <c r="T42" i="6" s="1"/>
  <c r="I42" i="6"/>
  <c r="G42" i="6"/>
  <c r="P41" i="6"/>
  <c r="S41" i="6" s="1"/>
  <c r="J41" i="6" s="1"/>
  <c r="K41" i="6" s="1"/>
  <c r="I41" i="6"/>
  <c r="G41" i="6"/>
  <c r="P40" i="6"/>
  <c r="S40" i="6" s="1"/>
  <c r="J40" i="6"/>
  <c r="K40" i="6" s="1"/>
  <c r="I40" i="6"/>
  <c r="G40" i="6"/>
  <c r="G43" i="6" s="1"/>
  <c r="P39" i="6"/>
  <c r="R39" i="6" s="1"/>
  <c r="T39" i="6" s="1"/>
  <c r="I39" i="6"/>
  <c r="G39" i="6"/>
  <c r="S36" i="6"/>
  <c r="J36" i="6" s="1"/>
  <c r="K36" i="6" s="1"/>
  <c r="R36" i="6"/>
  <c r="T36" i="6" s="1"/>
  <c r="P36" i="6"/>
  <c r="I36" i="6"/>
  <c r="G36" i="6"/>
  <c r="P35" i="6"/>
  <c r="S35" i="6" s="1"/>
  <c r="J35" i="6" s="1"/>
  <c r="K35" i="6" s="1"/>
  <c r="I35" i="6"/>
  <c r="G35" i="6"/>
  <c r="P34" i="6"/>
  <c r="S34" i="6" s="1"/>
  <c r="J34" i="6"/>
  <c r="K34" i="6" s="1"/>
  <c r="I34" i="6"/>
  <c r="I37" i="6" s="1"/>
  <c r="G34" i="6"/>
  <c r="P33" i="6"/>
  <c r="S33" i="6" s="1"/>
  <c r="J33" i="6" s="1"/>
  <c r="K33" i="6" s="1"/>
  <c r="I33" i="6"/>
  <c r="G33" i="6"/>
  <c r="G31" i="6"/>
  <c r="P30" i="6"/>
  <c r="S30" i="6" s="1"/>
  <c r="J30" i="6" s="1"/>
  <c r="K30" i="6" s="1"/>
  <c r="G30" i="6"/>
  <c r="P29" i="6"/>
  <c r="S29" i="6" s="1"/>
  <c r="T29" i="6" s="1"/>
  <c r="J29" i="6"/>
  <c r="K29" i="6" s="1"/>
  <c r="I29" i="6"/>
  <c r="G29" i="6"/>
  <c r="P28" i="6"/>
  <c r="S28" i="6" s="1"/>
  <c r="T28" i="6" s="1"/>
  <c r="J28" i="6"/>
  <c r="K28" i="6" s="1"/>
  <c r="I28" i="6"/>
  <c r="G28" i="6"/>
  <c r="I27" i="6"/>
  <c r="G27" i="6"/>
  <c r="T25" i="6"/>
  <c r="G25" i="6"/>
  <c r="P24" i="6"/>
  <c r="S24" i="6" s="1"/>
  <c r="J24" i="6" s="1"/>
  <c r="K24" i="6" s="1"/>
  <c r="I24" i="6"/>
  <c r="G24" i="6"/>
  <c r="T23" i="6"/>
  <c r="J23" i="6"/>
  <c r="K23" i="6" s="1"/>
  <c r="G23" i="6"/>
  <c r="T22" i="6"/>
  <c r="G22" i="6"/>
  <c r="P21" i="6"/>
  <c r="S21" i="6" s="1"/>
  <c r="J21" i="6" s="1"/>
  <c r="K21" i="6" s="1"/>
  <c r="G21" i="6"/>
  <c r="P20" i="6"/>
  <c r="I20" i="6"/>
  <c r="G20" i="6"/>
  <c r="T19" i="6"/>
  <c r="P19" i="6"/>
  <c r="R19" i="6" s="1"/>
  <c r="J19" i="6"/>
  <c r="K19" i="6" s="1"/>
  <c r="I19" i="6"/>
  <c r="G19" i="6"/>
  <c r="Q18" i="6"/>
  <c r="P18" i="6"/>
  <c r="S18" i="6" s="1"/>
  <c r="J18" i="6" s="1"/>
  <c r="K18" i="6" s="1"/>
  <c r="I18" i="6"/>
  <c r="G18" i="6"/>
  <c r="P17" i="6"/>
  <c r="S17" i="6" s="1"/>
  <c r="G17" i="6"/>
  <c r="I16" i="6"/>
  <c r="G16" i="6"/>
  <c r="T15" i="6"/>
  <c r="P15" i="6"/>
  <c r="R15" i="6" s="1"/>
  <c r="G15" i="6"/>
  <c r="P14" i="6"/>
  <c r="S14" i="6" s="1"/>
  <c r="T14" i="6" s="1"/>
  <c r="K14" i="6"/>
  <c r="G14" i="6"/>
  <c r="G13" i="6"/>
  <c r="P12" i="6"/>
  <c r="S12" i="6" s="1"/>
  <c r="J12" i="6" s="1"/>
  <c r="K12" i="6" s="1"/>
  <c r="I12" i="6"/>
  <c r="G12" i="6"/>
  <c r="S30" i="5"/>
  <c r="J27" i="5"/>
  <c r="S27" i="5"/>
  <c r="J25" i="5"/>
  <c r="T23" i="5"/>
  <c r="T21" i="5"/>
  <c r="S21" i="5"/>
  <c r="J21" i="5" s="1"/>
  <c r="K21" i="5" s="1"/>
  <c r="S17" i="5"/>
  <c r="S16" i="5"/>
  <c r="S14" i="5"/>
  <c r="T198" i="5"/>
  <c r="K198" i="5"/>
  <c r="I198" i="5"/>
  <c r="Q196" i="5"/>
  <c r="O196" i="5"/>
  <c r="N196" i="5"/>
  <c r="M196" i="5"/>
  <c r="L196" i="5"/>
  <c r="P194" i="5"/>
  <c r="R194" i="5" s="1"/>
  <c r="T194" i="5" s="1"/>
  <c r="J194" i="5"/>
  <c r="K194" i="5" s="1"/>
  <c r="I194" i="5"/>
  <c r="G194" i="5"/>
  <c r="P193" i="5"/>
  <c r="R193" i="5" s="1"/>
  <c r="T193" i="5" s="1"/>
  <c r="J193" i="5"/>
  <c r="K193" i="5" s="1"/>
  <c r="I193" i="5"/>
  <c r="G193" i="5"/>
  <c r="R192" i="5"/>
  <c r="T192" i="5" s="1"/>
  <c r="P192" i="5"/>
  <c r="K192" i="5"/>
  <c r="J192" i="5"/>
  <c r="I192" i="5"/>
  <c r="G192" i="5"/>
  <c r="R191" i="5"/>
  <c r="T191" i="5" s="1"/>
  <c r="P191" i="5"/>
  <c r="J191" i="5"/>
  <c r="K191" i="5" s="1"/>
  <c r="I191" i="5"/>
  <c r="G191" i="5"/>
  <c r="P189" i="5"/>
  <c r="R189" i="5" s="1"/>
  <c r="T189" i="5" s="1"/>
  <c r="J189" i="5"/>
  <c r="K189" i="5" s="1"/>
  <c r="I189" i="5"/>
  <c r="G189" i="5"/>
  <c r="R188" i="5"/>
  <c r="T188" i="5" s="1"/>
  <c r="P188" i="5"/>
  <c r="J188" i="5"/>
  <c r="K188" i="5" s="1"/>
  <c r="I188" i="5"/>
  <c r="G188" i="5"/>
  <c r="P187" i="5"/>
  <c r="R187" i="5" s="1"/>
  <c r="T187" i="5" s="1"/>
  <c r="J187" i="5"/>
  <c r="K187" i="5" s="1"/>
  <c r="I187" i="5"/>
  <c r="G187" i="5"/>
  <c r="R186" i="5"/>
  <c r="T186" i="5" s="1"/>
  <c r="P186" i="5"/>
  <c r="J186" i="5"/>
  <c r="K186" i="5" s="1"/>
  <c r="I186" i="5"/>
  <c r="G186" i="5"/>
  <c r="P185" i="5"/>
  <c r="R185" i="5" s="1"/>
  <c r="J185" i="5"/>
  <c r="K185" i="5" s="1"/>
  <c r="I185" i="5"/>
  <c r="G185" i="5"/>
  <c r="P184" i="5"/>
  <c r="R184" i="5" s="1"/>
  <c r="J184" i="5"/>
  <c r="K184" i="5" s="1"/>
  <c r="I184" i="5"/>
  <c r="G184" i="5"/>
  <c r="R183" i="5"/>
  <c r="P183" i="5"/>
  <c r="K183" i="5"/>
  <c r="J183" i="5"/>
  <c r="I183" i="5"/>
  <c r="G183" i="5"/>
  <c r="R182" i="5"/>
  <c r="P182" i="5"/>
  <c r="J182" i="5"/>
  <c r="K182" i="5" s="1"/>
  <c r="I182" i="5"/>
  <c r="G182" i="5"/>
  <c r="P181" i="5"/>
  <c r="R181" i="5" s="1"/>
  <c r="J181" i="5"/>
  <c r="K181" i="5" s="1"/>
  <c r="I181" i="5"/>
  <c r="G181" i="5"/>
  <c r="P180" i="5"/>
  <c r="R180" i="5" s="1"/>
  <c r="K180" i="5"/>
  <c r="J180" i="5"/>
  <c r="I180" i="5"/>
  <c r="G180" i="5"/>
  <c r="R179" i="5"/>
  <c r="P179" i="5"/>
  <c r="K179" i="5"/>
  <c r="J179" i="5"/>
  <c r="I179" i="5"/>
  <c r="G179" i="5"/>
  <c r="P178" i="5"/>
  <c r="R178" i="5" s="1"/>
  <c r="T178" i="5" s="1"/>
  <c r="J178" i="5"/>
  <c r="K178" i="5" s="1"/>
  <c r="I178" i="5"/>
  <c r="G178" i="5"/>
  <c r="P177" i="5"/>
  <c r="R177" i="5" s="1"/>
  <c r="T177" i="5" s="1"/>
  <c r="K177" i="5"/>
  <c r="J177" i="5"/>
  <c r="I177" i="5"/>
  <c r="G177" i="5"/>
  <c r="T176" i="5"/>
  <c r="R176" i="5"/>
  <c r="P176" i="5"/>
  <c r="J176" i="5"/>
  <c r="K176" i="5" s="1"/>
  <c r="I176" i="5"/>
  <c r="G176" i="5"/>
  <c r="P175" i="5"/>
  <c r="R175" i="5" s="1"/>
  <c r="T175" i="5" s="1"/>
  <c r="K175" i="5"/>
  <c r="J175" i="5"/>
  <c r="I175" i="5"/>
  <c r="G175" i="5"/>
  <c r="P174" i="5"/>
  <c r="R174" i="5" s="1"/>
  <c r="J174" i="5"/>
  <c r="I174" i="5"/>
  <c r="I195" i="5" s="1"/>
  <c r="G174" i="5"/>
  <c r="G195" i="5" s="1"/>
  <c r="R171" i="5"/>
  <c r="T171" i="5" s="1"/>
  <c r="P171" i="5"/>
  <c r="J171" i="5"/>
  <c r="K171" i="5" s="1"/>
  <c r="I171" i="5"/>
  <c r="G171" i="5"/>
  <c r="P170" i="5"/>
  <c r="R170" i="5" s="1"/>
  <c r="T170" i="5" s="1"/>
  <c r="J170" i="5"/>
  <c r="K170" i="5" s="1"/>
  <c r="I170" i="5"/>
  <c r="G170" i="5"/>
  <c r="P169" i="5"/>
  <c r="R169" i="5" s="1"/>
  <c r="T169" i="5" s="1"/>
  <c r="J169" i="5"/>
  <c r="K169" i="5" s="1"/>
  <c r="I169" i="5"/>
  <c r="G169" i="5"/>
  <c r="P168" i="5"/>
  <c r="R168" i="5" s="1"/>
  <c r="T168" i="5" s="1"/>
  <c r="J168" i="5"/>
  <c r="K168" i="5" s="1"/>
  <c r="I168" i="5"/>
  <c r="G168" i="5"/>
  <c r="R166" i="5"/>
  <c r="T166" i="5" s="1"/>
  <c r="P166" i="5"/>
  <c r="K166" i="5"/>
  <c r="J166" i="5"/>
  <c r="I166" i="5"/>
  <c r="G166" i="5"/>
  <c r="P165" i="5"/>
  <c r="R165" i="5" s="1"/>
  <c r="T165" i="5" s="1"/>
  <c r="J165" i="5"/>
  <c r="K165" i="5" s="1"/>
  <c r="I165" i="5"/>
  <c r="G165" i="5"/>
  <c r="P164" i="5"/>
  <c r="R164" i="5" s="1"/>
  <c r="T164" i="5" s="1"/>
  <c r="K164" i="5"/>
  <c r="J164" i="5"/>
  <c r="I164" i="5"/>
  <c r="G164" i="5"/>
  <c r="T163" i="5"/>
  <c r="R163" i="5"/>
  <c r="P163" i="5"/>
  <c r="J163" i="5"/>
  <c r="K163" i="5" s="1"/>
  <c r="I163" i="5"/>
  <c r="G163" i="5"/>
  <c r="P162" i="5"/>
  <c r="R162" i="5" s="1"/>
  <c r="J162" i="5"/>
  <c r="K162" i="5" s="1"/>
  <c r="I162" i="5"/>
  <c r="G162" i="5"/>
  <c r="P161" i="5"/>
  <c r="R161" i="5" s="1"/>
  <c r="J161" i="5"/>
  <c r="K161" i="5" s="1"/>
  <c r="I161" i="5"/>
  <c r="G161" i="5"/>
  <c r="P160" i="5"/>
  <c r="R160" i="5" s="1"/>
  <c r="J160" i="5"/>
  <c r="K160" i="5" s="1"/>
  <c r="I160" i="5"/>
  <c r="G160" i="5"/>
  <c r="R159" i="5"/>
  <c r="P159" i="5"/>
  <c r="J159" i="5"/>
  <c r="K159" i="5" s="1"/>
  <c r="I159" i="5"/>
  <c r="G159" i="5"/>
  <c r="P158" i="5"/>
  <c r="R158" i="5" s="1"/>
  <c r="J158" i="5"/>
  <c r="K158" i="5" s="1"/>
  <c r="I158" i="5"/>
  <c r="G158" i="5"/>
  <c r="P157" i="5"/>
  <c r="R157" i="5" s="1"/>
  <c r="J157" i="5"/>
  <c r="K157" i="5" s="1"/>
  <c r="I157" i="5"/>
  <c r="G157" i="5"/>
  <c r="P156" i="5"/>
  <c r="R156" i="5" s="1"/>
  <c r="J156" i="5"/>
  <c r="K156" i="5" s="1"/>
  <c r="I156" i="5"/>
  <c r="G156" i="5"/>
  <c r="P155" i="5"/>
  <c r="R155" i="5" s="1"/>
  <c r="T155" i="5" s="1"/>
  <c r="K155" i="5"/>
  <c r="J155" i="5"/>
  <c r="I155" i="5"/>
  <c r="G155" i="5"/>
  <c r="P154" i="5"/>
  <c r="R154" i="5" s="1"/>
  <c r="T154" i="5" s="1"/>
  <c r="J154" i="5"/>
  <c r="K154" i="5" s="1"/>
  <c r="I154" i="5"/>
  <c r="G154" i="5"/>
  <c r="P153" i="5"/>
  <c r="R153" i="5" s="1"/>
  <c r="T153" i="5" s="1"/>
  <c r="J153" i="5"/>
  <c r="K153" i="5" s="1"/>
  <c r="I153" i="5"/>
  <c r="G153" i="5"/>
  <c r="P152" i="5"/>
  <c r="R152" i="5" s="1"/>
  <c r="T152" i="5" s="1"/>
  <c r="K152" i="5"/>
  <c r="J152" i="5"/>
  <c r="I152" i="5"/>
  <c r="G152" i="5"/>
  <c r="P151" i="5"/>
  <c r="R151" i="5" s="1"/>
  <c r="J151" i="5"/>
  <c r="K151" i="5" s="1"/>
  <c r="I151" i="5"/>
  <c r="I172" i="5" s="1"/>
  <c r="G151" i="5"/>
  <c r="G172" i="5" s="1"/>
  <c r="P148" i="5"/>
  <c r="R148" i="5" s="1"/>
  <c r="T148" i="5" s="1"/>
  <c r="J148" i="5"/>
  <c r="K148" i="5" s="1"/>
  <c r="I148" i="5"/>
  <c r="G148" i="5"/>
  <c r="P147" i="5"/>
  <c r="R147" i="5" s="1"/>
  <c r="K147" i="5"/>
  <c r="J147" i="5"/>
  <c r="I147" i="5"/>
  <c r="G147" i="5"/>
  <c r="P146" i="5"/>
  <c r="R146" i="5" s="1"/>
  <c r="T146" i="5" s="1"/>
  <c r="J146" i="5"/>
  <c r="K146" i="5" s="1"/>
  <c r="I146" i="5"/>
  <c r="G146" i="5"/>
  <c r="P145" i="5"/>
  <c r="R145" i="5" s="1"/>
  <c r="T145" i="5" s="1"/>
  <c r="J145" i="5"/>
  <c r="K145" i="5" s="1"/>
  <c r="I145" i="5"/>
  <c r="G145" i="5"/>
  <c r="P143" i="5"/>
  <c r="R143" i="5" s="1"/>
  <c r="T143" i="5" s="1"/>
  <c r="J143" i="5"/>
  <c r="K143" i="5" s="1"/>
  <c r="I143" i="5"/>
  <c r="G143" i="5"/>
  <c r="P142" i="5"/>
  <c r="R142" i="5" s="1"/>
  <c r="T142" i="5" s="1"/>
  <c r="K142" i="5"/>
  <c r="J142" i="5"/>
  <c r="I142" i="5"/>
  <c r="G142" i="5"/>
  <c r="P141" i="5"/>
  <c r="R141" i="5" s="1"/>
  <c r="T141" i="5" s="1"/>
  <c r="J141" i="5"/>
  <c r="K141" i="5" s="1"/>
  <c r="I141" i="5"/>
  <c r="G141" i="5"/>
  <c r="P140" i="5"/>
  <c r="R140" i="5" s="1"/>
  <c r="T140" i="5" s="1"/>
  <c r="J140" i="5"/>
  <c r="K140" i="5" s="1"/>
  <c r="I140" i="5"/>
  <c r="G140" i="5"/>
  <c r="P139" i="5"/>
  <c r="R139" i="5" s="1"/>
  <c r="K139" i="5"/>
  <c r="J139" i="5"/>
  <c r="I139" i="5"/>
  <c r="G139" i="5"/>
  <c r="R138" i="5"/>
  <c r="P138" i="5"/>
  <c r="K138" i="5"/>
  <c r="J138" i="5"/>
  <c r="I138" i="5"/>
  <c r="G138" i="5"/>
  <c r="R137" i="5"/>
  <c r="P137" i="5"/>
  <c r="J137" i="5"/>
  <c r="K137" i="5" s="1"/>
  <c r="I137" i="5"/>
  <c r="G137" i="5"/>
  <c r="P136" i="5"/>
  <c r="R136" i="5" s="1"/>
  <c r="J136" i="5"/>
  <c r="K136" i="5" s="1"/>
  <c r="I136" i="5"/>
  <c r="G136" i="5"/>
  <c r="P135" i="5"/>
  <c r="R135" i="5" s="1"/>
  <c r="K135" i="5"/>
  <c r="J135" i="5"/>
  <c r="I135" i="5"/>
  <c r="G135" i="5"/>
  <c r="R134" i="5"/>
  <c r="P134" i="5"/>
  <c r="K134" i="5"/>
  <c r="J134" i="5"/>
  <c r="I134" i="5"/>
  <c r="G134" i="5"/>
  <c r="R133" i="5"/>
  <c r="P133" i="5"/>
  <c r="J133" i="5"/>
  <c r="K133" i="5" s="1"/>
  <c r="I133" i="5"/>
  <c r="G133" i="5"/>
  <c r="P132" i="5"/>
  <c r="R132" i="5" s="1"/>
  <c r="T132" i="5" s="1"/>
  <c r="J132" i="5"/>
  <c r="K132" i="5" s="1"/>
  <c r="I132" i="5"/>
  <c r="G132" i="5"/>
  <c r="R131" i="5"/>
  <c r="T131" i="5" s="1"/>
  <c r="P131" i="5"/>
  <c r="J131" i="5"/>
  <c r="K131" i="5" s="1"/>
  <c r="I131" i="5"/>
  <c r="G131" i="5"/>
  <c r="P130" i="5"/>
  <c r="R130" i="5" s="1"/>
  <c r="T130" i="5" s="1"/>
  <c r="J130" i="5"/>
  <c r="K130" i="5" s="1"/>
  <c r="I130" i="5"/>
  <c r="G130" i="5"/>
  <c r="P129" i="5"/>
  <c r="R129" i="5" s="1"/>
  <c r="T129" i="5" s="1"/>
  <c r="J129" i="5"/>
  <c r="K129" i="5" s="1"/>
  <c r="I129" i="5"/>
  <c r="G129" i="5"/>
  <c r="R128" i="5"/>
  <c r="P128" i="5"/>
  <c r="J128" i="5"/>
  <c r="K128" i="5" s="1"/>
  <c r="I128" i="5"/>
  <c r="I149" i="5" s="1"/>
  <c r="G128" i="5"/>
  <c r="G149" i="5" s="1"/>
  <c r="P125" i="5"/>
  <c r="R125" i="5" s="1"/>
  <c r="T125" i="5" s="1"/>
  <c r="J125" i="5"/>
  <c r="K125" i="5" s="1"/>
  <c r="I125" i="5"/>
  <c r="G125" i="5"/>
  <c r="P124" i="5"/>
  <c r="R124" i="5" s="1"/>
  <c r="T124" i="5" s="1"/>
  <c r="J124" i="5"/>
  <c r="K124" i="5" s="1"/>
  <c r="I124" i="5"/>
  <c r="G124" i="5"/>
  <c r="P123" i="5"/>
  <c r="R123" i="5" s="1"/>
  <c r="T123" i="5" s="1"/>
  <c r="J123" i="5"/>
  <c r="K123" i="5" s="1"/>
  <c r="I123" i="5"/>
  <c r="G123" i="5"/>
  <c r="R122" i="5"/>
  <c r="T122" i="5" s="1"/>
  <c r="P122" i="5"/>
  <c r="K122" i="5"/>
  <c r="J122" i="5"/>
  <c r="I122" i="5"/>
  <c r="G122" i="5"/>
  <c r="P120" i="5"/>
  <c r="R120" i="5" s="1"/>
  <c r="T120" i="5" s="1"/>
  <c r="J120" i="5"/>
  <c r="K120" i="5" s="1"/>
  <c r="I120" i="5"/>
  <c r="G120" i="5"/>
  <c r="P119" i="5"/>
  <c r="R119" i="5" s="1"/>
  <c r="T119" i="5" s="1"/>
  <c r="K119" i="5"/>
  <c r="J119" i="5"/>
  <c r="I119" i="5"/>
  <c r="G119" i="5"/>
  <c r="T118" i="5"/>
  <c r="R118" i="5"/>
  <c r="P118" i="5"/>
  <c r="J118" i="5"/>
  <c r="K118" i="5" s="1"/>
  <c r="I118" i="5"/>
  <c r="G118" i="5"/>
  <c r="P117" i="5"/>
  <c r="R117" i="5" s="1"/>
  <c r="T117" i="5" s="1"/>
  <c r="K117" i="5"/>
  <c r="J117" i="5"/>
  <c r="I117" i="5"/>
  <c r="G117" i="5"/>
  <c r="P116" i="5"/>
  <c r="R116" i="5" s="1"/>
  <c r="T116" i="5" s="1"/>
  <c r="J116" i="5"/>
  <c r="K116" i="5" s="1"/>
  <c r="I116" i="5"/>
  <c r="I126" i="5" s="1"/>
  <c r="G116" i="5"/>
  <c r="P115" i="5"/>
  <c r="R115" i="5" s="1"/>
  <c r="T115" i="5" s="1"/>
  <c r="K115" i="5"/>
  <c r="J115" i="5"/>
  <c r="I115" i="5"/>
  <c r="G115" i="5"/>
  <c r="P114" i="5"/>
  <c r="R114" i="5" s="1"/>
  <c r="J114" i="5"/>
  <c r="K114" i="5" s="1"/>
  <c r="I114" i="5"/>
  <c r="G114" i="5"/>
  <c r="G126" i="5" s="1"/>
  <c r="P111" i="5"/>
  <c r="R111" i="5" s="1"/>
  <c r="T111" i="5" s="1"/>
  <c r="J111" i="5"/>
  <c r="K111" i="5" s="1"/>
  <c r="I111" i="5"/>
  <c r="G111" i="5"/>
  <c r="P110" i="5"/>
  <c r="R110" i="5" s="1"/>
  <c r="T110" i="5" s="1"/>
  <c r="K110" i="5"/>
  <c r="J110" i="5"/>
  <c r="I110" i="5"/>
  <c r="G110" i="5"/>
  <c r="R109" i="5"/>
  <c r="T109" i="5" s="1"/>
  <c r="P109" i="5"/>
  <c r="J109" i="5"/>
  <c r="K109" i="5" s="1"/>
  <c r="I109" i="5"/>
  <c r="G109" i="5"/>
  <c r="P107" i="5"/>
  <c r="R107" i="5" s="1"/>
  <c r="T107" i="5" s="1"/>
  <c r="J107" i="5"/>
  <c r="K107" i="5" s="1"/>
  <c r="I107" i="5"/>
  <c r="G107" i="5"/>
  <c r="R106" i="5"/>
  <c r="T106" i="5" s="1"/>
  <c r="P106" i="5"/>
  <c r="J106" i="5"/>
  <c r="K106" i="5" s="1"/>
  <c r="I106" i="5"/>
  <c r="G106" i="5"/>
  <c r="P105" i="5"/>
  <c r="R105" i="5" s="1"/>
  <c r="T105" i="5" s="1"/>
  <c r="J105" i="5"/>
  <c r="K105" i="5" s="1"/>
  <c r="I105" i="5"/>
  <c r="G105" i="5"/>
  <c r="R104" i="5"/>
  <c r="T104" i="5" s="1"/>
  <c r="P104" i="5"/>
  <c r="J104" i="5"/>
  <c r="K104" i="5" s="1"/>
  <c r="I104" i="5"/>
  <c r="G104" i="5"/>
  <c r="P103" i="5"/>
  <c r="R103" i="5" s="1"/>
  <c r="T103" i="5" s="1"/>
  <c r="J103" i="5"/>
  <c r="K103" i="5" s="1"/>
  <c r="I103" i="5"/>
  <c r="G103" i="5"/>
  <c r="G112" i="5" s="1"/>
  <c r="R102" i="5"/>
  <c r="T102" i="5" s="1"/>
  <c r="P102" i="5"/>
  <c r="J102" i="5"/>
  <c r="K102" i="5" s="1"/>
  <c r="I102" i="5"/>
  <c r="I112" i="5" s="1"/>
  <c r="G102" i="5"/>
  <c r="P101" i="5"/>
  <c r="R101" i="5" s="1"/>
  <c r="J101" i="5"/>
  <c r="K101" i="5" s="1"/>
  <c r="I101" i="5"/>
  <c r="G101" i="5"/>
  <c r="T98" i="5"/>
  <c r="P98" i="5"/>
  <c r="R98" i="5" s="1"/>
  <c r="K98" i="5"/>
  <c r="J98" i="5"/>
  <c r="I98" i="5"/>
  <c r="G98" i="5"/>
  <c r="T97" i="5"/>
  <c r="R97" i="5"/>
  <c r="P97" i="5"/>
  <c r="J97" i="5"/>
  <c r="K97" i="5" s="1"/>
  <c r="I97" i="5"/>
  <c r="G97" i="5"/>
  <c r="T96" i="5"/>
  <c r="P96" i="5"/>
  <c r="R96" i="5" s="1"/>
  <c r="K96" i="5"/>
  <c r="J96" i="5"/>
  <c r="I96" i="5"/>
  <c r="G96" i="5"/>
  <c r="T95" i="5"/>
  <c r="P95" i="5"/>
  <c r="R95" i="5" s="1"/>
  <c r="J95" i="5"/>
  <c r="K95" i="5" s="1"/>
  <c r="I95" i="5"/>
  <c r="G95" i="5"/>
  <c r="P93" i="5"/>
  <c r="R93" i="5" s="1"/>
  <c r="J93" i="5"/>
  <c r="K93" i="5" s="1"/>
  <c r="I93" i="5"/>
  <c r="G93" i="5"/>
  <c r="T92" i="5"/>
  <c r="R92" i="5"/>
  <c r="P92" i="5"/>
  <c r="K92" i="5"/>
  <c r="J92" i="5"/>
  <c r="I92" i="5"/>
  <c r="G92" i="5"/>
  <c r="T91" i="5"/>
  <c r="P91" i="5"/>
  <c r="R91" i="5" s="1"/>
  <c r="J91" i="5"/>
  <c r="K91" i="5" s="1"/>
  <c r="I91" i="5"/>
  <c r="G91" i="5"/>
  <c r="T90" i="5"/>
  <c r="P90" i="5"/>
  <c r="R90" i="5" s="1"/>
  <c r="K90" i="5"/>
  <c r="J90" i="5"/>
  <c r="I90" i="5"/>
  <c r="G90" i="5"/>
  <c r="R89" i="5"/>
  <c r="P89" i="5"/>
  <c r="J89" i="5"/>
  <c r="K89" i="5" s="1"/>
  <c r="I89" i="5"/>
  <c r="G89" i="5"/>
  <c r="R88" i="5"/>
  <c r="P88" i="5"/>
  <c r="J88" i="5"/>
  <c r="K88" i="5" s="1"/>
  <c r="I88" i="5"/>
  <c r="G88" i="5"/>
  <c r="P87" i="5"/>
  <c r="R87" i="5" s="1"/>
  <c r="J87" i="5"/>
  <c r="K87" i="5" s="1"/>
  <c r="I87" i="5"/>
  <c r="G87" i="5"/>
  <c r="P86" i="5"/>
  <c r="R86" i="5" s="1"/>
  <c r="K86" i="5"/>
  <c r="J86" i="5"/>
  <c r="I86" i="5"/>
  <c r="G86" i="5"/>
  <c r="R85" i="5"/>
  <c r="P85" i="5"/>
  <c r="J85" i="5"/>
  <c r="K85" i="5" s="1"/>
  <c r="I85" i="5"/>
  <c r="G85" i="5"/>
  <c r="R84" i="5"/>
  <c r="P84" i="5"/>
  <c r="J84" i="5"/>
  <c r="K84" i="5" s="1"/>
  <c r="I84" i="5"/>
  <c r="G84" i="5"/>
  <c r="P83" i="5"/>
  <c r="R83" i="5" s="1"/>
  <c r="J83" i="5"/>
  <c r="K83" i="5" s="1"/>
  <c r="I83" i="5"/>
  <c r="G83" i="5"/>
  <c r="T82" i="5"/>
  <c r="P82" i="5"/>
  <c r="R82" i="5" s="1"/>
  <c r="J82" i="5"/>
  <c r="K82" i="5" s="1"/>
  <c r="I82" i="5"/>
  <c r="G82" i="5"/>
  <c r="G99" i="5" s="1"/>
  <c r="T81" i="5"/>
  <c r="P81" i="5"/>
  <c r="R81" i="5" s="1"/>
  <c r="K81" i="5"/>
  <c r="J81" i="5"/>
  <c r="I81" i="5"/>
  <c r="G81" i="5"/>
  <c r="T80" i="5"/>
  <c r="P80" i="5"/>
  <c r="R80" i="5" s="1"/>
  <c r="J80" i="5"/>
  <c r="K80" i="5" s="1"/>
  <c r="I80" i="5"/>
  <c r="G80" i="5"/>
  <c r="T79" i="5"/>
  <c r="P79" i="5"/>
  <c r="R79" i="5" s="1"/>
  <c r="J79" i="5"/>
  <c r="K79" i="5" s="1"/>
  <c r="I79" i="5"/>
  <c r="I99" i="5" s="1"/>
  <c r="G79" i="5"/>
  <c r="P78" i="5"/>
  <c r="R78" i="5" s="1"/>
  <c r="K78" i="5"/>
  <c r="J78" i="5"/>
  <c r="I78" i="5"/>
  <c r="G78" i="5"/>
  <c r="P75" i="5"/>
  <c r="R75" i="5" s="1"/>
  <c r="T75" i="5" s="1"/>
  <c r="J75" i="5"/>
  <c r="K75" i="5" s="1"/>
  <c r="I75" i="5"/>
  <c r="G75" i="5"/>
  <c r="P74" i="5"/>
  <c r="R74" i="5" s="1"/>
  <c r="T74" i="5" s="1"/>
  <c r="J74" i="5"/>
  <c r="K74" i="5" s="1"/>
  <c r="I74" i="5"/>
  <c r="G74" i="5"/>
  <c r="P73" i="5"/>
  <c r="R73" i="5" s="1"/>
  <c r="T73" i="5" s="1"/>
  <c r="K73" i="5"/>
  <c r="J73" i="5"/>
  <c r="I73" i="5"/>
  <c r="G73" i="5"/>
  <c r="R72" i="5"/>
  <c r="T72" i="5" s="1"/>
  <c r="P72" i="5"/>
  <c r="J72" i="5"/>
  <c r="K72" i="5" s="1"/>
  <c r="I72" i="5"/>
  <c r="G72" i="5"/>
  <c r="P70" i="5"/>
  <c r="R70" i="5" s="1"/>
  <c r="T70" i="5" s="1"/>
  <c r="J70" i="5"/>
  <c r="K70" i="5" s="1"/>
  <c r="I70" i="5"/>
  <c r="G70" i="5"/>
  <c r="R69" i="5"/>
  <c r="T69" i="5" s="1"/>
  <c r="P69" i="5"/>
  <c r="J69" i="5"/>
  <c r="K69" i="5" s="1"/>
  <c r="I69" i="5"/>
  <c r="I76" i="5" s="1"/>
  <c r="G69" i="5"/>
  <c r="P68" i="5"/>
  <c r="R68" i="5" s="1"/>
  <c r="T68" i="5" s="1"/>
  <c r="J68" i="5"/>
  <c r="K68" i="5" s="1"/>
  <c r="I68" i="5"/>
  <c r="G68" i="5"/>
  <c r="R67" i="5"/>
  <c r="T67" i="5" s="1"/>
  <c r="P67" i="5"/>
  <c r="J67" i="5"/>
  <c r="K67" i="5" s="1"/>
  <c r="I67" i="5"/>
  <c r="G67" i="5"/>
  <c r="R66" i="5"/>
  <c r="T66" i="5" s="1"/>
  <c r="P66" i="5"/>
  <c r="J66" i="5"/>
  <c r="K66" i="5" s="1"/>
  <c r="I66" i="5"/>
  <c r="G66" i="5"/>
  <c r="G76" i="5" s="1"/>
  <c r="R65" i="5"/>
  <c r="T65" i="5" s="1"/>
  <c r="P65" i="5"/>
  <c r="J65" i="5"/>
  <c r="K65" i="5" s="1"/>
  <c r="I65" i="5"/>
  <c r="G65" i="5"/>
  <c r="P64" i="5"/>
  <c r="R64" i="5" s="1"/>
  <c r="J64" i="5"/>
  <c r="K64" i="5" s="1"/>
  <c r="I64" i="5"/>
  <c r="G64" i="5"/>
  <c r="P61" i="5"/>
  <c r="R61" i="5" s="1"/>
  <c r="T61" i="5" s="1"/>
  <c r="K61" i="5"/>
  <c r="J61" i="5"/>
  <c r="I61" i="5"/>
  <c r="G61" i="5"/>
  <c r="T60" i="5"/>
  <c r="R60" i="5"/>
  <c r="P60" i="5"/>
  <c r="J60" i="5"/>
  <c r="K60" i="5" s="1"/>
  <c r="I60" i="5"/>
  <c r="G60" i="5"/>
  <c r="P59" i="5"/>
  <c r="R59" i="5" s="1"/>
  <c r="T59" i="5" s="1"/>
  <c r="K59" i="5"/>
  <c r="J59" i="5"/>
  <c r="I59" i="5"/>
  <c r="G59" i="5"/>
  <c r="P57" i="5"/>
  <c r="R57" i="5" s="1"/>
  <c r="T57" i="5" s="1"/>
  <c r="J57" i="5"/>
  <c r="K57" i="5" s="1"/>
  <c r="I57" i="5"/>
  <c r="G57" i="5"/>
  <c r="P56" i="5"/>
  <c r="R56" i="5" s="1"/>
  <c r="T56" i="5" s="1"/>
  <c r="K56" i="5"/>
  <c r="J56" i="5"/>
  <c r="I56" i="5"/>
  <c r="G56" i="5"/>
  <c r="P55" i="5"/>
  <c r="R55" i="5" s="1"/>
  <c r="T55" i="5" s="1"/>
  <c r="J55" i="5"/>
  <c r="K55" i="5" s="1"/>
  <c r="I55" i="5"/>
  <c r="G55" i="5"/>
  <c r="P54" i="5"/>
  <c r="R54" i="5" s="1"/>
  <c r="T54" i="5" s="1"/>
  <c r="J54" i="5"/>
  <c r="K54" i="5" s="1"/>
  <c r="I54" i="5"/>
  <c r="G54" i="5"/>
  <c r="P53" i="5"/>
  <c r="R53" i="5" s="1"/>
  <c r="T53" i="5" s="1"/>
  <c r="J53" i="5"/>
  <c r="K53" i="5" s="1"/>
  <c r="I53" i="5"/>
  <c r="I62" i="5" s="1"/>
  <c r="G53" i="5"/>
  <c r="G62" i="5" s="1"/>
  <c r="P52" i="5"/>
  <c r="R52" i="5" s="1"/>
  <c r="T52" i="5" s="1"/>
  <c r="K52" i="5"/>
  <c r="J52" i="5"/>
  <c r="I52" i="5"/>
  <c r="G52" i="5"/>
  <c r="P51" i="5"/>
  <c r="R51" i="5" s="1"/>
  <c r="J51" i="5"/>
  <c r="K51" i="5" s="1"/>
  <c r="I51" i="5"/>
  <c r="G51" i="5"/>
  <c r="S48" i="5"/>
  <c r="J48" i="5" s="1"/>
  <c r="K48" i="5" s="1"/>
  <c r="P48" i="5"/>
  <c r="R48" i="5" s="1"/>
  <c r="T48" i="5" s="1"/>
  <c r="I48" i="5"/>
  <c r="G48" i="5"/>
  <c r="P47" i="5"/>
  <c r="S47" i="5" s="1"/>
  <c r="J47" i="5" s="1"/>
  <c r="K47" i="5" s="1"/>
  <c r="I47" i="5"/>
  <c r="G47" i="5"/>
  <c r="P46" i="5"/>
  <c r="R46" i="5" s="1"/>
  <c r="T46" i="5" s="1"/>
  <c r="I46" i="5"/>
  <c r="I49" i="5" s="1"/>
  <c r="G46" i="5"/>
  <c r="G49" i="5" s="1"/>
  <c r="S45" i="5"/>
  <c r="J45" i="5" s="1"/>
  <c r="K45" i="5" s="1"/>
  <c r="P45" i="5"/>
  <c r="R45" i="5" s="1"/>
  <c r="I45" i="5"/>
  <c r="G45" i="5"/>
  <c r="G43" i="5"/>
  <c r="P42" i="5"/>
  <c r="S42" i="5" s="1"/>
  <c r="J42" i="5" s="1"/>
  <c r="K42" i="5" s="1"/>
  <c r="I42" i="5"/>
  <c r="G42" i="5"/>
  <c r="P41" i="5"/>
  <c r="S41" i="5" s="1"/>
  <c r="J41" i="5" s="1"/>
  <c r="K41" i="5" s="1"/>
  <c r="I41" i="5"/>
  <c r="G41" i="5"/>
  <c r="T40" i="5"/>
  <c r="S40" i="5"/>
  <c r="J40" i="5" s="1"/>
  <c r="K40" i="5" s="1"/>
  <c r="R40" i="5"/>
  <c r="P40" i="5"/>
  <c r="I40" i="5"/>
  <c r="G40" i="5"/>
  <c r="P39" i="5"/>
  <c r="S39" i="5" s="1"/>
  <c r="J39" i="5" s="1"/>
  <c r="K39" i="5" s="1"/>
  <c r="I39" i="5"/>
  <c r="I43" i="5" s="1"/>
  <c r="G39" i="5"/>
  <c r="G37" i="5"/>
  <c r="S36" i="5"/>
  <c r="J36" i="5" s="1"/>
  <c r="K36" i="5" s="1"/>
  <c r="P36" i="5"/>
  <c r="R36" i="5" s="1"/>
  <c r="T36" i="5" s="1"/>
  <c r="I36" i="5"/>
  <c r="G36" i="5"/>
  <c r="P35" i="5"/>
  <c r="S35" i="5" s="1"/>
  <c r="J35" i="5" s="1"/>
  <c r="K35" i="5" s="1"/>
  <c r="I35" i="5"/>
  <c r="G35" i="5"/>
  <c r="P34" i="5"/>
  <c r="R34" i="5" s="1"/>
  <c r="T34" i="5" s="1"/>
  <c r="I34" i="5"/>
  <c r="I37" i="5" s="1"/>
  <c r="G34" i="5"/>
  <c r="S33" i="5"/>
  <c r="J33" i="5" s="1"/>
  <c r="K33" i="5" s="1"/>
  <c r="P33" i="5"/>
  <c r="R33" i="5" s="1"/>
  <c r="I33" i="5"/>
  <c r="G33" i="5"/>
  <c r="T30" i="5"/>
  <c r="P30" i="5"/>
  <c r="R30" i="5" s="1"/>
  <c r="J30" i="5"/>
  <c r="K30" i="5" s="1"/>
  <c r="I30" i="5"/>
  <c r="G30" i="5"/>
  <c r="P29" i="5"/>
  <c r="R29" i="5" s="1"/>
  <c r="I29" i="5"/>
  <c r="G29" i="5"/>
  <c r="S28" i="5"/>
  <c r="T28" i="5" s="1"/>
  <c r="R28" i="5"/>
  <c r="P28" i="5"/>
  <c r="I28" i="5"/>
  <c r="G28" i="5"/>
  <c r="T27" i="5"/>
  <c r="P27" i="5"/>
  <c r="R27" i="5" s="1"/>
  <c r="K27" i="5"/>
  <c r="I27" i="5"/>
  <c r="G27" i="5"/>
  <c r="T25" i="5"/>
  <c r="P25" i="5"/>
  <c r="R25" i="5" s="1"/>
  <c r="K25" i="5"/>
  <c r="I25" i="5"/>
  <c r="G25" i="5"/>
  <c r="P24" i="5"/>
  <c r="S24" i="5" s="1"/>
  <c r="I24" i="5"/>
  <c r="G24" i="5"/>
  <c r="P23" i="5"/>
  <c r="R23" i="5" s="1"/>
  <c r="J23" i="5"/>
  <c r="K23" i="5" s="1"/>
  <c r="I23" i="5"/>
  <c r="G23" i="5"/>
  <c r="T22" i="5"/>
  <c r="P22" i="5"/>
  <c r="R22" i="5" s="1"/>
  <c r="J22" i="5"/>
  <c r="K22" i="5" s="1"/>
  <c r="I22" i="5"/>
  <c r="G22" i="5"/>
  <c r="P21" i="5"/>
  <c r="R21" i="5" s="1"/>
  <c r="I21" i="5"/>
  <c r="G21" i="5"/>
  <c r="T20" i="5"/>
  <c r="S20" i="5"/>
  <c r="J20" i="5" s="1"/>
  <c r="K20" i="5" s="1"/>
  <c r="P20" i="5"/>
  <c r="R20" i="5" s="1"/>
  <c r="I20" i="5"/>
  <c r="G20" i="5"/>
  <c r="J19" i="5"/>
  <c r="K19" i="5" s="1"/>
  <c r="R19" i="5"/>
  <c r="P19" i="5"/>
  <c r="I19" i="5"/>
  <c r="G19" i="5"/>
  <c r="Q18" i="5"/>
  <c r="P18" i="5"/>
  <c r="R18" i="5" s="1"/>
  <c r="I18" i="5"/>
  <c r="G18" i="5"/>
  <c r="T17" i="5"/>
  <c r="P17" i="5"/>
  <c r="R17" i="5" s="1"/>
  <c r="J17" i="5"/>
  <c r="K17" i="5" s="1"/>
  <c r="I17" i="5"/>
  <c r="G17" i="5"/>
  <c r="T16" i="5"/>
  <c r="P16" i="5"/>
  <c r="R16" i="5" s="1"/>
  <c r="J16" i="5"/>
  <c r="K16" i="5" s="1"/>
  <c r="I16" i="5"/>
  <c r="G16" i="5"/>
  <c r="T15" i="5"/>
  <c r="P15" i="5"/>
  <c r="R15" i="5" s="1"/>
  <c r="J15" i="5"/>
  <c r="K15" i="5" s="1"/>
  <c r="I15" i="5"/>
  <c r="G15" i="5"/>
  <c r="T14" i="5"/>
  <c r="P14" i="5"/>
  <c r="R14" i="5" s="1"/>
  <c r="K14" i="5"/>
  <c r="I14" i="5"/>
  <c r="G14" i="5"/>
  <c r="S13" i="5"/>
  <c r="T13" i="5" s="1"/>
  <c r="P13" i="5"/>
  <c r="R13" i="5" s="1"/>
  <c r="J13" i="5"/>
  <c r="K13" i="5" s="1"/>
  <c r="I13" i="5"/>
  <c r="G13" i="5"/>
  <c r="P12" i="5"/>
  <c r="S12" i="5" s="1"/>
  <c r="J12" i="5" s="1"/>
  <c r="K12" i="5" s="1"/>
  <c r="I12" i="5"/>
  <c r="I31" i="5" s="1"/>
  <c r="G12" i="5"/>
  <c r="G31" i="5" s="1"/>
  <c r="I195" i="6" l="1"/>
  <c r="R33" i="6"/>
  <c r="R37" i="6" s="1"/>
  <c r="I112" i="6"/>
  <c r="K195" i="6"/>
  <c r="I49" i="6"/>
  <c r="R35" i="6"/>
  <c r="T35" i="6" s="1"/>
  <c r="K76" i="6"/>
  <c r="I172" i="6"/>
  <c r="S39" i="6"/>
  <c r="J39" i="6" s="1"/>
  <c r="K39" i="6" s="1"/>
  <c r="I76" i="6"/>
  <c r="I43" i="6"/>
  <c r="R21" i="6"/>
  <c r="J97" i="6"/>
  <c r="K97" i="6" s="1"/>
  <c r="I96" i="6"/>
  <c r="I81" i="6"/>
  <c r="J81" i="6"/>
  <c r="K81" i="6" s="1"/>
  <c r="I80" i="6"/>
  <c r="J80" i="6"/>
  <c r="K80" i="6" s="1"/>
  <c r="I78" i="6"/>
  <c r="J78" i="6"/>
  <c r="K78" i="6" s="1"/>
  <c r="R30" i="6"/>
  <c r="R24" i="6"/>
  <c r="I25" i="6"/>
  <c r="J25" i="6"/>
  <c r="K25" i="6" s="1"/>
  <c r="I23" i="6"/>
  <c r="I22" i="6"/>
  <c r="I31" i="6" s="1"/>
  <c r="J22" i="6"/>
  <c r="K22" i="6" s="1"/>
  <c r="R18" i="6"/>
  <c r="T17" i="6"/>
  <c r="J17" i="6"/>
  <c r="K17" i="6" s="1"/>
  <c r="R17" i="6"/>
  <c r="S16" i="6"/>
  <c r="R16" i="6"/>
  <c r="I15" i="6"/>
  <c r="I13" i="6"/>
  <c r="R12" i="6"/>
  <c r="S42" i="6"/>
  <c r="J42" i="6" s="1"/>
  <c r="K42" i="6" s="1"/>
  <c r="K43" i="6" s="1"/>
  <c r="K112" i="6"/>
  <c r="R195" i="6"/>
  <c r="T175" i="6"/>
  <c r="J27" i="6"/>
  <c r="K27" i="6" s="1"/>
  <c r="T27" i="6"/>
  <c r="R126" i="6"/>
  <c r="T114" i="6"/>
  <c r="R14" i="6"/>
  <c r="G62" i="6"/>
  <c r="R112" i="6"/>
  <c r="T101" i="6"/>
  <c r="R76" i="6"/>
  <c r="T64" i="6"/>
  <c r="G195" i="6"/>
  <c r="T21" i="6"/>
  <c r="K37" i="6"/>
  <c r="R48" i="6"/>
  <c r="T48" i="6" s="1"/>
  <c r="G76" i="6"/>
  <c r="G126" i="6"/>
  <c r="R20" i="6"/>
  <c r="S20" i="6"/>
  <c r="G37" i="6"/>
  <c r="K49" i="6"/>
  <c r="R149" i="6"/>
  <c r="K172" i="6"/>
  <c r="T30" i="6"/>
  <c r="R62" i="6"/>
  <c r="K126" i="6"/>
  <c r="R172" i="6"/>
  <c r="T18" i="6"/>
  <c r="R99" i="6"/>
  <c r="R27" i="6"/>
  <c r="R29" i="6"/>
  <c r="G99" i="6"/>
  <c r="T13" i="6"/>
  <c r="T24" i="6"/>
  <c r="I62" i="6"/>
  <c r="K62" i="6"/>
  <c r="I149" i="6"/>
  <c r="R47" i="6"/>
  <c r="T47" i="6" s="1"/>
  <c r="G112" i="6"/>
  <c r="R41" i="6"/>
  <c r="T41" i="6" s="1"/>
  <c r="K149" i="6"/>
  <c r="R28" i="6"/>
  <c r="R34" i="6"/>
  <c r="T34" i="6" s="1"/>
  <c r="R40" i="6"/>
  <c r="T40" i="6" s="1"/>
  <c r="R46" i="6"/>
  <c r="T46" i="6" s="1"/>
  <c r="R13" i="6"/>
  <c r="R99" i="5"/>
  <c r="K195" i="5"/>
  <c r="K172" i="5"/>
  <c r="R172" i="5"/>
  <c r="K149" i="5"/>
  <c r="R149" i="5"/>
  <c r="R112" i="5"/>
  <c r="T101" i="5"/>
  <c r="T45" i="5"/>
  <c r="G196" i="5"/>
  <c r="G200" i="5" s="1"/>
  <c r="I196" i="5"/>
  <c r="I200" i="5" s="1"/>
  <c r="K76" i="5"/>
  <c r="R76" i="5"/>
  <c r="T64" i="5"/>
  <c r="K112" i="5"/>
  <c r="K62" i="5"/>
  <c r="T33" i="5"/>
  <c r="R37" i="5"/>
  <c r="K126" i="5"/>
  <c r="R126" i="5"/>
  <c r="T114" i="5"/>
  <c r="K43" i="5"/>
  <c r="R195" i="5"/>
  <c r="T24" i="5"/>
  <c r="J24" i="5"/>
  <c r="K24" i="5" s="1"/>
  <c r="R62" i="5"/>
  <c r="T51" i="5"/>
  <c r="K99" i="5"/>
  <c r="S18" i="5"/>
  <c r="R39" i="5"/>
  <c r="R42" i="5"/>
  <c r="T42" i="5" s="1"/>
  <c r="T19" i="5"/>
  <c r="R35" i="5"/>
  <c r="T35" i="5" s="1"/>
  <c r="R47" i="5"/>
  <c r="T47" i="5" s="1"/>
  <c r="R41" i="5"/>
  <c r="T41" i="5" s="1"/>
  <c r="J28" i="5"/>
  <c r="K28" i="5" s="1"/>
  <c r="R24" i="5"/>
  <c r="R12" i="5"/>
  <c r="S29" i="5"/>
  <c r="S34" i="5"/>
  <c r="J34" i="5" s="1"/>
  <c r="K34" i="5" s="1"/>
  <c r="K37" i="5" s="1"/>
  <c r="S46" i="5"/>
  <c r="J46" i="5" s="1"/>
  <c r="K46" i="5" s="1"/>
  <c r="K49" i="5" s="1"/>
  <c r="T33" i="6" l="1"/>
  <c r="K99" i="6"/>
  <c r="I99" i="6"/>
  <c r="I196" i="6" s="1"/>
  <c r="I200" i="6" s="1"/>
  <c r="T16" i="6"/>
  <c r="J16" i="6"/>
  <c r="K16" i="6" s="1"/>
  <c r="R49" i="6"/>
  <c r="G196" i="6"/>
  <c r="G200" i="6" s="1"/>
  <c r="R43" i="6"/>
  <c r="T20" i="6"/>
  <c r="J20" i="6"/>
  <c r="K20" i="6" s="1"/>
  <c r="R31" i="6"/>
  <c r="T12" i="6"/>
  <c r="T29" i="5"/>
  <c r="J29" i="5"/>
  <c r="K29" i="5" s="1"/>
  <c r="R49" i="5"/>
  <c r="R43" i="5"/>
  <c r="T39" i="5"/>
  <c r="J18" i="5"/>
  <c r="K18" i="5" s="1"/>
  <c r="K31" i="5" s="1"/>
  <c r="K196" i="5" s="1"/>
  <c r="K200" i="5" s="1"/>
  <c r="T18" i="5"/>
  <c r="T12" i="5"/>
  <c r="T196" i="5" s="1"/>
  <c r="T200" i="5" s="1"/>
  <c r="R31" i="5"/>
  <c r="R196" i="5"/>
  <c r="K31" i="6" l="1"/>
  <c r="K196" i="6" s="1"/>
  <c r="K200" i="6" s="1"/>
  <c r="T196" i="6"/>
  <c r="T200" i="6" s="1"/>
  <c r="R196" i="6"/>
</calcChain>
</file>

<file path=xl/sharedStrings.xml><?xml version="1.0" encoding="utf-8"?>
<sst xmlns="http://schemas.openxmlformats.org/spreadsheetml/2006/main" count="5002" uniqueCount="447">
  <si>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</si>
  <si>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</si>
  <si>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</si>
  <si>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</si>
  <si>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</si>
  <si>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</si>
  <si>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</si>
  <si>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</si>
  <si>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</si>
  <si>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</si>
  <si>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</si>
  <si>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</si>
  <si>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</si>
  <si>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</si>
  <si>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</si>
  <si>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</si>
  <si>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</si>
  <si>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</si>
  <si>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</si>
  <si>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</si>
  <si>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</si>
  <si>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</si>
  <si>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1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</si>
  <si>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</si>
  <si>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</si>
  <si>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</si>
  <si>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</si>
  <si>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</si>
  <si>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</si>
  <si>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</si>
  <si>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</si>
  <si>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</si>
  <si>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</si>
  <si>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</si>
  <si>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</si>
  <si>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</si>
  <si>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</si>
  <si>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</si>
  <si>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</si>
  <si>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</si>
  <si>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Май 2026г.</t>
  </si>
  <si>
    <t>п.п.</t>
  </si>
  <si>
    <t>поз. по сме-
те</t>
  </si>
  <si>
    <t>Апрель 2026г.</t>
  </si>
  <si>
    <t>с Апреля 2026г. по Апрель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</si>
  <si>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</si>
  <si>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</si>
  <si>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</si>
  <si>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</si>
  <si>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</si>
  <si>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</si>
  <si>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</si>
  <si>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</si>
  <si>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</si>
  <si>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</si>
  <si>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</si>
  <si>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</si>
  <si>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</si>
  <si>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</si>
  <si>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</si>
  <si>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</si>
  <si>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</si>
  <si>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</si>
  <si>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</si>
  <si>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</si>
  <si>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</si>
  <si>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</si>
  <si>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</si>
  <si>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</si>
  <si>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</si>
  <si>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</si>
  <si>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</si>
  <si>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</si>
  <si>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</si>
  <si>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</si>
  <si>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</si>
  <si>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</si>
  <si>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</si>
  <si>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</si>
  <si>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</si>
  <si>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</si>
  <si>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</si>
  <si>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</si>
  <si>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</si>
  <si>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</si>
  <si>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</si>
  <si>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</si>
  <si>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</si>
  <si>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</si>
  <si>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</si>
  <si>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</si>
  <si>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</si>
  <si>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</si>
  <si>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</si>
  <si>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</si>
  <si>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</si>
  <si>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</si>
  <si>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</si>
  <si>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</si>
  <si>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</si>
  <si>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</si>
  <si>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</si>
  <si>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</si>
  <si>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</si>
  <si>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</si>
  <si>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</si>
  <si>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18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</si>
  <si>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</si>
  <si>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</si>
  <si>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</si>
  <si>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</si>
  <si>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</si>
  <si>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</si>
  <si>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</si>
  <si>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Замена СП6 1/7,  левая</t>
  </si>
  <si>
    <t>36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</si>
  <si>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</si>
  <si>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</si>
  <si>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</si>
  <si>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21</t>
  </si>
  <si>
    <t>37</t>
  </si>
  <si>
    <t>22</t>
  </si>
  <si>
    <t>38</t>
  </si>
  <si>
    <t>39</t>
  </si>
  <si>
    <t>24</t>
  </si>
  <si>
    <t>40</t>
  </si>
  <si>
    <t>25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</si>
  <si>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</si>
  <si>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</si>
  <si>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</si>
  <si>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26</t>
  </si>
  <si>
    <t>42</t>
  </si>
  <si>
    <t>Брус композитный</t>
  </si>
  <si>
    <t>ТЦ_25.1.01.02_77_7729790078_30.07.2025_02</t>
  </si>
  <si>
    <t>комплект</t>
  </si>
  <si>
    <t>27</t>
  </si>
  <si>
    <t>43</t>
  </si>
  <si>
    <t>Перевод стрелочный типа Р65 марки 1/7 проект ЛПTП.665121.103M, левый</t>
  </si>
  <si>
    <t>ТЦ_25.1.06.15_77_7718148430_01.07.2025_02</t>
  </si>
  <si>
    <t>28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</si>
  <si>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</si>
  <si>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</si>
  <si>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</si>
  <si>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29</t>
  </si>
  <si>
    <t>45</t>
  </si>
  <si>
    <t>Шпалы непропитанные для железных дорог, тип I</t>
  </si>
  <si>
    <t>ФССЦ-25.1.01.04-0031</t>
  </si>
  <si>
    <t>30</t>
  </si>
  <si>
    <t>46</t>
  </si>
  <si>
    <t>Брусья полимерные композитные 4.5 м</t>
  </si>
  <si>
    <t>ТЦ_25.1.01.02_77_7729790078_30.07.2025_03</t>
  </si>
  <si>
    <t>31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</si>
  <si>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</si>
  <si>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</si>
  <si>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</si>
  <si>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32</t>
  </si>
  <si>
    <t>48</t>
  </si>
  <si>
    <t>Закладка запорная в сборе</t>
  </si>
  <si>
    <t>33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</si>
  <si>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</si>
  <si>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</si>
  <si>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</si>
  <si>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34</t>
  </si>
  <si>
    <t>54</t>
  </si>
  <si>
    <t>35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</si>
  <si>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</si>
  <si>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</si>
  <si>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ФССЦпг-01-01-01-026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</si>
  <si>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</si>
  <si>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</si>
  <si>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ФССЦпг-01-01-01-008</t>
  </si>
  <si>
    <t>57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</si>
  <si>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</si>
  <si>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</si>
  <si>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</si>
  <si>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</si>
  <si>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</si>
  <si>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</si>
  <si>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</si>
  <si>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</si>
  <si>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</si>
  <si>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</si>
  <si>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</si>
  <si>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</si>
  <si>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</si>
  <si>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</si>
  <si>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</si>
  <si>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</si>
  <si>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</si>
  <si>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</si>
  <si>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52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</si>
  <si>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</si>
  <si>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</si>
  <si>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</si>
  <si>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</si>
  <si>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</si>
  <si>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</si>
  <si>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</si>
  <si>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</si>
  <si>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</si>
  <si>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</si>
  <si>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</si>
  <si>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</si>
  <si>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</si>
  <si>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</si>
  <si>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</si>
  <si>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</si>
  <si>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</si>
  <si>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</si>
  <si>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</si>
  <si>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</si>
  <si>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71</t>
  </si>
  <si>
    <t>121</t>
  </si>
  <si>
    <t>72</t>
  </si>
  <si>
    <t>122</t>
  </si>
  <si>
    <t>73</t>
  </si>
  <si>
    <t>123</t>
  </si>
  <si>
    <t>Раздел 5. Замена СП10 1/7,  левая</t>
  </si>
  <si>
    <t>74</t>
  </si>
  <si>
    <t>124</t>
  </si>
  <si>
    <t>125</t>
  </si>
  <si>
    <t>126</t>
  </si>
  <si>
    <t>127</t>
  </si>
  <si>
    <t>128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</si>
  <si>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</si>
  <si>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</si>
  <si>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</si>
  <si>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</si>
  <si>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</si>
  <si>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</si>
  <si>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</si>
  <si>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</si>
  <si>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</si>
  <si>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</si>
  <si>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</si>
  <si>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</si>
  <si>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</si>
  <si>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</si>
  <si>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</si>
  <si>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</si>
  <si>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</si>
  <si>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</si>
  <si>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</si>
  <si>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89</t>
  </si>
  <si>
    <t>143</t>
  </si>
  <si>
    <t>90</t>
  </si>
  <si>
    <t>144</t>
  </si>
  <si>
    <t>91</t>
  </si>
  <si>
    <t>145</t>
  </si>
  <si>
    <t>Всего:</t>
  </si>
  <si>
    <t>211</t>
  </si>
  <si>
    <t>210</t>
  </si>
  <si>
    <t>209</t>
  </si>
  <si>
    <t>208</t>
  </si>
  <si>
    <t>207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</si>
  <si>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</si>
  <si>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</si>
  <si>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</si>
  <si>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</si>
  <si>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</si>
  <si>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</si>
  <si>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</si>
  <si>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</si>
  <si>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</si>
  <si>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</si>
  <si>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</si>
  <si>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</si>
  <si>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</si>
  <si>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Раздел 12. Замена СП14 1/7,  правая</t>
  </si>
  <si>
    <t>Март 2026г.</t>
  </si>
  <si>
    <t>Февраль 2026г.</t>
  </si>
  <si>
    <t>Копание ям вручную без креплений для стоек и столбов: с откосами глубиной до 1,5 м, группа грунтов 1</t>
  </si>
  <si>
    <t>Резка стального профилированного настила/применит. Резка рельс при стыковке с сущ. путями, 38 шт</t>
  </si>
  <si>
    <t>м реза</t>
  </si>
  <si>
    <t>Прочие работы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</si>
  <si>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</si>
  <si>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Погрузка при автомобильных перевозках леса пиленого, погонажа плотничного, шпал/погрузка демонтированной шпалы</t>
  </si>
  <si>
    <t>Раздел 2. Демонтаж СП 6/в 1/6, правая</t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</si>
  <si>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</si>
  <si>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</si>
  <si>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Демонтаж СПЗ 1/6, правая</t>
  </si>
  <si>
    <t>Раздел 4. Демонтаж СП15 1/9, правая</t>
  </si>
  <si>
    <t>Раздел 5. Замена СП6 1/7,  левая</t>
  </si>
  <si>
    <t>Сборка стыков на болтах/применит. Монтаж стыковочных накладок Р-65 (6-ти отверстных)</t>
  </si>
  <si>
    <t>100 шт</t>
  </si>
  <si>
    <t>Болты для рельсовых стыков, диаметр 24 мм, класс 8,8</t>
  </si>
  <si>
    <t>Накладка 1Р-65 (12 шт.)</t>
  </si>
  <si>
    <t>Раздел 6. Замена СП7 1/7,  левая</t>
  </si>
  <si>
    <t>Раздел 7. Замена СП8 1/7,  левая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</si>
  <si>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</si>
  <si>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</si>
  <si>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</si>
  <si>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</si>
  <si>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</si>
  <si>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</si>
  <si>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</si>
  <si>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</si>
  <si>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</si>
  <si>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</si>
  <si>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Раздел 8. Замена СП9 1/7,  левая</t>
  </si>
  <si>
    <t>115</t>
  </si>
  <si>
    <t>116</t>
  </si>
  <si>
    <t>117</t>
  </si>
  <si>
    <t>118</t>
  </si>
  <si>
    <t>Раздел 9. Замена СП10 1/7,  левая</t>
  </si>
  <si>
    <t>137</t>
  </si>
  <si>
    <t>138</t>
  </si>
  <si>
    <t>139</t>
  </si>
  <si>
    <t>140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</si>
  <si>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</si>
  <si>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</si>
  <si>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</si>
  <si>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</si>
  <si>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</si>
  <si>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</si>
  <si>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</si>
  <si>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</si>
  <si>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</si>
  <si>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</si>
  <si>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</si>
  <si>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</si>
  <si>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</si>
  <si>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</si>
  <si>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</si>
  <si>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</si>
  <si>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</si>
  <si>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</si>
  <si>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</si>
  <si>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</si>
  <si>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</si>
  <si>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</si>
  <si>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</si>
  <si>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</si>
  <si>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</si>
  <si>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</si>
  <si>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</si>
  <si>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</si>
  <si>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</si>
  <si>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</si>
  <si>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</si>
  <si>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</si>
  <si>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</si>
  <si>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</si>
  <si>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</si>
  <si>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</si>
  <si>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</si>
  <si>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</si>
  <si>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</si>
  <si>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</si>
  <si>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</si>
  <si>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</si>
  <si>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</si>
  <si>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</si>
  <si>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</si>
  <si>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</si>
  <si>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</si>
  <si>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203</t>
  </si>
  <si>
    <t>204</t>
  </si>
  <si>
    <t>205</t>
  </si>
  <si>
    <t>206</t>
  </si>
  <si>
    <t>закрыто по КС2</t>
  </si>
  <si>
    <t>25год</t>
  </si>
  <si>
    <t>26год</t>
  </si>
  <si>
    <t>план</t>
  </si>
  <si>
    <t>ИТОГО всего</t>
  </si>
  <si>
    <t>по смете</t>
  </si>
  <si>
    <t>купили на 21.04.26</t>
  </si>
  <si>
    <t>остаток с предыдущего</t>
  </si>
  <si>
    <t>итого наличие на 21.04.26</t>
  </si>
  <si>
    <t>выполнение на 21.04.26</t>
  </si>
  <si>
    <t xml:space="preserve">ИТОГО </t>
  </si>
  <si>
    <t>остаток</t>
  </si>
  <si>
    <t>взяли у завода</t>
  </si>
  <si>
    <t>СП8</t>
  </si>
  <si>
    <t>план апрель май</t>
  </si>
  <si>
    <t>ИТОГО план</t>
  </si>
  <si>
    <t>поступление материалов</t>
  </si>
  <si>
    <t>вернуть долг</t>
  </si>
  <si>
    <t>закупить под план</t>
  </si>
  <si>
    <t>ИТОГО закупить</t>
  </si>
  <si>
    <t>нехватка</t>
  </si>
  <si>
    <t>болтов</t>
  </si>
  <si>
    <t>шт.</t>
  </si>
  <si>
    <t>стыков</t>
  </si>
  <si>
    <t>пути 126м</t>
  </si>
  <si>
    <t>под КС 26г (в ДС)</t>
  </si>
  <si>
    <t>проверить количество</t>
  </si>
  <si>
    <t>обрезки</t>
  </si>
  <si>
    <t>КС2</t>
  </si>
  <si>
    <t>1болтвсб</t>
  </si>
  <si>
    <t>за минусом спека 17</t>
  </si>
  <si>
    <t>хвосты СП8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</si>
  <si>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</si>
  <si>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</si>
  <si>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</si>
  <si>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</si>
  <si>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новая смета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</si>
  <si>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</si>
  <si>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</si>
  <si>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</si>
  <si>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</si>
  <si>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</si>
  <si>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</si>
  <si>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</si>
  <si>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V выполнено за янв.-апрель 2026г.</t>
  </si>
  <si>
    <t>выполнено ВСЕГО, Стоимость работ, руб., с НДС</t>
  </si>
  <si>
    <t>планируемые V к закрытию</t>
  </si>
  <si>
    <t>планируемая ст-ть к закрытию, руб. с НДС</t>
  </si>
  <si>
    <t>май</t>
  </si>
  <si>
    <t>июнь</t>
  </si>
  <si>
    <t>июль</t>
  </si>
  <si>
    <t>август</t>
  </si>
  <si>
    <t>не закроется обьем</t>
  </si>
  <si>
    <t>не закроется деньги</t>
  </si>
  <si>
    <t>ФЕР01-02-058-05</t>
  </si>
  <si>
    <t>УПД №6 от 16.03.2026г. ООО "Шеллрокк"</t>
  </si>
  <si>
    <t>УПД №7 от 16.03.2026г. ООО "Шеллрокк"</t>
  </si>
  <si>
    <t>УПД №4 от 06.03.2026г. ООО "Шеллрокк"</t>
  </si>
  <si>
    <t>ФЕР09-05-006-01
Применительно</t>
  </si>
  <si>
    <t>закрыть ЭЭ!!!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</si>
  <si>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</si>
  <si>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</si>
  <si>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</si>
  <si>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</si>
  <si>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</si>
  <si>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</si>
  <si>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</si>
  <si>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</si>
  <si>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</si>
  <si>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</si>
  <si>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</si>
  <si>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</si>
  <si>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УПД №2 от 30.01.2026г. ООО "Шеллрокк"</t>
  </si>
  <si>
    <t>Итого по разделу 12 Замена СП14 1/7,  правая</t>
  </si>
  <si>
    <t>ВСЕГО по смете</t>
  </si>
  <si>
    <t>Договор</t>
  </si>
  <si>
    <t>V выполнено за янв.-май 2026г.</t>
  </si>
  <si>
    <t>ФССЦ-25.1.04.04-0012</t>
  </si>
  <si>
    <t>ФЕР32-09-001-01</t>
  </si>
  <si>
    <t>УПД №12 от 23.04.2026г. ООО "Шеллрокк"</t>
  </si>
  <si>
    <t>УПД №11 от 23.04.2026г. ООО "Шеллрокк"</t>
  </si>
  <si>
    <t>ФЕР09-05-006-01</t>
  </si>
  <si>
    <t>УПД №11 от 23.04.2026, ООО "Шеллрокк"</t>
  </si>
  <si>
    <t>с Декабря 2025г. по Май 2026г.</t>
  </si>
  <si>
    <t>Май 2026г.</t>
  </si>
  <si>
    <t>Декабрь 2025г.</t>
  </si>
  <si>
    <t>Остаток работ на 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</si>
</sst>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#,##0.00_ ;[Red]\-#,##0.00\ "/>
    <numFmt numFmtId="170" formatCode="#,##0.0000_ ;[Red]\-#,##0.0000\ "/>
    <numFmt numFmtId="171" formatCode="#,##0.000_ ;[Red]\-#,##0.000\ "/>
    <numFmt numFmtId="172" formatCode="#,##0.00000"/>
    <numFmt numFmtId="173" formatCode="#,##0.000000"/>
    <numFmt numFmtId="174" formatCode="#,##0.0"/>
  </numFmts>
  <fonts count="3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theme="9" tint="-0.499984740745262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8"/>
      <color theme="9" tint="-0.499984740745262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34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2" fillId="3" borderId="11" xfId="0" applyNumberFormat="1" applyFont="1" applyFill="1" applyBorder="1" applyAlignment="1" applyProtection="1">
      <alignment horizontal="center" vertical="top" wrapText="1"/>
    </xf>
    <xf numFmtId="0" fontId="1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right" vertical="top"/>
    </xf>
    <xf numFmtId="49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49" fontId="2" fillId="4" borderId="11" xfId="0" applyNumberFormat="1" applyFont="1" applyFill="1" applyBorder="1" applyAlignment="1" applyProtection="1">
      <alignment horizontal="center" vertical="center" wrapText="1"/>
    </xf>
    <xf numFmtId="0" fontId="2" fillId="4" borderId="11" xfId="0" applyNumberFormat="1" applyFont="1" applyFill="1" applyBorder="1" applyAlignment="1" applyProtection="1">
      <alignment horizontal="center" vertical="top" wrapText="1"/>
    </xf>
    <xf numFmtId="4" fontId="2" fillId="4" borderId="11" xfId="0" applyNumberFormat="1" applyFont="1" applyFill="1" applyBorder="1" applyAlignment="1" applyProtection="1">
      <alignment horizontal="right" vertical="top" wrapText="1"/>
    </xf>
    <xf numFmtId="4" fontId="8" fillId="4" borderId="11" xfId="0" applyNumberFormat="1" applyFont="1" applyFill="1" applyBorder="1" applyAlignment="1" applyProtection="1">
      <alignment horizontal="right" vertical="top"/>
    </xf>
    <xf numFmtId="0" fontId="2" fillId="4" borderId="0" xfId="0" applyNumberFormat="1" applyFont="1" applyFill="1" applyBorder="1" applyAlignment="1" applyProtection="1">
      <alignment horizontal="right" vertical="top" wrapText="1"/>
    </xf>
    <xf numFmtId="0" fontId="2" fillId="4" borderId="0" xfId="0" applyNumberFormat="1" applyFont="1" applyFill="1" applyBorder="1" applyAlignment="1" applyProtection="1"/>
    <xf numFmtId="49" fontId="2" fillId="2" borderId="1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" fontId="13" fillId="0" borderId="0" xfId="1" applyNumberFormat="1" applyAlignment="1">
      <alignment horizontal="center" vertical="center" wrapText="1"/>
    </xf>
    <xf numFmtId="168" fontId="15" fillId="0" borderId="0" xfId="1" applyNumberFormat="1" applyFont="1" applyAlignment="1">
      <alignment horizontal="center" vertical="center" wrapText="1"/>
    </xf>
    <xf numFmtId="168" fontId="16" fillId="6" borderId="0" xfId="1" applyNumberFormat="1" applyFont="1" applyFill="1" applyAlignment="1">
      <alignment horizontal="center" vertical="center" wrapText="1"/>
    </xf>
    <xf numFmtId="168" fontId="13" fillId="0" borderId="0" xfId="1" applyNumberFormat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169" fontId="13" fillId="0" borderId="0" xfId="1" applyNumberFormat="1" applyAlignment="1">
      <alignment horizontal="center" vertical="center" wrapText="1"/>
    </xf>
    <xf numFmtId="0" fontId="13" fillId="0" borderId="0" xfId="1" applyAlignment="1">
      <alignment horizontal="center" vertical="center"/>
    </xf>
    <xf numFmtId="0" fontId="13" fillId="0" borderId="0" xfId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168" fontId="21" fillId="0" borderId="0" xfId="1" applyNumberFormat="1" applyFont="1" applyAlignment="1">
      <alignment horizontal="left" vertical="center" wrapText="1"/>
    </xf>
    <xf numFmtId="168" fontId="22" fillId="6" borderId="0" xfId="1" applyNumberFormat="1" applyFont="1" applyFill="1" applyAlignment="1">
      <alignment horizontal="left" vertical="center" wrapText="1"/>
    </xf>
    <xf numFmtId="168" fontId="20" fillId="0" borderId="0" xfId="1" applyNumberFormat="1" applyFont="1" applyAlignment="1">
      <alignment horizontal="left" vertical="center" wrapText="1"/>
    </xf>
    <xf numFmtId="168" fontId="23" fillId="0" borderId="0" xfId="1" applyNumberFormat="1" applyFont="1" applyAlignment="1">
      <alignment horizontal="left" vertical="center" wrapText="1"/>
    </xf>
    <xf numFmtId="169" fontId="20" fillId="0" borderId="0" xfId="1" applyNumberFormat="1" applyFont="1" applyAlignment="1">
      <alignment horizontal="left" vertical="center" wrapText="1"/>
    </xf>
    <xf numFmtId="0" fontId="24" fillId="7" borderId="0" xfId="1" applyFont="1" applyFill="1" applyAlignment="1">
      <alignment horizontal="left" vertical="center"/>
    </xf>
    <xf numFmtId="0" fontId="25" fillId="7" borderId="0" xfId="1" applyFont="1" applyFill="1" applyAlignment="1">
      <alignment horizontal="left" vertical="center"/>
    </xf>
    <xf numFmtId="0" fontId="26" fillId="0" borderId="8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left" vertical="center" wrapText="1"/>
    </xf>
    <xf numFmtId="4" fontId="20" fillId="0" borderId="8" xfId="1" applyNumberFormat="1" applyFont="1" applyBorder="1" applyAlignment="1">
      <alignment horizontal="center" vertical="center" wrapText="1"/>
    </xf>
    <xf numFmtId="168" fontId="21" fillId="0" borderId="8" xfId="1" applyNumberFormat="1" applyFont="1" applyBorder="1" applyAlignment="1">
      <alignment horizontal="center" vertical="center" wrapText="1"/>
    </xf>
    <xf numFmtId="168" fontId="22" fillId="6" borderId="8" xfId="1" applyNumberFormat="1" applyFont="1" applyFill="1" applyBorder="1" applyAlignment="1">
      <alignment horizontal="center" vertical="center" wrapText="1"/>
    </xf>
    <xf numFmtId="168" fontId="20" fillId="0" borderId="8" xfId="1" applyNumberFormat="1" applyFont="1" applyBorder="1" applyAlignment="1">
      <alignment horizontal="center" vertical="center" wrapText="1"/>
    </xf>
    <xf numFmtId="168" fontId="23" fillId="0" borderId="8" xfId="1" applyNumberFormat="1" applyFont="1" applyBorder="1" applyAlignment="1">
      <alignment horizontal="center" vertical="center" wrapText="1"/>
    </xf>
    <xf numFmtId="169" fontId="20" fillId="0" borderId="8" xfId="1" applyNumberFormat="1" applyFont="1" applyBorder="1" applyAlignment="1">
      <alignment horizontal="center" vertical="center" wrapText="1"/>
    </xf>
    <xf numFmtId="169" fontId="13" fillId="2" borderId="0" xfId="1" applyNumberFormat="1" applyFill="1" applyAlignment="1">
      <alignment horizontal="center" vertical="center" wrapText="1"/>
    </xf>
    <xf numFmtId="0" fontId="13" fillId="2" borderId="0" xfId="1" applyFill="1" applyAlignment="1">
      <alignment horizontal="center" vertical="center" wrapText="1"/>
    </xf>
    <xf numFmtId="0" fontId="26" fillId="0" borderId="8" xfId="1" applyFont="1" applyBorder="1" applyAlignment="1">
      <alignment horizontal="center" vertical="center"/>
    </xf>
    <xf numFmtId="3" fontId="26" fillId="0" borderId="8" xfId="1" applyNumberFormat="1" applyFont="1" applyBorder="1" applyAlignment="1">
      <alignment horizontal="center" vertical="center" wrapText="1"/>
    </xf>
    <xf numFmtId="3" fontId="21" fillId="0" borderId="8" xfId="1" applyNumberFormat="1" applyFont="1" applyBorder="1" applyAlignment="1">
      <alignment horizontal="center" vertical="center" wrapText="1"/>
    </xf>
    <xf numFmtId="3" fontId="22" fillId="6" borderId="8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Border="1" applyAlignment="1">
      <alignment horizontal="center" vertical="center" wrapText="1"/>
    </xf>
    <xf numFmtId="169" fontId="26" fillId="0" borderId="0" xfId="1" applyNumberFormat="1" applyFont="1" applyAlignment="1">
      <alignment horizontal="center" vertical="center" wrapText="1"/>
    </xf>
    <xf numFmtId="0" fontId="13" fillId="2" borderId="0" xfId="1" applyFill="1" applyAlignment="1">
      <alignment horizontal="center" vertical="center"/>
    </xf>
    <xf numFmtId="0" fontId="20" fillId="6" borderId="8" xfId="1" applyFont="1" applyFill="1" applyBorder="1" applyAlignment="1">
      <alignment horizontal="left" vertical="center"/>
    </xf>
    <xf numFmtId="0" fontId="20" fillId="8" borderId="8" xfId="1" applyFont="1" applyFill="1" applyBorder="1" applyAlignment="1">
      <alignment horizontal="center" vertical="center"/>
    </xf>
    <xf numFmtId="0" fontId="20" fillId="6" borderId="8" xfId="1" applyFont="1" applyFill="1" applyBorder="1" applyAlignment="1">
      <alignment horizontal="center" vertical="center"/>
    </xf>
    <xf numFmtId="168" fontId="26" fillId="8" borderId="8" xfId="1" applyNumberFormat="1" applyFont="1" applyFill="1" applyBorder="1" applyAlignment="1">
      <alignment horizontal="center" vertical="center" wrapText="1"/>
    </xf>
    <xf numFmtId="169" fontId="26" fillId="8" borderId="8" xfId="1" applyNumberFormat="1" applyFont="1" applyFill="1" applyBorder="1" applyAlignment="1">
      <alignment horizontal="center" vertical="center" wrapText="1"/>
    </xf>
    <xf numFmtId="169" fontId="26" fillId="8" borderId="0" xfId="1" applyNumberFormat="1" applyFont="1" applyFill="1" applyAlignment="1">
      <alignment horizontal="center" vertical="center" wrapText="1"/>
    </xf>
    <xf numFmtId="49" fontId="26" fillId="0" borderId="8" xfId="1" applyNumberFormat="1" applyFont="1" applyBorder="1" applyAlignment="1">
      <alignment horizontal="center" vertical="center" wrapText="1"/>
    </xf>
    <xf numFmtId="165" fontId="27" fillId="0" borderId="8" xfId="1" applyNumberFormat="1" applyFont="1" applyBorder="1" applyAlignment="1">
      <alignment horizontal="center" vertical="center" wrapText="1"/>
    </xf>
    <xf numFmtId="4" fontId="26" fillId="0" borderId="8" xfId="1" applyNumberFormat="1" applyFont="1" applyBorder="1" applyAlignment="1">
      <alignment horizontal="center" vertical="center" wrapText="1"/>
    </xf>
    <xf numFmtId="168" fontId="26" fillId="0" borderId="8" xfId="1" applyNumberFormat="1" applyFont="1" applyBorder="1" applyAlignment="1">
      <alignment horizontal="center" vertical="center" wrapText="1"/>
    </xf>
    <xf numFmtId="169" fontId="26" fillId="0" borderId="8" xfId="1" applyNumberFormat="1" applyFont="1" applyBorder="1" applyAlignment="1">
      <alignment horizontal="center" vertical="center" wrapText="1"/>
    </xf>
    <xf numFmtId="170" fontId="26" fillId="0" borderId="0" xfId="1" applyNumberFormat="1" applyFont="1" applyAlignment="1">
      <alignment horizontal="center" vertical="center" wrapText="1"/>
    </xf>
    <xf numFmtId="4" fontId="13" fillId="2" borderId="0" xfId="1" applyNumberFormat="1" applyFill="1" applyAlignment="1">
      <alignment horizontal="center" vertical="center"/>
    </xf>
    <xf numFmtId="168" fontId="22" fillId="4" borderId="8" xfId="1" applyNumberFormat="1" applyFont="1" applyFill="1" applyBorder="1" applyAlignment="1">
      <alignment horizontal="center" vertical="center" wrapText="1"/>
    </xf>
    <xf numFmtId="171" fontId="26" fillId="0" borderId="0" xfId="1" applyNumberFormat="1" applyFont="1" applyAlignment="1">
      <alignment horizontal="center" vertical="center" wrapText="1"/>
    </xf>
    <xf numFmtId="166" fontId="27" fillId="0" borderId="8" xfId="1" applyNumberFormat="1" applyFont="1" applyBorder="1" applyAlignment="1">
      <alignment horizontal="center" vertical="center" wrapText="1"/>
    </xf>
    <xf numFmtId="49" fontId="26" fillId="3" borderId="8" xfId="1" applyNumberFormat="1" applyFont="1" applyFill="1" applyBorder="1" applyAlignment="1">
      <alignment horizontal="center" vertical="center" wrapText="1"/>
    </xf>
    <xf numFmtId="0" fontId="26" fillId="4" borderId="8" xfId="1" applyFont="1" applyFill="1" applyBorder="1" applyAlignment="1">
      <alignment horizontal="left" vertical="center" wrapText="1"/>
    </xf>
    <xf numFmtId="0" fontId="26" fillId="3" borderId="8" xfId="1" applyFont="1" applyFill="1" applyBorder="1" applyAlignment="1">
      <alignment horizontal="center" vertical="center" wrapText="1"/>
    </xf>
    <xf numFmtId="165" fontId="27" fillId="3" borderId="8" xfId="1" applyNumberFormat="1" applyFont="1" applyFill="1" applyBorder="1" applyAlignment="1">
      <alignment horizontal="center" vertical="center" wrapText="1"/>
    </xf>
    <xf numFmtId="4" fontId="26" fillId="3" borderId="8" xfId="1" applyNumberFormat="1" applyFont="1" applyFill="1" applyBorder="1" applyAlignment="1">
      <alignment horizontal="center" vertical="center" wrapText="1"/>
    </xf>
    <xf numFmtId="172" fontId="21" fillId="3" borderId="8" xfId="1" applyNumberFormat="1" applyFont="1" applyFill="1" applyBorder="1" applyAlignment="1">
      <alignment horizontal="center" vertical="center" wrapText="1"/>
    </xf>
    <xf numFmtId="172" fontId="26" fillId="3" borderId="8" xfId="1" applyNumberFormat="1" applyFont="1" applyFill="1" applyBorder="1" applyAlignment="1">
      <alignment horizontal="center" vertical="center" wrapText="1"/>
    </xf>
    <xf numFmtId="169" fontId="26" fillId="3" borderId="8" xfId="1" applyNumberFormat="1" applyFont="1" applyFill="1" applyBorder="1" applyAlignment="1">
      <alignment horizontal="center" vertical="center" wrapText="1"/>
    </xf>
    <xf numFmtId="1" fontId="27" fillId="0" borderId="8" xfId="1" applyNumberFormat="1" applyFont="1" applyBorder="1" applyAlignment="1">
      <alignment horizontal="center" vertical="center" wrapText="1"/>
    </xf>
    <xf numFmtId="2" fontId="27" fillId="0" borderId="8" xfId="1" applyNumberFormat="1" applyFont="1" applyBorder="1" applyAlignment="1">
      <alignment horizontal="center" vertical="center" wrapText="1"/>
    </xf>
    <xf numFmtId="169" fontId="26" fillId="9" borderId="0" xfId="1" applyNumberFormat="1" applyFont="1" applyFill="1" applyAlignment="1">
      <alignment horizontal="center" vertical="center" wrapText="1"/>
    </xf>
    <xf numFmtId="0" fontId="28" fillId="2" borderId="0" xfId="1" applyFont="1" applyFill="1"/>
    <xf numFmtId="164" fontId="27" fillId="0" borderId="8" xfId="1" applyNumberFormat="1" applyFont="1" applyBorder="1" applyAlignment="1">
      <alignment horizontal="center" vertical="center" wrapText="1"/>
    </xf>
    <xf numFmtId="172" fontId="21" fillId="0" borderId="8" xfId="1" applyNumberFormat="1" applyFont="1" applyBorder="1" applyAlignment="1">
      <alignment horizontal="center" vertical="center" wrapText="1"/>
    </xf>
    <xf numFmtId="172" fontId="26" fillId="0" borderId="8" xfId="1" applyNumberFormat="1" applyFont="1" applyBorder="1" applyAlignment="1">
      <alignment horizontal="center" vertical="center" wrapText="1"/>
    </xf>
    <xf numFmtId="0" fontId="20" fillId="8" borderId="8" xfId="1" applyFont="1" applyFill="1" applyBorder="1" applyAlignment="1">
      <alignment horizontal="left" vertical="center"/>
    </xf>
    <xf numFmtId="4" fontId="26" fillId="8" borderId="8" xfId="1" applyNumberFormat="1" applyFont="1" applyFill="1" applyBorder="1" applyAlignment="1">
      <alignment horizontal="center" vertical="center" wrapText="1"/>
    </xf>
    <xf numFmtId="168" fontId="21" fillId="8" borderId="8" xfId="1" applyNumberFormat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left" vertical="center" wrapText="1"/>
    </xf>
    <xf numFmtId="4" fontId="26" fillId="10" borderId="8" xfId="1" applyNumberFormat="1" applyFont="1" applyFill="1" applyBorder="1" applyAlignment="1">
      <alignment horizontal="center" vertical="center" wrapText="1"/>
    </xf>
    <xf numFmtId="4" fontId="20" fillId="10" borderId="8" xfId="1" applyNumberFormat="1" applyFont="1" applyFill="1" applyBorder="1" applyAlignment="1">
      <alignment horizontal="center" vertical="center" wrapText="1"/>
    </xf>
    <xf numFmtId="169" fontId="26" fillId="10" borderId="8" xfId="1" applyNumberFormat="1" applyFont="1" applyFill="1" applyBorder="1" applyAlignment="1">
      <alignment horizontal="center" vertical="center" wrapText="1"/>
    </xf>
    <xf numFmtId="169" fontId="20" fillId="10" borderId="0" xfId="1" applyNumberFormat="1" applyFont="1" applyFill="1" applyAlignment="1">
      <alignment horizontal="center" vertical="center" wrapText="1"/>
    </xf>
    <xf numFmtId="4" fontId="13" fillId="0" borderId="0" xfId="1" applyNumberFormat="1"/>
    <xf numFmtId="168" fontId="26" fillId="11" borderId="8" xfId="1" applyNumberFormat="1" applyFont="1" applyFill="1" applyBorder="1" applyAlignment="1">
      <alignment horizontal="left" vertical="center" wrapText="1"/>
    </xf>
    <xf numFmtId="169" fontId="26" fillId="11" borderId="8" xfId="1" applyNumberFormat="1" applyFont="1" applyFill="1" applyBorder="1" applyAlignment="1">
      <alignment horizontal="left" vertical="center" wrapText="1"/>
    </xf>
    <xf numFmtId="169" fontId="26" fillId="11" borderId="0" xfId="1" applyNumberFormat="1" applyFont="1" applyFill="1" applyAlignment="1">
      <alignment horizontal="left" vertical="center" wrapText="1"/>
    </xf>
    <xf numFmtId="169" fontId="26" fillId="2" borderId="8" xfId="1" applyNumberFormat="1" applyFont="1" applyFill="1" applyBorder="1" applyAlignment="1">
      <alignment horizontal="center" vertical="center" wrapText="1"/>
    </xf>
    <xf numFmtId="168" fontId="26" fillId="10" borderId="8" xfId="1" applyNumberFormat="1" applyFont="1" applyFill="1" applyBorder="1" applyAlignment="1">
      <alignment horizontal="center" vertical="center" wrapText="1"/>
    </xf>
    <xf numFmtId="170" fontId="26" fillId="0" borderId="8" xfId="1" applyNumberFormat="1" applyFont="1" applyBorder="1" applyAlignment="1">
      <alignment horizontal="center" vertical="center" wrapText="1"/>
    </xf>
    <xf numFmtId="168" fontId="21" fillId="11" borderId="8" xfId="1" applyNumberFormat="1" applyFont="1" applyFill="1" applyBorder="1" applyAlignment="1">
      <alignment horizontal="left" vertical="center" wrapText="1"/>
    </xf>
    <xf numFmtId="167" fontId="27" fillId="0" borderId="8" xfId="1" applyNumberFormat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/>
    </xf>
    <xf numFmtId="0" fontId="20" fillId="8" borderId="8" xfId="1" applyFont="1" applyFill="1" applyBorder="1" applyAlignment="1">
      <alignment vertical="center"/>
    </xf>
    <xf numFmtId="0" fontId="20" fillId="2" borderId="8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left" vertical="center" wrapText="1"/>
    </xf>
    <xf numFmtId="4" fontId="26" fillId="2" borderId="8" xfId="1" applyNumberFormat="1" applyFont="1" applyFill="1" applyBorder="1" applyAlignment="1">
      <alignment horizontal="center" vertical="center" wrapText="1"/>
    </xf>
    <xf numFmtId="4" fontId="20" fillId="2" borderId="8" xfId="1" applyNumberFormat="1" applyFont="1" applyFill="1" applyBorder="1" applyAlignment="1">
      <alignment horizontal="center" vertical="center" wrapText="1"/>
    </xf>
    <xf numFmtId="169" fontId="20" fillId="2" borderId="0" xfId="1" applyNumberFormat="1" applyFont="1" applyFill="1" applyAlignment="1">
      <alignment horizontal="center" vertical="center" wrapText="1"/>
    </xf>
    <xf numFmtId="169" fontId="20" fillId="2" borderId="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4" fontId="14" fillId="0" borderId="0" xfId="1" applyNumberFormat="1" applyFont="1" applyAlignment="1">
      <alignment horizontal="center" vertical="center" wrapText="1"/>
    </xf>
    <xf numFmtId="168" fontId="29" fillId="0" borderId="0" xfId="1" applyNumberFormat="1" applyFont="1" applyAlignment="1">
      <alignment horizontal="center" vertical="center" wrapText="1"/>
    </xf>
    <xf numFmtId="173" fontId="14" fillId="0" borderId="0" xfId="1" applyNumberFormat="1" applyFont="1" applyAlignment="1">
      <alignment horizontal="center" vertical="center" wrapText="1"/>
    </xf>
    <xf numFmtId="168" fontId="30" fillId="6" borderId="0" xfId="1" applyNumberFormat="1" applyFont="1" applyFill="1" applyAlignment="1">
      <alignment horizontal="center" vertical="center" wrapText="1"/>
    </xf>
    <xf numFmtId="168" fontId="14" fillId="0" borderId="0" xfId="1" applyNumberFormat="1" applyFont="1" applyAlignment="1">
      <alignment horizontal="center" vertical="center" wrapText="1"/>
    </xf>
    <xf numFmtId="168" fontId="31" fillId="0" borderId="0" xfId="1" applyNumberFormat="1" applyFont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 wrapText="1"/>
    </xf>
    <xf numFmtId="0" fontId="14" fillId="0" borderId="0" xfId="1" applyFont="1"/>
    <xf numFmtId="4" fontId="32" fillId="0" borderId="0" xfId="1" applyNumberFormat="1" applyFont="1" applyAlignment="1">
      <alignment horizontal="right" vertical="center" wrapText="1"/>
    </xf>
    <xf numFmtId="4" fontId="3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/>
    </xf>
    <xf numFmtId="174" fontId="30" fillId="6" borderId="0" xfId="1" applyNumberFormat="1" applyFont="1" applyFill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0" fillId="0" borderId="0" xfId="1" applyFont="1" applyAlignment="1">
      <alignment horizontal="left" vertical="center" wrapText="1"/>
    </xf>
    <xf numFmtId="172" fontId="15" fillId="0" borderId="0" xfId="1" applyNumberFormat="1" applyFont="1" applyAlignment="1">
      <alignment horizontal="center" vertical="center" wrapText="1"/>
    </xf>
    <xf numFmtId="172" fontId="21" fillId="0" borderId="0" xfId="1" applyNumberFormat="1" applyFont="1" applyAlignment="1">
      <alignment horizontal="left" vertical="center" wrapText="1"/>
    </xf>
    <xf numFmtId="172" fontId="20" fillId="6" borderId="8" xfId="1" applyNumberFormat="1" applyFont="1" applyFill="1" applyBorder="1" applyAlignment="1">
      <alignment horizontal="center" vertical="center"/>
    </xf>
    <xf numFmtId="172" fontId="21" fillId="8" borderId="8" xfId="1" applyNumberFormat="1" applyFont="1" applyFill="1" applyBorder="1" applyAlignment="1">
      <alignment horizontal="center" vertical="center" wrapText="1"/>
    </xf>
    <xf numFmtId="172" fontId="20" fillId="10" borderId="8" xfId="1" applyNumberFormat="1" applyFont="1" applyFill="1" applyBorder="1" applyAlignment="1">
      <alignment horizontal="center" vertical="center" wrapText="1"/>
    </xf>
    <xf numFmtId="172" fontId="20" fillId="6" borderId="8" xfId="1" applyNumberFormat="1" applyFont="1" applyFill="1" applyBorder="1" applyAlignment="1">
      <alignment horizontal="left" vertical="center"/>
    </xf>
    <xf numFmtId="172" fontId="20" fillId="2" borderId="8" xfId="1" applyNumberFormat="1" applyFont="1" applyFill="1" applyBorder="1" applyAlignment="1">
      <alignment horizontal="center" vertical="center" wrapText="1"/>
    </xf>
    <xf numFmtId="172" fontId="29" fillId="0" borderId="0" xfId="1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8" fillId="2" borderId="0" xfId="0" applyFont="1" applyFill="1"/>
    <xf numFmtId="0" fontId="33" fillId="0" borderId="0" xfId="0" applyFont="1"/>
    <xf numFmtId="49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2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33" fillId="0" borderId="0" xfId="0" applyFont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/>
    </xf>
    <xf numFmtId="4" fontId="8" fillId="2" borderId="11" xfId="0" applyNumberFormat="1" applyFont="1" applyFill="1" applyBorder="1" applyAlignment="1">
      <alignment horizontal="right" vertical="top"/>
    </xf>
    <xf numFmtId="4" fontId="33" fillId="0" borderId="11" xfId="0" applyNumberFormat="1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right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top"/>
    </xf>
    <xf numFmtId="0" fontId="0" fillId="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66" fontId="0" fillId="5" borderId="8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87A4473-466B-49F5-A7CF-19D83EB32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raschet_ostatka_v_tekuschikh_Kolomna_na_2026g_red_LV_S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5.&#1084;&#1072;&#1081;/05.2026&#1075;_&#1050;&#1086;&#1083;&#1086;&#1084;&#1085;&#1072;,&#1052;&#1086;&#1076;&#1077;&#1088;&#1085;&#1080;&#1079;&#1072;&#1094;&#1080;&#1103;_&#1087;&#1091;&#1090;&#1080;_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&#1089;&#1074;&#1086;&#1076;%20&#1050;&#1086;&#1083;&#1086;&#1084;&#1085;&#1072;%20&#1082;&#1086;&#1088;&#1088;&#1077;&#1082;&#1090;&#1080;&#1088;&#1086;&#1074;&#1082;&#1072;%20&#1089;&#1084;&#1077;&#1090;&#1099;%2023.04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еллрокк-ЭЭ"/>
      <sheetName val="Шеллрокк"/>
      <sheetName val="Гранд_накопит_Шеллрокк"/>
      <sheetName val="ЭЭ "/>
      <sheetName val="Гранд_накопит_ЭЭ"/>
      <sheetName val="222"/>
    </sheetNames>
    <sheetDataSet>
      <sheetData sheetId="0"/>
      <sheetData sheetId="1"/>
      <sheetData sheetId="2">
        <row r="199">
          <cell r="I199">
            <v>5745088.5999999996</v>
          </cell>
          <cell r="K199">
            <v>12579229.84</v>
          </cell>
          <cell r="M199">
            <v>2773549.34</v>
          </cell>
          <cell r="O199">
            <v>18055348.390000001</v>
          </cell>
          <cell r="Q199">
            <v>16374020.619999999</v>
          </cell>
          <cell r="S199">
            <v>4559202.6100000003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6"/>
      <sheetName val="кс-2 №5"/>
      <sheetName val="кс-2 №6 предв"/>
      <sheetName val="кс-2 №6 "/>
      <sheetName val="р3"/>
      <sheetName val="кс-2 №5 апрель"/>
    </sheetNames>
    <sheetDataSet>
      <sheetData sheetId="0">
        <row r="53">
          <cell r="N53">
            <v>52868573.973999999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6а_2025г."/>
      <sheetName val="кс-6а_2026г."/>
      <sheetName val="Лист1"/>
      <sheetName val="Шеллрокк"/>
    </sheetNames>
    <sheetDataSet>
      <sheetData sheetId="0">
        <row r="43">
          <cell r="C43" t="str">
            <v>Укладка пути отдельными элементами на железобетонных шпалах тип рельсов: Р65, длина рельсов 12,5 м, на 1 км число шпал 1840</v>
          </cell>
        </row>
        <row r="46">
          <cell r="C46" t="str">
            <v>Шпала железобетонная, Ш1 1-й сорт, в комплекте со скреплением КБ-65</v>
          </cell>
        </row>
        <row r="48">
          <cell r="C48" t="str">
            <v>Болт стыковой М27х160 в сборе</v>
          </cell>
        </row>
        <row r="50">
          <cell r="C50" t="str">
            <v>Накладка 1Р-65 (106 шт.)</v>
          </cell>
        </row>
        <row r="52">
          <cell r="C52" t="str">
            <v>Рельсы РП65 ДТ350, L=12.5 м (75 шт.)</v>
          </cell>
        </row>
        <row r="53">
          <cell r="C53" t="str">
            <v>Накладки переходные Р65/Р50 литые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0B56-F7B1-4E7C-AD8A-F81ACBAFE87A}">
  <sheetPr>
    <tabColor rgb="FFFF0000"/>
    <pageSetUpPr fitToPage="1"/>
  </sheetPr>
  <dimension ref="A1:U203"/>
  <sheetViews>
    <sheetView topLeftCell="A7" zoomScale="80" zoomScaleNormal="80" workbookViewId="0">
      <pane ySplit="4" topLeftCell="A11" activePane="bottomLeft" state="frozen"/>
      <selection activeCell="A7" sqref="A7"/>
      <selection pane="bottomLeft" activeCell="P196" sqref="P196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95" customWidth="1"/>
    <col min="9" max="9" width="24.140625" style="252" customWidth="1"/>
    <col min="10" max="10" width="23.5703125" style="25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15" x14ac:dyDescent="0.25">
      <c r="A1" s="148" t="s">
        <v>392</v>
      </c>
      <c r="B1" s="149"/>
      <c r="C1" s="150"/>
      <c r="D1" s="151"/>
      <c r="E1" s="150"/>
      <c r="F1" s="152"/>
      <c r="G1" s="152"/>
      <c r="H1" s="288"/>
      <c r="I1" s="152"/>
      <c r="J1" s="154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15" x14ac:dyDescent="0.25">
      <c r="A2" s="160"/>
      <c r="B2" s="161"/>
      <c r="C2" s="160"/>
      <c r="D2" s="160"/>
      <c r="E2" s="160"/>
      <c r="F2" s="152"/>
      <c r="G2" s="152"/>
      <c r="H2" s="288"/>
      <c r="I2" s="152"/>
      <c r="J2" s="154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15" x14ac:dyDescent="0.25">
      <c r="A3" s="162"/>
      <c r="B3" s="163"/>
      <c r="C3" s="162"/>
      <c r="D3" s="162"/>
      <c r="E3" s="162"/>
      <c r="F3" s="152"/>
      <c r="G3" s="152"/>
      <c r="H3" s="288"/>
      <c r="I3" s="152"/>
      <c r="J3" s="154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15" x14ac:dyDescent="0.25">
      <c r="A4" s="164"/>
      <c r="B4" s="161"/>
      <c r="C4" s="160"/>
      <c r="D4" s="160"/>
      <c r="E4" s="160"/>
      <c r="F4" s="152"/>
      <c r="G4" s="152"/>
      <c r="H4" s="288"/>
      <c r="I4" s="152"/>
      <c r="J4" s="154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88"/>
      <c r="I5" s="152"/>
      <c r="J5" s="154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15" x14ac:dyDescent="0.25">
      <c r="A6" s="167"/>
      <c r="B6" s="168"/>
      <c r="C6" s="169"/>
      <c r="D6" s="169"/>
      <c r="E6" s="169"/>
      <c r="F6" s="152"/>
      <c r="G6" s="152"/>
      <c r="H6" s="288"/>
      <c r="I6" s="152"/>
      <c r="J6" s="154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287" t="s">
        <v>394</v>
      </c>
      <c r="B7" s="287"/>
      <c r="C7" s="287"/>
      <c r="D7" s="287"/>
      <c r="E7" s="287"/>
      <c r="F7" s="287"/>
      <c r="G7" s="287"/>
      <c r="H7" s="289"/>
      <c r="I7" s="170"/>
      <c r="J7" s="171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88"/>
      <c r="I8" s="152"/>
      <c r="J8" s="154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436</v>
      </c>
      <c r="I9" s="179" t="s">
        <v>405</v>
      </c>
      <c r="J9" s="181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190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90"/>
      <c r="I11" s="196"/>
      <c r="J11" s="196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23384.690549999999</v>
      </c>
      <c r="H12" s="223">
        <v>0</v>
      </c>
      <c r="I12" s="202">
        <f>F12*H12</f>
        <v>0</v>
      </c>
      <c r="J12" s="181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23384.690549999999</v>
      </c>
      <c r="S12" s="205">
        <f>P12</f>
        <v>0.17549999999999999</v>
      </c>
      <c r="T12" s="206">
        <f>R12</f>
        <v>23384.690549999999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228657.44223999997</v>
      </c>
      <c r="H13" s="223">
        <v>0.32440999999999998</v>
      </c>
      <c r="I13" s="202">
        <f t="shared" ref="I13:I75" si="3">F13*H13</f>
        <v>107443.16459599999</v>
      </c>
      <c r="J13" s="207">
        <f t="shared" si="1"/>
        <v>0.156</v>
      </c>
      <c r="K13" s="181">
        <f t="shared" ref="K13:K30" si="4">J13*F13</f>
        <v>51666.513599999998</v>
      </c>
      <c r="L13" s="203"/>
      <c r="M13" s="203"/>
      <c r="N13" s="203"/>
      <c r="O13" s="203"/>
      <c r="P13" s="183">
        <f t="shared" ref="P13:P25" si="5">E13-H13-L13-M13-N13-O13</f>
        <v>0.36599000000000004</v>
      </c>
      <c r="Q13" s="204">
        <v>331195.59999999998</v>
      </c>
      <c r="R13" s="204">
        <f t="shared" si="2"/>
        <v>121214.277644</v>
      </c>
      <c r="S13" s="208">
        <f>P13-0.156</f>
        <v>0.20999000000000004</v>
      </c>
      <c r="T13" s="206">
        <f>S13*F13</f>
        <v>69547.76404400001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93639.645245000007</v>
      </c>
      <c r="H14" s="223">
        <v>2.4779</v>
      </c>
      <c r="I14" s="202">
        <f t="shared" si="3"/>
        <v>61268.431505</v>
      </c>
      <c r="J14" s="207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1.3092000000000001</v>
      </c>
      <c r="Q14" s="204">
        <v>24725.95</v>
      </c>
      <c r="R14" s="204">
        <f t="shared" si="2"/>
        <v>32371.213740000003</v>
      </c>
      <c r="S14" s="208">
        <f>P14-1.356</f>
        <v>-4.6799999999999953E-2</v>
      </c>
      <c r="T14" s="206">
        <f>F14*S14</f>
        <v>-1157.1744599999988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39845.555129999993</v>
      </c>
      <c r="H15" s="223">
        <v>1.1835</v>
      </c>
      <c r="I15" s="202">
        <f t="shared" si="3"/>
        <v>27217.600425000001</v>
      </c>
      <c r="J15" s="207">
        <f t="shared" si="1"/>
        <v>0.22489999999999993</v>
      </c>
      <c r="K15" s="181">
        <f t="shared" si="4"/>
        <v>5172.1489949999986</v>
      </c>
      <c r="L15" s="203"/>
      <c r="M15" s="203"/>
      <c r="N15" s="203"/>
      <c r="O15" s="203"/>
      <c r="P15" s="183">
        <f t="shared" si="5"/>
        <v>0.54909999999999992</v>
      </c>
      <c r="Q15" s="204">
        <v>22997.55</v>
      </c>
      <c r="R15" s="204">
        <f t="shared" si="2"/>
        <v>12627.954704999998</v>
      </c>
      <c r="S15" s="192">
        <v>0.32419999999999999</v>
      </c>
      <c r="T15" s="206">
        <f>S15*F15</f>
        <v>7455.8057099999996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327540.59714599996</v>
      </c>
      <c r="H16" s="223">
        <v>1.1835</v>
      </c>
      <c r="I16" s="202">
        <f t="shared" si="3"/>
        <v>223735.59778499999</v>
      </c>
      <c r="J16" s="207">
        <f t="shared" si="1"/>
        <v>0.56459999999999999</v>
      </c>
      <c r="K16" s="181">
        <f t="shared" si="4"/>
        <v>106735.207866</v>
      </c>
      <c r="L16" s="203"/>
      <c r="M16" s="203"/>
      <c r="N16" s="203"/>
      <c r="O16" s="203"/>
      <c r="P16" s="183">
        <f t="shared" si="5"/>
        <v>0.54909999999999992</v>
      </c>
      <c r="Q16" s="204">
        <v>189045.71</v>
      </c>
      <c r="R16" s="204">
        <f t="shared" si="2"/>
        <v>103804.99936099998</v>
      </c>
      <c r="S16" s="192">
        <f>P16-0.5646</f>
        <v>-1.5500000000000069E-2</v>
      </c>
      <c r="T16" s="206">
        <f>S16*F16</f>
        <v>-2930.2085050000128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1686710.91732</v>
      </c>
      <c r="H17" s="223">
        <v>149.12100000000001</v>
      </c>
      <c r="I17" s="202">
        <f t="shared" si="3"/>
        <v>1152152.09109</v>
      </c>
      <c r="J17" s="207">
        <f t="shared" si="1"/>
        <v>71.180000000000007</v>
      </c>
      <c r="K17" s="181">
        <f t="shared" si="4"/>
        <v>549957.32220000005</v>
      </c>
      <c r="L17" s="203"/>
      <c r="M17" s="203"/>
      <c r="N17" s="203"/>
      <c r="O17" s="203"/>
      <c r="P17" s="183">
        <f t="shared" si="5"/>
        <v>69.186999999999983</v>
      </c>
      <c r="Q17" s="204">
        <v>7726.29</v>
      </c>
      <c r="R17" s="204">
        <f t="shared" si="2"/>
        <v>534558.82622999989</v>
      </c>
      <c r="S17" s="192">
        <f>P17-71.18</f>
        <v>-1.9930000000000234</v>
      </c>
      <c r="T17" s="206">
        <f>S17*F17</f>
        <v>-15398.49597000018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1907541.9253590002</v>
      </c>
      <c r="H18" s="215">
        <v>0.32439000000000001</v>
      </c>
      <c r="I18" s="202">
        <f t="shared" si="3"/>
        <v>1678295.4303423001</v>
      </c>
      <c r="J18" s="207">
        <f t="shared" si="1"/>
        <v>0.156</v>
      </c>
      <c r="K18" s="181">
        <f t="shared" si="4"/>
        <v>807096.66492000001</v>
      </c>
      <c r="L18" s="216"/>
      <c r="M18" s="216"/>
      <c r="N18" s="216"/>
      <c r="O18" s="216"/>
      <c r="P18" s="183">
        <f t="shared" si="5"/>
        <v>4.4310000000000016E-2</v>
      </c>
      <c r="Q18" s="217">
        <f>F18</f>
        <v>5173696.57</v>
      </c>
      <c r="R18" s="204">
        <f t="shared" si="2"/>
        <v>229246.49501670009</v>
      </c>
      <c r="S18" s="205">
        <f>P18-0.156</f>
        <v>-0.11168999999999998</v>
      </c>
      <c r="T18" s="206">
        <f t="shared" ref="T18:T23" si="6">F18*S18</f>
        <v>-577850.1699033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v>542</v>
      </c>
      <c r="I19" s="202">
        <f t="shared" si="3"/>
        <v>9208357.7799999993</v>
      </c>
      <c r="J19" s="207">
        <f t="shared" si="1"/>
        <v>128</v>
      </c>
      <c r="K19" s="181">
        <f t="shared" si="4"/>
        <v>2174667.52</v>
      </c>
      <c r="L19" s="203"/>
      <c r="M19" s="203"/>
      <c r="N19" s="203"/>
      <c r="O19" s="203"/>
      <c r="P19" s="183">
        <f t="shared" si="5"/>
        <v>152</v>
      </c>
      <c r="Q19" s="204">
        <v>16989.59</v>
      </c>
      <c r="R19" s="204">
        <f t="shared" si="2"/>
        <v>2582417.6800000002</v>
      </c>
      <c r="S19" s="192">
        <v>24</v>
      </c>
      <c r="T19" s="206">
        <f t="shared" si="6"/>
        <v>407750.16000000003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56671.779450000002</v>
      </c>
      <c r="H20" s="223">
        <v>0.16500000000000001</v>
      </c>
      <c r="I20" s="202">
        <f t="shared" si="3"/>
        <v>56671.779450000002</v>
      </c>
      <c r="J20" s="207">
        <f t="shared" si="1"/>
        <v>0.40600000000000003</v>
      </c>
      <c r="K20" s="181">
        <f t="shared" si="4"/>
        <v>139446.92398000002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-139446.92398000002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1029049.0986000001</v>
      </c>
      <c r="H21" s="223">
        <v>2.2200000000000002</v>
      </c>
      <c r="I21" s="202">
        <f t="shared" si="3"/>
        <v>1029049.0986000001</v>
      </c>
      <c r="J21" s="207">
        <f t="shared" si="1"/>
        <v>1.5</v>
      </c>
      <c r="K21" s="181">
        <f t="shared" si="4"/>
        <v>695303.44500000007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-695303.44500000007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10431408.2939</v>
      </c>
      <c r="H22" s="223">
        <v>42.088000000000001</v>
      </c>
      <c r="I22" s="202">
        <f t="shared" si="3"/>
        <v>9091677.6200799998</v>
      </c>
      <c r="J22" s="207">
        <f t="shared" si="1"/>
        <v>8.4819999999999975</v>
      </c>
      <c r="K22" s="181">
        <f t="shared" si="4"/>
        <v>1832246.9486199995</v>
      </c>
      <c r="L22" s="203"/>
      <c r="M22" s="203"/>
      <c r="N22" s="203"/>
      <c r="O22" s="203"/>
      <c r="P22" s="183">
        <f t="shared" si="5"/>
        <v>6.2019999999999982</v>
      </c>
      <c r="Q22" s="204">
        <v>216015.91</v>
      </c>
      <c r="R22" s="204">
        <f t="shared" si="2"/>
        <v>1339730.6738199997</v>
      </c>
      <c r="S22" s="192">
        <v>-2.2799999999999998</v>
      </c>
      <c r="T22" s="206">
        <f t="shared" si="6"/>
        <v>-492516.27479999996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207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181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537932.95663239993</v>
      </c>
      <c r="H25" s="223">
        <v>0.12989999999999999</v>
      </c>
      <c r="I25" s="202">
        <f t="shared" si="3"/>
        <v>420847.33236899995</v>
      </c>
      <c r="J25" s="207">
        <f t="shared" si="1"/>
        <v>2.8440000000000007E-2</v>
      </c>
      <c r="K25" s="181">
        <f t="shared" si="4"/>
        <v>92139.323576400027</v>
      </c>
      <c r="L25" s="224"/>
      <c r="M25" s="224"/>
      <c r="N25" s="224"/>
      <c r="O25" s="224"/>
      <c r="P25" s="183">
        <f t="shared" si="5"/>
        <v>3.6140000000000005E-2</v>
      </c>
      <c r="Q25" s="204">
        <v>3240083</v>
      </c>
      <c r="R25" s="204">
        <f t="shared" si="2"/>
        <v>117096.59962000002</v>
      </c>
      <c r="S25" s="192">
        <v>7.7000000000000002E-3</v>
      </c>
      <c r="T25" s="206">
        <f>S25*F25</f>
        <v>24946.300687000003</v>
      </c>
    </row>
    <row r="26" spans="1:21" s="159" customFormat="1" ht="15" x14ac:dyDescent="0.25">
      <c r="A26" s="225" t="s">
        <v>274</v>
      </c>
      <c r="B26" s="225"/>
      <c r="C26" s="195"/>
      <c r="D26" s="195"/>
      <c r="E26" s="195"/>
      <c r="F26" s="226"/>
      <c r="G26" s="226"/>
      <c r="H26" s="291"/>
      <c r="I26" s="227"/>
      <c r="J26" s="227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44428.828939999992</v>
      </c>
      <c r="H27" s="223">
        <v>433.63299999999998</v>
      </c>
      <c r="I27" s="202">
        <f t="shared" si="3"/>
        <v>27782.866309999998</v>
      </c>
      <c r="J27" s="207">
        <f t="shared" si="1"/>
        <v>207.55</v>
      </c>
      <c r="K27" s="181">
        <f t="shared" si="4"/>
        <v>13297.728499999999</v>
      </c>
      <c r="L27" s="203"/>
      <c r="M27" s="203"/>
      <c r="N27" s="203"/>
      <c r="O27" s="203"/>
      <c r="P27" s="183">
        <f t="shared" ref="P27:P30" si="7">E27-H27-L27-M27-N27-O27</f>
        <v>259.80900000000003</v>
      </c>
      <c r="Q27" s="204">
        <v>64.069999999999993</v>
      </c>
      <c r="R27" s="204">
        <f>P27*Q27</f>
        <v>16645.962629999998</v>
      </c>
      <c r="S27" s="192">
        <f>P27-207.55</f>
        <v>52.259000000000015</v>
      </c>
      <c r="T27" s="206">
        <f>S27*F27</f>
        <v>3348.2341300000007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14156.9067</v>
      </c>
      <c r="H28" s="223">
        <v>0</v>
      </c>
      <c r="I28" s="202">
        <f t="shared" si="3"/>
        <v>0</v>
      </c>
      <c r="J28" s="181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14156.9067</v>
      </c>
      <c r="S28" s="192">
        <f>P28</f>
        <v>86.37</v>
      </c>
      <c r="T28" s="206">
        <f>S28*F28</f>
        <v>14156.9067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28411.010400000003</v>
      </c>
      <c r="H29" s="223">
        <v>0</v>
      </c>
      <c r="I29" s="202">
        <f t="shared" si="3"/>
        <v>0</v>
      </c>
      <c r="J29" s="181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28411.010400000003</v>
      </c>
      <c r="S29" s="192">
        <f>P29</f>
        <v>133.68</v>
      </c>
      <c r="T29" s="206">
        <f>S29*F29</f>
        <v>28411.010400000003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71115.352199999994</v>
      </c>
      <c r="H30" s="223">
        <v>433.63299999999998</v>
      </c>
      <c r="I30" s="202">
        <f t="shared" si="3"/>
        <v>33758.329049999993</v>
      </c>
      <c r="J30" s="207">
        <f t="shared" si="1"/>
        <v>207.55</v>
      </c>
      <c r="K30" s="181">
        <f t="shared" si="4"/>
        <v>16157.7675</v>
      </c>
      <c r="L30" s="203"/>
      <c r="M30" s="203"/>
      <c r="N30" s="203"/>
      <c r="O30" s="203"/>
      <c r="P30" s="183">
        <f t="shared" si="7"/>
        <v>479.85899999999998</v>
      </c>
      <c r="Q30" s="204">
        <v>77.849999999999994</v>
      </c>
      <c r="R30" s="204">
        <f>P30*Q30</f>
        <v>37357.023149999994</v>
      </c>
      <c r="S30" s="192">
        <f>P30-207.55</f>
        <v>272.30899999999997</v>
      </c>
      <c r="T30" s="206">
        <f>S30*F30</f>
        <v>21199.255649999996</v>
      </c>
    </row>
    <row r="31" spans="1:21" s="159" customFormat="1" ht="1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28518474.019812405</v>
      </c>
      <c r="H31" s="292"/>
      <c r="I31" s="231">
        <f t="shared" ref="I31" si="8">SUM(I12:I30)</f>
        <v>23322133.021602299</v>
      </c>
      <c r="J31" s="231"/>
      <c r="K31" s="231">
        <f t="shared" ref="K31" si="9">SUM(K12:K30)</f>
        <v>6537803.4929573992</v>
      </c>
      <c r="L31" s="231"/>
      <c r="M31" s="231"/>
      <c r="N31" s="231"/>
      <c r="O31" s="231"/>
      <c r="P31" s="231"/>
      <c r="Q31" s="232"/>
      <c r="R31" s="231">
        <f t="shared" ref="R31" si="10">SUM(R12:R30)</f>
        <v>5196351.9735667007</v>
      </c>
      <c r="S31" s="233"/>
      <c r="T31" s="193"/>
      <c r="U31" s="234"/>
    </row>
    <row r="32" spans="1:21" s="159" customFormat="1" ht="15" x14ac:dyDescent="0.25">
      <c r="A32" s="194" t="s">
        <v>277</v>
      </c>
      <c r="B32" s="194"/>
      <c r="C32" s="195"/>
      <c r="D32" s="194"/>
      <c r="E32" s="194"/>
      <c r="F32" s="194"/>
      <c r="G32" s="194"/>
      <c r="H32" s="293"/>
      <c r="I32" s="194"/>
      <c r="J32" s="19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181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1412.7317999999998</v>
      </c>
      <c r="H34" s="223">
        <v>0</v>
      </c>
      <c r="I34" s="202">
        <f t="shared" si="3"/>
        <v>0</v>
      </c>
      <c r="J34" s="181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1412.7317999999998</v>
      </c>
      <c r="S34" s="204">
        <f t="shared" ref="S34:S36" si="13">P34</f>
        <v>8.6199999999999992</v>
      </c>
      <c r="T34" s="238">
        <f t="shared" ref="T34:T36" si="14">R34</f>
        <v>1412.7317999999998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1071.1512</v>
      </c>
      <c r="H35" s="223">
        <v>0</v>
      </c>
      <c r="I35" s="202">
        <f t="shared" si="3"/>
        <v>0</v>
      </c>
      <c r="J35" s="181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1071.1512</v>
      </c>
      <c r="S35" s="204">
        <f t="shared" si="13"/>
        <v>5.04</v>
      </c>
      <c r="T35" s="238">
        <f t="shared" si="14"/>
        <v>1071.1512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1063.431</v>
      </c>
      <c r="H36" s="223">
        <v>0</v>
      </c>
      <c r="I36" s="202">
        <f t="shared" si="3"/>
        <v>0</v>
      </c>
      <c r="J36" s="181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1063.431</v>
      </c>
      <c r="S36" s="204">
        <f t="shared" si="13"/>
        <v>13.66</v>
      </c>
      <c r="T36" s="238">
        <f t="shared" si="14"/>
        <v>1063.431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59394.974000000002</v>
      </c>
      <c r="H37" s="292"/>
      <c r="I37" s="231">
        <f t="shared" ref="I37" si="15">SUM(I33:I36)</f>
        <v>0</v>
      </c>
      <c r="J37" s="231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59394.974000000002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93"/>
      <c r="I38" s="194"/>
      <c r="J38" s="19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181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1412.7317999999998</v>
      </c>
      <c r="H40" s="223">
        <v>0</v>
      </c>
      <c r="I40" s="202">
        <f t="shared" si="3"/>
        <v>0</v>
      </c>
      <c r="J40" s="181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1412.7317999999998</v>
      </c>
      <c r="S40" s="204">
        <f t="shared" si="20"/>
        <v>8.6199999999999992</v>
      </c>
      <c r="T40" s="238">
        <f t="shared" si="21"/>
        <v>1412.7317999999998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1071.1512</v>
      </c>
      <c r="H41" s="223">
        <v>0</v>
      </c>
      <c r="I41" s="202">
        <f t="shared" si="3"/>
        <v>0</v>
      </c>
      <c r="J41" s="181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1071.1512</v>
      </c>
      <c r="S41" s="204">
        <f t="shared" si="20"/>
        <v>5.04</v>
      </c>
      <c r="T41" s="238">
        <f t="shared" si="21"/>
        <v>1071.1512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1063.431</v>
      </c>
      <c r="H42" s="223">
        <v>0</v>
      </c>
      <c r="I42" s="202">
        <f t="shared" si="3"/>
        <v>0</v>
      </c>
      <c r="J42" s="181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1063.431</v>
      </c>
      <c r="S42" s="204">
        <f t="shared" si="20"/>
        <v>13.66</v>
      </c>
      <c r="T42" s="238">
        <f t="shared" si="21"/>
        <v>1063.431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59394.974000000002</v>
      </c>
      <c r="H43" s="292"/>
      <c r="I43" s="231">
        <f t="shared" ref="I43" si="22">SUM(I39:I42)</f>
        <v>0</v>
      </c>
      <c r="J43" s="231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59394.974000000002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93"/>
      <c r="I44" s="194"/>
      <c r="J44" s="19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181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1919.1519000000001</v>
      </c>
      <c r="H46" s="223">
        <v>0</v>
      </c>
      <c r="I46" s="202">
        <f t="shared" si="3"/>
        <v>0</v>
      </c>
      <c r="J46" s="181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1919.1519000000001</v>
      </c>
      <c r="S46" s="204">
        <f t="shared" si="27"/>
        <v>11.71</v>
      </c>
      <c r="T46" s="238">
        <f t="shared" si="28"/>
        <v>1919.1519000000001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1071.1512</v>
      </c>
      <c r="H47" s="223">
        <v>0</v>
      </c>
      <c r="I47" s="202">
        <f t="shared" si="3"/>
        <v>0</v>
      </c>
      <c r="J47" s="181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1071.1512</v>
      </c>
      <c r="S47" s="204">
        <f t="shared" si="27"/>
        <v>5.04</v>
      </c>
      <c r="T47" s="238">
        <f t="shared" si="28"/>
        <v>1071.1512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1303.9875</v>
      </c>
      <c r="H48" s="223">
        <v>0</v>
      </c>
      <c r="I48" s="202">
        <f t="shared" si="3"/>
        <v>0</v>
      </c>
      <c r="J48" s="181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1303.9875</v>
      </c>
      <c r="S48" s="204">
        <f t="shared" si="27"/>
        <v>16.75</v>
      </c>
      <c r="T48" s="238">
        <f t="shared" si="28"/>
        <v>1303.9875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60141.950600000004</v>
      </c>
      <c r="H49" s="292"/>
      <c r="I49" s="231">
        <f t="shared" ref="I49" si="29">SUM(I45:I48)</f>
        <v>0</v>
      </c>
      <c r="J49" s="231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60141.950600000004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93"/>
      <c r="I50" s="194"/>
      <c r="J50" s="19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3436.9070500000003</v>
      </c>
      <c r="H51" s="223">
        <v>0</v>
      </c>
      <c r="I51" s="202">
        <f t="shared" si="3"/>
        <v>0</v>
      </c>
      <c r="J51" s="181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3436.9070500000003</v>
      </c>
      <c r="S51" s="240">
        <v>0.13900000000000001</v>
      </c>
      <c r="T51" s="238">
        <f t="shared" ref="T51:T57" si="36">R51</f>
        <v>3436.9070500000003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1253.366475</v>
      </c>
      <c r="H52" s="223">
        <v>0</v>
      </c>
      <c r="I52" s="202">
        <f t="shared" si="3"/>
        <v>0</v>
      </c>
      <c r="J52" s="181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1253.366475</v>
      </c>
      <c r="S52" s="240">
        <v>5.45E-2</v>
      </c>
      <c r="T52" s="238">
        <f t="shared" si="36"/>
        <v>1253.366475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10227.372911</v>
      </c>
      <c r="H53" s="223">
        <v>0</v>
      </c>
      <c r="I53" s="202">
        <f t="shared" si="3"/>
        <v>0</v>
      </c>
      <c r="J53" s="181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10227.372911</v>
      </c>
      <c r="S53" s="240">
        <v>5.4100000000000002E-2</v>
      </c>
      <c r="T53" s="238">
        <f t="shared" si="36"/>
        <v>10227.372911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52670.118930000004</v>
      </c>
      <c r="H54" s="223">
        <v>0</v>
      </c>
      <c r="I54" s="202">
        <f t="shared" si="3"/>
        <v>0</v>
      </c>
      <c r="J54" s="181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52670.118930000004</v>
      </c>
      <c r="S54" s="240">
        <v>6.8170000000000002</v>
      </c>
      <c r="T54" s="238">
        <f t="shared" si="36"/>
        <v>52670.118930000004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16137.6198</v>
      </c>
      <c r="H55" s="223">
        <v>0</v>
      </c>
      <c r="I55" s="202">
        <f t="shared" si="3"/>
        <v>0</v>
      </c>
      <c r="J55" s="181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16137.6198</v>
      </c>
      <c r="S55" s="240">
        <v>0.06</v>
      </c>
      <c r="T55" s="238">
        <f t="shared" si="36"/>
        <v>16137.6198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166872.81959999999</v>
      </c>
      <c r="H56" s="223">
        <v>0</v>
      </c>
      <c r="I56" s="202">
        <f t="shared" si="3"/>
        <v>0</v>
      </c>
      <c r="J56" s="181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166872.81959999999</v>
      </c>
      <c r="S56" s="240">
        <v>0.36</v>
      </c>
      <c r="T56" s="238">
        <f t="shared" si="36"/>
        <v>166872.81959999999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9960.4899299999997</v>
      </c>
      <c r="H57" s="223">
        <v>0</v>
      </c>
      <c r="I57" s="202">
        <f t="shared" si="3"/>
        <v>0</v>
      </c>
      <c r="J57" s="181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9960.4899299999997</v>
      </c>
      <c r="S57" s="240">
        <v>2.9000000000000001E-2</v>
      </c>
      <c r="T57" s="238">
        <f t="shared" si="36"/>
        <v>9960.4899299999997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91"/>
      <c r="I58" s="227"/>
      <c r="J58" s="227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1561.3859</v>
      </c>
      <c r="H59" s="223">
        <v>0</v>
      </c>
      <c r="I59" s="202">
        <f t="shared" si="3"/>
        <v>0</v>
      </c>
      <c r="J59" s="181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1561.3859</v>
      </c>
      <c r="S59" s="204">
        <v>24.37</v>
      </c>
      <c r="T59" s="238">
        <f t="shared" ref="T59:T61" si="39">R59</f>
        <v>1561.3859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172.08449999999999</v>
      </c>
      <c r="H60" s="223">
        <v>0</v>
      </c>
      <c r="I60" s="202">
        <f t="shared" si="3"/>
        <v>0</v>
      </c>
      <c r="J60" s="181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172.08449999999999</v>
      </c>
      <c r="S60" s="204">
        <v>1.05</v>
      </c>
      <c r="T60" s="238">
        <f t="shared" si="39"/>
        <v>172.08449999999999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1978.9469999999999</v>
      </c>
      <c r="H61" s="223">
        <v>0</v>
      </c>
      <c r="I61" s="202">
        <f t="shared" si="3"/>
        <v>0</v>
      </c>
      <c r="J61" s="181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1978.9469999999999</v>
      </c>
      <c r="S61" s="204">
        <v>25.42</v>
      </c>
      <c r="T61" s="238">
        <f t="shared" si="39"/>
        <v>1978.9469999999999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264271.112096</v>
      </c>
      <c r="H62" s="292"/>
      <c r="I62" s="231">
        <f t="shared" ref="I62" si="40">SUM(I51:I61)</f>
        <v>0</v>
      </c>
      <c r="J62" s="231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264271.112096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93"/>
      <c r="I63" s="194"/>
      <c r="J63" s="19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1802.5217550000002</v>
      </c>
      <c r="H64" s="223">
        <v>0</v>
      </c>
      <c r="I64" s="202">
        <f t="shared" si="3"/>
        <v>0</v>
      </c>
      <c r="J64" s="181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1802.5217550000002</v>
      </c>
      <c r="S64" s="205">
        <v>7.2900000000000006E-2</v>
      </c>
      <c r="T64" s="206">
        <f t="shared" ref="T64:T70" si="47">R64</f>
        <v>1802.5217550000002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738.2213549999999</v>
      </c>
      <c r="H65" s="223">
        <v>0</v>
      </c>
      <c r="I65" s="202">
        <f t="shared" si="3"/>
        <v>0</v>
      </c>
      <c r="J65" s="181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738.2213549999999</v>
      </c>
      <c r="S65" s="205">
        <v>3.2099999999999997E-2</v>
      </c>
      <c r="T65" s="206">
        <f t="shared" si="47"/>
        <v>738.2213549999999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6049.4627199999995</v>
      </c>
      <c r="H66" s="223">
        <v>0</v>
      </c>
      <c r="I66" s="202">
        <f t="shared" si="3"/>
        <v>0</v>
      </c>
      <c r="J66" s="181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6049.4627199999995</v>
      </c>
      <c r="S66" s="205">
        <v>3.2000000000000001E-2</v>
      </c>
      <c r="T66" s="206">
        <f t="shared" si="47"/>
        <v>6049.4627199999995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31214.211599999999</v>
      </c>
      <c r="H67" s="223">
        <v>0</v>
      </c>
      <c r="I67" s="202">
        <f t="shared" si="3"/>
        <v>0</v>
      </c>
      <c r="J67" s="181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31214.211599999999</v>
      </c>
      <c r="S67" s="205">
        <v>4.04</v>
      </c>
      <c r="T67" s="206">
        <f t="shared" si="47"/>
        <v>31214.211599999999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16137.6198</v>
      </c>
      <c r="H68" s="223">
        <v>0</v>
      </c>
      <c r="I68" s="202">
        <f t="shared" si="3"/>
        <v>0</v>
      </c>
      <c r="J68" s="181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16137.6198</v>
      </c>
      <c r="S68" s="205">
        <v>0.06</v>
      </c>
      <c r="T68" s="206">
        <f t="shared" si="47"/>
        <v>16137.6198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166872.81959999999</v>
      </c>
      <c r="H69" s="223">
        <v>0</v>
      </c>
      <c r="I69" s="202">
        <f t="shared" si="3"/>
        <v>0</v>
      </c>
      <c r="J69" s="181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166872.81959999999</v>
      </c>
      <c r="S69" s="205">
        <v>0.36</v>
      </c>
      <c r="T69" s="206">
        <f t="shared" si="47"/>
        <v>166872.81959999999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9960.4899299999997</v>
      </c>
      <c r="H70" s="223">
        <v>0</v>
      </c>
      <c r="I70" s="202">
        <f t="shared" si="3"/>
        <v>0</v>
      </c>
      <c r="J70" s="181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9960.4899299999997</v>
      </c>
      <c r="S70" s="205">
        <v>2.9000000000000001E-2</v>
      </c>
      <c r="T70" s="206">
        <f t="shared" si="47"/>
        <v>9960.4899299999997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91"/>
      <c r="I71" s="227"/>
      <c r="J71" s="227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814.3297</v>
      </c>
      <c r="H72" s="223">
        <v>0</v>
      </c>
      <c r="I72" s="202">
        <f t="shared" si="3"/>
        <v>0</v>
      </c>
      <c r="J72" s="181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814.3297</v>
      </c>
      <c r="S72" s="192">
        <v>12.71</v>
      </c>
      <c r="T72" s="206">
        <f>R72</f>
        <v>814.3297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173.7234</v>
      </c>
      <c r="H73" s="223">
        <v>0</v>
      </c>
      <c r="I73" s="202">
        <f t="shared" si="3"/>
        <v>0</v>
      </c>
      <c r="J73" s="181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173.7234</v>
      </c>
      <c r="S73" s="192">
        <v>1.06</v>
      </c>
      <c r="T73" s="206">
        <f>R73</f>
        <v>173.7234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42.506</v>
      </c>
      <c r="H74" s="223">
        <v>0</v>
      </c>
      <c r="I74" s="202">
        <f t="shared" si="3"/>
        <v>0</v>
      </c>
      <c r="J74" s="181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42.506</v>
      </c>
      <c r="S74" s="192">
        <v>0.2</v>
      </c>
      <c r="T74" s="206">
        <f>R74</f>
        <v>42.506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1087.5645</v>
      </c>
      <c r="H75" s="223">
        <v>0</v>
      </c>
      <c r="I75" s="202">
        <f t="shared" si="3"/>
        <v>0</v>
      </c>
      <c r="J75" s="181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1087.5645</v>
      </c>
      <c r="S75" s="192">
        <v>13.97</v>
      </c>
      <c r="T75" s="206">
        <f>R75</f>
        <v>1087.5645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234893.47036000001</v>
      </c>
      <c r="H76" s="292"/>
      <c r="I76" s="231">
        <f t="shared" ref="I76" si="49">SUM(I64:I75)</f>
        <v>0</v>
      </c>
      <c r="J76" s="231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234893.47036000001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93"/>
      <c r="I77" s="194"/>
      <c r="J77" s="19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181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6379.2951000000003</v>
      </c>
      <c r="H79" s="223">
        <v>0.20300000000000001</v>
      </c>
      <c r="I79" s="202">
        <f t="shared" si="53"/>
        <v>5019.3678500000005</v>
      </c>
      <c r="J79" s="181">
        <f t="shared" si="54"/>
        <v>-1.7900000000000013E-2</v>
      </c>
      <c r="K79" s="181">
        <f t="shared" si="55"/>
        <v>-442.59450500000031</v>
      </c>
      <c r="L79" s="203"/>
      <c r="M79" s="203"/>
      <c r="N79" s="203"/>
      <c r="O79" s="203"/>
      <c r="P79" s="183">
        <f t="shared" si="56"/>
        <v>5.4999999999999993E-2</v>
      </c>
      <c r="Q79" s="204">
        <v>24725.95</v>
      </c>
      <c r="R79" s="204">
        <f t="shared" si="57"/>
        <v>1359.92725</v>
      </c>
      <c r="S79" s="205">
        <v>7.2900000000000006E-2</v>
      </c>
      <c r="T79" s="206">
        <f>F79*S79</f>
        <v>1802.5217550000002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2844.7969349999998</v>
      </c>
      <c r="H80" s="223">
        <v>0.1022</v>
      </c>
      <c r="I80" s="202">
        <f t="shared" si="53"/>
        <v>2350.3496099999998</v>
      </c>
      <c r="J80" s="181">
        <f t="shared" si="54"/>
        <v>-8.4999999999999937E-3</v>
      </c>
      <c r="K80" s="181">
        <f t="shared" si="55"/>
        <v>-195.47917499999986</v>
      </c>
      <c r="L80" s="203"/>
      <c r="M80" s="203"/>
      <c r="N80" s="203"/>
      <c r="O80" s="203"/>
      <c r="P80" s="183">
        <f t="shared" si="56"/>
        <v>2.1500000000000005E-2</v>
      </c>
      <c r="Q80" s="204">
        <v>22997.55</v>
      </c>
      <c r="R80" s="204">
        <f t="shared" si="57"/>
        <v>494.44732500000009</v>
      </c>
      <c r="S80" s="192">
        <v>0.03</v>
      </c>
      <c r="T80" s="206">
        <f>F80*S80</f>
        <v>689.92649999999992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23441.66804</v>
      </c>
      <c r="H81" s="223">
        <v>0.1022</v>
      </c>
      <c r="I81" s="202">
        <f t="shared" si="53"/>
        <v>19320.471561999999</v>
      </c>
      <c r="J81" s="181">
        <f t="shared" si="54"/>
        <v>-8.199999999999999E-3</v>
      </c>
      <c r="K81" s="181">
        <f t="shared" si="55"/>
        <v>-1550.1748219999997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4121.1964779999998</v>
      </c>
      <c r="S81" s="192">
        <v>0.03</v>
      </c>
      <c r="T81" s="206">
        <f>F81*S81</f>
        <v>5671.3712999999998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120684.6498</v>
      </c>
      <c r="H82" s="223">
        <v>12.8772</v>
      </c>
      <c r="I82" s="202">
        <f t="shared" si="53"/>
        <v>99492.981587999995</v>
      </c>
      <c r="J82" s="181">
        <f t="shared" si="54"/>
        <v>-1.297200000000001</v>
      </c>
      <c r="K82" s="181">
        <f t="shared" si="55"/>
        <v>-10022.543388000007</v>
      </c>
      <c r="L82" s="203"/>
      <c r="M82" s="203"/>
      <c r="N82" s="203"/>
      <c r="O82" s="203"/>
      <c r="P82" s="183">
        <f t="shared" si="56"/>
        <v>2.742799999999999</v>
      </c>
      <c r="Q82" s="204">
        <v>7726.29</v>
      </c>
      <c r="R82" s="204">
        <f t="shared" si="57"/>
        <v>21191.668211999993</v>
      </c>
      <c r="S82" s="192">
        <v>4.04</v>
      </c>
      <c r="T82" s="206">
        <f>F82*S82</f>
        <v>31214.211599999999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181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181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181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181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181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181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181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16137.6198</v>
      </c>
      <c r="H90" s="223">
        <v>0</v>
      </c>
      <c r="I90" s="202">
        <f t="shared" si="53"/>
        <v>0</v>
      </c>
      <c r="J90" s="181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16137.6198</v>
      </c>
      <c r="S90" s="192">
        <v>0.06</v>
      </c>
      <c r="T90" s="206">
        <f>F90*S90</f>
        <v>16137.6198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166872.81959999999</v>
      </c>
      <c r="H91" s="223">
        <v>0</v>
      </c>
      <c r="I91" s="202">
        <f t="shared" si="53"/>
        <v>0</v>
      </c>
      <c r="J91" s="181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166872.81959999999</v>
      </c>
      <c r="S91" s="192">
        <v>0.36</v>
      </c>
      <c r="T91" s="206">
        <f>F91*S91</f>
        <v>166872.81959999999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9960.4899299999997</v>
      </c>
      <c r="H92" s="223">
        <v>0</v>
      </c>
      <c r="I92" s="202">
        <f t="shared" si="53"/>
        <v>0</v>
      </c>
      <c r="J92" s="181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9960.4899299999997</v>
      </c>
      <c r="S92" s="208">
        <v>2.9000000000000001E-2</v>
      </c>
      <c r="T92" s="206">
        <f>F92*S92</f>
        <v>9960.4899299999997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43089.064823000001</v>
      </c>
      <c r="H93" s="223">
        <v>1.3299999999999999E-2</v>
      </c>
      <c r="I93" s="202">
        <f t="shared" si="53"/>
        <v>43089.064823000001</v>
      </c>
      <c r="J93" s="181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91"/>
      <c r="I94" s="227"/>
      <c r="J94" s="227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2895.9639999999999</v>
      </c>
      <c r="H95" s="223">
        <v>35.524999999999999</v>
      </c>
      <c r="I95" s="202">
        <f t="shared" si="53"/>
        <v>2276.0867499999995</v>
      </c>
      <c r="J95" s="181">
        <f t="shared" si="54"/>
        <v>-3.0349999999999966</v>
      </c>
      <c r="K95" s="181">
        <f t="shared" si="55"/>
        <v>-194.45244999999977</v>
      </c>
      <c r="L95" s="203"/>
      <c r="M95" s="203"/>
      <c r="N95" s="203"/>
      <c r="O95" s="203"/>
      <c r="P95" s="183">
        <f t="shared" ref="P95:P98" si="58">E95-H95-L95-M95-N95-O95</f>
        <v>9.6750000000000043</v>
      </c>
      <c r="Q95" s="204">
        <v>64.069999999999993</v>
      </c>
      <c r="R95" s="204">
        <f>P95*Q95</f>
        <v>619.87725000000023</v>
      </c>
      <c r="S95" s="192">
        <v>12.71</v>
      </c>
      <c r="T95" s="206">
        <f>F95*S95</f>
        <v>814.3297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1622.511</v>
      </c>
      <c r="H96" s="223">
        <v>8.9499999999999993</v>
      </c>
      <c r="I96" s="202">
        <f t="shared" si="53"/>
        <v>1466.8154999999997</v>
      </c>
      <c r="J96" s="181">
        <f t="shared" si="54"/>
        <v>-0.10999999999999899</v>
      </c>
      <c r="K96" s="181">
        <f t="shared" si="55"/>
        <v>-18.027899999999832</v>
      </c>
      <c r="L96" s="203"/>
      <c r="M96" s="203"/>
      <c r="N96" s="203"/>
      <c r="O96" s="203"/>
      <c r="P96" s="183">
        <f t="shared" si="58"/>
        <v>0.95000000000000107</v>
      </c>
      <c r="Q96" s="204">
        <v>163.89</v>
      </c>
      <c r="R96" s="204">
        <f>P96*Q96</f>
        <v>155.69550000000015</v>
      </c>
      <c r="S96" s="192">
        <v>1.06</v>
      </c>
      <c r="T96" s="206">
        <f>F96*S96</f>
        <v>173.7234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884.12480000000005</v>
      </c>
      <c r="J97" s="181">
        <f t="shared" si="54"/>
        <v>0.6399999999999999</v>
      </c>
      <c r="K97" s="181">
        <f t="shared" si="55"/>
        <v>136.01919999999998</v>
      </c>
      <c r="L97" s="203"/>
      <c r="M97" s="203"/>
      <c r="N97" s="203"/>
      <c r="O97" s="203"/>
      <c r="P97" s="183">
        <f t="shared" si="58"/>
        <v>0.83999999999999986</v>
      </c>
      <c r="Q97" s="204">
        <v>212.53</v>
      </c>
      <c r="R97" s="204">
        <f>P97*Q97</f>
        <v>178.52519999999998</v>
      </c>
      <c r="S97" s="192">
        <v>0.2</v>
      </c>
      <c r="T97" s="206">
        <f>F97*S97</f>
        <v>42.506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4678.7849999999999</v>
      </c>
      <c r="H98" s="223">
        <v>48.634999999999998</v>
      </c>
      <c r="I98" s="202">
        <f t="shared" si="53"/>
        <v>3786.2347499999996</v>
      </c>
      <c r="J98" s="181">
        <f t="shared" si="54"/>
        <v>-2.5049999999999972</v>
      </c>
      <c r="K98" s="181">
        <f t="shared" si="55"/>
        <v>-195.01424999999978</v>
      </c>
      <c r="L98" s="203"/>
      <c r="M98" s="203"/>
      <c r="N98" s="203"/>
      <c r="O98" s="203"/>
      <c r="P98" s="183">
        <f t="shared" si="58"/>
        <v>11.465000000000003</v>
      </c>
      <c r="Q98" s="204">
        <v>77.849999999999994</v>
      </c>
      <c r="R98" s="204">
        <f>P98*Q98</f>
        <v>892.55025000000023</v>
      </c>
      <c r="S98" s="192">
        <v>13.97</v>
      </c>
      <c r="T98" s="206">
        <f>F98*S98</f>
        <v>1087.5645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7613578.874028001</v>
      </c>
      <c r="H99" s="292"/>
      <c r="I99" s="231">
        <f t="shared" ref="I99" si="59">SUM(I78:I98)</f>
        <v>7391594.0572330002</v>
      </c>
      <c r="J99" s="231"/>
      <c r="K99" s="231">
        <f t="shared" ref="K99" si="60">SUM(K78:K98)</f>
        <v>-12482.267290000007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221984.81679499999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93"/>
      <c r="I100" s="194"/>
      <c r="J100" s="19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247.2595</v>
      </c>
      <c r="H101" s="223">
        <v>0</v>
      </c>
      <c r="I101" s="202">
        <f t="shared" si="53"/>
        <v>0</v>
      </c>
      <c r="J101" s="181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247.2595</v>
      </c>
      <c r="S101" s="192">
        <v>0.01</v>
      </c>
      <c r="T101" s="206">
        <f t="shared" ref="T101:T107" si="67">R101</f>
        <v>247.2595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105.78873</v>
      </c>
      <c r="H102" s="223">
        <v>0</v>
      </c>
      <c r="I102" s="202">
        <f t="shared" si="53"/>
        <v>0</v>
      </c>
      <c r="J102" s="181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105.78873</v>
      </c>
      <c r="S102" s="205">
        <v>4.5999999999999999E-3</v>
      </c>
      <c r="T102" s="206">
        <f t="shared" si="67"/>
        <v>105.78873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831.80112399999996</v>
      </c>
      <c r="H103" s="223">
        <v>0</v>
      </c>
      <c r="I103" s="202">
        <f t="shared" si="53"/>
        <v>0</v>
      </c>
      <c r="J103" s="181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831.80112399999996</v>
      </c>
      <c r="S103" s="205">
        <v>4.4000000000000003E-3</v>
      </c>
      <c r="T103" s="206">
        <f t="shared" si="67"/>
        <v>831.80112399999996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19856.565299999998</v>
      </c>
      <c r="H104" s="223">
        <v>0</v>
      </c>
      <c r="I104" s="202">
        <f t="shared" si="53"/>
        <v>0</v>
      </c>
      <c r="J104" s="181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19856.565299999998</v>
      </c>
      <c r="S104" s="192">
        <v>2.57</v>
      </c>
      <c r="T104" s="206">
        <f t="shared" si="67"/>
        <v>19856.565299999998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16137.6198</v>
      </c>
      <c r="H105" s="223">
        <v>0</v>
      </c>
      <c r="I105" s="202">
        <f t="shared" si="53"/>
        <v>0</v>
      </c>
      <c r="J105" s="181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16137.6198</v>
      </c>
      <c r="S105" s="192">
        <v>0.06</v>
      </c>
      <c r="T105" s="206">
        <f t="shared" si="67"/>
        <v>16137.6198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166872.81959999999</v>
      </c>
      <c r="H106" s="223">
        <v>0</v>
      </c>
      <c r="I106" s="202">
        <f t="shared" si="53"/>
        <v>0</v>
      </c>
      <c r="J106" s="181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166872.81959999999</v>
      </c>
      <c r="S106" s="192">
        <v>0.36</v>
      </c>
      <c r="T106" s="206">
        <f t="shared" si="67"/>
        <v>166872.81959999999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9960.4899299999997</v>
      </c>
      <c r="H107" s="223">
        <v>0</v>
      </c>
      <c r="I107" s="202">
        <f t="shared" si="53"/>
        <v>0</v>
      </c>
      <c r="J107" s="181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9960.4899299999997</v>
      </c>
      <c r="S107" s="205">
        <v>2.9000000000000001E-2</v>
      </c>
      <c r="T107" s="206">
        <f t="shared" si="67"/>
        <v>9960.4899299999997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91"/>
      <c r="I108" s="227"/>
      <c r="J108" s="227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108.91899999999998</v>
      </c>
      <c r="H109" s="223">
        <v>0</v>
      </c>
      <c r="I109" s="202">
        <f t="shared" si="53"/>
        <v>0</v>
      </c>
      <c r="J109" s="181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108.91899999999998</v>
      </c>
      <c r="S109" s="192">
        <v>1.7</v>
      </c>
      <c r="T109" s="206">
        <f>R109</f>
        <v>108.91899999999998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172.08449999999999</v>
      </c>
      <c r="H110" s="223">
        <v>0</v>
      </c>
      <c r="I110" s="202">
        <f t="shared" si="53"/>
        <v>0</v>
      </c>
      <c r="J110" s="181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172.08449999999999</v>
      </c>
      <c r="S110" s="192">
        <v>1.05</v>
      </c>
      <c r="T110" s="206">
        <f>R110</f>
        <v>172.08449999999999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214.08749999999998</v>
      </c>
      <c r="H111" s="223">
        <v>0</v>
      </c>
      <c r="I111" s="202">
        <f t="shared" si="53"/>
        <v>0</v>
      </c>
      <c r="J111" s="181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214.08749999999998</v>
      </c>
      <c r="S111" s="192">
        <v>2.75</v>
      </c>
      <c r="T111" s="206">
        <f>R111</f>
        <v>214.08749999999998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214507.43498399999</v>
      </c>
      <c r="H112" s="292"/>
      <c r="I112" s="231">
        <f t="shared" ref="I112" si="69">SUM(I101:I111)</f>
        <v>0</v>
      </c>
      <c r="J112" s="231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214507.43498399999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93"/>
      <c r="I113" s="194"/>
      <c r="J113" s="19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1842.083275</v>
      </c>
      <c r="H114" s="223">
        <v>0</v>
      </c>
      <c r="I114" s="202">
        <f t="shared" si="53"/>
        <v>0</v>
      </c>
      <c r="J114" s="181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1842.083275</v>
      </c>
      <c r="S114" s="205">
        <v>7.4499999999999997E-2</v>
      </c>
      <c r="T114" s="206">
        <f t="shared" ref="T114:T120" si="77">R114</f>
        <v>1842.083275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823.31228999999996</v>
      </c>
      <c r="H115" s="223">
        <v>0</v>
      </c>
      <c r="I115" s="202">
        <f t="shared" si="53"/>
        <v>0</v>
      </c>
      <c r="J115" s="181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823.31228999999996</v>
      </c>
      <c r="S115" s="205">
        <v>3.5799999999999998E-2</v>
      </c>
      <c r="T115" s="206">
        <f t="shared" si="77"/>
        <v>823.31228999999996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6862.3592729999991</v>
      </c>
      <c r="H116" s="223">
        <v>0</v>
      </c>
      <c r="I116" s="202">
        <f t="shared" si="53"/>
        <v>0</v>
      </c>
      <c r="J116" s="181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6862.3592729999991</v>
      </c>
      <c r="S116" s="205">
        <v>3.6299999999999999E-2</v>
      </c>
      <c r="T116" s="206">
        <f t="shared" si="77"/>
        <v>6862.3592729999991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35340.050459999999</v>
      </c>
      <c r="H117" s="223">
        <v>0</v>
      </c>
      <c r="I117" s="202">
        <f t="shared" si="53"/>
        <v>0</v>
      </c>
      <c r="J117" s="181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35340.050459999999</v>
      </c>
      <c r="S117" s="205">
        <v>4.5739999999999998</v>
      </c>
      <c r="T117" s="206">
        <f t="shared" si="77"/>
        <v>35340.050459999999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16137.6198</v>
      </c>
      <c r="H118" s="223">
        <v>0</v>
      </c>
      <c r="I118" s="202">
        <f t="shared" si="53"/>
        <v>0</v>
      </c>
      <c r="J118" s="181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16137.6198</v>
      </c>
      <c r="S118" s="205">
        <v>0.06</v>
      </c>
      <c r="T118" s="206">
        <f t="shared" si="77"/>
        <v>16137.6198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166872.81959999999</v>
      </c>
      <c r="H119" s="223">
        <v>0</v>
      </c>
      <c r="I119" s="202">
        <f t="shared" si="53"/>
        <v>0</v>
      </c>
      <c r="J119" s="181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166872.81959999999</v>
      </c>
      <c r="S119" s="205">
        <v>0.36</v>
      </c>
      <c r="T119" s="206">
        <f t="shared" si="77"/>
        <v>166872.81959999999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9960.4899299999997</v>
      </c>
      <c r="H120" s="223">
        <v>0</v>
      </c>
      <c r="I120" s="202">
        <f t="shared" si="53"/>
        <v>0</v>
      </c>
      <c r="J120" s="181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9960.4899299999997</v>
      </c>
      <c r="S120" s="205">
        <v>2.9000000000000001E-2</v>
      </c>
      <c r="T120" s="206">
        <f t="shared" si="77"/>
        <v>9960.4899299999997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91"/>
      <c r="I121" s="227"/>
      <c r="J121" s="227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833.55069999999989</v>
      </c>
      <c r="H122" s="223">
        <v>0</v>
      </c>
      <c r="I122" s="202">
        <f t="shared" si="53"/>
        <v>0</v>
      </c>
      <c r="J122" s="181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833.55069999999989</v>
      </c>
      <c r="S122" s="192">
        <v>13.01</v>
      </c>
      <c r="T122" s="206">
        <f>R122</f>
        <v>833.55069999999989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383.50259999999997</v>
      </c>
      <c r="H123" s="223">
        <v>0</v>
      </c>
      <c r="I123" s="202">
        <f t="shared" si="53"/>
        <v>0</v>
      </c>
      <c r="J123" s="181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383.50259999999997</v>
      </c>
      <c r="S123" s="192">
        <v>2.34</v>
      </c>
      <c r="T123" s="206">
        <f>R123</f>
        <v>383.50259999999997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161.52279999999999</v>
      </c>
      <c r="H124" s="223">
        <v>0</v>
      </c>
      <c r="I124" s="202">
        <f t="shared" si="53"/>
        <v>0</v>
      </c>
      <c r="J124" s="181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161.52279999999999</v>
      </c>
      <c r="S124" s="192">
        <v>0.76</v>
      </c>
      <c r="T124" s="206">
        <f>R124</f>
        <v>161.52279999999999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1254.1634999999999</v>
      </c>
      <c r="H125" s="223">
        <v>0</v>
      </c>
      <c r="I125" s="202">
        <f t="shared" si="53"/>
        <v>0</v>
      </c>
      <c r="J125" s="181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1254.1634999999999</v>
      </c>
      <c r="S125" s="192">
        <v>16.11</v>
      </c>
      <c r="T125" s="206">
        <f>R125</f>
        <v>1254.1634999999999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240471.47422800001</v>
      </c>
      <c r="H126" s="292"/>
      <c r="I126" s="231">
        <f t="shared" ref="I126" si="79">SUM(I114:I125)</f>
        <v>0</v>
      </c>
      <c r="J126" s="231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240471.47422800001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93"/>
      <c r="I127" s="194"/>
      <c r="J127" s="19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181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5860.05015</v>
      </c>
      <c r="H129" s="223">
        <v>0.1807</v>
      </c>
      <c r="I129" s="202">
        <f t="shared" si="53"/>
        <v>4467.9791649999997</v>
      </c>
      <c r="J129" s="181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5.6299999999999989E-2</v>
      </c>
      <c r="Q129" s="204">
        <v>24725.95</v>
      </c>
      <c r="R129" s="204">
        <f t="shared" si="86"/>
        <v>1392.0709849999998</v>
      </c>
      <c r="S129" s="205">
        <v>5.6300000000000003E-2</v>
      </c>
      <c r="T129" s="206">
        <f>R129</f>
        <v>1392.0709849999998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2658.5167799999999</v>
      </c>
      <c r="H130" s="223">
        <v>9.8599999999999993E-2</v>
      </c>
      <c r="I130" s="202">
        <f t="shared" si="53"/>
        <v>2267.5584299999996</v>
      </c>
      <c r="J130" s="181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390.95835</v>
      </c>
      <c r="S130" s="205">
        <v>1.7000000000000001E-2</v>
      </c>
      <c r="T130" s="206">
        <f>R130</f>
        <v>390.95835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21929.302360000001</v>
      </c>
      <c r="H131" s="223">
        <v>9.8599999999999993E-2</v>
      </c>
      <c r="I131" s="202">
        <f t="shared" si="53"/>
        <v>18639.907005999998</v>
      </c>
      <c r="J131" s="181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1.7400000000000013E-2</v>
      </c>
      <c r="Q131" s="204">
        <v>189045.71</v>
      </c>
      <c r="R131" s="204">
        <f t="shared" si="86"/>
        <v>3289.395354000002</v>
      </c>
      <c r="S131" s="205">
        <v>1.7399999999999999E-2</v>
      </c>
      <c r="T131" s="206">
        <f>R131</f>
        <v>3289.395354000002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112958.35979999999</v>
      </c>
      <c r="H132" s="223">
        <v>12.4236</v>
      </c>
      <c r="I132" s="202">
        <f t="shared" si="53"/>
        <v>95988.336444</v>
      </c>
      <c r="J132" s="181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2.1963999999999988</v>
      </c>
      <c r="Q132" s="204">
        <v>7726.29</v>
      </c>
      <c r="R132" s="204">
        <f t="shared" si="86"/>
        <v>16970.023355999991</v>
      </c>
      <c r="S132" s="205">
        <v>2.1964000000000001</v>
      </c>
      <c r="T132" s="206">
        <f>R132</f>
        <v>16970.023355999991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181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181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181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181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181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181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181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16137.6198</v>
      </c>
      <c r="H140" s="223"/>
      <c r="I140" s="202">
        <f t="shared" si="53"/>
        <v>0</v>
      </c>
      <c r="J140" s="181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16137.6198</v>
      </c>
      <c r="S140" s="205">
        <v>0.06</v>
      </c>
      <c r="T140" s="206">
        <f>R140</f>
        <v>16137.6198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166872.81959999999</v>
      </c>
      <c r="H141" s="223"/>
      <c r="I141" s="202">
        <f t="shared" si="53"/>
        <v>0</v>
      </c>
      <c r="J141" s="181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166872.81959999999</v>
      </c>
      <c r="S141" s="205">
        <v>0.36</v>
      </c>
      <c r="T141" s="206">
        <f>R141</f>
        <v>166872.81959999999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9960.4899299999997</v>
      </c>
      <c r="H142" s="223"/>
      <c r="I142" s="202">
        <f t="shared" ref="I142:I194" si="87">F142*H142</f>
        <v>0</v>
      </c>
      <c r="J142" s="181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9960.4899299999997</v>
      </c>
      <c r="S142" s="205">
        <v>2.9000000000000001E-2</v>
      </c>
      <c r="T142" s="206">
        <f>R142</f>
        <v>9960.4899299999997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43089.064823000001</v>
      </c>
      <c r="H143" s="223">
        <v>1.315E-2</v>
      </c>
      <c r="I143" s="202">
        <f t="shared" si="87"/>
        <v>42603.097926499999</v>
      </c>
      <c r="J143" s="181">
        <f t="shared" si="83"/>
        <v>4.9999999999999088E-5</v>
      </c>
      <c r="K143" s="181">
        <f t="shared" si="84"/>
        <v>161.98896549999705</v>
      </c>
      <c r="L143" s="224"/>
      <c r="M143" s="224"/>
      <c r="N143" s="224"/>
      <c r="O143" s="224"/>
      <c r="P143" s="183">
        <f t="shared" si="85"/>
        <v>1.4999999999999909E-4</v>
      </c>
      <c r="Q143" s="204">
        <v>3240083</v>
      </c>
      <c r="R143" s="204">
        <f t="shared" si="86"/>
        <v>486.01244999999705</v>
      </c>
      <c r="S143" s="205">
        <v>1E-4</v>
      </c>
      <c r="T143" s="206">
        <f>R143</f>
        <v>486.01244999999705</v>
      </c>
    </row>
    <row r="144" spans="1:20" s="159" customFormat="1" ht="1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91"/>
      <c r="I144" s="227"/>
      <c r="J144" s="227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2658.9049999999997</v>
      </c>
      <c r="H145" s="223">
        <v>31.622499999999999</v>
      </c>
      <c r="I145" s="202">
        <f t="shared" si="87"/>
        <v>2026.0535749999997</v>
      </c>
      <c r="J145" s="181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9.8775000000000013</v>
      </c>
      <c r="Q145" s="204">
        <v>64.069999999999993</v>
      </c>
      <c r="R145" s="204">
        <f>P145*Q145</f>
        <v>632.85142500000006</v>
      </c>
      <c r="S145" s="205">
        <v>9.8774999999999995</v>
      </c>
      <c r="T145" s="206">
        <f>R145</f>
        <v>632.85142500000006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1622.511</v>
      </c>
      <c r="H146" s="223">
        <v>8.85</v>
      </c>
      <c r="I146" s="202">
        <f t="shared" si="87"/>
        <v>1450.4264999999998</v>
      </c>
      <c r="J146" s="181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1.0500000000000007</v>
      </c>
      <c r="Q146" s="204">
        <v>163.89</v>
      </c>
      <c r="R146" s="204">
        <f>P146*Q146</f>
        <v>172.08450000000011</v>
      </c>
      <c r="S146" s="192">
        <v>1.05</v>
      </c>
      <c r="T146" s="206">
        <f>R146</f>
        <v>172.08450000000011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181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3555.4094999999998</v>
      </c>
      <c r="J148" s="181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10.729999999999997</v>
      </c>
      <c r="Q148" s="204">
        <v>77.849999999999994</v>
      </c>
      <c r="R148" s="204">
        <f>P148*Q148</f>
        <v>835.33049999999969</v>
      </c>
      <c r="S148" s="192">
        <v>10.73</v>
      </c>
      <c r="T148" s="206">
        <f>R148</f>
        <v>835.33049999999969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7603109.5892430022</v>
      </c>
      <c r="H149" s="292"/>
      <c r="I149" s="231">
        <f t="shared" ref="I149" si="89">SUM(I128:I148)</f>
        <v>7385969.9785465011</v>
      </c>
      <c r="J149" s="231"/>
      <c r="K149" s="231">
        <f t="shared" ref="K149" si="90">SUM(K128:K148)</f>
        <v>161.98896549999705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217139.65625</v>
      </c>
      <c r="S149" s="233"/>
      <c r="T149" s="193"/>
    </row>
    <row r="150" spans="1:20" s="159" customFormat="1" ht="1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93"/>
      <c r="I150" s="194"/>
      <c r="J150" s="19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181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5835.3242</v>
      </c>
      <c r="H152" s="223">
        <v>0.18329999999999999</v>
      </c>
      <c r="I152" s="202">
        <f t="shared" si="87"/>
        <v>4532.266635</v>
      </c>
      <c r="J152" s="181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1303.0575650000001</v>
      </c>
      <c r="S152" s="205">
        <v>5.2699999999999997E-2</v>
      </c>
      <c r="T152" s="206">
        <f>R152</f>
        <v>1303.0575650000001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2649.3177599999999</v>
      </c>
      <c r="H153" s="223">
        <v>9.4399999999999998E-2</v>
      </c>
      <c r="I153" s="202">
        <f t="shared" si="87"/>
        <v>2170.9687199999998</v>
      </c>
      <c r="J153" s="181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478.34903999999995</v>
      </c>
      <c r="S153" s="205">
        <v>2.0799999999999999E-2</v>
      </c>
      <c r="T153" s="206">
        <f>R153</f>
        <v>478.34903999999995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21740.256649999999</v>
      </c>
      <c r="H154" s="223">
        <v>9.4399999999999998E-2</v>
      </c>
      <c r="I154" s="202">
        <f t="shared" si="87"/>
        <v>17845.915023999998</v>
      </c>
      <c r="J154" s="181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2.0600000000000007E-2</v>
      </c>
      <c r="Q154" s="204">
        <v>189045.71</v>
      </c>
      <c r="R154" s="204">
        <f t="shared" si="96"/>
        <v>3894.3416260000013</v>
      </c>
      <c r="S154" s="205">
        <v>2.06E-2</v>
      </c>
      <c r="T154" s="206">
        <f>R154</f>
        <v>3894.3416260000013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111953.9421</v>
      </c>
      <c r="H155" s="223">
        <v>11.894399999999999</v>
      </c>
      <c r="I155" s="202">
        <f t="shared" si="87"/>
        <v>91899.583775999999</v>
      </c>
      <c r="J155" s="181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2.595600000000001</v>
      </c>
      <c r="Q155" s="204">
        <v>7726.29</v>
      </c>
      <c r="R155" s="204">
        <f t="shared" si="96"/>
        <v>20054.358324000008</v>
      </c>
      <c r="S155" s="205">
        <v>2.5956000000000001</v>
      </c>
      <c r="T155" s="206">
        <f>R155</f>
        <v>20054.358324000008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181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181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181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181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181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181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181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16137.6198</v>
      </c>
      <c r="H163" s="223"/>
      <c r="I163" s="202">
        <f t="shared" si="87"/>
        <v>0</v>
      </c>
      <c r="J163" s="181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16137.6198</v>
      </c>
      <c r="S163" s="205">
        <v>0.06</v>
      </c>
      <c r="T163" s="206">
        <f>R163</f>
        <v>16137.6198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166872.81959999999</v>
      </c>
      <c r="H164" s="223"/>
      <c r="I164" s="202">
        <f t="shared" si="87"/>
        <v>0</v>
      </c>
      <c r="J164" s="181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166872.81959999999</v>
      </c>
      <c r="S164" s="205">
        <v>0.36</v>
      </c>
      <c r="T164" s="206">
        <f>R164</f>
        <v>166872.81959999999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9960.4899299999997</v>
      </c>
      <c r="H165" s="223"/>
      <c r="I165" s="202">
        <f t="shared" si="87"/>
        <v>0</v>
      </c>
      <c r="J165" s="181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9960.4899299999997</v>
      </c>
      <c r="S165" s="205">
        <v>2.9000000000000001E-2</v>
      </c>
      <c r="T165" s="206">
        <f>R165</f>
        <v>9960.4899299999997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43089.064823000001</v>
      </c>
      <c r="H166" s="223">
        <v>1.223E-2</v>
      </c>
      <c r="I166" s="202">
        <f t="shared" si="87"/>
        <v>39622.5009613</v>
      </c>
      <c r="J166" s="181">
        <f t="shared" si="93"/>
        <v>-3.0000000000000296E-5</v>
      </c>
      <c r="K166" s="181">
        <f t="shared" si="94"/>
        <v>-97.193379300000956</v>
      </c>
      <c r="L166" s="224"/>
      <c r="M166" s="224"/>
      <c r="N166" s="224"/>
      <c r="O166" s="224"/>
      <c r="P166" s="183">
        <f t="shared" si="95"/>
        <v>1.0699999999999998E-3</v>
      </c>
      <c r="Q166" s="204">
        <v>3240083</v>
      </c>
      <c r="R166" s="204">
        <f t="shared" si="96"/>
        <v>3466.8888099999995</v>
      </c>
      <c r="S166" s="205">
        <v>1.1000000000000001E-3</v>
      </c>
      <c r="T166" s="206">
        <f>R166</f>
        <v>3466.8888099999995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91"/>
      <c r="I167" s="227"/>
      <c r="J167" s="227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2646.0909999999994</v>
      </c>
      <c r="H168" s="223">
        <v>32.077500000000001</v>
      </c>
      <c r="I168" s="202">
        <f t="shared" si="87"/>
        <v>2055.2054249999997</v>
      </c>
      <c r="J168" s="181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9.2224999999999966</v>
      </c>
      <c r="Q168" s="204">
        <v>64.069999999999993</v>
      </c>
      <c r="R168" s="204">
        <f>P168*Q168</f>
        <v>590.88557499999968</v>
      </c>
      <c r="S168" s="205">
        <v>9.2225000000000001</v>
      </c>
      <c r="T168" s="206">
        <f>R168</f>
        <v>590.88557499999968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1983.0689999999997</v>
      </c>
      <c r="H169" s="223">
        <v>8.85</v>
      </c>
      <c r="I169" s="202">
        <f t="shared" si="87"/>
        <v>1450.4264999999998</v>
      </c>
      <c r="J169" s="181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532.64249999999993</v>
      </c>
      <c r="S169" s="192">
        <v>3.25</v>
      </c>
      <c r="T169" s="206">
        <f>R169</f>
        <v>532.64249999999993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884.12480000000005</v>
      </c>
      <c r="J170" s="181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0.83999999999999986</v>
      </c>
      <c r="Q170" s="204">
        <v>212.53</v>
      </c>
      <c r="R170" s="204">
        <f>P170*Q170</f>
        <v>178.52519999999998</v>
      </c>
      <c r="S170" s="192">
        <v>0.84</v>
      </c>
      <c r="T170" s="206">
        <f>R170</f>
        <v>178.52519999999998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3510.2565</v>
      </c>
      <c r="J171" s="181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13.309999999999995</v>
      </c>
      <c r="Q171" s="204">
        <v>77.849999999999994</v>
      </c>
      <c r="R171" s="204">
        <f>P171*Q171</f>
        <v>1036.1834999999996</v>
      </c>
      <c r="S171" s="192">
        <v>13.31</v>
      </c>
      <c r="T171" s="206">
        <f>R171</f>
        <v>1036.1834999999996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7602385.644863002</v>
      </c>
      <c r="H172" s="292"/>
      <c r="I172" s="231">
        <f t="shared" ref="I172" si="98">SUM(I151:I171)</f>
        <v>7377879.808341301</v>
      </c>
      <c r="J172" s="231"/>
      <c r="K172" s="231">
        <f t="shared" ref="K172" si="99">SUM(K151:K171)</f>
        <v>-97.193379300000956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224506.16146999999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93"/>
      <c r="I173" s="194"/>
      <c r="J173" s="19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181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7022.1697999999997</v>
      </c>
      <c r="H175" s="223">
        <v>0.2051</v>
      </c>
      <c r="I175" s="202">
        <f t="shared" si="87"/>
        <v>5071.2923449999998</v>
      </c>
      <c r="J175" s="181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7.889999999999997E-2</v>
      </c>
      <c r="Q175" s="204">
        <v>24725.95</v>
      </c>
      <c r="R175" s="204">
        <f t="shared" si="104"/>
        <v>1950.8774549999994</v>
      </c>
      <c r="S175" s="205">
        <v>7.8899999999999998E-2</v>
      </c>
      <c r="T175" s="206">
        <f>R175</f>
        <v>1950.8774549999994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3072.4726799999999</v>
      </c>
      <c r="H176" s="223">
        <v>9.5500000000000002E-2</v>
      </c>
      <c r="I176" s="202">
        <f t="shared" si="87"/>
        <v>2196.2660249999999</v>
      </c>
      <c r="J176" s="181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3.8099999999999995E-2</v>
      </c>
      <c r="Q176" s="204">
        <v>22997.55</v>
      </c>
      <c r="R176" s="204">
        <f t="shared" si="104"/>
        <v>876.20665499999984</v>
      </c>
      <c r="S176" s="205">
        <v>3.8100000000000002E-2</v>
      </c>
      <c r="T176" s="206">
        <f>R176</f>
        <v>876.20665499999984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25332.12514</v>
      </c>
      <c r="H177" s="223">
        <v>9.5500000000000002E-2</v>
      </c>
      <c r="I177" s="202">
        <f t="shared" si="87"/>
        <v>18053.865304999999</v>
      </c>
      <c r="J177" s="181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3.8500000000000006E-2</v>
      </c>
      <c r="Q177" s="204">
        <v>189045.71</v>
      </c>
      <c r="R177" s="204">
        <f t="shared" si="104"/>
        <v>7278.2598350000007</v>
      </c>
      <c r="S177" s="205">
        <v>3.85E-2</v>
      </c>
      <c r="T177" s="206">
        <f>R177</f>
        <v>7278.2598350000007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111953.9421</v>
      </c>
      <c r="H178" s="223">
        <v>12.032999999999999</v>
      </c>
      <c r="I178" s="202">
        <f t="shared" si="87"/>
        <v>92970.447569999989</v>
      </c>
      <c r="J178" s="181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2.4570000000000007</v>
      </c>
      <c r="Q178" s="204">
        <v>7726.29</v>
      </c>
      <c r="R178" s="204">
        <f t="shared" si="104"/>
        <v>18983.494530000007</v>
      </c>
      <c r="S178" s="205">
        <v>2.4569999999999999</v>
      </c>
      <c r="T178" s="206">
        <f>R178</f>
        <v>18983.494530000007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181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181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181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181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181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181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181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16137.6198</v>
      </c>
      <c r="H186" s="223"/>
      <c r="I186" s="202">
        <f t="shared" si="87"/>
        <v>0</v>
      </c>
      <c r="J186" s="181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16137.6198</v>
      </c>
      <c r="S186" s="205">
        <v>0.06</v>
      </c>
      <c r="T186" s="206">
        <f>R186</f>
        <v>16137.6198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166872.81959999999</v>
      </c>
      <c r="H187" s="223"/>
      <c r="I187" s="202">
        <f t="shared" si="87"/>
        <v>0</v>
      </c>
      <c r="J187" s="181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166872.81959999999</v>
      </c>
      <c r="S187" s="205">
        <v>0.36</v>
      </c>
      <c r="T187" s="206">
        <f>R187</f>
        <v>166872.81959999999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9960.4899299999997</v>
      </c>
      <c r="H188" s="223"/>
      <c r="I188" s="202">
        <f t="shared" si="87"/>
        <v>0</v>
      </c>
      <c r="J188" s="181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9960.4899299999997</v>
      </c>
      <c r="S188" s="205">
        <v>2.9000000000000001E-2</v>
      </c>
      <c r="T188" s="206">
        <f>R188</f>
        <v>9960.4899299999997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43089.064823000001</v>
      </c>
      <c r="H189" s="223">
        <v>1.2500000000000001E-2</v>
      </c>
      <c r="I189" s="202">
        <f t="shared" si="87"/>
        <v>40497.241375000005</v>
      </c>
      <c r="J189" s="181">
        <f t="shared" si="102"/>
        <v>-1.4094628242311558E-18</v>
      </c>
      <c r="K189" s="181">
        <f t="shared" si="105"/>
        <v>-4.5663484961582652E-12</v>
      </c>
      <c r="L189" s="203"/>
      <c r="M189" s="203"/>
      <c r="N189" s="203"/>
      <c r="O189" s="203"/>
      <c r="P189" s="183">
        <f t="shared" si="103"/>
        <v>7.9999999999999863E-4</v>
      </c>
      <c r="Q189" s="204">
        <v>3240083</v>
      </c>
      <c r="R189" s="204">
        <f t="shared" si="104"/>
        <v>2592.0663999999956</v>
      </c>
      <c r="S189" s="205">
        <v>8.0000000000000004E-4</v>
      </c>
      <c r="T189" s="206">
        <f>R189</f>
        <v>2592.0663999999956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91"/>
      <c r="I190" s="227"/>
      <c r="J190" s="227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3177.8719999999998</v>
      </c>
      <c r="H191" s="223">
        <v>35.89</v>
      </c>
      <c r="I191" s="202">
        <f t="shared" si="87"/>
        <v>2299.4722999999999</v>
      </c>
      <c r="J191" s="181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878.39969999999994</v>
      </c>
      <c r="S191" s="192">
        <v>13.71</v>
      </c>
      <c r="T191" s="206">
        <f>R191</f>
        <v>878.39969999999994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1622.511</v>
      </c>
      <c r="H192" s="223">
        <v>8.85</v>
      </c>
      <c r="I192" s="202">
        <f t="shared" si="87"/>
        <v>1450.4264999999998</v>
      </c>
      <c r="J192" s="181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1.0500000000000007</v>
      </c>
      <c r="Q192" s="204">
        <v>163.89</v>
      </c>
      <c r="R192" s="204">
        <f>P192*Q192</f>
        <v>172.08450000000011</v>
      </c>
      <c r="S192" s="192">
        <v>1.05</v>
      </c>
      <c r="T192" s="206">
        <f>R192</f>
        <v>172.08450000000011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884.12480000000005</v>
      </c>
      <c r="J193" s="181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0.83999999999999986</v>
      </c>
      <c r="Q193" s="204">
        <v>212.53</v>
      </c>
      <c r="R193" s="204">
        <f>P193*Q193</f>
        <v>178.52519999999998</v>
      </c>
      <c r="S193" s="192">
        <v>0.84</v>
      </c>
      <c r="T193" s="206">
        <f>R193</f>
        <v>178.52519999999998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5021.3249999999998</v>
      </c>
      <c r="H194" s="223">
        <v>48.902999999999999</v>
      </c>
      <c r="I194" s="202">
        <f t="shared" si="87"/>
        <v>3807.0985499999997</v>
      </c>
      <c r="J194" s="181">
        <f t="shared" si="102"/>
        <v>0</v>
      </c>
      <c r="K194" s="181">
        <f t="shared" si="105"/>
        <v>0</v>
      </c>
      <c r="L194" s="203"/>
      <c r="M194" s="203"/>
      <c r="N194" s="203"/>
      <c r="O194" s="203"/>
      <c r="P194" s="183">
        <f t="shared" si="106"/>
        <v>15.597000000000001</v>
      </c>
      <c r="Q194" s="204">
        <v>77.849999999999994</v>
      </c>
      <c r="R194" s="204">
        <f>P194*Q194</f>
        <v>1214.2264500000001</v>
      </c>
      <c r="S194" s="192">
        <v>15.597</v>
      </c>
      <c r="T194" s="206">
        <f>R194</f>
        <v>1214.2264500000001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7608233.6218730016</v>
      </c>
      <c r="H195" s="292"/>
      <c r="I195" s="231">
        <f t="shared" ref="I195" si="107">SUM(I174:I194)</f>
        <v>7381138.7947700005</v>
      </c>
      <c r="J195" s="231"/>
      <c r="K195" s="231">
        <f t="shared" ref="K195" si="108">SUM(K174:K194)</f>
        <v>-4.5663484961582652E-12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227095.07005499999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60078857.140087411</v>
      </c>
      <c r="H196" s="294"/>
      <c r="I196" s="248">
        <f t="shared" ref="I196" si="110">I195+I172+I149+I126+I112+I99+I76+I62+I49+I43+I37+I31</f>
        <v>52858715.660493106</v>
      </c>
      <c r="J196" s="248"/>
      <c r="K196" s="248">
        <f t="shared" ref="K196:O196" si="111">K195+K172+K149+K126+K112+K99+K76+K62+K49+K43+K37+K31</f>
        <v>6525386.0212535989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7220153.0684047006</v>
      </c>
      <c r="S196" s="249"/>
      <c r="T196" s="250">
        <f>SUM(T11:T194)</f>
        <v>694820.86738069914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'[3]кс-3 №6'!$N$53</f>
        <v>52868573.973999999</v>
      </c>
      <c r="K198" s="255">
        <f>[2]Гранд_накопит_Шеллрокк!Q199</f>
        <v>16374020.619999999</v>
      </c>
      <c r="T198" s="262">
        <f>[2]Гранд_накопит_Шеллрокк!S199</f>
        <v>4559202.6100000003</v>
      </c>
    </row>
    <row r="200" spans="1:20" ht="11.25" customHeight="1" x14ac:dyDescent="0.2">
      <c r="G200" s="252">
        <f>G196-G198</f>
        <v>-7580.5199125856161</v>
      </c>
      <c r="I200" s="252">
        <f>I196-I198</f>
        <v>-9858.3135068938136</v>
      </c>
      <c r="K200" s="263">
        <f>K196-K198</f>
        <v>-9848634.5987464003</v>
      </c>
      <c r="T200" s="264">
        <f>T196-T198</f>
        <v>-3864381.7426193012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973"/>
  <sheetViews>
    <sheetView topLeftCell="A33" zoomScale="85" zoomScaleNormal="85" workbookViewId="0">
      <pane ySplit="4" topLeftCell="A46" activePane="bottomLeft" state="frozen"/>
      <selection activeCell="A33" sqref="A33"/>
      <selection pane="bottomLeft" activeCell="G53" sqref="G53"/>
    </sheetView>
  </sheetViews>
  <sheetFormatPr defaultColWidth="9.140625" defaultRowHeight="12.75" customHeight="1" outlineLevelRow="1" outlineLevelCol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hidden="1" customWidth="1" outlineLevel="1"/>
    <col min="10" max="11" width="11.42578125" style="7" hidden="1" customWidth="1" outlineLevel="1"/>
    <col min="12" max="12" width="11.42578125" style="113" customWidth="1" collapsed="1"/>
    <col min="13" max="13" width="11.42578125" style="113" customWidth="1"/>
    <col min="14" max="17" width="11.42578125" style="7" customWidth="1"/>
    <col min="18" max="23" width="82.28515625" style="8" hidden="1" customWidth="1"/>
    <col min="24" max="25" width="22.85546875" style="9" hidden="1" customWidth="1"/>
    <col min="26" max="31" width="82.28515625" style="8" hidden="1" customWidth="1"/>
    <col min="32" max="33" width="22.85546875" style="9" hidden="1" customWidth="1"/>
    <col min="34" max="45" width="82.28515625" style="8" hidden="1" customWidth="1"/>
    <col min="46" max="47" width="25.42578125" style="9" hidden="1" customWidth="1"/>
    <col min="48" max="49" width="22.85546875" style="9" hidden="1" customWidth="1"/>
    <col min="50" max="51" width="25.42578125" style="9" hidden="1" customWidth="1"/>
    <col min="52" max="53" width="22.85546875" style="9" hidden="1" customWidth="1"/>
    <col min="54" max="55" width="25.42578125" style="9" hidden="1" customWidth="1"/>
    <col min="56" max="57" width="22.85546875" style="9" hidden="1" customWidth="1"/>
    <col min="58" max="64" width="74.42578125" style="8" hidden="1" customWidth="1"/>
    <col min="65" max="67" width="26.85546875" style="10" hidden="1" customWidth="1"/>
    <col min="68" max="70" width="36.85546875" style="11" hidden="1" customWidth="1"/>
    <col min="71" max="73" width="26.85546875" style="10" hidden="1" customWidth="1"/>
    <col min="74" max="76" width="36.85546875" style="11" hidden="1" customWidth="1"/>
    <col min="77" max="701" width="11.42578125" style="7" customWidth="1"/>
    <col min="702" max="16384" width="9.140625" style="7"/>
  </cols>
  <sheetData>
    <row r="1" spans="1:76" s="12" customFormat="1" hidden="1" x14ac:dyDescent="0.2">
      <c r="B1" s="13"/>
      <c r="C1" s="14"/>
      <c r="D1" s="2"/>
      <c r="E1" s="14"/>
      <c r="F1" s="14"/>
      <c r="G1" s="14"/>
      <c r="H1" s="12" t="s">
        <v>0</v>
      </c>
      <c r="I1" s="14"/>
      <c r="L1" s="96"/>
      <c r="M1" s="96"/>
      <c r="R1" s="15"/>
      <c r="S1" s="15"/>
      <c r="T1" s="15"/>
      <c r="U1" s="15"/>
      <c r="V1" s="15"/>
      <c r="W1" s="15"/>
      <c r="X1" s="16"/>
      <c r="Y1" s="16"/>
      <c r="Z1" s="15"/>
      <c r="AA1" s="15"/>
      <c r="AB1" s="15"/>
      <c r="AC1" s="15"/>
      <c r="AD1" s="15"/>
      <c r="AE1" s="15"/>
      <c r="AF1" s="16"/>
      <c r="AG1" s="1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5"/>
      <c r="BG1" s="15"/>
      <c r="BH1" s="15"/>
      <c r="BI1" s="15"/>
      <c r="BJ1" s="15"/>
      <c r="BK1" s="15"/>
      <c r="BL1" s="15"/>
      <c r="BM1" s="17"/>
      <c r="BN1" s="17"/>
      <c r="BO1" s="17"/>
      <c r="BP1" s="18"/>
      <c r="BQ1" s="18"/>
      <c r="BR1" s="18"/>
      <c r="BS1" s="17"/>
      <c r="BT1" s="17"/>
      <c r="BU1" s="17"/>
      <c r="BV1" s="18"/>
      <c r="BW1" s="18"/>
      <c r="BX1" s="18"/>
    </row>
    <row r="2" spans="1:76" s="12" customFormat="1" hidden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L2" s="96"/>
      <c r="M2" s="97"/>
      <c r="N2" s="14"/>
      <c r="R2" s="15"/>
      <c r="S2" s="15"/>
      <c r="T2" s="15"/>
      <c r="U2" s="15"/>
      <c r="V2" s="15"/>
      <c r="W2" s="15"/>
      <c r="X2" s="16"/>
      <c r="Y2" s="16"/>
      <c r="Z2" s="15"/>
      <c r="AA2" s="15"/>
      <c r="AB2" s="15"/>
      <c r="AC2" s="15"/>
      <c r="AD2" s="15"/>
      <c r="AE2" s="15"/>
      <c r="AF2" s="16"/>
      <c r="AG2" s="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5"/>
      <c r="BG2" s="15"/>
      <c r="BH2" s="15"/>
      <c r="BI2" s="15"/>
      <c r="BJ2" s="15"/>
      <c r="BK2" s="15"/>
      <c r="BL2" s="15"/>
      <c r="BM2" s="17"/>
      <c r="BN2" s="17"/>
      <c r="BO2" s="17"/>
      <c r="BP2" s="18"/>
      <c r="BQ2" s="18"/>
      <c r="BR2" s="18"/>
      <c r="BS2" s="17"/>
      <c r="BT2" s="17"/>
      <c r="BU2" s="17"/>
      <c r="BV2" s="18"/>
      <c r="BW2" s="18"/>
      <c r="BX2" s="18"/>
    </row>
    <row r="3" spans="1:76" s="12" customFormat="1" hidden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L3" s="96"/>
      <c r="M3" s="97"/>
      <c r="N3" s="14"/>
      <c r="R3" s="15"/>
      <c r="S3" s="15"/>
      <c r="T3" s="15"/>
      <c r="U3" s="15"/>
      <c r="V3" s="15"/>
      <c r="W3" s="15"/>
      <c r="X3" s="16"/>
      <c r="Y3" s="16"/>
      <c r="Z3" s="15"/>
      <c r="AA3" s="15"/>
      <c r="AB3" s="15"/>
      <c r="AC3" s="15"/>
      <c r="AD3" s="15"/>
      <c r="AE3" s="15"/>
      <c r="AF3" s="16"/>
      <c r="AG3" s="16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5"/>
      <c r="BG3" s="15"/>
      <c r="BH3" s="15"/>
      <c r="BI3" s="15"/>
      <c r="BJ3" s="15"/>
      <c r="BK3" s="15"/>
      <c r="BL3" s="15"/>
      <c r="BM3" s="17"/>
      <c r="BN3" s="17"/>
      <c r="BO3" s="17"/>
      <c r="BP3" s="18"/>
      <c r="BQ3" s="18"/>
      <c r="BR3" s="18"/>
      <c r="BS3" s="17"/>
      <c r="BT3" s="17"/>
      <c r="BU3" s="17"/>
      <c r="BV3" s="18"/>
      <c r="BW3" s="18"/>
      <c r="BX3" s="18"/>
    </row>
    <row r="4" spans="1:76" s="12" customFormat="1" hidden="1" x14ac:dyDescent="0.2">
      <c r="A4" s="19"/>
      <c r="B4" s="22"/>
      <c r="C4" s="23"/>
      <c r="D4" s="24"/>
      <c r="E4" s="16"/>
      <c r="F4" s="5"/>
      <c r="G4" s="5"/>
      <c r="H4" s="5"/>
      <c r="I4" s="5"/>
      <c r="J4" s="280" t="s">
        <v>3</v>
      </c>
      <c r="K4" s="281"/>
      <c r="L4" s="98"/>
      <c r="M4" s="99"/>
      <c r="N4" s="24"/>
      <c r="R4" s="15"/>
      <c r="S4" s="15"/>
      <c r="T4" s="15"/>
      <c r="U4" s="15"/>
      <c r="V4" s="15"/>
      <c r="W4" s="15"/>
      <c r="X4" s="16"/>
      <c r="Y4" s="16"/>
      <c r="Z4" s="15"/>
      <c r="AA4" s="15"/>
      <c r="AB4" s="15"/>
      <c r="AC4" s="15"/>
      <c r="AD4" s="15"/>
      <c r="AE4" s="15"/>
      <c r="AF4" s="16"/>
      <c r="AG4" s="16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/>
      <c r="BG4" s="15"/>
      <c r="BH4" s="15"/>
      <c r="BI4" s="15"/>
      <c r="BJ4" s="15"/>
      <c r="BK4" s="15"/>
      <c r="BL4" s="15"/>
      <c r="BM4" s="17"/>
      <c r="BN4" s="17"/>
      <c r="BO4" s="17"/>
      <c r="BP4" s="18"/>
      <c r="BQ4" s="18"/>
      <c r="BR4" s="18"/>
      <c r="BS4" s="17"/>
      <c r="BT4" s="17"/>
      <c r="BU4" s="17"/>
      <c r="BV4" s="18"/>
      <c r="BW4" s="18"/>
      <c r="BX4" s="18"/>
    </row>
    <row r="5" spans="1:76" s="12" customFormat="1" hidden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282">
        <v>322006</v>
      </c>
      <c r="K5" s="283"/>
      <c r="L5" s="98"/>
      <c r="M5" s="99"/>
      <c r="N5" s="24"/>
      <c r="R5" s="15"/>
      <c r="S5" s="15"/>
      <c r="T5" s="15"/>
      <c r="U5" s="15"/>
      <c r="V5" s="15"/>
      <c r="W5" s="15"/>
      <c r="X5" s="16"/>
      <c r="Y5" s="16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5"/>
      <c r="BG5" s="15"/>
      <c r="BH5" s="15"/>
      <c r="BI5" s="15"/>
      <c r="BJ5" s="15"/>
      <c r="BK5" s="15"/>
      <c r="BL5" s="15"/>
      <c r="BM5" s="17"/>
      <c r="BN5" s="17"/>
      <c r="BO5" s="17"/>
      <c r="BP5" s="18"/>
      <c r="BQ5" s="18"/>
      <c r="BR5" s="18"/>
      <c r="BS5" s="17"/>
      <c r="BT5" s="17"/>
      <c r="BU5" s="17"/>
      <c r="BV5" s="18"/>
      <c r="BW5" s="18"/>
      <c r="BX5" s="18"/>
    </row>
    <row r="6" spans="1:76" s="12" customFormat="1" hidden="1" x14ac:dyDescent="0.2">
      <c r="A6" s="25" t="s">
        <v>5</v>
      </c>
      <c r="B6" s="26"/>
      <c r="C6" s="277"/>
      <c r="D6" s="277"/>
      <c r="E6" s="277"/>
      <c r="F6" s="277"/>
      <c r="G6" s="277"/>
      <c r="H6" s="277"/>
      <c r="I6" s="5" t="s">
        <v>6</v>
      </c>
      <c r="J6" s="278"/>
      <c r="K6" s="279"/>
      <c r="L6" s="98"/>
      <c r="M6" s="99"/>
      <c r="N6" s="24"/>
      <c r="O6"/>
      <c r="P6"/>
      <c r="Q6"/>
      <c r="R6" s="27" t="s">
        <v>7</v>
      </c>
      <c r="S6" s="27" t="s">
        <v>7</v>
      </c>
      <c r="T6" s="27" t="s">
        <v>7</v>
      </c>
      <c r="U6" s="27" t="s">
        <v>7</v>
      </c>
      <c r="V6" s="27" t="s">
        <v>7</v>
      </c>
      <c r="W6" s="27" t="s">
        <v>7</v>
      </c>
      <c r="X6" s="16" t="s">
        <v>7</v>
      </c>
      <c r="Y6" s="16" t="s">
        <v>7</v>
      </c>
      <c r="Z6" s="15"/>
      <c r="AA6" s="15"/>
      <c r="AB6" s="15"/>
      <c r="AC6" s="15"/>
      <c r="AD6" s="15"/>
      <c r="AE6" s="15"/>
      <c r="AF6" s="16"/>
      <c r="AG6" s="16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5"/>
      <c r="BG6" s="15"/>
      <c r="BH6" s="15"/>
      <c r="BI6" s="15"/>
      <c r="BJ6" s="15"/>
      <c r="BK6" s="15"/>
      <c r="BL6" s="15"/>
      <c r="BM6" s="17"/>
      <c r="BN6" s="17"/>
      <c r="BO6" s="17"/>
      <c r="BP6" s="18"/>
      <c r="BQ6" s="18"/>
      <c r="BR6" s="18"/>
      <c r="BS6" s="17"/>
      <c r="BT6" s="17"/>
      <c r="BU6" s="17"/>
      <c r="BV6" s="18"/>
      <c r="BW6" s="18"/>
      <c r="BX6" s="18"/>
    </row>
    <row r="7" spans="1:76" s="12" customFormat="1" hidden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100"/>
      <c r="M7" s="99"/>
      <c r="N7" s="24"/>
      <c r="R7" s="15"/>
      <c r="S7" s="15"/>
      <c r="T7" s="15"/>
      <c r="U7" s="15"/>
      <c r="V7" s="15"/>
      <c r="W7" s="15"/>
      <c r="X7" s="16"/>
      <c r="Y7" s="16"/>
      <c r="Z7" s="15"/>
      <c r="AA7" s="15"/>
      <c r="AB7" s="15"/>
      <c r="AC7" s="15"/>
      <c r="AD7" s="15"/>
      <c r="AE7" s="15"/>
      <c r="AF7" s="16"/>
      <c r="AG7" s="1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5"/>
      <c r="BG7" s="15"/>
      <c r="BH7" s="15"/>
      <c r="BI7" s="15"/>
      <c r="BJ7" s="15"/>
      <c r="BK7" s="15"/>
      <c r="BL7" s="15"/>
      <c r="BM7" s="17"/>
      <c r="BN7" s="17"/>
      <c r="BO7" s="17"/>
      <c r="BP7" s="18"/>
      <c r="BQ7" s="18"/>
      <c r="BR7" s="18"/>
      <c r="BS7" s="17"/>
      <c r="BT7" s="17"/>
      <c r="BU7" s="17"/>
      <c r="BV7" s="18"/>
      <c r="BW7" s="18"/>
      <c r="BX7" s="18"/>
    </row>
    <row r="8" spans="1:76" s="12" customFormat="1" hidden="1" x14ac:dyDescent="0.2">
      <c r="A8" s="25" t="s">
        <v>9</v>
      </c>
      <c r="B8" s="26"/>
      <c r="C8" s="277"/>
      <c r="D8" s="277"/>
      <c r="E8" s="277"/>
      <c r="F8" s="277"/>
      <c r="G8" s="277"/>
      <c r="H8" s="277"/>
      <c r="I8" s="5" t="s">
        <v>6</v>
      </c>
      <c r="J8" s="278"/>
      <c r="K8" s="279"/>
      <c r="L8" s="98"/>
      <c r="M8" s="99"/>
      <c r="N8" s="24"/>
      <c r="O8"/>
      <c r="P8"/>
      <c r="Q8"/>
      <c r="R8" s="15"/>
      <c r="S8" s="15"/>
      <c r="T8" s="15"/>
      <c r="U8" s="15"/>
      <c r="V8" s="15"/>
      <c r="W8" s="15"/>
      <c r="X8" s="16"/>
      <c r="Y8" s="16"/>
      <c r="Z8" s="27" t="s">
        <v>7</v>
      </c>
      <c r="AA8" s="27" t="s">
        <v>7</v>
      </c>
      <c r="AB8" s="27" t="s">
        <v>7</v>
      </c>
      <c r="AC8" s="27" t="s">
        <v>7</v>
      </c>
      <c r="AD8" s="27" t="s">
        <v>7</v>
      </c>
      <c r="AE8" s="27" t="s">
        <v>7</v>
      </c>
      <c r="AF8" s="16" t="s">
        <v>7</v>
      </c>
      <c r="AG8" s="16" t="s">
        <v>7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5"/>
      <c r="BG8" s="15"/>
      <c r="BH8" s="15"/>
      <c r="BI8" s="15"/>
      <c r="BJ8" s="15"/>
      <c r="BK8" s="15"/>
      <c r="BL8" s="15"/>
      <c r="BM8" s="17"/>
      <c r="BN8" s="17"/>
      <c r="BO8" s="17"/>
      <c r="BP8" s="18"/>
      <c r="BQ8" s="18"/>
      <c r="BR8" s="18"/>
      <c r="BS8" s="17"/>
      <c r="BT8" s="17"/>
      <c r="BU8" s="17"/>
      <c r="BV8" s="18"/>
      <c r="BW8" s="18"/>
      <c r="BX8" s="18"/>
    </row>
    <row r="9" spans="1:76" s="12" customFormat="1" hidden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01"/>
      <c r="M9" s="99"/>
      <c r="N9" s="24"/>
      <c r="R9" s="15"/>
      <c r="S9" s="15"/>
      <c r="T9" s="15"/>
      <c r="U9" s="15"/>
      <c r="V9" s="15"/>
      <c r="W9" s="15"/>
      <c r="X9" s="16"/>
      <c r="Y9" s="16"/>
      <c r="Z9" s="15"/>
      <c r="AA9" s="15"/>
      <c r="AB9" s="15"/>
      <c r="AC9" s="15"/>
      <c r="AD9" s="15"/>
      <c r="AE9" s="15"/>
      <c r="AF9" s="16"/>
      <c r="AG9" s="1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5"/>
      <c r="BH9" s="15"/>
      <c r="BI9" s="15"/>
      <c r="BJ9" s="15"/>
      <c r="BK9" s="15"/>
      <c r="BL9" s="15"/>
      <c r="BM9" s="17"/>
      <c r="BN9" s="17"/>
      <c r="BO9" s="17"/>
      <c r="BP9" s="18"/>
      <c r="BQ9" s="18"/>
      <c r="BR9" s="18"/>
      <c r="BS9" s="17"/>
      <c r="BT9" s="17"/>
      <c r="BU9" s="17"/>
      <c r="BV9" s="18"/>
      <c r="BW9" s="18"/>
      <c r="BX9" s="18"/>
    </row>
    <row r="10" spans="1:76" s="12" customFormat="1" hidden="1" x14ac:dyDescent="0.2">
      <c r="A10" s="25" t="s">
        <v>10</v>
      </c>
      <c r="B10" s="26"/>
      <c r="C10" s="277"/>
      <c r="D10" s="277"/>
      <c r="E10" s="277"/>
      <c r="F10" s="277"/>
      <c r="G10" s="277"/>
      <c r="H10" s="277"/>
      <c r="I10" s="27"/>
      <c r="J10" s="38"/>
      <c r="K10" s="39"/>
      <c r="L10" s="101"/>
      <c r="M10" s="99"/>
      <c r="N10" s="24"/>
      <c r="O10"/>
      <c r="P10"/>
      <c r="Q10"/>
      <c r="R10" s="15"/>
      <c r="S10" s="15"/>
      <c r="T10" s="15"/>
      <c r="U10" s="15"/>
      <c r="V10" s="15"/>
      <c r="W10" s="15"/>
      <c r="X10" s="16"/>
      <c r="Y10" s="16"/>
      <c r="Z10" s="15"/>
      <c r="AA10" s="15"/>
      <c r="AB10" s="15"/>
      <c r="AC10" s="15"/>
      <c r="AD10" s="15"/>
      <c r="AE10" s="15"/>
      <c r="AF10" s="16"/>
      <c r="AG10" s="16"/>
      <c r="AH10" s="27" t="s">
        <v>7</v>
      </c>
      <c r="AI10" s="27" t="s">
        <v>7</v>
      </c>
      <c r="AJ10" s="27" t="s">
        <v>7</v>
      </c>
      <c r="AK10" s="27" t="s">
        <v>7</v>
      </c>
      <c r="AL10" s="27" t="s">
        <v>7</v>
      </c>
      <c r="AM10" s="27" t="s">
        <v>7</v>
      </c>
      <c r="AN10" s="15"/>
      <c r="AO10" s="15"/>
      <c r="AP10" s="15"/>
      <c r="AQ10" s="15"/>
      <c r="AR10" s="15"/>
      <c r="AS10" s="15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5"/>
      <c r="BG10" s="15"/>
      <c r="BH10" s="15"/>
      <c r="BI10" s="15"/>
      <c r="BJ10" s="15"/>
      <c r="BK10" s="15"/>
      <c r="BL10" s="15"/>
      <c r="BM10" s="17"/>
      <c r="BN10" s="17"/>
      <c r="BO10" s="17"/>
      <c r="BP10" s="18"/>
      <c r="BQ10" s="18"/>
      <c r="BR10" s="18"/>
      <c r="BS10" s="17"/>
      <c r="BT10" s="17"/>
      <c r="BU10" s="17"/>
      <c r="BV10" s="18"/>
      <c r="BW10" s="18"/>
      <c r="BX10" s="18"/>
    </row>
    <row r="11" spans="1:76" s="12" customFormat="1" hidden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01"/>
      <c r="M11" s="99"/>
      <c r="N11" s="24"/>
      <c r="R11" s="15"/>
      <c r="S11" s="15"/>
      <c r="T11" s="15"/>
      <c r="U11" s="15"/>
      <c r="V11" s="15"/>
      <c r="W11" s="15"/>
      <c r="X11" s="16"/>
      <c r="Y11" s="16"/>
      <c r="Z11" s="15"/>
      <c r="AA11" s="15"/>
      <c r="AB11" s="15"/>
      <c r="AC11" s="15"/>
      <c r="AD11" s="15"/>
      <c r="AE11" s="15"/>
      <c r="AF11" s="16"/>
      <c r="AG11" s="1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5"/>
      <c r="BG11" s="15"/>
      <c r="BH11" s="15"/>
      <c r="BI11" s="15"/>
      <c r="BJ11" s="15"/>
      <c r="BK11" s="15"/>
      <c r="BL11" s="15"/>
      <c r="BM11" s="17"/>
      <c r="BN11" s="17"/>
      <c r="BO11" s="17"/>
      <c r="BP11" s="18"/>
      <c r="BQ11" s="18"/>
      <c r="BR11" s="18"/>
      <c r="BS11" s="17"/>
      <c r="BT11" s="17"/>
      <c r="BU11" s="17"/>
      <c r="BV11" s="18"/>
      <c r="BW11" s="18"/>
      <c r="BX11" s="18"/>
    </row>
    <row r="12" spans="1:76" s="12" customFormat="1" ht="24" hidden="1" x14ac:dyDescent="0.2">
      <c r="A12" s="25" t="s">
        <v>12</v>
      </c>
      <c r="B12" s="26"/>
      <c r="C12" s="277" t="s">
        <v>13</v>
      </c>
      <c r="D12" s="277"/>
      <c r="E12" s="277"/>
      <c r="F12" s="277"/>
      <c r="G12" s="277"/>
      <c r="H12" s="277"/>
      <c r="I12" s="27"/>
      <c r="J12" s="38"/>
      <c r="K12" s="39"/>
      <c r="L12" s="101"/>
      <c r="M12" s="99"/>
      <c r="N12" s="24"/>
      <c r="O12"/>
      <c r="P12"/>
      <c r="Q12"/>
      <c r="R12" s="15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5"/>
      <c r="AF12" s="16"/>
      <c r="AG12" s="16"/>
      <c r="AH12" s="15"/>
      <c r="AI12" s="15"/>
      <c r="AJ12" s="15"/>
      <c r="AK12" s="15"/>
      <c r="AL12" s="15"/>
      <c r="AM12" s="15"/>
      <c r="AN12" s="27" t="s">
        <v>13</v>
      </c>
      <c r="AO12" s="27" t="s">
        <v>7</v>
      </c>
      <c r="AP12" s="27" t="s">
        <v>7</v>
      </c>
      <c r="AQ12" s="27" t="s">
        <v>7</v>
      </c>
      <c r="AR12" s="27" t="s">
        <v>7</v>
      </c>
      <c r="AS12" s="27" t="s">
        <v>7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5"/>
      <c r="BG12" s="15"/>
      <c r="BH12" s="15"/>
      <c r="BI12" s="15"/>
      <c r="BJ12" s="15"/>
      <c r="BK12" s="15"/>
      <c r="BL12" s="15"/>
      <c r="BM12" s="17"/>
      <c r="BN12" s="17"/>
      <c r="BO12" s="17"/>
      <c r="BP12" s="18"/>
      <c r="BQ12" s="18"/>
      <c r="BR12" s="18"/>
      <c r="BS12" s="17"/>
      <c r="BT12" s="17"/>
      <c r="BU12" s="17"/>
      <c r="BV12" s="18"/>
      <c r="BW12" s="18"/>
      <c r="BX12" s="18"/>
    </row>
    <row r="13" spans="1:76" s="12" customFormat="1" hidden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100"/>
      <c r="M13" s="99"/>
      <c r="N13" s="24"/>
      <c r="R13" s="15"/>
      <c r="S13" s="15"/>
      <c r="T13" s="15"/>
      <c r="U13" s="15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6"/>
      <c r="AG13" s="16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5"/>
      <c r="BG13" s="15"/>
      <c r="BH13" s="15"/>
      <c r="BI13" s="15"/>
      <c r="BJ13" s="15"/>
      <c r="BK13" s="15"/>
      <c r="BL13" s="15"/>
      <c r="BM13" s="17"/>
      <c r="BN13" s="17"/>
      <c r="BO13" s="17"/>
      <c r="BP13" s="18"/>
      <c r="BQ13" s="18"/>
      <c r="BR13" s="18"/>
      <c r="BS13" s="17"/>
      <c r="BT13" s="17"/>
      <c r="BU13" s="17"/>
      <c r="BV13" s="18"/>
      <c r="BW13" s="18"/>
      <c r="BX13" s="18"/>
    </row>
    <row r="14" spans="1:76" s="12" customFormat="1" hidden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278"/>
      <c r="K14" s="279"/>
      <c r="L14" s="98"/>
      <c r="M14" s="102"/>
      <c r="N14" s="41"/>
      <c r="R14" s="15"/>
      <c r="S14" s="15"/>
      <c r="T14" s="15"/>
      <c r="U14" s="15"/>
      <c r="V14" s="15"/>
      <c r="W14" s="15"/>
      <c r="X14" s="16"/>
      <c r="Y14" s="16"/>
      <c r="Z14" s="15"/>
      <c r="AA14" s="15"/>
      <c r="AB14" s="15"/>
      <c r="AC14" s="15"/>
      <c r="AD14" s="15"/>
      <c r="AE14" s="15"/>
      <c r="AF14" s="16"/>
      <c r="AG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/>
      <c r="BG14" s="15"/>
      <c r="BH14" s="15"/>
      <c r="BI14" s="15"/>
      <c r="BJ14" s="15"/>
      <c r="BK14" s="15"/>
      <c r="BL14" s="15"/>
      <c r="BM14" s="17"/>
      <c r="BN14" s="17"/>
      <c r="BO14" s="17"/>
      <c r="BP14" s="18"/>
      <c r="BQ14" s="18"/>
      <c r="BR14" s="18"/>
      <c r="BS14" s="17"/>
      <c r="BT14" s="17"/>
      <c r="BU14" s="17"/>
      <c r="BV14" s="18"/>
      <c r="BW14" s="18"/>
      <c r="BX14" s="18"/>
    </row>
    <row r="15" spans="1:76" s="42" customFormat="1" hidden="1" x14ac:dyDescent="0.2">
      <c r="A15" s="3"/>
      <c r="B15" s="2"/>
      <c r="C15" s="43"/>
      <c r="D15" s="14"/>
      <c r="E15"/>
      <c r="F15" s="44"/>
      <c r="G15" s="5" t="s">
        <v>16</v>
      </c>
      <c r="H15" s="273" t="s">
        <v>17</v>
      </c>
      <c r="I15" s="273"/>
      <c r="J15" s="274"/>
      <c r="K15" s="275"/>
      <c r="L15" s="101"/>
      <c r="M15" s="103"/>
      <c r="N15" s="45"/>
      <c r="O15"/>
      <c r="P15"/>
      <c r="Q15"/>
      <c r="R15" s="46"/>
      <c r="S15" s="46"/>
      <c r="T15" s="46"/>
      <c r="U15" s="46"/>
      <c r="V15" s="46"/>
      <c r="W15" s="46"/>
      <c r="X15" s="16"/>
      <c r="Y15" s="16"/>
      <c r="Z15" s="46"/>
      <c r="AA15" s="46"/>
      <c r="AB15" s="46"/>
      <c r="AC15" s="46"/>
      <c r="AD15" s="46"/>
      <c r="AE15" s="46"/>
      <c r="AF15" s="16"/>
      <c r="AG15" s="1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16" t="s">
        <v>17</v>
      </c>
      <c r="AU15" s="16" t="s">
        <v>7</v>
      </c>
      <c r="AV15" s="32" t="s">
        <v>7</v>
      </c>
      <c r="AW15" s="32" t="s">
        <v>7</v>
      </c>
      <c r="AX15" s="16"/>
      <c r="AY15" s="16"/>
      <c r="AZ15" s="16"/>
      <c r="BA15" s="16"/>
      <c r="BB15" s="16"/>
      <c r="BC15" s="16"/>
      <c r="BD15" s="16"/>
      <c r="BE15" s="16"/>
      <c r="BF15" s="46"/>
      <c r="BG15" s="46"/>
      <c r="BH15" s="46"/>
      <c r="BI15" s="46"/>
      <c r="BJ15" s="46"/>
      <c r="BK15" s="46"/>
      <c r="BL15" s="46"/>
      <c r="BM15" s="47"/>
      <c r="BN15" s="47"/>
      <c r="BO15" s="47"/>
      <c r="BP15" s="18"/>
      <c r="BQ15" s="18"/>
      <c r="BR15" s="18"/>
      <c r="BS15" s="47"/>
      <c r="BT15" s="47"/>
      <c r="BU15" s="47"/>
      <c r="BV15" s="18"/>
      <c r="BW15" s="18"/>
      <c r="BX15" s="18"/>
    </row>
    <row r="16" spans="1:76" s="42" customFormat="1" hidden="1" x14ac:dyDescent="0.2">
      <c r="A16" s="3"/>
      <c r="B16" s="2"/>
      <c r="C16" s="43"/>
      <c r="D16" s="14"/>
      <c r="E16" s="44"/>
      <c r="F16" s="44"/>
      <c r="G16" s="34"/>
      <c r="H16" s="273" t="s">
        <v>18</v>
      </c>
      <c r="I16" s="273"/>
      <c r="J16" s="274"/>
      <c r="K16" s="275"/>
      <c r="L16" s="98"/>
      <c r="M16" s="100"/>
      <c r="N16" s="34"/>
      <c r="O16"/>
      <c r="P16"/>
      <c r="Q16"/>
      <c r="R16" s="46"/>
      <c r="S16" s="46"/>
      <c r="T16" s="46"/>
      <c r="U16" s="46"/>
      <c r="V16" s="46"/>
      <c r="W16" s="46"/>
      <c r="X16" s="16"/>
      <c r="Y16" s="16"/>
      <c r="Z16" s="46"/>
      <c r="AA16" s="46"/>
      <c r="AB16" s="46"/>
      <c r="AC16" s="46"/>
      <c r="AD16" s="46"/>
      <c r="AE16" s="46"/>
      <c r="AF16" s="16"/>
      <c r="AG16" s="1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16"/>
      <c r="AU16" s="16"/>
      <c r="AV16" s="16"/>
      <c r="AW16" s="16"/>
      <c r="AX16" s="16" t="s">
        <v>18</v>
      </c>
      <c r="AY16" s="16" t="s">
        <v>7</v>
      </c>
      <c r="AZ16" s="32" t="s">
        <v>7</v>
      </c>
      <c r="BA16" s="32" t="s">
        <v>7</v>
      </c>
      <c r="BB16" s="16"/>
      <c r="BC16" s="16"/>
      <c r="BD16" s="16"/>
      <c r="BE16" s="16"/>
      <c r="BF16" s="46"/>
      <c r="BG16" s="46"/>
      <c r="BH16" s="46"/>
      <c r="BI16" s="46"/>
      <c r="BJ16" s="46"/>
      <c r="BK16" s="46"/>
      <c r="BL16" s="46"/>
      <c r="BM16" s="47"/>
      <c r="BN16" s="47"/>
      <c r="BO16" s="47"/>
      <c r="BP16" s="18"/>
      <c r="BQ16" s="18"/>
      <c r="BR16" s="18"/>
      <c r="BS16" s="47"/>
      <c r="BT16" s="47"/>
      <c r="BU16" s="47"/>
      <c r="BV16" s="18"/>
      <c r="BW16" s="18"/>
      <c r="BX16" s="18"/>
    </row>
    <row r="17" spans="1:76" s="42" customFormat="1" hidden="1" x14ac:dyDescent="0.2">
      <c r="A17" s="3"/>
      <c r="B17" s="2"/>
      <c r="C17" s="43"/>
      <c r="D17" s="14"/>
      <c r="E17"/>
      <c r="F17"/>
      <c r="G17" s="5"/>
      <c r="H17" s="273" t="s">
        <v>19</v>
      </c>
      <c r="I17" s="273"/>
      <c r="J17" s="274"/>
      <c r="K17" s="275"/>
      <c r="L17" s="98"/>
      <c r="M17" s="100"/>
      <c r="N17" s="34"/>
      <c r="O17"/>
      <c r="P17"/>
      <c r="Q17"/>
      <c r="R17" s="46"/>
      <c r="S17" s="46"/>
      <c r="T17" s="46"/>
      <c r="U17" s="46"/>
      <c r="V17" s="46"/>
      <c r="W17" s="46"/>
      <c r="X17" s="16"/>
      <c r="Y17" s="16"/>
      <c r="Z17" s="46"/>
      <c r="AA17" s="46"/>
      <c r="AB17" s="46"/>
      <c r="AC17" s="46"/>
      <c r="AD17" s="46"/>
      <c r="AE17" s="46"/>
      <c r="AF17" s="16"/>
      <c r="AG17" s="1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16"/>
      <c r="AU17" s="16"/>
      <c r="AV17" s="16"/>
      <c r="AW17" s="16"/>
      <c r="AX17" s="16"/>
      <c r="AY17" s="16"/>
      <c r="AZ17" s="16"/>
      <c r="BA17" s="16"/>
      <c r="BB17" s="16" t="s">
        <v>19</v>
      </c>
      <c r="BC17" s="16" t="s">
        <v>7</v>
      </c>
      <c r="BD17" s="32" t="s">
        <v>7</v>
      </c>
      <c r="BE17" s="32" t="s">
        <v>7</v>
      </c>
      <c r="BF17" s="46"/>
      <c r="BG17" s="46"/>
      <c r="BH17" s="46"/>
      <c r="BI17" s="46"/>
      <c r="BJ17" s="46"/>
      <c r="BK17" s="46"/>
      <c r="BL17" s="46"/>
      <c r="BM17" s="47"/>
      <c r="BN17" s="47"/>
      <c r="BO17" s="47"/>
      <c r="BP17" s="18"/>
      <c r="BQ17" s="18"/>
      <c r="BR17" s="18"/>
      <c r="BS17" s="47"/>
      <c r="BT17" s="47"/>
      <c r="BU17" s="47"/>
      <c r="BV17" s="18"/>
      <c r="BW17" s="18"/>
      <c r="BX17" s="18"/>
    </row>
    <row r="18" spans="1:76" s="42" customFormat="1" hidden="1" x14ac:dyDescent="0.2">
      <c r="A18" s="3"/>
      <c r="B18" s="2"/>
      <c r="C18" s="43"/>
      <c r="D18" s="14"/>
      <c r="G18" s="5"/>
      <c r="H18" s="19"/>
      <c r="I18" s="19"/>
      <c r="J18" s="48"/>
      <c r="K18" s="48"/>
      <c r="L18" s="98"/>
      <c r="M18" s="100"/>
      <c r="N18" s="34"/>
      <c r="R18" s="46"/>
      <c r="S18" s="46"/>
      <c r="T18" s="46"/>
      <c r="U18" s="46"/>
      <c r="V18" s="46"/>
      <c r="W18" s="46"/>
      <c r="X18" s="16"/>
      <c r="Y18" s="16"/>
      <c r="Z18" s="46"/>
      <c r="AA18" s="46"/>
      <c r="AB18" s="46"/>
      <c r="AC18" s="46"/>
      <c r="AD18" s="46"/>
      <c r="AE18" s="46"/>
      <c r="AF18" s="16"/>
      <c r="AG18" s="1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46"/>
      <c r="BG18" s="46"/>
      <c r="BH18" s="46"/>
      <c r="BI18" s="46"/>
      <c r="BJ18" s="46"/>
      <c r="BK18" s="46"/>
      <c r="BL18" s="46"/>
      <c r="BM18" s="47"/>
      <c r="BN18" s="47"/>
      <c r="BO18" s="47"/>
      <c r="BP18" s="18"/>
      <c r="BQ18" s="18"/>
      <c r="BR18" s="18"/>
      <c r="BS18" s="47"/>
      <c r="BT18" s="47"/>
      <c r="BU18" s="47"/>
      <c r="BV18" s="18"/>
      <c r="BW18" s="18"/>
      <c r="BX18" s="18"/>
    </row>
    <row r="19" spans="1:76" s="42" customFormat="1" hidden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98"/>
      <c r="M19" s="100"/>
      <c r="N19" s="34"/>
      <c r="R19" s="46"/>
      <c r="S19" s="46"/>
      <c r="T19" s="46"/>
      <c r="U19" s="46"/>
      <c r="V19" s="46"/>
      <c r="W19" s="46"/>
      <c r="X19" s="16"/>
      <c r="Y19" s="16"/>
      <c r="Z19" s="46"/>
      <c r="AA19" s="46"/>
      <c r="AB19" s="46"/>
      <c r="AC19" s="46"/>
      <c r="AD19" s="46"/>
      <c r="AE19" s="46"/>
      <c r="AF19" s="16"/>
      <c r="AG19" s="1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46"/>
      <c r="BG19" s="46"/>
      <c r="BH19" s="46"/>
      <c r="BI19" s="46"/>
      <c r="BJ19" s="46"/>
      <c r="BK19" s="46"/>
      <c r="BL19" s="46"/>
      <c r="BM19" s="47"/>
      <c r="BN19" s="47"/>
      <c r="BO19" s="47"/>
      <c r="BP19" s="18"/>
      <c r="BQ19" s="18"/>
      <c r="BR19" s="18"/>
      <c r="BS19" s="47"/>
      <c r="BT19" s="47"/>
      <c r="BU19" s="47"/>
      <c r="BV19" s="18"/>
      <c r="BW19" s="18"/>
      <c r="BX19" s="18"/>
    </row>
    <row r="20" spans="1:76" s="42" customFormat="1" hidden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98"/>
      <c r="M20" s="100"/>
      <c r="N20" s="34"/>
      <c r="R20" s="46"/>
      <c r="S20" s="46"/>
      <c r="T20" s="46"/>
      <c r="U20" s="46"/>
      <c r="V20" s="46"/>
      <c r="W20" s="46"/>
      <c r="X20" s="16"/>
      <c r="Y20" s="16"/>
      <c r="Z20" s="46"/>
      <c r="AA20" s="46"/>
      <c r="AB20" s="46"/>
      <c r="AC20" s="46"/>
      <c r="AD20" s="46"/>
      <c r="AE20" s="46"/>
      <c r="AF20" s="16"/>
      <c r="AG20" s="1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46"/>
      <c r="BG20" s="46"/>
      <c r="BH20" s="46"/>
      <c r="BI20" s="46"/>
      <c r="BJ20" s="46"/>
      <c r="BK20" s="46"/>
      <c r="BL20" s="46"/>
      <c r="BM20" s="47"/>
      <c r="BN20" s="47"/>
      <c r="BO20" s="47"/>
      <c r="BP20" s="18"/>
      <c r="BQ20" s="18"/>
      <c r="BR20" s="18"/>
      <c r="BS20" s="47"/>
      <c r="BT20" s="47"/>
      <c r="BU20" s="47"/>
      <c r="BV20" s="18"/>
      <c r="BW20" s="18"/>
      <c r="BX20" s="18"/>
    </row>
    <row r="21" spans="1:76" s="42" customFormat="1" ht="25.5" hidden="1" outlineLevel="1" x14ac:dyDescent="0.2">
      <c r="A21"/>
      <c r="B21" s="2"/>
      <c r="C21" s="21" t="s">
        <v>21</v>
      </c>
      <c r="D21" s="276" t="s">
        <v>22</v>
      </c>
      <c r="E21" s="276"/>
      <c r="F21" s="276"/>
      <c r="G21" s="276"/>
      <c r="H21" s="276"/>
      <c r="I21" s="276"/>
      <c r="J21" s="276"/>
      <c r="K21" s="15"/>
      <c r="L21" s="104"/>
      <c r="M21" s="104"/>
      <c r="N21" s="34"/>
      <c r="O21"/>
      <c r="P21"/>
      <c r="Q21" s="47"/>
      <c r="R21" s="46"/>
      <c r="S21" s="46"/>
      <c r="T21" s="46"/>
      <c r="U21" s="46"/>
      <c r="V21" s="46"/>
      <c r="W21" s="46"/>
      <c r="X21" s="16"/>
      <c r="Y21" s="16"/>
      <c r="Z21" s="46"/>
      <c r="AA21" s="46"/>
      <c r="AB21" s="46"/>
      <c r="AC21" s="46"/>
      <c r="AD21" s="46"/>
      <c r="AE21" s="46"/>
      <c r="AF21" s="16"/>
      <c r="AG21" s="1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46" t="s">
        <v>22</v>
      </c>
      <c r="BG21" s="46" t="s">
        <v>7</v>
      </c>
      <c r="BH21" s="46" t="s">
        <v>7</v>
      </c>
      <c r="BI21" s="46" t="s">
        <v>7</v>
      </c>
      <c r="BJ21" s="46" t="s">
        <v>7</v>
      </c>
      <c r="BK21" s="46" t="s">
        <v>7</v>
      </c>
      <c r="BL21" s="46" t="s">
        <v>7</v>
      </c>
      <c r="BM21" s="47"/>
      <c r="BN21" s="47"/>
      <c r="BO21" s="47"/>
      <c r="BP21" s="18"/>
      <c r="BQ21" s="18"/>
      <c r="BR21" s="18"/>
      <c r="BS21" s="47"/>
      <c r="BT21" s="47"/>
      <c r="BU21" s="47"/>
      <c r="BV21" s="18"/>
      <c r="BW21" s="18"/>
      <c r="BX21" s="18"/>
    </row>
    <row r="22" spans="1:76" s="42" customFormat="1" hidden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98"/>
      <c r="M22" s="98"/>
      <c r="N22" s="34"/>
      <c r="R22" s="46"/>
      <c r="S22" s="46"/>
      <c r="T22" s="46"/>
      <c r="U22" s="46"/>
      <c r="V22" s="46"/>
      <c r="W22" s="46"/>
      <c r="X22" s="16"/>
      <c r="Y22" s="16"/>
      <c r="Z22" s="46"/>
      <c r="AA22" s="46"/>
      <c r="AB22" s="46"/>
      <c r="AC22" s="46"/>
      <c r="AD22" s="46"/>
      <c r="AE22" s="46"/>
      <c r="AF22" s="16"/>
      <c r="AG22" s="1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46"/>
      <c r="BG22" s="46"/>
      <c r="BH22" s="46"/>
      <c r="BI22" s="46"/>
      <c r="BJ22" s="46"/>
      <c r="BK22" s="46"/>
      <c r="BL22" s="46"/>
      <c r="BM22" s="47"/>
      <c r="BN22" s="47"/>
      <c r="BO22" s="47"/>
      <c r="BP22" s="18"/>
      <c r="BQ22" s="18"/>
      <c r="BR22" s="18"/>
      <c r="BS22" s="47"/>
      <c r="BT22" s="47"/>
      <c r="BU22" s="47"/>
      <c r="BV22" s="18"/>
      <c r="BW22" s="18"/>
      <c r="BX22" s="18"/>
    </row>
    <row r="23" spans="1:76" s="12" customFormat="1" ht="12.75" hidden="1" customHeight="1" collapsed="1" x14ac:dyDescent="0.2">
      <c r="B23" s="2"/>
      <c r="C23" s="50"/>
      <c r="D23" s="34"/>
      <c r="F23" s="34"/>
      <c r="G23" s="34"/>
      <c r="H23" s="21"/>
      <c r="I23" s="5"/>
      <c r="K23" s="5"/>
      <c r="L23" s="98"/>
      <c r="M23" s="100"/>
      <c r="N23" s="34"/>
      <c r="R23" s="15"/>
      <c r="S23" s="15"/>
      <c r="T23" s="15"/>
      <c r="U23" s="15"/>
      <c r="V23" s="15"/>
      <c r="W23" s="15"/>
      <c r="X23" s="16"/>
      <c r="Y23" s="16"/>
      <c r="Z23" s="15"/>
      <c r="AA23" s="15"/>
      <c r="AB23" s="15"/>
      <c r="AC23" s="15"/>
      <c r="AD23" s="15"/>
      <c r="AE23" s="15"/>
      <c r="AF23" s="16"/>
      <c r="AG23" s="16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5"/>
      <c r="BG23" s="15"/>
      <c r="BH23" s="15"/>
      <c r="BI23" s="15"/>
      <c r="BJ23" s="15"/>
      <c r="BK23" s="15"/>
      <c r="BL23" s="15"/>
      <c r="BM23" s="17"/>
      <c r="BN23" s="17"/>
      <c r="BO23" s="17"/>
      <c r="BP23" s="18"/>
      <c r="BQ23" s="18"/>
      <c r="BR23" s="18"/>
      <c r="BS23" s="17"/>
      <c r="BT23" s="17"/>
      <c r="BU23" s="17"/>
      <c r="BV23" s="18"/>
      <c r="BW23" s="18"/>
      <c r="BX23" s="18"/>
    </row>
    <row r="24" spans="1:76" s="12" customFormat="1" hidden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98"/>
      <c r="M24" s="98"/>
      <c r="N24" s="5"/>
      <c r="R24" s="15"/>
      <c r="S24" s="15"/>
      <c r="T24" s="15"/>
      <c r="U24" s="15"/>
      <c r="V24" s="15"/>
      <c r="W24" s="15"/>
      <c r="X24" s="16"/>
      <c r="Y24" s="16"/>
      <c r="Z24" s="15"/>
      <c r="AA24" s="15"/>
      <c r="AB24" s="15"/>
      <c r="AC24" s="15"/>
      <c r="AD24" s="15"/>
      <c r="AE24" s="15"/>
      <c r="AF24" s="16"/>
      <c r="AG24" s="16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5"/>
      <c r="BG24" s="15"/>
      <c r="BH24" s="15"/>
      <c r="BI24" s="15"/>
      <c r="BJ24" s="15"/>
      <c r="BK24" s="15"/>
      <c r="BL24" s="15"/>
      <c r="BM24" s="17"/>
      <c r="BN24" s="17"/>
      <c r="BO24" s="17"/>
      <c r="BP24" s="18"/>
      <c r="BQ24" s="18"/>
      <c r="BR24" s="18"/>
      <c r="BS24" s="17"/>
      <c r="BT24" s="17"/>
      <c r="BU24" s="17"/>
      <c r="BV24" s="18"/>
      <c r="BW24" s="18"/>
      <c r="BX24" s="18"/>
    </row>
    <row r="25" spans="1:76" s="52" customFormat="1" ht="12.75" hidden="1" customHeight="1" x14ac:dyDescent="0.2">
      <c r="B25" s="53"/>
      <c r="C25" s="53"/>
      <c r="D25" s="14" t="s">
        <v>25</v>
      </c>
      <c r="F25" s="54"/>
      <c r="G25" s="55"/>
      <c r="H25" s="54"/>
      <c r="I25" s="56">
        <v>36117.839999999997</v>
      </c>
      <c r="J25" s="34" t="s">
        <v>26</v>
      </c>
      <c r="L25" s="105"/>
      <c r="M25" s="96"/>
      <c r="N25" s="12"/>
      <c r="R25" s="15"/>
      <c r="S25" s="15"/>
      <c r="T25" s="15"/>
      <c r="U25" s="15"/>
      <c r="V25" s="15"/>
      <c r="W25" s="15"/>
      <c r="X25" s="16"/>
      <c r="Y25" s="16"/>
      <c r="Z25" s="15"/>
      <c r="AA25" s="15"/>
      <c r="AB25" s="15"/>
      <c r="AC25" s="15"/>
      <c r="AD25" s="15"/>
      <c r="AE25" s="15"/>
      <c r="AF25" s="16"/>
      <c r="AG25" s="16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5"/>
      <c r="BG25" s="15"/>
      <c r="BH25" s="15"/>
      <c r="BI25" s="15"/>
      <c r="BJ25" s="15"/>
      <c r="BK25" s="15"/>
      <c r="BL25" s="15"/>
      <c r="BM25" s="17"/>
      <c r="BN25" s="17"/>
      <c r="BO25" s="17"/>
      <c r="BP25" s="18"/>
      <c r="BQ25" s="18"/>
      <c r="BR25" s="18"/>
      <c r="BS25" s="17"/>
      <c r="BT25" s="17"/>
      <c r="BU25" s="17"/>
      <c r="BV25" s="18"/>
      <c r="BW25" s="18"/>
      <c r="BX25" s="18"/>
    </row>
    <row r="26" spans="1:76" s="52" customFormat="1" hidden="1" x14ac:dyDescent="0.2">
      <c r="B26" s="53"/>
      <c r="C26" s="53"/>
      <c r="D26" s="14"/>
      <c r="F26" s="57"/>
      <c r="G26" s="57"/>
      <c r="H26" s="57"/>
      <c r="I26" s="34"/>
      <c r="K26" s="12"/>
      <c r="L26" s="96"/>
      <c r="M26" s="96"/>
      <c r="N26" s="12"/>
      <c r="R26" s="15"/>
      <c r="S26" s="15"/>
      <c r="T26" s="15"/>
      <c r="U26" s="15"/>
      <c r="V26" s="15"/>
      <c r="W26" s="15"/>
      <c r="X26" s="16"/>
      <c r="Y26" s="16"/>
      <c r="Z26" s="15"/>
      <c r="AA26" s="15"/>
      <c r="AB26" s="15"/>
      <c r="AC26" s="15"/>
      <c r="AD26" s="15"/>
      <c r="AE26" s="15"/>
      <c r="AF26" s="16"/>
      <c r="AG26" s="1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5"/>
      <c r="BG26" s="15"/>
      <c r="BH26" s="15"/>
      <c r="BI26" s="15"/>
      <c r="BJ26" s="15"/>
      <c r="BK26" s="15"/>
      <c r="BL26" s="15"/>
      <c r="BM26" s="17"/>
      <c r="BN26" s="17"/>
      <c r="BO26" s="17"/>
      <c r="BP26" s="18"/>
      <c r="BQ26" s="18"/>
      <c r="BR26" s="18"/>
      <c r="BS26" s="17"/>
      <c r="BT26" s="17"/>
      <c r="BU26" s="17"/>
      <c r="BV26" s="18"/>
      <c r="BW26" s="18"/>
      <c r="BX26" s="18"/>
    </row>
    <row r="27" spans="1:76" s="52" customFormat="1" hidden="1" x14ac:dyDescent="0.2">
      <c r="A27"/>
      <c r="B27" s="53"/>
      <c r="C27" s="53"/>
      <c r="D27" s="58" t="s">
        <v>27</v>
      </c>
      <c r="E27" s="271"/>
      <c r="F27" s="271"/>
      <c r="G27" s="271"/>
      <c r="H27" s="272"/>
      <c r="I27" s="272"/>
      <c r="J27" s="272"/>
      <c r="K27" s="42"/>
      <c r="L27" s="106"/>
      <c r="M27" s="106"/>
      <c r="N27" s="42"/>
      <c r="O27" s="17"/>
      <c r="P27" s="17"/>
      <c r="Q27"/>
      <c r="R27" s="15"/>
      <c r="S27" s="15"/>
      <c r="T27" s="15"/>
      <c r="U27" s="15"/>
      <c r="V27" s="15"/>
      <c r="W27" s="15"/>
      <c r="X27" s="16"/>
      <c r="Y27" s="16"/>
      <c r="Z27" s="15"/>
      <c r="AA27" s="15"/>
      <c r="AB27" s="15"/>
      <c r="AC27" s="15"/>
      <c r="AD27" s="15"/>
      <c r="AE27" s="15"/>
      <c r="AF27" s="16"/>
      <c r="AG27" s="16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5"/>
      <c r="BG27" s="15"/>
      <c r="BH27" s="15"/>
      <c r="BI27" s="15"/>
      <c r="BJ27" s="15"/>
      <c r="BK27" s="15"/>
      <c r="BL27" s="15"/>
      <c r="BM27" s="17" t="s">
        <v>7</v>
      </c>
      <c r="BN27" s="17" t="s">
        <v>7</v>
      </c>
      <c r="BO27" s="17" t="s">
        <v>7</v>
      </c>
      <c r="BP27" s="18" t="s">
        <v>7</v>
      </c>
      <c r="BQ27" s="18" t="s">
        <v>7</v>
      </c>
      <c r="BR27" s="18" t="s">
        <v>7</v>
      </c>
      <c r="BS27" s="17"/>
      <c r="BT27" s="17"/>
      <c r="BU27" s="17"/>
      <c r="BV27" s="18"/>
      <c r="BW27" s="18"/>
      <c r="BX27" s="18"/>
    </row>
    <row r="28" spans="1:76" s="52" customFormat="1" hidden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96"/>
      <c r="M28" s="96"/>
      <c r="N28" s="12"/>
      <c r="O28" s="17"/>
      <c r="P28" s="17"/>
      <c r="R28" s="15"/>
      <c r="S28" s="15"/>
      <c r="T28" s="15"/>
      <c r="U28" s="15"/>
      <c r="V28" s="15"/>
      <c r="W28" s="15"/>
      <c r="X28" s="16"/>
      <c r="Y28" s="16"/>
      <c r="Z28" s="15"/>
      <c r="AA28" s="15"/>
      <c r="AB28" s="15"/>
      <c r="AC28" s="15"/>
      <c r="AD28" s="15"/>
      <c r="AE28" s="15"/>
      <c r="AF28" s="16"/>
      <c r="AG28" s="16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5"/>
      <c r="BG28" s="15"/>
      <c r="BH28" s="15"/>
      <c r="BI28" s="15"/>
      <c r="BJ28" s="15"/>
      <c r="BK28" s="15"/>
      <c r="BL28" s="15"/>
      <c r="BM28" s="17"/>
      <c r="BN28" s="17"/>
      <c r="BO28" s="17"/>
      <c r="BP28" s="18"/>
      <c r="BQ28" s="18"/>
      <c r="BR28" s="18"/>
      <c r="BS28" s="17"/>
      <c r="BT28" s="17"/>
      <c r="BU28" s="17"/>
      <c r="BV28" s="18"/>
      <c r="BW28" s="18"/>
      <c r="BX28" s="18"/>
    </row>
    <row r="29" spans="1:76" s="52" customFormat="1" hidden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96"/>
      <c r="M29" s="96"/>
      <c r="N29" s="12"/>
      <c r="O29" s="17"/>
      <c r="P29" s="17"/>
      <c r="R29" s="15"/>
      <c r="S29" s="15"/>
      <c r="T29" s="15"/>
      <c r="U29" s="15"/>
      <c r="V29" s="15"/>
      <c r="W29" s="15"/>
      <c r="X29" s="16"/>
      <c r="Y29" s="16"/>
      <c r="Z29" s="15"/>
      <c r="AA29" s="15"/>
      <c r="AB29" s="15"/>
      <c r="AC29" s="15"/>
      <c r="AD29" s="15"/>
      <c r="AE29" s="15"/>
      <c r="AF29" s="16"/>
      <c r="AG29" s="16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5"/>
      <c r="BG29" s="15"/>
      <c r="BH29" s="15"/>
      <c r="BI29" s="15"/>
      <c r="BJ29" s="15"/>
      <c r="BK29" s="15"/>
      <c r="BL29" s="15"/>
      <c r="BM29" s="17"/>
      <c r="BN29" s="17"/>
      <c r="BO29" s="17"/>
      <c r="BP29" s="18"/>
      <c r="BQ29" s="18"/>
      <c r="BR29" s="18"/>
      <c r="BS29" s="17"/>
      <c r="BT29" s="17"/>
      <c r="BU29" s="17"/>
      <c r="BV29" s="18"/>
      <c r="BW29" s="18"/>
      <c r="BX29" s="18"/>
    </row>
    <row r="30" spans="1:76" s="52" customFormat="1" hidden="1" x14ac:dyDescent="0.2">
      <c r="A30"/>
      <c r="B30" s="53"/>
      <c r="C30" s="53"/>
      <c r="D30" s="64" t="s">
        <v>31</v>
      </c>
      <c r="E30" s="271"/>
      <c r="F30" s="271"/>
      <c r="G30" s="271"/>
      <c r="H30" s="272"/>
      <c r="I30" s="272"/>
      <c r="J30" s="272"/>
      <c r="K30" s="12"/>
      <c r="L30" s="96"/>
      <c r="M30" s="96"/>
      <c r="N30" s="12"/>
      <c r="O30" s="17"/>
      <c r="P30" s="17"/>
      <c r="Q30"/>
      <c r="R30" s="15"/>
      <c r="S30" s="15"/>
      <c r="T30" s="15"/>
      <c r="U30" s="15"/>
      <c r="V30" s="15"/>
      <c r="W30" s="15"/>
      <c r="X30" s="16"/>
      <c r="Y30" s="16"/>
      <c r="Z30" s="15"/>
      <c r="AA30" s="15"/>
      <c r="AB30" s="15"/>
      <c r="AC30" s="15"/>
      <c r="AD30" s="15"/>
      <c r="AE30" s="15"/>
      <c r="AF30" s="16"/>
      <c r="AG30" s="16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5"/>
      <c r="BG30" s="15"/>
      <c r="BH30" s="15"/>
      <c r="BI30" s="15"/>
      <c r="BJ30" s="15"/>
      <c r="BK30" s="15"/>
      <c r="BL30" s="15"/>
      <c r="BM30" s="17"/>
      <c r="BN30" s="17"/>
      <c r="BO30" s="17"/>
      <c r="BP30" s="18"/>
      <c r="BQ30" s="18"/>
      <c r="BR30" s="18"/>
      <c r="BS30" s="17" t="s">
        <v>7</v>
      </c>
      <c r="BT30" s="17" t="s">
        <v>7</v>
      </c>
      <c r="BU30" s="17" t="s">
        <v>7</v>
      </c>
      <c r="BV30" s="18" t="s">
        <v>7</v>
      </c>
      <c r="BW30" s="18" t="s">
        <v>7</v>
      </c>
      <c r="BX30" s="18" t="s">
        <v>7</v>
      </c>
    </row>
    <row r="31" spans="1:76" s="52" customFormat="1" hidden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L31" s="105"/>
      <c r="M31" s="105"/>
      <c r="R31" s="15"/>
      <c r="S31" s="15"/>
      <c r="T31" s="15"/>
      <c r="U31" s="15"/>
      <c r="V31" s="15"/>
      <c r="W31" s="15"/>
      <c r="X31" s="16"/>
      <c r="Y31" s="16"/>
      <c r="Z31" s="15"/>
      <c r="AA31" s="15"/>
      <c r="AB31" s="15"/>
      <c r="AC31" s="15"/>
      <c r="AD31" s="15"/>
      <c r="AE31" s="15"/>
      <c r="AF31" s="16"/>
      <c r="AG31" s="1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5"/>
      <c r="BG31" s="15"/>
      <c r="BH31" s="15"/>
      <c r="BI31" s="15"/>
      <c r="BJ31" s="15"/>
      <c r="BK31" s="15"/>
      <c r="BL31" s="15"/>
      <c r="BM31" s="17"/>
      <c r="BN31" s="17"/>
      <c r="BO31" s="17"/>
      <c r="BP31" s="18"/>
      <c r="BQ31" s="18"/>
      <c r="BR31" s="18"/>
      <c r="BS31" s="17"/>
      <c r="BT31" s="17"/>
      <c r="BU31" s="17"/>
      <c r="BV31" s="18"/>
      <c r="BW31" s="18"/>
      <c r="BX31" s="18"/>
    </row>
    <row r="32" spans="1:76" s="52" customFormat="1" hidden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L32" s="105"/>
      <c r="M32" s="105"/>
      <c r="R32" s="15"/>
      <c r="S32" s="15"/>
      <c r="T32" s="15"/>
      <c r="U32" s="15"/>
      <c r="V32" s="15"/>
      <c r="W32" s="15"/>
      <c r="X32" s="16"/>
      <c r="Y32" s="16"/>
      <c r="Z32" s="15"/>
      <c r="AA32" s="15"/>
      <c r="AB32" s="15"/>
      <c r="AC32" s="15"/>
      <c r="AD32" s="15"/>
      <c r="AE32" s="15"/>
      <c r="AF32" s="16"/>
      <c r="AG32" s="16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5"/>
      <c r="BG32" s="15"/>
      <c r="BH32" s="15"/>
      <c r="BI32" s="15"/>
      <c r="BJ32" s="15"/>
      <c r="BK32" s="15"/>
      <c r="BL32" s="15"/>
      <c r="BM32" s="17"/>
      <c r="BN32" s="17"/>
      <c r="BO32" s="17"/>
      <c r="BP32" s="18"/>
      <c r="BQ32" s="18"/>
      <c r="BR32" s="18"/>
      <c r="BS32" s="17"/>
      <c r="BT32" s="17"/>
      <c r="BU32" s="17"/>
      <c r="BV32" s="18"/>
      <c r="BW32" s="18"/>
      <c r="BX32" s="18"/>
    </row>
    <row r="33" spans="1:76" s="71" customFormat="1" ht="22.5" customHeight="1" x14ac:dyDescent="0.2">
      <c r="A33" s="268" t="s">
        <v>32</v>
      </c>
      <c r="B33" s="268"/>
      <c r="C33" s="268" t="s">
        <v>33</v>
      </c>
      <c r="D33" s="269" t="s">
        <v>34</v>
      </c>
      <c r="E33" s="268" t="s">
        <v>35</v>
      </c>
      <c r="F33" s="268" t="s">
        <v>36</v>
      </c>
      <c r="G33" s="268" t="s">
        <v>37</v>
      </c>
      <c r="H33" s="268" t="s">
        <v>38</v>
      </c>
      <c r="I33" s="268" t="s">
        <v>39</v>
      </c>
      <c r="J33" s="268"/>
      <c r="K33" s="268"/>
      <c r="L33" s="268"/>
      <c r="M33" s="268"/>
      <c r="N33" s="268" t="s">
        <v>40</v>
      </c>
      <c r="O33" s="268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P33" s="73"/>
      <c r="BQ33" s="73"/>
      <c r="BR33" s="73"/>
      <c r="BV33" s="73"/>
      <c r="BW33" s="73"/>
      <c r="BX33" s="73"/>
    </row>
    <row r="34" spans="1:76" s="71" customFormat="1" ht="36" customHeight="1" x14ac:dyDescent="0.2">
      <c r="A34" s="268" t="s">
        <v>41</v>
      </c>
      <c r="B34" s="269" t="s">
        <v>42</v>
      </c>
      <c r="C34" s="268"/>
      <c r="D34" s="269"/>
      <c r="E34" s="268"/>
      <c r="F34" s="268"/>
      <c r="G34" s="268"/>
      <c r="H34" s="268"/>
      <c r="I34" s="268" t="s">
        <v>43</v>
      </c>
      <c r="J34" s="268"/>
      <c r="K34" s="268"/>
      <c r="L34" s="270" t="s">
        <v>44</v>
      </c>
      <c r="M34" s="270"/>
      <c r="N34" s="268"/>
      <c r="O34" s="268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P34" s="73"/>
      <c r="BQ34" s="73"/>
      <c r="BR34" s="73"/>
      <c r="BV34" s="73"/>
      <c r="BW34" s="73"/>
      <c r="BX34" s="73"/>
    </row>
    <row r="35" spans="1:76" s="71" customFormat="1" ht="45.75" customHeight="1" x14ac:dyDescent="0.2">
      <c r="A35" s="268"/>
      <c r="B35" s="269"/>
      <c r="C35" s="268"/>
      <c r="D35" s="269"/>
      <c r="E35" s="268"/>
      <c r="F35" s="268"/>
      <c r="G35" s="268"/>
      <c r="H35" s="268"/>
      <c r="I35" s="72" t="s">
        <v>45</v>
      </c>
      <c r="J35" s="72" t="s">
        <v>46</v>
      </c>
      <c r="K35" s="72" t="s">
        <v>47</v>
      </c>
      <c r="L35" s="107" t="s">
        <v>45</v>
      </c>
      <c r="M35" s="107" t="s">
        <v>46</v>
      </c>
      <c r="N35" s="72" t="s">
        <v>45</v>
      </c>
      <c r="O35" s="72" t="s">
        <v>46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P35" s="73"/>
      <c r="BQ35" s="73"/>
      <c r="BR35" s="73"/>
      <c r="BV35" s="73"/>
      <c r="BW35" s="73"/>
      <c r="BX35" s="73"/>
    </row>
    <row r="36" spans="1:76" s="71" customFormat="1" ht="12.75" customHeight="1" x14ac:dyDescent="0.2">
      <c r="A36" s="74">
        <v>1</v>
      </c>
      <c r="B36" s="74">
        <v>2</v>
      </c>
      <c r="C36" s="74">
        <v>3</v>
      </c>
      <c r="D36" s="74">
        <v>4</v>
      </c>
      <c r="E36" s="74">
        <v>5</v>
      </c>
      <c r="F36" s="74">
        <v>6</v>
      </c>
      <c r="G36" s="74">
        <v>7</v>
      </c>
      <c r="H36" s="74">
        <v>8</v>
      </c>
      <c r="I36" s="74">
        <v>9</v>
      </c>
      <c r="J36" s="74">
        <v>10</v>
      </c>
      <c r="K36" s="74">
        <v>11</v>
      </c>
      <c r="L36" s="108">
        <v>12</v>
      </c>
      <c r="M36" s="108">
        <v>13</v>
      </c>
      <c r="N36" s="74">
        <v>14</v>
      </c>
      <c r="O36" s="74">
        <v>15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P36" s="73"/>
      <c r="BQ36" s="73"/>
      <c r="BR36" s="73"/>
      <c r="BV36" s="73"/>
      <c r="BW36" s="73"/>
      <c r="BX36" s="73"/>
    </row>
    <row r="37" spans="1:76" s="75" customFormat="1" ht="15.75" customHeight="1" x14ac:dyDescent="0.2">
      <c r="A37" s="267" t="s">
        <v>48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X37" s="9"/>
      <c r="Y37" s="9"/>
      <c r="AF37" s="9"/>
      <c r="AG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75" customFormat="1" ht="33.75" x14ac:dyDescent="0.2">
      <c r="A38" s="77" t="s">
        <v>49</v>
      </c>
      <c r="B38" s="77" t="s">
        <v>50</v>
      </c>
      <c r="C38" s="78" t="s">
        <v>51</v>
      </c>
      <c r="D38" s="78" t="s">
        <v>52</v>
      </c>
      <c r="E38" s="77" t="s">
        <v>53</v>
      </c>
      <c r="F38" s="79" t="s">
        <v>7</v>
      </c>
      <c r="G38" s="80">
        <v>8.9599999999999999E-2</v>
      </c>
      <c r="H38" s="79">
        <v>1089.18</v>
      </c>
      <c r="I38" s="80">
        <v>8.9599999999999999E-2</v>
      </c>
      <c r="J38" s="79">
        <v>1089.18</v>
      </c>
      <c r="K38" s="79">
        <v>1089.18</v>
      </c>
      <c r="L38" s="109">
        <v>8.9599999999999999E-2</v>
      </c>
      <c r="M38" s="110">
        <v>1089.18</v>
      </c>
      <c r="N38" s="80" t="s">
        <v>7</v>
      </c>
      <c r="O38" s="79" t="s">
        <v>7</v>
      </c>
      <c r="X38" s="9"/>
      <c r="Y38" s="9"/>
      <c r="AF38" s="9"/>
      <c r="AG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75" customFormat="1" ht="45" x14ac:dyDescent="0.2">
      <c r="A39" s="77" t="s">
        <v>50</v>
      </c>
      <c r="B39" s="77" t="s">
        <v>54</v>
      </c>
      <c r="C39" s="78" t="s">
        <v>55</v>
      </c>
      <c r="D39" s="78" t="s">
        <v>56</v>
      </c>
      <c r="E39" s="77" t="s">
        <v>57</v>
      </c>
      <c r="F39" s="79" t="s">
        <v>7</v>
      </c>
      <c r="G39" s="80">
        <v>0.77890000000000004</v>
      </c>
      <c r="H39" s="79">
        <v>453.26</v>
      </c>
      <c r="I39" s="80">
        <v>0.77890000000000004</v>
      </c>
      <c r="J39" s="79">
        <v>453.26</v>
      </c>
      <c r="K39" s="79">
        <v>453.26</v>
      </c>
      <c r="L39" s="109">
        <v>0.77890000000000004</v>
      </c>
      <c r="M39" s="110">
        <v>453.26</v>
      </c>
      <c r="N39" s="80" t="s">
        <v>7</v>
      </c>
      <c r="O39" s="79" t="s">
        <v>7</v>
      </c>
      <c r="X39" s="9"/>
      <c r="Y39" s="9"/>
      <c r="AF39" s="9"/>
      <c r="AG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75" customFormat="1" ht="22.5" x14ac:dyDescent="0.2">
      <c r="A40" s="77" t="s">
        <v>54</v>
      </c>
      <c r="B40" s="77" t="s">
        <v>58</v>
      </c>
      <c r="C40" s="78" t="s">
        <v>59</v>
      </c>
      <c r="D40" s="78" t="s">
        <v>60</v>
      </c>
      <c r="E40" s="77" t="s">
        <v>57</v>
      </c>
      <c r="F40" s="79" t="s">
        <v>7</v>
      </c>
      <c r="G40" s="80">
        <v>0.34739999999999999</v>
      </c>
      <c r="H40" s="79">
        <v>181.74</v>
      </c>
      <c r="I40" s="80">
        <v>0.34739999999999999</v>
      </c>
      <c r="J40" s="79">
        <v>181.74</v>
      </c>
      <c r="K40" s="79">
        <v>181.74</v>
      </c>
      <c r="L40" s="109">
        <v>0.34739999999999999</v>
      </c>
      <c r="M40" s="110">
        <v>181.74</v>
      </c>
      <c r="N40" s="80" t="s">
        <v>7</v>
      </c>
      <c r="O40" s="79" t="s">
        <v>7</v>
      </c>
      <c r="X40" s="9"/>
      <c r="Y40" s="9"/>
      <c r="AF40" s="9"/>
      <c r="AG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75" customFormat="1" ht="33.75" x14ac:dyDescent="0.2">
      <c r="A41" s="77" t="s">
        <v>58</v>
      </c>
      <c r="B41" s="77" t="s">
        <v>61</v>
      </c>
      <c r="C41" s="78" t="s">
        <v>62</v>
      </c>
      <c r="D41" s="78" t="s">
        <v>63</v>
      </c>
      <c r="E41" s="77" t="s">
        <v>57</v>
      </c>
      <c r="F41" s="79" t="s">
        <v>7</v>
      </c>
      <c r="G41" s="80">
        <v>0.34739999999999999</v>
      </c>
      <c r="H41" s="79">
        <v>2296.1</v>
      </c>
      <c r="I41" s="80">
        <v>0.34739999999999999</v>
      </c>
      <c r="J41" s="79">
        <v>2296.1</v>
      </c>
      <c r="K41" s="79">
        <v>2296.1</v>
      </c>
      <c r="L41" s="109">
        <v>0.34739999999999999</v>
      </c>
      <c r="M41" s="110">
        <v>2296.1</v>
      </c>
      <c r="N41" s="80" t="s">
        <v>7</v>
      </c>
      <c r="O41" s="79" t="s">
        <v>7</v>
      </c>
      <c r="X41" s="9"/>
      <c r="Y41" s="9"/>
      <c r="AF41" s="9"/>
      <c r="AG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75" customFormat="1" ht="45" x14ac:dyDescent="0.2">
      <c r="A42" s="77" t="s">
        <v>61</v>
      </c>
      <c r="B42" s="77" t="s">
        <v>64</v>
      </c>
      <c r="C42" s="78" t="s">
        <v>65</v>
      </c>
      <c r="D42" s="78" t="s">
        <v>66</v>
      </c>
      <c r="E42" s="77" t="s">
        <v>67</v>
      </c>
      <c r="F42" s="79" t="s">
        <v>7</v>
      </c>
      <c r="G42" s="95">
        <v>43.772399999999998</v>
      </c>
      <c r="H42" s="79">
        <v>28630.47</v>
      </c>
      <c r="I42" s="80">
        <v>43.772399999999998</v>
      </c>
      <c r="J42" s="79">
        <v>28630.47</v>
      </c>
      <c r="K42" s="79">
        <v>28630.47</v>
      </c>
      <c r="L42" s="109">
        <v>43.772399999999998</v>
      </c>
      <c r="M42" s="110">
        <v>28630.47</v>
      </c>
      <c r="N42" s="80" t="s">
        <v>7</v>
      </c>
      <c r="O42" s="79" t="s">
        <v>7</v>
      </c>
      <c r="X42" s="9"/>
      <c r="Y42" s="9"/>
      <c r="AF42" s="9"/>
      <c r="AG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75" customFormat="1" ht="45" x14ac:dyDescent="0.2">
      <c r="A43" s="77" t="s">
        <v>64</v>
      </c>
      <c r="B43" s="77" t="s">
        <v>68</v>
      </c>
      <c r="C43" s="114" t="s">
        <v>69</v>
      </c>
      <c r="D43" s="78" t="s">
        <v>70</v>
      </c>
      <c r="E43" s="77" t="s">
        <v>53</v>
      </c>
      <c r="F43" s="79" t="s">
        <v>7</v>
      </c>
      <c r="G43" s="94">
        <v>9.6000000000000002E-2</v>
      </c>
      <c r="H43" s="79">
        <v>148489.35</v>
      </c>
      <c r="I43" s="80">
        <v>9.6000000000000002E-2</v>
      </c>
      <c r="J43" s="79">
        <v>148489.35</v>
      </c>
      <c r="K43" s="79">
        <v>148489.35</v>
      </c>
      <c r="L43" s="94">
        <v>9.6000000000000002E-2</v>
      </c>
      <c r="M43" s="110">
        <v>148489.35</v>
      </c>
      <c r="N43" s="80" t="s">
        <v>7</v>
      </c>
      <c r="O43" s="79" t="s">
        <v>7</v>
      </c>
      <c r="X43" s="9"/>
      <c r="Y43" s="9"/>
      <c r="AF43" s="9"/>
      <c r="AG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75" customFormat="1" ht="33.75" x14ac:dyDescent="0.2">
      <c r="A44" s="77" t="s">
        <v>68</v>
      </c>
      <c r="B44" s="77" t="s">
        <v>71</v>
      </c>
      <c r="C44" s="78" t="s">
        <v>72</v>
      </c>
      <c r="D44" s="78" t="s">
        <v>73</v>
      </c>
      <c r="E44" s="77" t="s">
        <v>74</v>
      </c>
      <c r="F44" s="79" t="s">
        <v>7</v>
      </c>
      <c r="G44" s="80">
        <v>-177</v>
      </c>
      <c r="H44" s="79">
        <v>-33293.699999999997</v>
      </c>
      <c r="I44" s="80">
        <v>-177</v>
      </c>
      <c r="J44" s="79">
        <v>-33293.699999999997</v>
      </c>
      <c r="K44" s="79">
        <v>-33293.699999999997</v>
      </c>
      <c r="L44" s="109">
        <v>-177</v>
      </c>
      <c r="M44" s="110">
        <v>-33293.699999999997</v>
      </c>
      <c r="N44" s="80" t="s">
        <v>7</v>
      </c>
      <c r="O44" s="79" t="s">
        <v>7</v>
      </c>
      <c r="X44" s="9"/>
      <c r="Y44" s="9"/>
      <c r="AF44" s="9"/>
      <c r="AG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75" customFormat="1" ht="33.75" x14ac:dyDescent="0.2">
      <c r="A45" s="77" t="s">
        <v>71</v>
      </c>
      <c r="B45" s="77" t="s">
        <v>75</v>
      </c>
      <c r="C45" s="78" t="s">
        <v>76</v>
      </c>
      <c r="D45" s="78" t="s">
        <v>77</v>
      </c>
      <c r="E45" s="77" t="s">
        <v>74</v>
      </c>
      <c r="F45" s="79" t="s">
        <v>7</v>
      </c>
      <c r="G45" s="80">
        <v>-353</v>
      </c>
      <c r="H45" s="79">
        <v>-15394.33</v>
      </c>
      <c r="I45" s="80">
        <v>-353</v>
      </c>
      <c r="J45" s="79">
        <v>-15394.33</v>
      </c>
      <c r="K45" s="79">
        <v>-15394.33</v>
      </c>
      <c r="L45" s="109">
        <v>-353</v>
      </c>
      <c r="M45" s="110">
        <v>-15394.33</v>
      </c>
      <c r="N45" s="80" t="s">
        <v>7</v>
      </c>
      <c r="O45" s="79" t="s">
        <v>7</v>
      </c>
      <c r="X45" s="9"/>
      <c r="Y45" s="9"/>
      <c r="AF45" s="9"/>
      <c r="AG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75" customFormat="1" ht="45" x14ac:dyDescent="0.2">
      <c r="A46" s="77" t="s">
        <v>75</v>
      </c>
      <c r="B46" s="77" t="s">
        <v>78</v>
      </c>
      <c r="C46" s="114" t="s">
        <v>79</v>
      </c>
      <c r="D46" s="78" t="s">
        <v>80</v>
      </c>
      <c r="E46" s="77" t="s">
        <v>74</v>
      </c>
      <c r="F46" s="79" t="s">
        <v>7</v>
      </c>
      <c r="G46" s="94">
        <v>161</v>
      </c>
      <c r="H46" s="79">
        <v>231561.34</v>
      </c>
      <c r="I46" s="80">
        <v>161</v>
      </c>
      <c r="J46" s="79">
        <v>231561.34</v>
      </c>
      <c r="K46" s="79">
        <v>231561.34</v>
      </c>
      <c r="L46" s="94">
        <v>161</v>
      </c>
      <c r="M46" s="110">
        <v>231561.34</v>
      </c>
      <c r="N46" s="80" t="s">
        <v>7</v>
      </c>
      <c r="O46" s="79" t="s">
        <v>7</v>
      </c>
      <c r="X46" s="9"/>
      <c r="Y46" s="9"/>
      <c r="AF46" s="9"/>
      <c r="AG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75" customFormat="1" ht="33.75" x14ac:dyDescent="0.2">
      <c r="A47" s="77" t="s">
        <v>78</v>
      </c>
      <c r="B47" s="77" t="s">
        <v>81</v>
      </c>
      <c r="C47" s="78" t="s">
        <v>82</v>
      </c>
      <c r="D47" s="78" t="s">
        <v>83</v>
      </c>
      <c r="E47" s="77" t="s">
        <v>84</v>
      </c>
      <c r="F47" s="79" t="s">
        <v>7</v>
      </c>
      <c r="G47" s="80">
        <v>-6.3E-2</v>
      </c>
      <c r="H47" s="79">
        <v>-656.71</v>
      </c>
      <c r="I47" s="80">
        <v>-6.3E-2</v>
      </c>
      <c r="J47" s="79">
        <v>-656.71</v>
      </c>
      <c r="K47" s="79">
        <v>-656.71</v>
      </c>
      <c r="L47" s="109">
        <v>-6.3E-2</v>
      </c>
      <c r="M47" s="110">
        <v>-656.71</v>
      </c>
      <c r="N47" s="80" t="s">
        <v>7</v>
      </c>
      <c r="O47" s="79" t="s">
        <v>7</v>
      </c>
      <c r="X47" s="9"/>
      <c r="Y47" s="9"/>
      <c r="AF47" s="9"/>
      <c r="AG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75" customFormat="1" ht="45" x14ac:dyDescent="0.2">
      <c r="A48" s="77" t="s">
        <v>81</v>
      </c>
      <c r="B48" s="77" t="s">
        <v>85</v>
      </c>
      <c r="C48" s="114" t="s">
        <v>86</v>
      </c>
      <c r="D48" s="78" t="s">
        <v>80</v>
      </c>
      <c r="E48" s="77" t="s">
        <v>87</v>
      </c>
      <c r="F48" s="79" t="s">
        <v>7</v>
      </c>
      <c r="G48" s="94">
        <v>0.14199999999999999</v>
      </c>
      <c r="H48" s="79">
        <v>4128.84</v>
      </c>
      <c r="I48" s="80">
        <v>0.14199999999999999</v>
      </c>
      <c r="J48" s="79">
        <v>4128.84</v>
      </c>
      <c r="K48" s="79">
        <v>4128.84</v>
      </c>
      <c r="L48" s="94">
        <v>0.14199999999999999</v>
      </c>
      <c r="M48" s="110">
        <v>4128.84</v>
      </c>
      <c r="N48" s="80" t="s">
        <v>7</v>
      </c>
      <c r="O48" s="79" t="s">
        <v>7</v>
      </c>
      <c r="X48" s="9"/>
      <c r="Y48" s="9"/>
      <c r="AF48" s="9"/>
      <c r="AG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75" customFormat="1" ht="33.75" x14ac:dyDescent="0.2">
      <c r="A49" s="77" t="s">
        <v>85</v>
      </c>
      <c r="B49" s="77" t="s">
        <v>88</v>
      </c>
      <c r="C49" s="78" t="s">
        <v>89</v>
      </c>
      <c r="D49" s="78" t="s">
        <v>90</v>
      </c>
      <c r="E49" s="77" t="s">
        <v>74</v>
      </c>
      <c r="F49" s="79" t="s">
        <v>7</v>
      </c>
      <c r="G49" s="80">
        <v>-31</v>
      </c>
      <c r="H49" s="79">
        <v>-4504.3</v>
      </c>
      <c r="I49" s="80">
        <v>-31</v>
      </c>
      <c r="J49" s="79">
        <v>-4504.3</v>
      </c>
      <c r="K49" s="79">
        <v>-4504.3</v>
      </c>
      <c r="L49" s="109">
        <v>-31</v>
      </c>
      <c r="M49" s="110">
        <v>-4504.3</v>
      </c>
      <c r="N49" s="80" t="s">
        <v>7</v>
      </c>
      <c r="O49" s="79" t="s">
        <v>7</v>
      </c>
      <c r="X49" s="9"/>
      <c r="Y49" s="9"/>
      <c r="AF49" s="9"/>
      <c r="AG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75" customFormat="1" ht="45" x14ac:dyDescent="0.2">
      <c r="A50" s="77" t="s">
        <v>88</v>
      </c>
      <c r="B50" s="77" t="s">
        <v>91</v>
      </c>
      <c r="C50" s="114" t="s">
        <v>92</v>
      </c>
      <c r="D50" s="78" t="s">
        <v>80</v>
      </c>
      <c r="E50" s="77" t="s">
        <v>87</v>
      </c>
      <c r="F50" s="79" t="s">
        <v>7</v>
      </c>
      <c r="G50" s="94">
        <v>0.96</v>
      </c>
      <c r="H50" s="79">
        <v>37671.379999999997</v>
      </c>
      <c r="I50" s="80">
        <v>0.96</v>
      </c>
      <c r="J50" s="79">
        <v>37671.379999999997</v>
      </c>
      <c r="K50" s="79">
        <v>37671.379999999997</v>
      </c>
      <c r="L50" s="94">
        <v>0.96</v>
      </c>
      <c r="M50" s="110">
        <v>37671.379999999997</v>
      </c>
      <c r="N50" s="80" t="s">
        <v>7</v>
      </c>
      <c r="O50" s="79" t="s">
        <v>7</v>
      </c>
      <c r="X50" s="9"/>
      <c r="Y50" s="9"/>
      <c r="AF50" s="9"/>
      <c r="AG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75" customFormat="1" ht="33.75" x14ac:dyDescent="0.2">
      <c r="A51" s="77" t="s">
        <v>91</v>
      </c>
      <c r="B51" s="77" t="s">
        <v>93</v>
      </c>
      <c r="C51" s="78" t="s">
        <v>94</v>
      </c>
      <c r="D51" s="78" t="s">
        <v>95</v>
      </c>
      <c r="E51" s="77" t="s">
        <v>96</v>
      </c>
      <c r="F51" s="79" t="s">
        <v>7</v>
      </c>
      <c r="G51" s="80">
        <v>-192</v>
      </c>
      <c r="H51" s="79">
        <v>-67430.399999999994</v>
      </c>
      <c r="I51" s="80">
        <v>-192</v>
      </c>
      <c r="J51" s="79">
        <v>-67430.399999999994</v>
      </c>
      <c r="K51" s="79">
        <v>-67430.399999999994</v>
      </c>
      <c r="L51" s="109">
        <v>-192</v>
      </c>
      <c r="M51" s="110">
        <v>-67430.399999999994</v>
      </c>
      <c r="N51" s="80" t="s">
        <v>7</v>
      </c>
      <c r="O51" s="79" t="s">
        <v>7</v>
      </c>
      <c r="X51" s="9"/>
      <c r="Y51" s="9"/>
      <c r="AF51" s="9"/>
      <c r="AG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75" customFormat="1" ht="45" x14ac:dyDescent="0.2">
      <c r="A52" s="77" t="s">
        <v>93</v>
      </c>
      <c r="B52" s="77" t="s">
        <v>97</v>
      </c>
      <c r="C52" s="114" t="s">
        <v>98</v>
      </c>
      <c r="D52" s="78" t="s">
        <v>80</v>
      </c>
      <c r="E52" s="77" t="s">
        <v>87</v>
      </c>
      <c r="F52" s="79" t="s">
        <v>7</v>
      </c>
      <c r="G52" s="94">
        <v>12.46</v>
      </c>
      <c r="H52" s="79">
        <v>227856.24</v>
      </c>
      <c r="I52" s="80">
        <v>12.46</v>
      </c>
      <c r="J52" s="79">
        <v>227856.24</v>
      </c>
      <c r="K52" s="79">
        <v>227856.24</v>
      </c>
      <c r="L52" s="94">
        <v>12.46</v>
      </c>
      <c r="M52" s="110">
        <v>227856.24</v>
      </c>
      <c r="N52" s="80" t="s">
        <v>7</v>
      </c>
      <c r="O52" s="79" t="s">
        <v>7</v>
      </c>
      <c r="X52" s="9"/>
      <c r="Y52" s="9"/>
      <c r="AF52" s="9"/>
      <c r="AG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75" customFormat="1" ht="45" x14ac:dyDescent="0.2">
      <c r="A53" s="77" t="s">
        <v>97</v>
      </c>
      <c r="B53" s="77" t="s">
        <v>99</v>
      </c>
      <c r="C53" s="114" t="s">
        <v>100</v>
      </c>
      <c r="D53" s="78" t="s">
        <v>80</v>
      </c>
      <c r="E53" s="77" t="s">
        <v>101</v>
      </c>
      <c r="F53" s="79" t="s">
        <v>7</v>
      </c>
      <c r="G53" s="94">
        <v>6</v>
      </c>
      <c r="H53" s="79">
        <v>10355.58</v>
      </c>
      <c r="I53" s="80">
        <v>6</v>
      </c>
      <c r="J53" s="79">
        <v>10355.58</v>
      </c>
      <c r="K53" s="79">
        <v>10355.58</v>
      </c>
      <c r="L53" s="94">
        <v>6</v>
      </c>
      <c r="M53" s="110">
        <v>10355.58</v>
      </c>
      <c r="N53" s="80" t="s">
        <v>7</v>
      </c>
      <c r="O53" s="79" t="s">
        <v>7</v>
      </c>
      <c r="X53" s="9"/>
      <c r="Y53" s="9"/>
      <c r="AF53" s="9"/>
      <c r="AG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75" customFormat="1" ht="33.75" x14ac:dyDescent="0.2">
      <c r="A54" s="77" t="s">
        <v>99</v>
      </c>
      <c r="B54" s="77" t="s">
        <v>102</v>
      </c>
      <c r="C54" s="78" t="s">
        <v>103</v>
      </c>
      <c r="D54" s="78" t="s">
        <v>104</v>
      </c>
      <c r="E54" s="77" t="s">
        <v>105</v>
      </c>
      <c r="F54" s="79" t="s">
        <v>7</v>
      </c>
      <c r="G54" s="80">
        <v>3.9059999999999997E-2</v>
      </c>
      <c r="H54" s="79">
        <v>9640.66</v>
      </c>
      <c r="I54" s="80">
        <v>3.9059999999999997E-2</v>
      </c>
      <c r="J54" s="79">
        <v>9640.66</v>
      </c>
      <c r="K54" s="79">
        <v>9640.66</v>
      </c>
      <c r="L54" s="109">
        <v>3.9059999999999997E-2</v>
      </c>
      <c r="M54" s="110">
        <v>9640.66</v>
      </c>
      <c r="N54" s="80" t="s">
        <v>7</v>
      </c>
      <c r="O54" s="79" t="s">
        <v>7</v>
      </c>
      <c r="X54" s="9"/>
      <c r="Y54" s="9"/>
      <c r="AF54" s="9"/>
      <c r="AG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75" customFormat="1" ht="56.25" x14ac:dyDescent="0.2">
      <c r="A55" s="77" t="s">
        <v>106</v>
      </c>
      <c r="B55" s="77" t="s">
        <v>107</v>
      </c>
      <c r="C55" s="78" t="s">
        <v>108</v>
      </c>
      <c r="D55" s="78" t="s">
        <v>109</v>
      </c>
      <c r="E55" s="77" t="s">
        <v>110</v>
      </c>
      <c r="F55" s="79" t="s">
        <v>7</v>
      </c>
      <c r="G55" s="80">
        <v>136.30799999999999</v>
      </c>
      <c r="H55" s="79">
        <v>447.09</v>
      </c>
      <c r="I55" s="80">
        <v>136.30799999999999</v>
      </c>
      <c r="J55" s="79">
        <v>447.09</v>
      </c>
      <c r="K55" s="79">
        <v>447.09</v>
      </c>
      <c r="L55" s="109">
        <v>136.30799999999999</v>
      </c>
      <c r="M55" s="110">
        <v>447.09</v>
      </c>
      <c r="N55" s="80" t="s">
        <v>7</v>
      </c>
      <c r="O55" s="79" t="s">
        <v>7</v>
      </c>
      <c r="X55" s="9"/>
      <c r="Y55" s="9"/>
      <c r="AF55" s="9"/>
      <c r="AG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75" customFormat="1" ht="45" x14ac:dyDescent="0.2">
      <c r="A56" s="77" t="s">
        <v>102</v>
      </c>
      <c r="B56" s="77" t="s">
        <v>111</v>
      </c>
      <c r="C56" s="78" t="s">
        <v>112</v>
      </c>
      <c r="D56" s="78" t="s">
        <v>113</v>
      </c>
      <c r="E56" s="77" t="s">
        <v>110</v>
      </c>
      <c r="F56" s="79" t="s">
        <v>7</v>
      </c>
      <c r="G56" s="80">
        <v>136.30799999999999</v>
      </c>
      <c r="H56" s="79">
        <v>526.15</v>
      </c>
      <c r="I56" s="80">
        <v>136.30799999999999</v>
      </c>
      <c r="J56" s="79">
        <v>526.15</v>
      </c>
      <c r="K56" s="79">
        <v>526.15</v>
      </c>
      <c r="L56" s="109">
        <v>136.30799999999999</v>
      </c>
      <c r="M56" s="110">
        <v>526.15</v>
      </c>
      <c r="N56" s="80" t="s">
        <v>7</v>
      </c>
      <c r="O56" s="79" t="s">
        <v>7</v>
      </c>
      <c r="X56" s="9"/>
      <c r="Y56" s="9"/>
      <c r="AF56" s="9"/>
      <c r="AG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75" customFormat="1" ht="15.75" customHeight="1" x14ac:dyDescent="0.2">
      <c r="A57" s="267" t="s">
        <v>114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X57" s="9"/>
      <c r="Y57" s="9"/>
      <c r="AF57" s="9"/>
      <c r="AG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75" customFormat="1" ht="33.75" x14ac:dyDescent="0.2">
      <c r="A58" s="77" t="s">
        <v>107</v>
      </c>
      <c r="B58" s="77" t="s">
        <v>115</v>
      </c>
      <c r="C58" s="78" t="s">
        <v>116</v>
      </c>
      <c r="D58" s="78" t="s">
        <v>117</v>
      </c>
      <c r="E58" s="77" t="s">
        <v>118</v>
      </c>
      <c r="F58" s="79" t="s">
        <v>7</v>
      </c>
      <c r="G58" s="80">
        <v>1</v>
      </c>
      <c r="H58" s="79">
        <v>949.76</v>
      </c>
      <c r="I58" s="80">
        <v>1</v>
      </c>
      <c r="J58" s="79">
        <v>949.76</v>
      </c>
      <c r="K58" s="79">
        <v>949.76</v>
      </c>
      <c r="L58" s="109">
        <v>1</v>
      </c>
      <c r="M58" s="110">
        <v>949.76</v>
      </c>
      <c r="N58" s="80" t="s">
        <v>7</v>
      </c>
      <c r="O58" s="79" t="s">
        <v>7</v>
      </c>
      <c r="X58" s="9"/>
      <c r="Y58" s="9"/>
      <c r="AF58" s="9"/>
      <c r="AG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75" customFormat="1" ht="45" x14ac:dyDescent="0.2">
      <c r="A59" s="77" t="s">
        <v>119</v>
      </c>
      <c r="B59" s="77" t="s">
        <v>120</v>
      </c>
      <c r="C59" s="78" t="s">
        <v>55</v>
      </c>
      <c r="D59" s="78" t="s">
        <v>56</v>
      </c>
      <c r="E59" s="77" t="s">
        <v>57</v>
      </c>
      <c r="F59" s="79" t="s">
        <v>7</v>
      </c>
      <c r="G59" s="80">
        <v>0.20100000000000001</v>
      </c>
      <c r="H59" s="79">
        <v>116.97</v>
      </c>
      <c r="I59" s="80">
        <v>0.20100000000000001</v>
      </c>
      <c r="J59" s="79">
        <v>116.97</v>
      </c>
      <c r="K59" s="79">
        <v>116.97</v>
      </c>
      <c r="L59" s="109">
        <v>0.20100000000000001</v>
      </c>
      <c r="M59" s="110">
        <v>116.97</v>
      </c>
      <c r="N59" s="80" t="s">
        <v>7</v>
      </c>
      <c r="O59" s="79" t="s">
        <v>7</v>
      </c>
      <c r="X59" s="9"/>
      <c r="Y59" s="9"/>
      <c r="AF59" s="9"/>
      <c r="AG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75" customFormat="1" ht="22.5" x14ac:dyDescent="0.2">
      <c r="A60" s="77" t="s">
        <v>121</v>
      </c>
      <c r="B60" s="77" t="s">
        <v>122</v>
      </c>
      <c r="C60" s="78" t="s">
        <v>59</v>
      </c>
      <c r="D60" s="78" t="s">
        <v>60</v>
      </c>
      <c r="E60" s="77" t="s">
        <v>57</v>
      </c>
      <c r="F60" s="79" t="s">
        <v>7</v>
      </c>
      <c r="G60" s="80">
        <v>0.1009</v>
      </c>
      <c r="H60" s="79">
        <v>52.78</v>
      </c>
      <c r="I60" s="80">
        <v>0.1009</v>
      </c>
      <c r="J60" s="79">
        <v>52.78</v>
      </c>
      <c r="K60" s="79">
        <v>52.78</v>
      </c>
      <c r="L60" s="109">
        <v>0.1009</v>
      </c>
      <c r="M60" s="110">
        <v>52.78</v>
      </c>
      <c r="N60" s="80" t="s">
        <v>7</v>
      </c>
      <c r="O60" s="79" t="s">
        <v>7</v>
      </c>
      <c r="X60" s="9"/>
      <c r="Y60" s="9"/>
      <c r="AF60" s="9"/>
      <c r="AG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75" customFormat="1" ht="33.75" x14ac:dyDescent="0.2">
      <c r="A61" s="77" t="s">
        <v>111</v>
      </c>
      <c r="B61" s="77" t="s">
        <v>123</v>
      </c>
      <c r="C61" s="78" t="s">
        <v>62</v>
      </c>
      <c r="D61" s="78" t="s">
        <v>63</v>
      </c>
      <c r="E61" s="77" t="s">
        <v>57</v>
      </c>
      <c r="F61" s="79" t="s">
        <v>7</v>
      </c>
      <c r="G61" s="80">
        <v>0.1009</v>
      </c>
      <c r="H61" s="79">
        <v>666.89</v>
      </c>
      <c r="I61" s="80">
        <v>0.1009</v>
      </c>
      <c r="J61" s="79">
        <v>666.89</v>
      </c>
      <c r="K61" s="79">
        <v>666.89</v>
      </c>
      <c r="L61" s="109">
        <v>0.1009</v>
      </c>
      <c r="M61" s="110">
        <v>666.89</v>
      </c>
      <c r="N61" s="80" t="s">
        <v>7</v>
      </c>
      <c r="O61" s="79" t="s">
        <v>7</v>
      </c>
      <c r="X61" s="9"/>
      <c r="Y61" s="9"/>
      <c r="AF61" s="9"/>
      <c r="AG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75" customFormat="1" ht="45" x14ac:dyDescent="0.2">
      <c r="A62" s="77" t="s">
        <v>124</v>
      </c>
      <c r="B62" s="77" t="s">
        <v>125</v>
      </c>
      <c r="C62" s="78" t="s">
        <v>65</v>
      </c>
      <c r="D62" s="78" t="s">
        <v>66</v>
      </c>
      <c r="E62" s="77" t="s">
        <v>67</v>
      </c>
      <c r="F62" s="79" t="s">
        <v>7</v>
      </c>
      <c r="G62" s="80">
        <v>12.7134</v>
      </c>
      <c r="H62" s="79">
        <v>8315.5300000000007</v>
      </c>
      <c r="I62" s="80">
        <v>12.7134</v>
      </c>
      <c r="J62" s="79">
        <v>8315.5300000000007</v>
      </c>
      <c r="K62" s="79">
        <v>8315.5300000000007</v>
      </c>
      <c r="L62" s="109">
        <v>12.7134</v>
      </c>
      <c r="M62" s="110">
        <v>8315.5300000000007</v>
      </c>
      <c r="N62" s="80" t="s">
        <v>7</v>
      </c>
      <c r="O62" s="79" t="s">
        <v>7</v>
      </c>
      <c r="X62" s="9"/>
      <c r="Y62" s="9"/>
      <c r="AF62" s="9"/>
      <c r="AG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75" customFormat="1" ht="56.25" x14ac:dyDescent="0.2">
      <c r="A63" s="77" t="s">
        <v>126</v>
      </c>
      <c r="B63" s="77" t="s">
        <v>127</v>
      </c>
      <c r="C63" s="78" t="s">
        <v>128</v>
      </c>
      <c r="D63" s="78" t="s">
        <v>129</v>
      </c>
      <c r="E63" s="77" t="s">
        <v>118</v>
      </c>
      <c r="F63" s="79" t="s">
        <v>7</v>
      </c>
      <c r="G63" s="80">
        <v>1</v>
      </c>
      <c r="H63" s="79">
        <v>9978.5400000000009</v>
      </c>
      <c r="I63" s="80">
        <v>1</v>
      </c>
      <c r="J63" s="79">
        <v>9978.5400000000009</v>
      </c>
      <c r="K63" s="79">
        <v>9978.5400000000009</v>
      </c>
      <c r="L63" s="109">
        <v>1</v>
      </c>
      <c r="M63" s="110">
        <v>9978.5400000000009</v>
      </c>
      <c r="N63" s="80" t="s">
        <v>7</v>
      </c>
      <c r="O63" s="79" t="s">
        <v>7</v>
      </c>
      <c r="X63" s="9"/>
      <c r="Y63" s="9"/>
      <c r="AF63" s="9"/>
      <c r="AG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75" customFormat="1" ht="45" x14ac:dyDescent="0.2">
      <c r="A64" s="77" t="s">
        <v>130</v>
      </c>
      <c r="B64" s="77" t="s">
        <v>131</v>
      </c>
      <c r="C64" s="78" t="s">
        <v>132</v>
      </c>
      <c r="D64" s="78" t="s">
        <v>133</v>
      </c>
      <c r="E64" s="77" t="s">
        <v>134</v>
      </c>
      <c r="F64" s="79" t="s">
        <v>7</v>
      </c>
      <c r="G64" s="80">
        <v>1</v>
      </c>
      <c r="H64" s="79">
        <v>175555.37</v>
      </c>
      <c r="I64" s="80">
        <v>1</v>
      </c>
      <c r="J64" s="79">
        <v>175555.37</v>
      </c>
      <c r="K64" s="79">
        <v>175555.37</v>
      </c>
      <c r="L64" s="109">
        <v>1</v>
      </c>
      <c r="M64" s="110">
        <v>175555.37</v>
      </c>
      <c r="N64" s="80" t="s">
        <v>7</v>
      </c>
      <c r="O64" s="79" t="s">
        <v>7</v>
      </c>
      <c r="X64" s="9"/>
      <c r="Y64" s="9"/>
      <c r="AF64" s="9"/>
      <c r="AG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75" customFormat="1" ht="45" x14ac:dyDescent="0.2">
      <c r="A65" s="77" t="s">
        <v>135</v>
      </c>
      <c r="B65" s="77" t="s">
        <v>136</v>
      </c>
      <c r="C65" s="78" t="s">
        <v>137</v>
      </c>
      <c r="D65" s="78" t="s">
        <v>138</v>
      </c>
      <c r="E65" s="77" t="s">
        <v>134</v>
      </c>
      <c r="F65" s="79" t="s">
        <v>7</v>
      </c>
      <c r="G65" s="80">
        <v>1</v>
      </c>
      <c r="H65" s="79">
        <v>378541.26</v>
      </c>
      <c r="I65" s="80">
        <v>1</v>
      </c>
      <c r="J65" s="79">
        <v>378541.26</v>
      </c>
      <c r="K65" s="79">
        <v>378541.26</v>
      </c>
      <c r="L65" s="109">
        <v>1</v>
      </c>
      <c r="M65" s="110">
        <v>378541.26</v>
      </c>
      <c r="N65" s="80" t="s">
        <v>7</v>
      </c>
      <c r="O65" s="79" t="s">
        <v>7</v>
      </c>
      <c r="X65" s="9"/>
      <c r="Y65" s="9"/>
      <c r="AF65" s="9"/>
      <c r="AG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75" customFormat="1" ht="45" x14ac:dyDescent="0.2">
      <c r="A66" s="77" t="s">
        <v>139</v>
      </c>
      <c r="B66" s="77" t="s">
        <v>140</v>
      </c>
      <c r="C66" s="78" t="s">
        <v>141</v>
      </c>
      <c r="D66" s="78" t="s">
        <v>142</v>
      </c>
      <c r="E66" s="77" t="s">
        <v>74</v>
      </c>
      <c r="F66" s="79" t="s">
        <v>7</v>
      </c>
      <c r="G66" s="80">
        <v>1</v>
      </c>
      <c r="H66" s="79">
        <v>1556.89</v>
      </c>
      <c r="I66" s="80">
        <v>1</v>
      </c>
      <c r="J66" s="79">
        <v>1556.89</v>
      </c>
      <c r="K66" s="79">
        <v>1556.89</v>
      </c>
      <c r="L66" s="109">
        <v>1</v>
      </c>
      <c r="M66" s="110">
        <v>1556.89</v>
      </c>
      <c r="N66" s="80" t="s">
        <v>7</v>
      </c>
      <c r="O66" s="79" t="s">
        <v>7</v>
      </c>
      <c r="X66" s="9"/>
      <c r="Y66" s="9"/>
      <c r="AF66" s="9"/>
      <c r="AG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75" customFormat="1" ht="33.75" x14ac:dyDescent="0.2">
      <c r="A67" s="77" t="s">
        <v>143</v>
      </c>
      <c r="B67" s="77" t="s">
        <v>144</v>
      </c>
      <c r="C67" s="78" t="s">
        <v>145</v>
      </c>
      <c r="D67" s="78" t="s">
        <v>146</v>
      </c>
      <c r="E67" s="77" t="s">
        <v>74</v>
      </c>
      <c r="F67" s="79" t="s">
        <v>7</v>
      </c>
      <c r="G67" s="80">
        <v>-2</v>
      </c>
      <c r="H67" s="79">
        <v>-533.34</v>
      </c>
      <c r="I67" s="80">
        <v>-2</v>
      </c>
      <c r="J67" s="79">
        <v>-533.34</v>
      </c>
      <c r="K67" s="79">
        <v>-533.34</v>
      </c>
      <c r="L67" s="109">
        <v>-2</v>
      </c>
      <c r="M67" s="110">
        <v>-533.34</v>
      </c>
      <c r="N67" s="80" t="s">
        <v>7</v>
      </c>
      <c r="O67" s="79" t="s">
        <v>7</v>
      </c>
      <c r="X67" s="9"/>
      <c r="Y67" s="9"/>
      <c r="AF67" s="9"/>
      <c r="AG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75" customFormat="1" ht="45" x14ac:dyDescent="0.2">
      <c r="A68" s="77" t="s">
        <v>147</v>
      </c>
      <c r="B68" s="77" t="s">
        <v>148</v>
      </c>
      <c r="C68" s="78" t="s">
        <v>149</v>
      </c>
      <c r="D68" s="78" t="s">
        <v>150</v>
      </c>
      <c r="E68" s="77" t="s">
        <v>74</v>
      </c>
      <c r="F68" s="79" t="s">
        <v>7</v>
      </c>
      <c r="G68" s="80">
        <v>2</v>
      </c>
      <c r="H68" s="79">
        <v>9234.43</v>
      </c>
      <c r="I68" s="80">
        <v>2</v>
      </c>
      <c r="J68" s="79">
        <v>9234.43</v>
      </c>
      <c r="K68" s="79">
        <v>9234.43</v>
      </c>
      <c r="L68" s="109">
        <v>2</v>
      </c>
      <c r="M68" s="110">
        <v>9234.43</v>
      </c>
      <c r="N68" s="80" t="s">
        <v>7</v>
      </c>
      <c r="O68" s="79" t="s">
        <v>7</v>
      </c>
      <c r="X68" s="9"/>
      <c r="Y68" s="9"/>
      <c r="AF68" s="9"/>
      <c r="AG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75" customFormat="1" ht="45" x14ac:dyDescent="0.2">
      <c r="A69" s="77" t="s">
        <v>151</v>
      </c>
      <c r="B69" s="77" t="s">
        <v>152</v>
      </c>
      <c r="C69" s="78" t="s">
        <v>153</v>
      </c>
      <c r="D69" s="78" t="s">
        <v>154</v>
      </c>
      <c r="E69" s="77" t="s">
        <v>74</v>
      </c>
      <c r="F69" s="79" t="s">
        <v>7</v>
      </c>
      <c r="G69" s="80">
        <v>1</v>
      </c>
      <c r="H69" s="79">
        <v>16503.3</v>
      </c>
      <c r="I69" s="80">
        <v>1</v>
      </c>
      <c r="J69" s="79">
        <v>16503.3</v>
      </c>
      <c r="K69" s="79">
        <v>16503.3</v>
      </c>
      <c r="L69" s="109">
        <v>1</v>
      </c>
      <c r="M69" s="110">
        <v>16503.3</v>
      </c>
      <c r="N69" s="80" t="s">
        <v>7</v>
      </c>
      <c r="O69" s="79" t="s">
        <v>7</v>
      </c>
      <c r="X69" s="9"/>
      <c r="Y69" s="9"/>
      <c r="AF69" s="9"/>
      <c r="AG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75" customFormat="1" ht="45" x14ac:dyDescent="0.2">
      <c r="A70" s="77" t="s">
        <v>155</v>
      </c>
      <c r="B70" s="77" t="s">
        <v>156</v>
      </c>
      <c r="C70" s="78" t="s">
        <v>157</v>
      </c>
      <c r="D70" s="78" t="s">
        <v>80</v>
      </c>
      <c r="E70" s="77" t="s">
        <v>74</v>
      </c>
      <c r="F70" s="79" t="s">
        <v>7</v>
      </c>
      <c r="G70" s="80">
        <v>1</v>
      </c>
      <c r="H70" s="79">
        <v>439.8</v>
      </c>
      <c r="I70" s="80">
        <v>1</v>
      </c>
      <c r="J70" s="79">
        <v>439.8</v>
      </c>
      <c r="K70" s="79">
        <v>439.8</v>
      </c>
      <c r="L70" s="109">
        <v>1</v>
      </c>
      <c r="M70" s="110">
        <v>439.8</v>
      </c>
      <c r="N70" s="80" t="s">
        <v>7</v>
      </c>
      <c r="O70" s="79" t="s">
        <v>7</v>
      </c>
      <c r="X70" s="9"/>
      <c r="Y70" s="9"/>
      <c r="AF70" s="9"/>
      <c r="AG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75" customFormat="1" ht="33.75" x14ac:dyDescent="0.2">
      <c r="A71" s="77" t="s">
        <v>158</v>
      </c>
      <c r="B71" s="77" t="s">
        <v>159</v>
      </c>
      <c r="C71" s="78" t="s">
        <v>160</v>
      </c>
      <c r="D71" s="78" t="s">
        <v>161</v>
      </c>
      <c r="E71" s="77" t="s">
        <v>105</v>
      </c>
      <c r="F71" s="79" t="s">
        <v>7</v>
      </c>
      <c r="G71" s="80">
        <v>1.333E-2</v>
      </c>
      <c r="H71" s="79">
        <v>3293.53</v>
      </c>
      <c r="I71" s="80">
        <v>1.333E-2</v>
      </c>
      <c r="J71" s="79">
        <v>3293.53</v>
      </c>
      <c r="K71" s="79">
        <v>3293.53</v>
      </c>
      <c r="L71" s="109">
        <v>1.333E-2</v>
      </c>
      <c r="M71" s="110">
        <v>3293.53</v>
      </c>
      <c r="N71" s="80" t="s">
        <v>7</v>
      </c>
      <c r="O71" s="79" t="s">
        <v>7</v>
      </c>
      <c r="X71" s="9"/>
      <c r="Y71" s="9"/>
      <c r="AF71" s="9"/>
      <c r="AG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75" customFormat="1" ht="56.25" x14ac:dyDescent="0.2">
      <c r="A72" s="77" t="s">
        <v>162</v>
      </c>
      <c r="B72" s="77" t="s">
        <v>163</v>
      </c>
      <c r="C72" s="78" t="s">
        <v>108</v>
      </c>
      <c r="D72" s="78" t="s">
        <v>109</v>
      </c>
      <c r="E72" s="77" t="s">
        <v>110</v>
      </c>
      <c r="F72" s="79" t="s">
        <v>7</v>
      </c>
      <c r="G72" s="80">
        <v>35.18</v>
      </c>
      <c r="H72" s="79">
        <v>115.39</v>
      </c>
      <c r="I72" s="80">
        <v>35.18</v>
      </c>
      <c r="J72" s="79">
        <v>115.39</v>
      </c>
      <c r="K72" s="79">
        <v>115.39</v>
      </c>
      <c r="L72" s="109">
        <v>35.18</v>
      </c>
      <c r="M72" s="110">
        <v>115.39</v>
      </c>
      <c r="N72" s="80" t="s">
        <v>7</v>
      </c>
      <c r="O72" s="79" t="s">
        <v>7</v>
      </c>
      <c r="X72" s="9"/>
      <c r="Y72" s="9"/>
      <c r="AF72" s="9"/>
      <c r="AG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75" customFormat="1" ht="67.5" x14ac:dyDescent="0.2">
      <c r="A73" s="77" t="s">
        <v>164</v>
      </c>
      <c r="B73" s="77" t="s">
        <v>165</v>
      </c>
      <c r="C73" s="78" t="s">
        <v>166</v>
      </c>
      <c r="D73" s="78" t="s">
        <v>167</v>
      </c>
      <c r="E73" s="77" t="s">
        <v>110</v>
      </c>
      <c r="F73" s="79" t="s">
        <v>7</v>
      </c>
      <c r="G73" s="80">
        <v>8.85</v>
      </c>
      <c r="H73" s="79">
        <v>74.25</v>
      </c>
      <c r="I73" s="80">
        <v>8.85</v>
      </c>
      <c r="J73" s="79">
        <v>74.25</v>
      </c>
      <c r="K73" s="79">
        <v>74.25</v>
      </c>
      <c r="L73" s="109">
        <v>8.85</v>
      </c>
      <c r="M73" s="110">
        <v>74.25</v>
      </c>
      <c r="N73" s="80" t="s">
        <v>7</v>
      </c>
      <c r="O73" s="79" t="s">
        <v>7</v>
      </c>
      <c r="X73" s="9"/>
      <c r="Y73" s="9"/>
      <c r="AF73" s="9"/>
      <c r="AG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75" customFormat="1" ht="45" x14ac:dyDescent="0.2">
      <c r="A74" s="77" t="s">
        <v>115</v>
      </c>
      <c r="B74" s="77" t="s">
        <v>168</v>
      </c>
      <c r="C74" s="78" t="s">
        <v>169</v>
      </c>
      <c r="D74" s="78" t="s">
        <v>170</v>
      </c>
      <c r="E74" s="77" t="s">
        <v>110</v>
      </c>
      <c r="F74" s="79" t="s">
        <v>7</v>
      </c>
      <c r="G74" s="80">
        <v>5</v>
      </c>
      <c r="H74" s="79">
        <v>54.4</v>
      </c>
      <c r="I74" s="80">
        <v>5</v>
      </c>
      <c r="J74" s="79">
        <v>54.4</v>
      </c>
      <c r="K74" s="79">
        <v>54.4</v>
      </c>
      <c r="L74" s="109">
        <v>5</v>
      </c>
      <c r="M74" s="110">
        <v>54.4</v>
      </c>
      <c r="N74" s="80" t="s">
        <v>7</v>
      </c>
      <c r="O74" s="79" t="s">
        <v>7</v>
      </c>
      <c r="X74" s="9"/>
      <c r="Y74" s="9"/>
      <c r="AF74" s="9"/>
      <c r="AG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75" customFormat="1" ht="45" x14ac:dyDescent="0.2">
      <c r="A75" s="77" t="s">
        <v>120</v>
      </c>
      <c r="B75" s="77" t="s">
        <v>171</v>
      </c>
      <c r="C75" s="78" t="s">
        <v>112</v>
      </c>
      <c r="D75" s="78" t="s">
        <v>113</v>
      </c>
      <c r="E75" s="77" t="s">
        <v>110</v>
      </c>
      <c r="F75" s="79" t="s">
        <v>7</v>
      </c>
      <c r="G75" s="80">
        <v>49.03</v>
      </c>
      <c r="H75" s="79">
        <v>189.26</v>
      </c>
      <c r="I75" s="80">
        <v>49.03</v>
      </c>
      <c r="J75" s="79">
        <v>189.26</v>
      </c>
      <c r="K75" s="79">
        <v>189.26</v>
      </c>
      <c r="L75" s="109">
        <v>49.03</v>
      </c>
      <c r="M75" s="110">
        <v>189.26</v>
      </c>
      <c r="N75" s="80" t="s">
        <v>7</v>
      </c>
      <c r="O75" s="79" t="s">
        <v>7</v>
      </c>
      <c r="X75" s="9"/>
      <c r="Y75" s="9"/>
      <c r="AF75" s="9"/>
      <c r="AG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75" customFormat="1" ht="15.75" customHeight="1" x14ac:dyDescent="0.2">
      <c r="A76" s="267" t="s">
        <v>172</v>
      </c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X76" s="9"/>
      <c r="Y76" s="9"/>
      <c r="AF76" s="9"/>
      <c r="AG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75" customFormat="1" ht="33.75" x14ac:dyDescent="0.2">
      <c r="A77" s="77" t="s">
        <v>122</v>
      </c>
      <c r="B77" s="77" t="s">
        <v>173</v>
      </c>
      <c r="C77" s="78" t="s">
        <v>116</v>
      </c>
      <c r="D77" s="78" t="s">
        <v>117</v>
      </c>
      <c r="E77" s="77" t="s">
        <v>118</v>
      </c>
      <c r="F77" s="79" t="s">
        <v>7</v>
      </c>
      <c r="G77" s="80">
        <v>1</v>
      </c>
      <c r="H77" s="79">
        <v>949.76</v>
      </c>
      <c r="I77" s="80">
        <v>1</v>
      </c>
      <c r="J77" s="79">
        <v>949.76</v>
      </c>
      <c r="K77" s="79">
        <v>949.76</v>
      </c>
      <c r="L77" s="109">
        <v>1</v>
      </c>
      <c r="M77" s="110">
        <v>949.76</v>
      </c>
      <c r="N77" s="80" t="s">
        <v>7</v>
      </c>
      <c r="O77" s="79" t="s">
        <v>7</v>
      </c>
      <c r="X77" s="9"/>
      <c r="Y77" s="9"/>
      <c r="AF77" s="9"/>
      <c r="AG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75" customFormat="1" ht="45" x14ac:dyDescent="0.2">
      <c r="A78" s="77" t="s">
        <v>123</v>
      </c>
      <c r="B78" s="77" t="s">
        <v>174</v>
      </c>
      <c r="C78" s="78" t="s">
        <v>55</v>
      </c>
      <c r="D78" s="78" t="s">
        <v>56</v>
      </c>
      <c r="E78" s="77" t="s">
        <v>57</v>
      </c>
      <c r="F78" s="79" t="s">
        <v>7</v>
      </c>
      <c r="G78" s="80">
        <v>0.21709999999999999</v>
      </c>
      <c r="H78" s="79">
        <v>126.34</v>
      </c>
      <c r="I78" s="80">
        <v>0.21709999999999999</v>
      </c>
      <c r="J78" s="79">
        <v>126.34</v>
      </c>
      <c r="K78" s="79">
        <v>126.34</v>
      </c>
      <c r="L78" s="109">
        <v>0.21709999999999999</v>
      </c>
      <c r="M78" s="110">
        <v>126.34</v>
      </c>
      <c r="N78" s="80" t="s">
        <v>7</v>
      </c>
      <c r="O78" s="79" t="s">
        <v>7</v>
      </c>
      <c r="X78" s="9"/>
      <c r="Y78" s="9"/>
      <c r="AF78" s="9"/>
      <c r="AG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75" customFormat="1" ht="22.5" x14ac:dyDescent="0.2">
      <c r="A79" s="77" t="s">
        <v>125</v>
      </c>
      <c r="B79" s="77" t="s">
        <v>175</v>
      </c>
      <c r="C79" s="78" t="s">
        <v>59</v>
      </c>
      <c r="D79" s="78" t="s">
        <v>60</v>
      </c>
      <c r="E79" s="77" t="s">
        <v>57</v>
      </c>
      <c r="F79" s="79" t="s">
        <v>7</v>
      </c>
      <c r="G79" s="80">
        <v>0.104</v>
      </c>
      <c r="H79" s="79">
        <v>54.41</v>
      </c>
      <c r="I79" s="80">
        <v>0.104</v>
      </c>
      <c r="J79" s="79">
        <v>54.41</v>
      </c>
      <c r="K79" s="79">
        <v>54.41</v>
      </c>
      <c r="L79" s="109">
        <v>0.104</v>
      </c>
      <c r="M79" s="110">
        <v>54.41</v>
      </c>
      <c r="N79" s="80" t="s">
        <v>7</v>
      </c>
      <c r="O79" s="79" t="s">
        <v>7</v>
      </c>
      <c r="X79" s="9"/>
      <c r="Y79" s="9"/>
      <c r="AF79" s="9"/>
      <c r="AG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75" customFormat="1" ht="33.75" x14ac:dyDescent="0.2">
      <c r="A80" s="77" t="s">
        <v>127</v>
      </c>
      <c r="B80" s="77" t="s">
        <v>176</v>
      </c>
      <c r="C80" s="78" t="s">
        <v>62</v>
      </c>
      <c r="D80" s="78" t="s">
        <v>63</v>
      </c>
      <c r="E80" s="77" t="s">
        <v>57</v>
      </c>
      <c r="F80" s="79" t="s">
        <v>7</v>
      </c>
      <c r="G80" s="80">
        <v>0.104</v>
      </c>
      <c r="H80" s="79">
        <v>687.39</v>
      </c>
      <c r="I80" s="80">
        <v>0.104</v>
      </c>
      <c r="J80" s="79">
        <v>687.39</v>
      </c>
      <c r="K80" s="79">
        <v>687.39</v>
      </c>
      <c r="L80" s="109">
        <v>0.104</v>
      </c>
      <c r="M80" s="110">
        <v>687.39</v>
      </c>
      <c r="N80" s="80" t="s">
        <v>7</v>
      </c>
      <c r="O80" s="79" t="s">
        <v>7</v>
      </c>
      <c r="X80" s="9"/>
      <c r="Y80" s="9"/>
      <c r="AF80" s="9"/>
      <c r="AG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75" customFormat="1" ht="45" x14ac:dyDescent="0.2">
      <c r="A81" s="77" t="s">
        <v>131</v>
      </c>
      <c r="B81" s="77" t="s">
        <v>177</v>
      </c>
      <c r="C81" s="78" t="s">
        <v>65</v>
      </c>
      <c r="D81" s="78" t="s">
        <v>66</v>
      </c>
      <c r="E81" s="77" t="s">
        <v>67</v>
      </c>
      <c r="F81" s="79" t="s">
        <v>7</v>
      </c>
      <c r="G81" s="80">
        <v>13.1</v>
      </c>
      <c r="H81" s="79">
        <v>8568.39</v>
      </c>
      <c r="I81" s="80">
        <v>13.1</v>
      </c>
      <c r="J81" s="79">
        <v>8568.39</v>
      </c>
      <c r="K81" s="79">
        <v>8568.39</v>
      </c>
      <c r="L81" s="109">
        <v>13.1</v>
      </c>
      <c r="M81" s="110">
        <v>8568.39</v>
      </c>
      <c r="N81" s="80" t="s">
        <v>7</v>
      </c>
      <c r="O81" s="79" t="s">
        <v>7</v>
      </c>
      <c r="X81" s="9"/>
      <c r="Y81" s="9"/>
      <c r="AF81" s="9"/>
      <c r="AG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75" customFormat="1" ht="56.25" x14ac:dyDescent="0.2">
      <c r="A82" s="77" t="s">
        <v>136</v>
      </c>
      <c r="B82" s="77" t="s">
        <v>178</v>
      </c>
      <c r="C82" s="78" t="s">
        <v>128</v>
      </c>
      <c r="D82" s="78" t="s">
        <v>129</v>
      </c>
      <c r="E82" s="77" t="s">
        <v>118</v>
      </c>
      <c r="F82" s="79" t="s">
        <v>7</v>
      </c>
      <c r="G82" s="80">
        <v>1</v>
      </c>
      <c r="H82" s="79">
        <v>9978.5400000000009</v>
      </c>
      <c r="I82" s="80">
        <v>1</v>
      </c>
      <c r="J82" s="79">
        <v>9978.5400000000009</v>
      </c>
      <c r="K82" s="79">
        <v>9978.5400000000009</v>
      </c>
      <c r="L82" s="109">
        <v>1</v>
      </c>
      <c r="M82" s="110">
        <v>9978.5400000000009</v>
      </c>
      <c r="N82" s="80" t="s">
        <v>7</v>
      </c>
      <c r="O82" s="79" t="s">
        <v>7</v>
      </c>
      <c r="X82" s="9"/>
      <c r="Y82" s="9"/>
      <c r="AF82" s="9"/>
      <c r="AG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75" customFormat="1" ht="45" x14ac:dyDescent="0.2">
      <c r="A83" s="77" t="s">
        <v>140</v>
      </c>
      <c r="B83" s="77" t="s">
        <v>179</v>
      </c>
      <c r="C83" s="78" t="s">
        <v>132</v>
      </c>
      <c r="D83" s="78" t="s">
        <v>133</v>
      </c>
      <c r="E83" s="77" t="s">
        <v>134</v>
      </c>
      <c r="F83" s="79" t="s">
        <v>7</v>
      </c>
      <c r="G83" s="80">
        <v>1</v>
      </c>
      <c r="H83" s="79">
        <v>175555.37</v>
      </c>
      <c r="I83" s="80">
        <v>1</v>
      </c>
      <c r="J83" s="79">
        <v>175555.37</v>
      </c>
      <c r="K83" s="79">
        <v>175555.37</v>
      </c>
      <c r="L83" s="109">
        <v>1</v>
      </c>
      <c r="M83" s="110">
        <v>175555.37</v>
      </c>
      <c r="N83" s="80" t="s">
        <v>7</v>
      </c>
      <c r="O83" s="79" t="s">
        <v>7</v>
      </c>
      <c r="X83" s="9"/>
      <c r="Y83" s="9"/>
      <c r="AF83" s="9"/>
      <c r="AG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75" customFormat="1" ht="45" x14ac:dyDescent="0.2">
      <c r="A84" s="77" t="s">
        <v>144</v>
      </c>
      <c r="B84" s="77" t="s">
        <v>180</v>
      </c>
      <c r="C84" s="78" t="s">
        <v>137</v>
      </c>
      <c r="D84" s="78" t="s">
        <v>138</v>
      </c>
      <c r="E84" s="77" t="s">
        <v>134</v>
      </c>
      <c r="F84" s="79" t="s">
        <v>7</v>
      </c>
      <c r="G84" s="80">
        <v>1</v>
      </c>
      <c r="H84" s="79">
        <v>378541.26</v>
      </c>
      <c r="I84" s="80">
        <v>1</v>
      </c>
      <c r="J84" s="79">
        <v>378541.26</v>
      </c>
      <c r="K84" s="79">
        <v>378541.26</v>
      </c>
      <c r="L84" s="109">
        <v>1</v>
      </c>
      <c r="M84" s="110">
        <v>378541.26</v>
      </c>
      <c r="N84" s="80" t="s">
        <v>7</v>
      </c>
      <c r="O84" s="79" t="s">
        <v>7</v>
      </c>
      <c r="X84" s="9"/>
      <c r="Y84" s="9"/>
      <c r="AF84" s="9"/>
      <c r="AG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75" customFormat="1" ht="45" x14ac:dyDescent="0.2">
      <c r="A85" s="77" t="s">
        <v>148</v>
      </c>
      <c r="B85" s="77" t="s">
        <v>181</v>
      </c>
      <c r="C85" s="78" t="s">
        <v>141</v>
      </c>
      <c r="D85" s="78" t="s">
        <v>142</v>
      </c>
      <c r="E85" s="77" t="s">
        <v>74</v>
      </c>
      <c r="F85" s="79" t="s">
        <v>7</v>
      </c>
      <c r="G85" s="80">
        <v>1</v>
      </c>
      <c r="H85" s="79">
        <v>1556.89</v>
      </c>
      <c r="I85" s="80">
        <v>1</v>
      </c>
      <c r="J85" s="79">
        <v>1556.89</v>
      </c>
      <c r="K85" s="79">
        <v>1556.89</v>
      </c>
      <c r="L85" s="109">
        <v>1</v>
      </c>
      <c r="M85" s="110">
        <v>1556.89</v>
      </c>
      <c r="N85" s="80" t="s">
        <v>7</v>
      </c>
      <c r="O85" s="79" t="s">
        <v>7</v>
      </c>
      <c r="X85" s="9"/>
      <c r="Y85" s="9"/>
      <c r="AF85" s="9"/>
      <c r="AG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75" customFormat="1" ht="33.75" x14ac:dyDescent="0.2">
      <c r="A86" s="77" t="s">
        <v>152</v>
      </c>
      <c r="B86" s="77" t="s">
        <v>182</v>
      </c>
      <c r="C86" s="78" t="s">
        <v>145</v>
      </c>
      <c r="D86" s="78" t="s">
        <v>146</v>
      </c>
      <c r="E86" s="77" t="s">
        <v>74</v>
      </c>
      <c r="F86" s="79" t="s">
        <v>7</v>
      </c>
      <c r="G86" s="80">
        <v>-2</v>
      </c>
      <c r="H86" s="79">
        <v>-533.34</v>
      </c>
      <c r="I86" s="80">
        <v>-2</v>
      </c>
      <c r="J86" s="79">
        <v>-533.34</v>
      </c>
      <c r="K86" s="79">
        <v>-533.34</v>
      </c>
      <c r="L86" s="109">
        <v>-2</v>
      </c>
      <c r="M86" s="110">
        <v>-533.34</v>
      </c>
      <c r="N86" s="80" t="s">
        <v>7</v>
      </c>
      <c r="O86" s="79" t="s">
        <v>7</v>
      </c>
      <c r="X86" s="9"/>
      <c r="Y86" s="9"/>
      <c r="AF86" s="9"/>
      <c r="AG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75" customFormat="1" ht="45" x14ac:dyDescent="0.2">
      <c r="A87" s="77" t="s">
        <v>156</v>
      </c>
      <c r="B87" s="77" t="s">
        <v>183</v>
      </c>
      <c r="C87" s="78" t="s">
        <v>149</v>
      </c>
      <c r="D87" s="78" t="s">
        <v>150</v>
      </c>
      <c r="E87" s="77" t="s">
        <v>74</v>
      </c>
      <c r="F87" s="79" t="s">
        <v>7</v>
      </c>
      <c r="G87" s="80">
        <v>2</v>
      </c>
      <c r="H87" s="79">
        <v>9234.43</v>
      </c>
      <c r="I87" s="80">
        <v>2</v>
      </c>
      <c r="J87" s="79">
        <v>9234.43</v>
      </c>
      <c r="K87" s="79">
        <v>9234.43</v>
      </c>
      <c r="L87" s="109">
        <v>2</v>
      </c>
      <c r="M87" s="110">
        <v>9234.43</v>
      </c>
      <c r="N87" s="80" t="s">
        <v>7</v>
      </c>
      <c r="O87" s="79" t="s">
        <v>7</v>
      </c>
      <c r="X87" s="9"/>
      <c r="Y87" s="9"/>
      <c r="AF87" s="9"/>
      <c r="AG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75" customFormat="1" ht="45" x14ac:dyDescent="0.2">
      <c r="A88" s="77" t="s">
        <v>184</v>
      </c>
      <c r="B88" s="77" t="s">
        <v>185</v>
      </c>
      <c r="C88" s="78" t="s">
        <v>153</v>
      </c>
      <c r="D88" s="78" t="s">
        <v>154</v>
      </c>
      <c r="E88" s="77" t="s">
        <v>74</v>
      </c>
      <c r="F88" s="79" t="s">
        <v>7</v>
      </c>
      <c r="G88" s="80">
        <v>1</v>
      </c>
      <c r="H88" s="79">
        <v>16503.3</v>
      </c>
      <c r="I88" s="80">
        <v>1</v>
      </c>
      <c r="J88" s="79">
        <v>16503.3</v>
      </c>
      <c r="K88" s="79">
        <v>16503.3</v>
      </c>
      <c r="L88" s="109">
        <v>1</v>
      </c>
      <c r="M88" s="110">
        <v>16503.3</v>
      </c>
      <c r="N88" s="80" t="s">
        <v>7</v>
      </c>
      <c r="O88" s="79" t="s">
        <v>7</v>
      </c>
      <c r="X88" s="9"/>
      <c r="Y88" s="9"/>
      <c r="AF88" s="9"/>
      <c r="AG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75" customFormat="1" ht="45" x14ac:dyDescent="0.2">
      <c r="A89" s="77" t="s">
        <v>186</v>
      </c>
      <c r="B89" s="77" t="s">
        <v>187</v>
      </c>
      <c r="C89" s="78" t="s">
        <v>157</v>
      </c>
      <c r="D89" s="78" t="s">
        <v>80</v>
      </c>
      <c r="E89" s="77" t="s">
        <v>74</v>
      </c>
      <c r="F89" s="79" t="s">
        <v>7</v>
      </c>
      <c r="G89" s="80">
        <v>1</v>
      </c>
      <c r="H89" s="79">
        <v>439.8</v>
      </c>
      <c r="I89" s="80">
        <v>1</v>
      </c>
      <c r="J89" s="79">
        <v>439.8</v>
      </c>
      <c r="K89" s="79">
        <v>439.8</v>
      </c>
      <c r="L89" s="109">
        <v>1</v>
      </c>
      <c r="M89" s="110">
        <v>439.8</v>
      </c>
      <c r="N89" s="80" t="s">
        <v>7</v>
      </c>
      <c r="O89" s="79" t="s">
        <v>7</v>
      </c>
      <c r="X89" s="9"/>
      <c r="Y89" s="9"/>
      <c r="AF89" s="9"/>
      <c r="AG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75" customFormat="1" ht="33.75" x14ac:dyDescent="0.2">
      <c r="A90" s="77" t="s">
        <v>188</v>
      </c>
      <c r="B90" s="77" t="s">
        <v>189</v>
      </c>
      <c r="C90" s="78" t="s">
        <v>160</v>
      </c>
      <c r="D90" s="78" t="s">
        <v>161</v>
      </c>
      <c r="E90" s="77" t="s">
        <v>105</v>
      </c>
      <c r="F90" s="79" t="s">
        <v>7</v>
      </c>
      <c r="G90" s="80">
        <v>1.3299999999999999E-2</v>
      </c>
      <c r="H90" s="79">
        <v>3286.13</v>
      </c>
      <c r="I90" s="80">
        <v>1.3299999999999999E-2</v>
      </c>
      <c r="J90" s="79">
        <v>3286.13</v>
      </c>
      <c r="K90" s="79">
        <v>3286.13</v>
      </c>
      <c r="L90" s="109">
        <v>1.3299999999999999E-2</v>
      </c>
      <c r="M90" s="110">
        <v>3286.13</v>
      </c>
      <c r="N90" s="80" t="s">
        <v>7</v>
      </c>
      <c r="O90" s="79" t="s">
        <v>7</v>
      </c>
      <c r="X90" s="9"/>
      <c r="Y90" s="9"/>
      <c r="AF90" s="9"/>
      <c r="AG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75" customFormat="1" ht="56.25" x14ac:dyDescent="0.2">
      <c r="A91" s="77" t="s">
        <v>190</v>
      </c>
      <c r="B91" s="77" t="s">
        <v>191</v>
      </c>
      <c r="C91" s="78" t="s">
        <v>108</v>
      </c>
      <c r="D91" s="78" t="s">
        <v>109</v>
      </c>
      <c r="E91" s="77" t="s">
        <v>110</v>
      </c>
      <c r="F91" s="79" t="s">
        <v>7</v>
      </c>
      <c r="G91" s="80">
        <v>37.99</v>
      </c>
      <c r="H91" s="79">
        <v>124.61</v>
      </c>
      <c r="I91" s="80">
        <v>37.99</v>
      </c>
      <c r="J91" s="79">
        <v>124.61</v>
      </c>
      <c r="K91" s="79">
        <v>124.61</v>
      </c>
      <c r="L91" s="109">
        <v>37.99</v>
      </c>
      <c r="M91" s="110">
        <v>124.61</v>
      </c>
      <c r="N91" s="80" t="s">
        <v>7</v>
      </c>
      <c r="O91" s="79" t="s">
        <v>7</v>
      </c>
      <c r="X91" s="9"/>
      <c r="Y91" s="9"/>
      <c r="AF91" s="9"/>
      <c r="AG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75" customFormat="1" ht="67.5" x14ac:dyDescent="0.2">
      <c r="A92" s="77" t="s">
        <v>159</v>
      </c>
      <c r="B92" s="77" t="s">
        <v>192</v>
      </c>
      <c r="C92" s="78" t="s">
        <v>166</v>
      </c>
      <c r="D92" s="78" t="s">
        <v>167</v>
      </c>
      <c r="E92" s="77" t="s">
        <v>110</v>
      </c>
      <c r="F92" s="79" t="s">
        <v>7</v>
      </c>
      <c r="G92" s="80">
        <v>8.84</v>
      </c>
      <c r="H92" s="79">
        <v>74.17</v>
      </c>
      <c r="I92" s="80">
        <v>8.84</v>
      </c>
      <c r="J92" s="79">
        <v>74.17</v>
      </c>
      <c r="K92" s="79">
        <v>74.17</v>
      </c>
      <c r="L92" s="109">
        <v>8.84</v>
      </c>
      <c r="M92" s="110">
        <v>74.17</v>
      </c>
      <c r="N92" s="80" t="s">
        <v>7</v>
      </c>
      <c r="O92" s="79" t="s">
        <v>7</v>
      </c>
      <c r="X92" s="9"/>
      <c r="Y92" s="9"/>
      <c r="AF92" s="9"/>
      <c r="AG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75" customFormat="1" ht="45" x14ac:dyDescent="0.2">
      <c r="A93" s="77" t="s">
        <v>163</v>
      </c>
      <c r="B93" s="77" t="s">
        <v>193</v>
      </c>
      <c r="C93" s="78" t="s">
        <v>169</v>
      </c>
      <c r="D93" s="78" t="s">
        <v>170</v>
      </c>
      <c r="E93" s="77" t="s">
        <v>110</v>
      </c>
      <c r="F93" s="79" t="s">
        <v>7</v>
      </c>
      <c r="G93" s="80">
        <v>4.8</v>
      </c>
      <c r="H93" s="79">
        <v>52.22</v>
      </c>
      <c r="I93" s="80">
        <v>4.8</v>
      </c>
      <c r="J93" s="79">
        <v>52.22</v>
      </c>
      <c r="K93" s="79">
        <v>52.22</v>
      </c>
      <c r="L93" s="109">
        <v>4.8</v>
      </c>
      <c r="M93" s="110">
        <v>52.22</v>
      </c>
      <c r="N93" s="80" t="s">
        <v>7</v>
      </c>
      <c r="O93" s="79" t="s">
        <v>7</v>
      </c>
      <c r="X93" s="9"/>
      <c r="Y93" s="9"/>
      <c r="AF93" s="9"/>
      <c r="AG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75" customFormat="1" ht="45" x14ac:dyDescent="0.2">
      <c r="A94" s="77" t="s">
        <v>165</v>
      </c>
      <c r="B94" s="77" t="s">
        <v>194</v>
      </c>
      <c r="C94" s="78" t="s">
        <v>112</v>
      </c>
      <c r="D94" s="78" t="s">
        <v>113</v>
      </c>
      <c r="E94" s="77" t="s">
        <v>110</v>
      </c>
      <c r="F94" s="79" t="s">
        <v>7</v>
      </c>
      <c r="G94" s="80">
        <v>51.63</v>
      </c>
      <c r="H94" s="79">
        <v>199.29</v>
      </c>
      <c r="I94" s="80">
        <v>51.63</v>
      </c>
      <c r="J94" s="79">
        <v>199.29</v>
      </c>
      <c r="K94" s="79">
        <v>199.29</v>
      </c>
      <c r="L94" s="109">
        <v>51.63</v>
      </c>
      <c r="M94" s="110">
        <v>199.29</v>
      </c>
      <c r="N94" s="80" t="s">
        <v>7</v>
      </c>
      <c r="O94" s="79" t="s">
        <v>7</v>
      </c>
      <c r="X94" s="9"/>
      <c r="Y94" s="9"/>
      <c r="AF94" s="9"/>
      <c r="AG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75" customFormat="1" ht="15.75" customHeight="1" x14ac:dyDescent="0.2">
      <c r="A95" s="267" t="s">
        <v>195</v>
      </c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X95" s="9"/>
      <c r="Y95" s="9"/>
      <c r="AF95" s="9"/>
      <c r="AG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75" customFormat="1" ht="33.75" x14ac:dyDescent="0.2">
      <c r="A96" s="77" t="s">
        <v>168</v>
      </c>
      <c r="B96" s="77" t="s">
        <v>196</v>
      </c>
      <c r="C96" s="78" t="s">
        <v>116</v>
      </c>
      <c r="D96" s="78" t="s">
        <v>117</v>
      </c>
      <c r="E96" s="77" t="s">
        <v>118</v>
      </c>
      <c r="F96" s="79" t="s">
        <v>7</v>
      </c>
      <c r="G96" s="80">
        <v>1</v>
      </c>
      <c r="H96" s="79">
        <v>949.76</v>
      </c>
      <c r="I96" s="80">
        <v>1</v>
      </c>
      <c r="J96" s="79">
        <v>949.76</v>
      </c>
      <c r="K96" s="79">
        <v>949.76</v>
      </c>
      <c r="L96" s="109">
        <v>1</v>
      </c>
      <c r="M96" s="110">
        <v>949.76</v>
      </c>
      <c r="N96" s="80" t="s">
        <v>7</v>
      </c>
      <c r="O96" s="79" t="s">
        <v>7</v>
      </c>
      <c r="X96" s="9"/>
      <c r="Y96" s="9"/>
      <c r="AF96" s="9"/>
      <c r="AG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75" customFormat="1" ht="45" x14ac:dyDescent="0.2">
      <c r="A97" s="77" t="s">
        <v>171</v>
      </c>
      <c r="B97" s="77" t="s">
        <v>197</v>
      </c>
      <c r="C97" s="78" t="s">
        <v>55</v>
      </c>
      <c r="D97" s="78" t="s">
        <v>56</v>
      </c>
      <c r="E97" s="77" t="s">
        <v>57</v>
      </c>
      <c r="F97" s="79" t="s">
        <v>7</v>
      </c>
      <c r="G97" s="80">
        <v>0.20799999999999999</v>
      </c>
      <c r="H97" s="79">
        <v>121.03</v>
      </c>
      <c r="I97" s="80">
        <v>0.20799999999999999</v>
      </c>
      <c r="J97" s="79">
        <v>121.03</v>
      </c>
      <c r="K97" s="79">
        <v>121.03</v>
      </c>
      <c r="L97" s="109">
        <v>0.20799999999999999</v>
      </c>
      <c r="M97" s="110">
        <v>121.03</v>
      </c>
      <c r="N97" s="80" t="s">
        <v>7</v>
      </c>
      <c r="O97" s="79" t="s">
        <v>7</v>
      </c>
      <c r="X97" s="9"/>
      <c r="Y97" s="9"/>
      <c r="AF97" s="9"/>
      <c r="AG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75" customFormat="1" ht="22.5" x14ac:dyDescent="0.2">
      <c r="A98" s="77" t="s">
        <v>173</v>
      </c>
      <c r="B98" s="77" t="s">
        <v>198</v>
      </c>
      <c r="C98" s="78" t="s">
        <v>59</v>
      </c>
      <c r="D98" s="78" t="s">
        <v>60</v>
      </c>
      <c r="E98" s="77" t="s">
        <v>57</v>
      </c>
      <c r="F98" s="79" t="s">
        <v>7</v>
      </c>
      <c r="G98" s="80">
        <v>0.1036</v>
      </c>
      <c r="H98" s="79">
        <v>54.2</v>
      </c>
      <c r="I98" s="80">
        <v>0.1036</v>
      </c>
      <c r="J98" s="79">
        <v>54.2</v>
      </c>
      <c r="K98" s="79">
        <v>54.2</v>
      </c>
      <c r="L98" s="109">
        <v>0.1036</v>
      </c>
      <c r="M98" s="110">
        <v>54.2</v>
      </c>
      <c r="N98" s="80" t="s">
        <v>7</v>
      </c>
      <c r="O98" s="79" t="s">
        <v>7</v>
      </c>
      <c r="X98" s="9"/>
      <c r="Y98" s="9"/>
      <c r="AF98" s="9"/>
      <c r="AG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75" customFormat="1" ht="33.75" x14ac:dyDescent="0.2">
      <c r="A99" s="77" t="s">
        <v>174</v>
      </c>
      <c r="B99" s="77" t="s">
        <v>199</v>
      </c>
      <c r="C99" s="78" t="s">
        <v>62</v>
      </c>
      <c r="D99" s="78" t="s">
        <v>63</v>
      </c>
      <c r="E99" s="77" t="s">
        <v>57</v>
      </c>
      <c r="F99" s="79" t="s">
        <v>7</v>
      </c>
      <c r="G99" s="80">
        <v>0.1036</v>
      </c>
      <c r="H99" s="79">
        <v>684.74</v>
      </c>
      <c r="I99" s="80">
        <v>0.1036</v>
      </c>
      <c r="J99" s="79">
        <v>684.74</v>
      </c>
      <c r="K99" s="79">
        <v>684.74</v>
      </c>
      <c r="L99" s="109">
        <v>0.1036</v>
      </c>
      <c r="M99" s="110">
        <v>684.74</v>
      </c>
      <c r="N99" s="80" t="s">
        <v>7</v>
      </c>
      <c r="O99" s="79" t="s">
        <v>7</v>
      </c>
      <c r="X99" s="9"/>
      <c r="Y99" s="9"/>
      <c r="AF99" s="9"/>
      <c r="AG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75" customFormat="1" ht="45" x14ac:dyDescent="0.2">
      <c r="A100" s="77" t="s">
        <v>175</v>
      </c>
      <c r="B100" s="77" t="s">
        <v>200</v>
      </c>
      <c r="C100" s="78" t="s">
        <v>65</v>
      </c>
      <c r="D100" s="78" t="s">
        <v>66</v>
      </c>
      <c r="E100" s="77" t="s">
        <v>67</v>
      </c>
      <c r="F100" s="79" t="s">
        <v>7</v>
      </c>
      <c r="G100" s="80">
        <v>13.05</v>
      </c>
      <c r="H100" s="79">
        <v>8535.69</v>
      </c>
      <c r="I100" s="80">
        <v>13.05</v>
      </c>
      <c r="J100" s="79">
        <v>8535.69</v>
      </c>
      <c r="K100" s="79">
        <v>8535.69</v>
      </c>
      <c r="L100" s="109">
        <v>13.05</v>
      </c>
      <c r="M100" s="110">
        <v>8535.69</v>
      </c>
      <c r="N100" s="80" t="s">
        <v>7</v>
      </c>
      <c r="O100" s="79" t="s">
        <v>7</v>
      </c>
      <c r="X100" s="9"/>
      <c r="Y100" s="9"/>
      <c r="AF100" s="9"/>
      <c r="AG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75" customFormat="1" ht="56.25" x14ac:dyDescent="0.2">
      <c r="A101" s="77" t="s">
        <v>176</v>
      </c>
      <c r="B101" s="77" t="s">
        <v>201</v>
      </c>
      <c r="C101" s="78" t="s">
        <v>128</v>
      </c>
      <c r="D101" s="78" t="s">
        <v>129</v>
      </c>
      <c r="E101" s="77" t="s">
        <v>118</v>
      </c>
      <c r="F101" s="79" t="s">
        <v>7</v>
      </c>
      <c r="G101" s="80">
        <v>1</v>
      </c>
      <c r="H101" s="79">
        <v>9978.5400000000009</v>
      </c>
      <c r="I101" s="80">
        <v>1</v>
      </c>
      <c r="J101" s="79">
        <v>9978.5400000000009</v>
      </c>
      <c r="K101" s="79">
        <v>9978.5400000000009</v>
      </c>
      <c r="L101" s="109">
        <v>1</v>
      </c>
      <c r="M101" s="110">
        <v>9978.5400000000009</v>
      </c>
      <c r="N101" s="80" t="s">
        <v>7</v>
      </c>
      <c r="O101" s="79" t="s">
        <v>7</v>
      </c>
      <c r="X101" s="9"/>
      <c r="Y101" s="9"/>
      <c r="AF101" s="9"/>
      <c r="AG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75" customFormat="1" ht="45" x14ac:dyDescent="0.2">
      <c r="A102" s="77" t="s">
        <v>177</v>
      </c>
      <c r="B102" s="77" t="s">
        <v>202</v>
      </c>
      <c r="C102" s="78" t="s">
        <v>132</v>
      </c>
      <c r="D102" s="78" t="s">
        <v>133</v>
      </c>
      <c r="E102" s="77" t="s">
        <v>134</v>
      </c>
      <c r="F102" s="79" t="s">
        <v>7</v>
      </c>
      <c r="G102" s="80">
        <v>1</v>
      </c>
      <c r="H102" s="79">
        <v>175555.37</v>
      </c>
      <c r="I102" s="80">
        <v>1</v>
      </c>
      <c r="J102" s="79">
        <v>175555.37</v>
      </c>
      <c r="K102" s="79">
        <v>175555.37</v>
      </c>
      <c r="L102" s="109">
        <v>1</v>
      </c>
      <c r="M102" s="110">
        <v>175555.37</v>
      </c>
      <c r="N102" s="80" t="s">
        <v>7</v>
      </c>
      <c r="O102" s="79" t="s">
        <v>7</v>
      </c>
      <c r="X102" s="9"/>
      <c r="Y102" s="9"/>
      <c r="AF102" s="9"/>
      <c r="AG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75" customFormat="1" ht="45" x14ac:dyDescent="0.2">
      <c r="A103" s="77" t="s">
        <v>178</v>
      </c>
      <c r="B103" s="77" t="s">
        <v>203</v>
      </c>
      <c r="C103" s="78" t="s">
        <v>137</v>
      </c>
      <c r="D103" s="78" t="s">
        <v>138</v>
      </c>
      <c r="E103" s="77" t="s">
        <v>134</v>
      </c>
      <c r="F103" s="79" t="s">
        <v>7</v>
      </c>
      <c r="G103" s="80">
        <v>1</v>
      </c>
      <c r="H103" s="79">
        <v>378541.26</v>
      </c>
      <c r="I103" s="80">
        <v>1</v>
      </c>
      <c r="J103" s="79">
        <v>378541.26</v>
      </c>
      <c r="K103" s="79">
        <v>378541.26</v>
      </c>
      <c r="L103" s="109">
        <v>1</v>
      </c>
      <c r="M103" s="110">
        <v>378541.26</v>
      </c>
      <c r="N103" s="80" t="s">
        <v>7</v>
      </c>
      <c r="O103" s="79" t="s">
        <v>7</v>
      </c>
      <c r="X103" s="9"/>
      <c r="Y103" s="9"/>
      <c r="AF103" s="9"/>
      <c r="AG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75" customFormat="1" ht="45" x14ac:dyDescent="0.2">
      <c r="A104" s="77" t="s">
        <v>179</v>
      </c>
      <c r="B104" s="77" t="s">
        <v>204</v>
      </c>
      <c r="C104" s="78" t="s">
        <v>141</v>
      </c>
      <c r="D104" s="78" t="s">
        <v>142</v>
      </c>
      <c r="E104" s="77" t="s">
        <v>74</v>
      </c>
      <c r="F104" s="79" t="s">
        <v>7</v>
      </c>
      <c r="G104" s="80">
        <v>1</v>
      </c>
      <c r="H104" s="79">
        <v>1556.89</v>
      </c>
      <c r="I104" s="80">
        <v>1</v>
      </c>
      <c r="J104" s="79">
        <v>1556.89</v>
      </c>
      <c r="K104" s="79">
        <v>1556.89</v>
      </c>
      <c r="L104" s="109">
        <v>1</v>
      </c>
      <c r="M104" s="110">
        <v>1556.89</v>
      </c>
      <c r="N104" s="80" t="s">
        <v>7</v>
      </c>
      <c r="O104" s="79" t="s">
        <v>7</v>
      </c>
      <c r="X104" s="9"/>
      <c r="Y104" s="9"/>
      <c r="AF104" s="9"/>
      <c r="AG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75" customFormat="1" ht="33.75" x14ac:dyDescent="0.2">
      <c r="A105" s="77" t="s">
        <v>180</v>
      </c>
      <c r="B105" s="77" t="s">
        <v>205</v>
      </c>
      <c r="C105" s="78" t="s">
        <v>145</v>
      </c>
      <c r="D105" s="78" t="s">
        <v>146</v>
      </c>
      <c r="E105" s="77" t="s">
        <v>74</v>
      </c>
      <c r="F105" s="79" t="s">
        <v>7</v>
      </c>
      <c r="G105" s="80">
        <v>-2</v>
      </c>
      <c r="H105" s="79">
        <v>-533.34</v>
      </c>
      <c r="I105" s="80">
        <v>-2</v>
      </c>
      <c r="J105" s="79">
        <v>-533.34</v>
      </c>
      <c r="K105" s="79">
        <v>-533.34</v>
      </c>
      <c r="L105" s="109">
        <v>-2</v>
      </c>
      <c r="M105" s="110">
        <v>-533.34</v>
      </c>
      <c r="N105" s="80" t="s">
        <v>7</v>
      </c>
      <c r="O105" s="79" t="s">
        <v>7</v>
      </c>
      <c r="X105" s="9"/>
      <c r="Y105" s="9"/>
      <c r="AF105" s="9"/>
      <c r="AG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75" customFormat="1" ht="45" x14ac:dyDescent="0.2">
      <c r="A106" s="77" t="s">
        <v>181</v>
      </c>
      <c r="B106" s="77" t="s">
        <v>206</v>
      </c>
      <c r="C106" s="78" t="s">
        <v>149</v>
      </c>
      <c r="D106" s="78" t="s">
        <v>150</v>
      </c>
      <c r="E106" s="77" t="s">
        <v>74</v>
      </c>
      <c r="F106" s="79" t="s">
        <v>7</v>
      </c>
      <c r="G106" s="80">
        <v>2</v>
      </c>
      <c r="H106" s="79">
        <v>9234.43</v>
      </c>
      <c r="I106" s="80">
        <v>2</v>
      </c>
      <c r="J106" s="79">
        <v>9234.43</v>
      </c>
      <c r="K106" s="79">
        <v>9234.43</v>
      </c>
      <c r="L106" s="109">
        <v>2</v>
      </c>
      <c r="M106" s="110">
        <v>9234.43</v>
      </c>
      <c r="N106" s="80" t="s">
        <v>7</v>
      </c>
      <c r="O106" s="79" t="s">
        <v>7</v>
      </c>
      <c r="X106" s="9"/>
      <c r="Y106" s="9"/>
      <c r="AF106" s="9"/>
      <c r="AG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75" customFormat="1" ht="45" x14ac:dyDescent="0.2">
      <c r="A107" s="77" t="s">
        <v>182</v>
      </c>
      <c r="B107" s="77" t="s">
        <v>207</v>
      </c>
      <c r="C107" s="78" t="s">
        <v>153</v>
      </c>
      <c r="D107" s="78" t="s">
        <v>154</v>
      </c>
      <c r="E107" s="77" t="s">
        <v>74</v>
      </c>
      <c r="F107" s="79" t="s">
        <v>7</v>
      </c>
      <c r="G107" s="80">
        <v>1</v>
      </c>
      <c r="H107" s="79">
        <v>16503.3</v>
      </c>
      <c r="I107" s="80">
        <v>1</v>
      </c>
      <c r="J107" s="79">
        <v>16503.3</v>
      </c>
      <c r="K107" s="79">
        <v>16503.3</v>
      </c>
      <c r="L107" s="109">
        <v>1</v>
      </c>
      <c r="M107" s="110">
        <v>16503.3</v>
      </c>
      <c r="N107" s="80" t="s">
        <v>7</v>
      </c>
      <c r="O107" s="79" t="s">
        <v>7</v>
      </c>
      <c r="X107" s="9"/>
      <c r="Y107" s="9"/>
      <c r="AF107" s="9"/>
      <c r="AG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75" customFormat="1" ht="45" x14ac:dyDescent="0.2">
      <c r="A108" s="77" t="s">
        <v>183</v>
      </c>
      <c r="B108" s="77" t="s">
        <v>208</v>
      </c>
      <c r="C108" s="78" t="s">
        <v>157</v>
      </c>
      <c r="D108" s="78" t="s">
        <v>80</v>
      </c>
      <c r="E108" s="77" t="s">
        <v>74</v>
      </c>
      <c r="F108" s="79" t="s">
        <v>7</v>
      </c>
      <c r="G108" s="80">
        <v>1</v>
      </c>
      <c r="H108" s="79">
        <v>439.8</v>
      </c>
      <c r="I108" s="80">
        <v>1</v>
      </c>
      <c r="J108" s="79">
        <v>439.8</v>
      </c>
      <c r="K108" s="79">
        <v>439.8</v>
      </c>
      <c r="L108" s="109">
        <v>1</v>
      </c>
      <c r="M108" s="110">
        <v>439.8</v>
      </c>
      <c r="N108" s="80" t="s">
        <v>7</v>
      </c>
      <c r="O108" s="79" t="s">
        <v>7</v>
      </c>
      <c r="X108" s="9"/>
      <c r="Y108" s="9"/>
      <c r="AF108" s="9"/>
      <c r="AG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75" customFormat="1" ht="33.75" x14ac:dyDescent="0.2">
      <c r="A109" s="77" t="s">
        <v>185</v>
      </c>
      <c r="B109" s="77" t="s">
        <v>209</v>
      </c>
      <c r="C109" s="78" t="s">
        <v>160</v>
      </c>
      <c r="D109" s="78" t="s">
        <v>161</v>
      </c>
      <c r="E109" s="77" t="s">
        <v>105</v>
      </c>
      <c r="F109" s="79" t="s">
        <v>7</v>
      </c>
      <c r="G109" s="80">
        <v>1.3299999999999999E-2</v>
      </c>
      <c r="H109" s="79">
        <v>3286.13</v>
      </c>
      <c r="I109" s="80">
        <v>1.3299999999999999E-2</v>
      </c>
      <c r="J109" s="79">
        <v>3286.13</v>
      </c>
      <c r="K109" s="79">
        <v>3286.13</v>
      </c>
      <c r="L109" s="109">
        <v>1.3299999999999999E-2</v>
      </c>
      <c r="M109" s="110">
        <v>3286.13</v>
      </c>
      <c r="N109" s="80" t="s">
        <v>7</v>
      </c>
      <c r="O109" s="79" t="s">
        <v>7</v>
      </c>
      <c r="X109" s="9"/>
      <c r="Y109" s="9"/>
      <c r="AF109" s="9"/>
      <c r="AG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75" customFormat="1" ht="56.25" x14ac:dyDescent="0.2">
      <c r="A110" s="77" t="s">
        <v>187</v>
      </c>
      <c r="B110" s="77" t="s">
        <v>210</v>
      </c>
      <c r="C110" s="78" t="s">
        <v>108</v>
      </c>
      <c r="D110" s="78" t="s">
        <v>109</v>
      </c>
      <c r="E110" s="77" t="s">
        <v>110</v>
      </c>
      <c r="F110" s="79" t="s">
        <v>7</v>
      </c>
      <c r="G110" s="80">
        <v>36.4</v>
      </c>
      <c r="H110" s="79">
        <v>119.39</v>
      </c>
      <c r="I110" s="80">
        <v>36.4</v>
      </c>
      <c r="J110" s="79">
        <v>119.39</v>
      </c>
      <c r="K110" s="79">
        <v>119.39</v>
      </c>
      <c r="L110" s="109">
        <v>36.4</v>
      </c>
      <c r="M110" s="110">
        <v>119.39</v>
      </c>
      <c r="N110" s="80" t="s">
        <v>7</v>
      </c>
      <c r="O110" s="79" t="s">
        <v>7</v>
      </c>
      <c r="X110" s="9"/>
      <c r="Y110" s="9"/>
      <c r="AF110" s="9"/>
      <c r="AG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75" customFormat="1" ht="67.5" x14ac:dyDescent="0.2">
      <c r="A111" s="77" t="s">
        <v>211</v>
      </c>
      <c r="B111" s="77" t="s">
        <v>212</v>
      </c>
      <c r="C111" s="78" t="s">
        <v>166</v>
      </c>
      <c r="D111" s="78" t="s">
        <v>167</v>
      </c>
      <c r="E111" s="77" t="s">
        <v>110</v>
      </c>
      <c r="F111" s="79" t="s">
        <v>7</v>
      </c>
      <c r="G111" s="80">
        <v>8.85</v>
      </c>
      <c r="H111" s="79">
        <v>74.25</v>
      </c>
      <c r="I111" s="80">
        <v>8.85</v>
      </c>
      <c r="J111" s="79">
        <v>74.25</v>
      </c>
      <c r="K111" s="79">
        <v>74.25</v>
      </c>
      <c r="L111" s="109">
        <v>8.85</v>
      </c>
      <c r="M111" s="110">
        <v>74.25</v>
      </c>
      <c r="N111" s="80" t="s">
        <v>7</v>
      </c>
      <c r="O111" s="79" t="s">
        <v>7</v>
      </c>
      <c r="X111" s="9"/>
      <c r="Y111" s="9"/>
      <c r="AF111" s="9"/>
      <c r="AG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75" customFormat="1" ht="45" x14ac:dyDescent="0.2">
      <c r="A112" s="77" t="s">
        <v>213</v>
      </c>
      <c r="B112" s="77" t="s">
        <v>214</v>
      </c>
      <c r="C112" s="78" t="s">
        <v>169</v>
      </c>
      <c r="D112" s="78" t="s">
        <v>170</v>
      </c>
      <c r="E112" s="77" t="s">
        <v>110</v>
      </c>
      <c r="F112" s="79" t="s">
        <v>7</v>
      </c>
      <c r="G112" s="80">
        <v>5</v>
      </c>
      <c r="H112" s="79">
        <v>54.4</v>
      </c>
      <c r="I112" s="80">
        <v>5</v>
      </c>
      <c r="J112" s="79">
        <v>54.4</v>
      </c>
      <c r="K112" s="79">
        <v>54.4</v>
      </c>
      <c r="L112" s="109">
        <v>5</v>
      </c>
      <c r="M112" s="110">
        <v>54.4</v>
      </c>
      <c r="N112" s="80" t="s">
        <v>7</v>
      </c>
      <c r="O112" s="79" t="s">
        <v>7</v>
      </c>
      <c r="X112" s="9"/>
      <c r="Y112" s="9"/>
      <c r="AF112" s="9"/>
      <c r="AG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75" customFormat="1" ht="45" x14ac:dyDescent="0.2">
      <c r="A113" s="77" t="s">
        <v>215</v>
      </c>
      <c r="B113" s="77" t="s">
        <v>216</v>
      </c>
      <c r="C113" s="78" t="s">
        <v>112</v>
      </c>
      <c r="D113" s="78" t="s">
        <v>113</v>
      </c>
      <c r="E113" s="77" t="s">
        <v>110</v>
      </c>
      <c r="F113" s="79" t="s">
        <v>7</v>
      </c>
      <c r="G113" s="80">
        <v>50.25</v>
      </c>
      <c r="H113" s="79">
        <v>193.97</v>
      </c>
      <c r="I113" s="80">
        <v>50.25</v>
      </c>
      <c r="J113" s="79">
        <v>193.97</v>
      </c>
      <c r="K113" s="79">
        <v>193.97</v>
      </c>
      <c r="L113" s="109">
        <v>50.25</v>
      </c>
      <c r="M113" s="110">
        <v>193.97</v>
      </c>
      <c r="N113" s="80" t="s">
        <v>7</v>
      </c>
      <c r="O113" s="79" t="s">
        <v>7</v>
      </c>
      <c r="X113" s="9"/>
      <c r="Y113" s="9"/>
      <c r="AF113" s="9"/>
      <c r="AG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 s="75" customFormat="1" ht="15.75" customHeight="1" x14ac:dyDescent="0.2">
      <c r="A114" s="267" t="s">
        <v>217</v>
      </c>
      <c r="B114" s="266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X114" s="9"/>
      <c r="Y114" s="9"/>
      <c r="AF114" s="9"/>
      <c r="AG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75" customFormat="1" ht="33.75" x14ac:dyDescent="0.2">
      <c r="A115" s="77" t="s">
        <v>218</v>
      </c>
      <c r="B115" s="77" t="s">
        <v>219</v>
      </c>
      <c r="C115" s="78" t="s">
        <v>116</v>
      </c>
      <c r="D115" s="78" t="s">
        <v>117</v>
      </c>
      <c r="E115" s="77" t="s">
        <v>118</v>
      </c>
      <c r="F115" s="79" t="s">
        <v>7</v>
      </c>
      <c r="G115" s="80">
        <v>1</v>
      </c>
      <c r="H115" s="79">
        <v>949.76</v>
      </c>
      <c r="I115" s="80">
        <v>1</v>
      </c>
      <c r="J115" s="79">
        <v>949.76</v>
      </c>
      <c r="K115" s="79">
        <v>949.76</v>
      </c>
      <c r="L115" s="109">
        <v>1</v>
      </c>
      <c r="M115" s="110">
        <v>949.76</v>
      </c>
      <c r="N115" s="80" t="s">
        <v>7</v>
      </c>
      <c r="O115" s="79" t="s">
        <v>7</v>
      </c>
      <c r="X115" s="9"/>
      <c r="Y115" s="9"/>
      <c r="AF115" s="9"/>
      <c r="AG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75" customFormat="1" ht="45" x14ac:dyDescent="0.2">
      <c r="A116" s="77" t="s">
        <v>189</v>
      </c>
      <c r="B116" s="77" t="s">
        <v>220</v>
      </c>
      <c r="C116" s="78" t="s">
        <v>55</v>
      </c>
      <c r="D116" s="78" t="s">
        <v>56</v>
      </c>
      <c r="E116" s="77" t="s">
        <v>57</v>
      </c>
      <c r="F116" s="79" t="s">
        <v>7</v>
      </c>
      <c r="G116" s="80">
        <v>0.22450000000000001</v>
      </c>
      <c r="H116" s="79">
        <v>130.63</v>
      </c>
      <c r="I116" s="80">
        <v>0.22450000000000001</v>
      </c>
      <c r="J116" s="79">
        <v>130.63</v>
      </c>
      <c r="K116" s="79">
        <v>130.63</v>
      </c>
      <c r="L116" s="109">
        <v>0.22450000000000001</v>
      </c>
      <c r="M116" s="110">
        <v>130.63</v>
      </c>
      <c r="N116" s="80" t="s">
        <v>7</v>
      </c>
      <c r="O116" s="79" t="s">
        <v>7</v>
      </c>
      <c r="X116" s="9"/>
      <c r="Y116" s="9"/>
      <c r="AF116" s="9"/>
      <c r="AG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75" customFormat="1" ht="22.5" x14ac:dyDescent="0.2">
      <c r="A117" s="77" t="s">
        <v>191</v>
      </c>
      <c r="B117" s="77" t="s">
        <v>221</v>
      </c>
      <c r="C117" s="78" t="s">
        <v>59</v>
      </c>
      <c r="D117" s="78" t="s">
        <v>60</v>
      </c>
      <c r="E117" s="77" t="s">
        <v>57</v>
      </c>
      <c r="F117" s="79" t="s">
        <v>7</v>
      </c>
      <c r="G117" s="80">
        <v>0.1037</v>
      </c>
      <c r="H117" s="79">
        <v>54.24</v>
      </c>
      <c r="I117" s="80">
        <v>0.1037</v>
      </c>
      <c r="J117" s="79">
        <v>54.24</v>
      </c>
      <c r="K117" s="79">
        <v>54.24</v>
      </c>
      <c r="L117" s="109">
        <v>0.1037</v>
      </c>
      <c r="M117" s="110">
        <v>54.24</v>
      </c>
      <c r="N117" s="80" t="s">
        <v>7</v>
      </c>
      <c r="O117" s="79" t="s">
        <v>7</v>
      </c>
      <c r="X117" s="9"/>
      <c r="Y117" s="9"/>
      <c r="AF117" s="9"/>
      <c r="AG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75" customFormat="1" ht="33.75" x14ac:dyDescent="0.2">
      <c r="A118" s="77" t="s">
        <v>192</v>
      </c>
      <c r="B118" s="77" t="s">
        <v>222</v>
      </c>
      <c r="C118" s="78" t="s">
        <v>62</v>
      </c>
      <c r="D118" s="78" t="s">
        <v>63</v>
      </c>
      <c r="E118" s="77" t="s">
        <v>57</v>
      </c>
      <c r="F118" s="79" t="s">
        <v>7</v>
      </c>
      <c r="G118" s="80">
        <v>0.1037</v>
      </c>
      <c r="H118" s="79">
        <v>685.39</v>
      </c>
      <c r="I118" s="80">
        <v>0.1037</v>
      </c>
      <c r="J118" s="79">
        <v>685.39</v>
      </c>
      <c r="K118" s="79">
        <v>685.39</v>
      </c>
      <c r="L118" s="109">
        <v>0.1037</v>
      </c>
      <c r="M118" s="110">
        <v>685.39</v>
      </c>
      <c r="N118" s="80" t="s">
        <v>7</v>
      </c>
      <c r="O118" s="79" t="s">
        <v>7</v>
      </c>
      <c r="X118" s="9"/>
      <c r="Y118" s="9"/>
      <c r="AF118" s="9"/>
      <c r="AG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75" customFormat="1" ht="45" x14ac:dyDescent="0.2">
      <c r="A119" s="77" t="s">
        <v>193</v>
      </c>
      <c r="B119" s="77" t="s">
        <v>223</v>
      </c>
      <c r="C119" s="78" t="s">
        <v>65</v>
      </c>
      <c r="D119" s="78" t="s">
        <v>66</v>
      </c>
      <c r="E119" s="77" t="s">
        <v>67</v>
      </c>
      <c r="F119" s="79" t="s">
        <v>7</v>
      </c>
      <c r="G119" s="80">
        <v>13.066000000000001</v>
      </c>
      <c r="H119" s="79">
        <v>8546.15</v>
      </c>
      <c r="I119" s="80">
        <v>13.066000000000001</v>
      </c>
      <c r="J119" s="79">
        <v>8546.15</v>
      </c>
      <c r="K119" s="79">
        <v>8546.15</v>
      </c>
      <c r="L119" s="109">
        <v>13.066000000000001</v>
      </c>
      <c r="M119" s="110">
        <v>8546.15</v>
      </c>
      <c r="N119" s="80" t="s">
        <v>7</v>
      </c>
      <c r="O119" s="79" t="s">
        <v>7</v>
      </c>
      <c r="X119" s="9"/>
      <c r="Y119" s="9"/>
      <c r="AF119" s="9"/>
      <c r="AG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75" customFormat="1" ht="56.25" x14ac:dyDescent="0.2">
      <c r="A120" s="77" t="s">
        <v>194</v>
      </c>
      <c r="B120" s="77" t="s">
        <v>224</v>
      </c>
      <c r="C120" s="78" t="s">
        <v>128</v>
      </c>
      <c r="D120" s="78" t="s">
        <v>129</v>
      </c>
      <c r="E120" s="77" t="s">
        <v>118</v>
      </c>
      <c r="F120" s="79" t="s">
        <v>7</v>
      </c>
      <c r="G120" s="80">
        <v>1</v>
      </c>
      <c r="H120" s="79">
        <v>9978.5400000000009</v>
      </c>
      <c r="I120" s="80">
        <v>1</v>
      </c>
      <c r="J120" s="79">
        <v>9978.5400000000009</v>
      </c>
      <c r="K120" s="79">
        <v>9978.5400000000009</v>
      </c>
      <c r="L120" s="109">
        <v>1</v>
      </c>
      <c r="M120" s="110">
        <v>9978.5400000000009</v>
      </c>
      <c r="N120" s="80" t="s">
        <v>7</v>
      </c>
      <c r="O120" s="79" t="s">
        <v>7</v>
      </c>
      <c r="X120" s="9"/>
      <c r="Y120" s="9"/>
      <c r="AF120" s="9"/>
      <c r="AG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75" customFormat="1" ht="45" x14ac:dyDescent="0.2">
      <c r="A121" s="77" t="s">
        <v>225</v>
      </c>
      <c r="B121" s="77" t="s">
        <v>226</v>
      </c>
      <c r="C121" s="78" t="s">
        <v>132</v>
      </c>
      <c r="D121" s="78" t="s">
        <v>133</v>
      </c>
      <c r="E121" s="77" t="s">
        <v>134</v>
      </c>
      <c r="F121" s="79" t="s">
        <v>7</v>
      </c>
      <c r="G121" s="80">
        <v>1</v>
      </c>
      <c r="H121" s="79">
        <v>175555.37</v>
      </c>
      <c r="I121" s="80">
        <v>1</v>
      </c>
      <c r="J121" s="79">
        <v>175555.37</v>
      </c>
      <c r="K121" s="79">
        <v>175555.37</v>
      </c>
      <c r="L121" s="109">
        <v>1</v>
      </c>
      <c r="M121" s="110">
        <v>175555.37</v>
      </c>
      <c r="N121" s="80" t="s">
        <v>7</v>
      </c>
      <c r="O121" s="79" t="s">
        <v>7</v>
      </c>
      <c r="X121" s="9"/>
      <c r="Y121" s="9"/>
      <c r="AF121" s="9"/>
      <c r="AG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75" customFormat="1" ht="45" x14ac:dyDescent="0.2">
      <c r="A122" s="77" t="s">
        <v>227</v>
      </c>
      <c r="B122" s="77" t="s">
        <v>228</v>
      </c>
      <c r="C122" s="78" t="s">
        <v>137</v>
      </c>
      <c r="D122" s="78" t="s">
        <v>138</v>
      </c>
      <c r="E122" s="77" t="s">
        <v>134</v>
      </c>
      <c r="F122" s="79" t="s">
        <v>7</v>
      </c>
      <c r="G122" s="80">
        <v>1</v>
      </c>
      <c r="H122" s="79">
        <v>378541.26</v>
      </c>
      <c r="I122" s="80">
        <v>1</v>
      </c>
      <c r="J122" s="79">
        <v>378541.26</v>
      </c>
      <c r="K122" s="79">
        <v>378541.26</v>
      </c>
      <c r="L122" s="109">
        <v>1</v>
      </c>
      <c r="M122" s="110">
        <v>378541.26</v>
      </c>
      <c r="N122" s="80" t="s">
        <v>7</v>
      </c>
      <c r="O122" s="79" t="s">
        <v>7</v>
      </c>
      <c r="X122" s="9"/>
      <c r="Y122" s="9"/>
      <c r="AF122" s="9"/>
      <c r="AG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75" customFormat="1" ht="45" x14ac:dyDescent="0.2">
      <c r="A123" s="77" t="s">
        <v>229</v>
      </c>
      <c r="B123" s="77" t="s">
        <v>230</v>
      </c>
      <c r="C123" s="78" t="s">
        <v>141</v>
      </c>
      <c r="D123" s="78" t="s">
        <v>142</v>
      </c>
      <c r="E123" s="77" t="s">
        <v>74</v>
      </c>
      <c r="F123" s="79" t="s">
        <v>7</v>
      </c>
      <c r="G123" s="80">
        <v>1</v>
      </c>
      <c r="H123" s="79">
        <v>1556.89</v>
      </c>
      <c r="I123" s="80">
        <v>1</v>
      </c>
      <c r="J123" s="79">
        <v>1556.89</v>
      </c>
      <c r="K123" s="79">
        <v>1556.89</v>
      </c>
      <c r="L123" s="109">
        <v>1</v>
      </c>
      <c r="M123" s="110">
        <v>1556.89</v>
      </c>
      <c r="N123" s="80" t="s">
        <v>7</v>
      </c>
      <c r="O123" s="79" t="s">
        <v>7</v>
      </c>
      <c r="X123" s="9"/>
      <c r="Y123" s="9"/>
      <c r="AF123" s="9"/>
      <c r="AG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75" customFormat="1" ht="33.75" x14ac:dyDescent="0.2">
      <c r="A124" s="77" t="s">
        <v>231</v>
      </c>
      <c r="B124" s="77" t="s">
        <v>232</v>
      </c>
      <c r="C124" s="78" t="s">
        <v>145</v>
      </c>
      <c r="D124" s="78" t="s">
        <v>146</v>
      </c>
      <c r="E124" s="77" t="s">
        <v>74</v>
      </c>
      <c r="F124" s="79" t="s">
        <v>7</v>
      </c>
      <c r="G124" s="80">
        <v>-2</v>
      </c>
      <c r="H124" s="79">
        <v>-533.34</v>
      </c>
      <c r="I124" s="80">
        <v>-2</v>
      </c>
      <c r="J124" s="79">
        <v>-533.34</v>
      </c>
      <c r="K124" s="79">
        <v>-533.34</v>
      </c>
      <c r="L124" s="109">
        <v>-2</v>
      </c>
      <c r="M124" s="110">
        <v>-533.34</v>
      </c>
      <c r="N124" s="80" t="s">
        <v>7</v>
      </c>
      <c r="O124" s="79" t="s">
        <v>7</v>
      </c>
      <c r="X124" s="9"/>
      <c r="Y124" s="9"/>
      <c r="AF124" s="9"/>
      <c r="AG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75" customFormat="1" ht="45" x14ac:dyDescent="0.2">
      <c r="A125" s="77" t="s">
        <v>233</v>
      </c>
      <c r="B125" s="77" t="s">
        <v>234</v>
      </c>
      <c r="C125" s="78" t="s">
        <v>149</v>
      </c>
      <c r="D125" s="78" t="s">
        <v>150</v>
      </c>
      <c r="E125" s="77" t="s">
        <v>74</v>
      </c>
      <c r="F125" s="79" t="s">
        <v>7</v>
      </c>
      <c r="G125" s="80">
        <v>2</v>
      </c>
      <c r="H125" s="79">
        <v>9234.43</v>
      </c>
      <c r="I125" s="80">
        <v>2</v>
      </c>
      <c r="J125" s="79">
        <v>9234.43</v>
      </c>
      <c r="K125" s="79">
        <v>9234.43</v>
      </c>
      <c r="L125" s="109">
        <v>2</v>
      </c>
      <c r="M125" s="110">
        <v>9234.43</v>
      </c>
      <c r="N125" s="80" t="s">
        <v>7</v>
      </c>
      <c r="O125" s="79" t="s">
        <v>7</v>
      </c>
      <c r="X125" s="9"/>
      <c r="Y125" s="9"/>
      <c r="AF125" s="9"/>
      <c r="AG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75" customFormat="1" ht="45" x14ac:dyDescent="0.2">
      <c r="A126" s="77" t="s">
        <v>235</v>
      </c>
      <c r="B126" s="77" t="s">
        <v>236</v>
      </c>
      <c r="C126" s="78" t="s">
        <v>153</v>
      </c>
      <c r="D126" s="78" t="s">
        <v>154</v>
      </c>
      <c r="E126" s="77" t="s">
        <v>74</v>
      </c>
      <c r="F126" s="79" t="s">
        <v>7</v>
      </c>
      <c r="G126" s="80">
        <v>1</v>
      </c>
      <c r="H126" s="79">
        <v>16503.3</v>
      </c>
      <c r="I126" s="80">
        <v>1</v>
      </c>
      <c r="J126" s="79">
        <v>16503.3</v>
      </c>
      <c r="K126" s="79">
        <v>16503.3</v>
      </c>
      <c r="L126" s="109">
        <v>1</v>
      </c>
      <c r="M126" s="110">
        <v>16503.3</v>
      </c>
      <c r="N126" s="80" t="s">
        <v>7</v>
      </c>
      <c r="O126" s="79" t="s">
        <v>7</v>
      </c>
      <c r="X126" s="9"/>
      <c r="Y126" s="9"/>
      <c r="AF126" s="9"/>
      <c r="AG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75" customFormat="1" ht="45" x14ac:dyDescent="0.2">
      <c r="A127" s="77" t="s">
        <v>237</v>
      </c>
      <c r="B127" s="77" t="s">
        <v>238</v>
      </c>
      <c r="C127" s="78" t="s">
        <v>157</v>
      </c>
      <c r="D127" s="78" t="s">
        <v>80</v>
      </c>
      <c r="E127" s="77" t="s">
        <v>74</v>
      </c>
      <c r="F127" s="79" t="s">
        <v>7</v>
      </c>
      <c r="G127" s="80">
        <v>1</v>
      </c>
      <c r="H127" s="79">
        <v>439.8</v>
      </c>
      <c r="I127" s="80">
        <v>1</v>
      </c>
      <c r="J127" s="79">
        <v>439.8</v>
      </c>
      <c r="K127" s="79">
        <v>439.8</v>
      </c>
      <c r="L127" s="109">
        <v>1</v>
      </c>
      <c r="M127" s="110">
        <v>439.8</v>
      </c>
      <c r="N127" s="80" t="s">
        <v>7</v>
      </c>
      <c r="O127" s="79" t="s">
        <v>7</v>
      </c>
      <c r="X127" s="9"/>
      <c r="Y127" s="9"/>
      <c r="AF127" s="9"/>
      <c r="AG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75" customFormat="1" ht="33.75" x14ac:dyDescent="0.2">
      <c r="A128" s="77" t="s">
        <v>239</v>
      </c>
      <c r="B128" s="77" t="s">
        <v>240</v>
      </c>
      <c r="C128" s="78" t="s">
        <v>160</v>
      </c>
      <c r="D128" s="78" t="s">
        <v>161</v>
      </c>
      <c r="E128" s="77" t="s">
        <v>105</v>
      </c>
      <c r="F128" s="79" t="s">
        <v>7</v>
      </c>
      <c r="G128" s="80">
        <v>1.3299999999999999E-2</v>
      </c>
      <c r="H128" s="79">
        <v>3286.13</v>
      </c>
      <c r="I128" s="80">
        <v>1.3299999999999999E-2</v>
      </c>
      <c r="J128" s="79">
        <v>3286.13</v>
      </c>
      <c r="K128" s="79">
        <v>3286.13</v>
      </c>
      <c r="L128" s="109">
        <v>1.3299999999999999E-2</v>
      </c>
      <c r="M128" s="110">
        <v>3286.13</v>
      </c>
      <c r="N128" s="80" t="s">
        <v>7</v>
      </c>
      <c r="O128" s="79" t="s">
        <v>7</v>
      </c>
      <c r="X128" s="9"/>
      <c r="Y128" s="9"/>
      <c r="AF128" s="9"/>
      <c r="AG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 s="75" customFormat="1" ht="56.25" x14ac:dyDescent="0.2">
      <c r="A129" s="77" t="s">
        <v>241</v>
      </c>
      <c r="B129" s="77" t="s">
        <v>242</v>
      </c>
      <c r="C129" s="78" t="s">
        <v>108</v>
      </c>
      <c r="D129" s="78" t="s">
        <v>109</v>
      </c>
      <c r="E129" s="77" t="s">
        <v>110</v>
      </c>
      <c r="F129" s="79" t="s">
        <v>7</v>
      </c>
      <c r="G129" s="80">
        <v>39.29</v>
      </c>
      <c r="H129" s="79">
        <v>128.87</v>
      </c>
      <c r="I129" s="80">
        <v>39.29</v>
      </c>
      <c r="J129" s="79">
        <v>128.87</v>
      </c>
      <c r="K129" s="79">
        <v>128.87</v>
      </c>
      <c r="L129" s="109">
        <v>39.29</v>
      </c>
      <c r="M129" s="110">
        <v>128.87</v>
      </c>
      <c r="N129" s="80" t="s">
        <v>7</v>
      </c>
      <c r="O129" s="79" t="s">
        <v>7</v>
      </c>
      <c r="X129" s="9"/>
      <c r="Y129" s="9"/>
      <c r="AF129" s="9"/>
      <c r="AG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 s="75" customFormat="1" ht="67.5" x14ac:dyDescent="0.2">
      <c r="A130" s="77" t="s">
        <v>243</v>
      </c>
      <c r="B130" s="77" t="s">
        <v>244</v>
      </c>
      <c r="C130" s="78" t="s">
        <v>166</v>
      </c>
      <c r="D130" s="78" t="s">
        <v>167</v>
      </c>
      <c r="E130" s="77" t="s">
        <v>110</v>
      </c>
      <c r="F130" s="79" t="s">
        <v>7</v>
      </c>
      <c r="G130" s="80">
        <v>7.56</v>
      </c>
      <c r="H130" s="79">
        <v>63.43</v>
      </c>
      <c r="I130" s="80">
        <v>7.56</v>
      </c>
      <c r="J130" s="79">
        <v>63.43</v>
      </c>
      <c r="K130" s="79">
        <v>63.43</v>
      </c>
      <c r="L130" s="109">
        <v>7.56</v>
      </c>
      <c r="M130" s="110">
        <v>63.43</v>
      </c>
      <c r="N130" s="80" t="s">
        <v>7</v>
      </c>
      <c r="O130" s="79" t="s">
        <v>7</v>
      </c>
      <c r="X130" s="9"/>
      <c r="Y130" s="9"/>
      <c r="AF130" s="9"/>
      <c r="AG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 s="75" customFormat="1" ht="45" x14ac:dyDescent="0.2">
      <c r="A131" s="77" t="s">
        <v>245</v>
      </c>
      <c r="B131" s="77" t="s">
        <v>246</v>
      </c>
      <c r="C131" s="78" t="s">
        <v>169</v>
      </c>
      <c r="D131" s="78" t="s">
        <v>170</v>
      </c>
      <c r="E131" s="77" t="s">
        <v>110</v>
      </c>
      <c r="F131" s="79" t="s">
        <v>7</v>
      </c>
      <c r="G131" s="80">
        <v>4.24</v>
      </c>
      <c r="H131" s="79">
        <v>46.13</v>
      </c>
      <c r="I131" s="80">
        <v>4.24</v>
      </c>
      <c r="J131" s="79">
        <v>46.13</v>
      </c>
      <c r="K131" s="79">
        <v>46.13</v>
      </c>
      <c r="L131" s="109">
        <v>4.24</v>
      </c>
      <c r="M131" s="110">
        <v>46.13</v>
      </c>
      <c r="N131" s="80" t="s">
        <v>7</v>
      </c>
      <c r="O131" s="79" t="s">
        <v>7</v>
      </c>
      <c r="X131" s="9"/>
      <c r="Y131" s="9"/>
      <c r="AF131" s="9"/>
      <c r="AG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s="75" customFormat="1" ht="45" x14ac:dyDescent="0.2">
      <c r="A132" s="77" t="s">
        <v>247</v>
      </c>
      <c r="B132" s="77" t="s">
        <v>248</v>
      </c>
      <c r="C132" s="78" t="s">
        <v>112</v>
      </c>
      <c r="D132" s="78" t="s">
        <v>113</v>
      </c>
      <c r="E132" s="77" t="s">
        <v>110</v>
      </c>
      <c r="F132" s="79" t="s">
        <v>7</v>
      </c>
      <c r="G132" s="80">
        <v>51.09</v>
      </c>
      <c r="H132" s="79">
        <v>197.21</v>
      </c>
      <c r="I132" s="80">
        <v>51.09</v>
      </c>
      <c r="J132" s="79">
        <v>197.21</v>
      </c>
      <c r="K132" s="79">
        <v>197.21</v>
      </c>
      <c r="L132" s="109">
        <v>51.09</v>
      </c>
      <c r="M132" s="110">
        <v>197.21</v>
      </c>
      <c r="N132" s="80" t="s">
        <v>7</v>
      </c>
      <c r="O132" s="79" t="s">
        <v>7</v>
      </c>
      <c r="X132" s="9"/>
      <c r="Y132" s="9"/>
      <c r="AF132" s="9"/>
      <c r="AG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s="75" customFormat="1" x14ac:dyDescent="0.2">
      <c r="A133" s="265" t="s">
        <v>249</v>
      </c>
      <c r="B133" s="266"/>
      <c r="C133" s="266"/>
      <c r="D133" s="266"/>
      <c r="E133" s="266"/>
      <c r="F133" s="76"/>
      <c r="G133" s="81" t="s">
        <v>7</v>
      </c>
      <c r="H133" s="81">
        <v>36117839.759999998</v>
      </c>
      <c r="I133" s="81" t="s">
        <v>7</v>
      </c>
      <c r="J133" s="81">
        <v>36117839.759999998</v>
      </c>
      <c r="K133" s="81">
        <v>36117839.759999998</v>
      </c>
      <c r="L133" s="111" t="s">
        <v>7</v>
      </c>
      <c r="M133" s="111">
        <v>36117839.759999998</v>
      </c>
      <c r="N133" s="81" t="s">
        <v>7</v>
      </c>
      <c r="O133" s="81" t="s">
        <v>7</v>
      </c>
      <c r="X133" s="9"/>
      <c r="Y133" s="9"/>
      <c r="AF133" s="9"/>
      <c r="AG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s="75" customFormat="1" x14ac:dyDescent="0.2">
      <c r="A134" s="82"/>
      <c r="B134" s="82"/>
      <c r="C134" s="82"/>
      <c r="D134" s="82"/>
      <c r="E134" s="82"/>
      <c r="F134" s="82"/>
      <c r="G134" s="82"/>
      <c r="L134" s="112"/>
      <c r="M134" s="112"/>
      <c r="X134" s="9"/>
      <c r="Y134" s="9"/>
      <c r="AF134" s="9"/>
      <c r="AG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s="75" customFormat="1" x14ac:dyDescent="0.2">
      <c r="A135" s="21"/>
      <c r="B135" s="21"/>
      <c r="C135" s="21"/>
      <c r="D135" s="21"/>
      <c r="E135" s="21"/>
      <c r="F135" s="21"/>
      <c r="G135" s="21"/>
      <c r="L135" s="112"/>
      <c r="M135" s="112"/>
      <c r="X135" s="9"/>
      <c r="Y135" s="9"/>
      <c r="AF135" s="9"/>
      <c r="AG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s="75" customFormat="1" x14ac:dyDescent="0.2">
      <c r="A136" s="21"/>
      <c r="B136" s="21"/>
      <c r="C136" s="21"/>
      <c r="D136" s="21"/>
      <c r="E136" s="21"/>
      <c r="F136" s="21"/>
      <c r="G136" s="21"/>
      <c r="L136" s="112"/>
      <c r="M136" s="112"/>
      <c r="X136" s="9"/>
      <c r="Y136" s="9"/>
      <c r="AF136" s="9"/>
      <c r="AG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s="75" customFormat="1" x14ac:dyDescent="0.2">
      <c r="A137" s="21"/>
      <c r="B137" s="21"/>
      <c r="C137" s="21"/>
      <c r="D137" s="21"/>
      <c r="E137" s="21"/>
      <c r="F137" s="21"/>
      <c r="G137" s="21"/>
      <c r="L137" s="112"/>
      <c r="M137" s="112"/>
      <c r="X137" s="9"/>
      <c r="Y137" s="9"/>
      <c r="AF137" s="9"/>
      <c r="AG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s="75" customFormat="1" x14ac:dyDescent="0.2">
      <c r="A138" s="21"/>
      <c r="B138" s="21"/>
      <c r="C138" s="21"/>
      <c r="D138" s="21"/>
      <c r="E138" s="21"/>
      <c r="F138" s="21"/>
      <c r="G138" s="21"/>
      <c r="L138" s="112"/>
      <c r="M138" s="112"/>
      <c r="X138" s="9"/>
      <c r="Y138" s="9"/>
      <c r="AF138" s="9"/>
      <c r="AG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s="75" customFormat="1" x14ac:dyDescent="0.2">
      <c r="A139" s="21"/>
      <c r="B139" s="21"/>
      <c r="C139" s="21"/>
      <c r="D139" s="21"/>
      <c r="E139" s="21"/>
      <c r="F139" s="21"/>
      <c r="G139" s="21"/>
      <c r="L139" s="112"/>
      <c r="M139" s="112"/>
      <c r="X139" s="9"/>
      <c r="Y139" s="9"/>
      <c r="AF139" s="9"/>
      <c r="AG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s="75" customFormat="1" x14ac:dyDescent="0.2">
      <c r="A140" s="21"/>
      <c r="B140" s="21"/>
      <c r="C140" s="21"/>
      <c r="D140" s="21"/>
      <c r="E140" s="21"/>
      <c r="F140" s="21"/>
      <c r="G140" s="21"/>
      <c r="L140" s="112"/>
      <c r="M140" s="112"/>
      <c r="X140" s="9"/>
      <c r="Y140" s="9"/>
      <c r="AF140" s="9"/>
      <c r="AG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s="75" customFormat="1" x14ac:dyDescent="0.2">
      <c r="A141" s="21"/>
      <c r="B141" s="21"/>
      <c r="C141" s="21"/>
      <c r="D141" s="21"/>
      <c r="E141" s="21"/>
      <c r="F141" s="21"/>
      <c r="G141" s="21"/>
      <c r="L141" s="112"/>
      <c r="M141" s="112"/>
      <c r="X141" s="9"/>
      <c r="Y141" s="9"/>
      <c r="AF141" s="9"/>
      <c r="AG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 s="75" customFormat="1" x14ac:dyDescent="0.2">
      <c r="A142" s="21"/>
      <c r="B142" s="21"/>
      <c r="C142" s="21"/>
      <c r="D142" s="21"/>
      <c r="E142" s="21"/>
      <c r="F142" s="21"/>
      <c r="G142" s="21"/>
      <c r="L142" s="112"/>
      <c r="M142" s="112"/>
      <c r="X142" s="9"/>
      <c r="Y142" s="9"/>
      <c r="AF142" s="9"/>
      <c r="AG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s="75" customFormat="1" x14ac:dyDescent="0.2">
      <c r="A143" s="21"/>
      <c r="B143" s="21"/>
      <c r="C143" s="21"/>
      <c r="D143" s="21"/>
      <c r="E143" s="21"/>
      <c r="F143" s="21"/>
      <c r="G143" s="21"/>
      <c r="L143" s="112"/>
      <c r="M143" s="112"/>
      <c r="X143" s="9"/>
      <c r="Y143" s="9"/>
      <c r="AF143" s="9"/>
      <c r="AG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s="75" customFormat="1" x14ac:dyDescent="0.2">
      <c r="A144" s="21"/>
      <c r="B144" s="21"/>
      <c r="C144" s="21"/>
      <c r="D144" s="21"/>
      <c r="E144" s="21"/>
      <c r="F144" s="21"/>
      <c r="G144" s="21"/>
      <c r="L144" s="112"/>
      <c r="M144" s="112"/>
      <c r="X144" s="9"/>
      <c r="Y144" s="9"/>
      <c r="AF144" s="9"/>
      <c r="AG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s="75" customFormat="1" x14ac:dyDescent="0.2">
      <c r="A145" s="21"/>
      <c r="B145" s="21"/>
      <c r="C145" s="21"/>
      <c r="D145" s="21"/>
      <c r="E145" s="21"/>
      <c r="F145" s="21"/>
      <c r="G145" s="21"/>
      <c r="L145" s="112"/>
      <c r="M145" s="112"/>
      <c r="X145" s="9"/>
      <c r="Y145" s="9"/>
      <c r="AF145" s="9"/>
      <c r="AG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 s="75" customFormat="1" x14ac:dyDescent="0.2">
      <c r="A146" s="21"/>
      <c r="B146" s="21"/>
      <c r="C146" s="21"/>
      <c r="D146" s="21"/>
      <c r="E146" s="21"/>
      <c r="F146" s="21"/>
      <c r="G146" s="21"/>
      <c r="L146" s="112"/>
      <c r="M146" s="112"/>
      <c r="X146" s="9"/>
      <c r="Y146" s="9"/>
      <c r="AF146" s="9"/>
      <c r="AG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s="75" customFormat="1" x14ac:dyDescent="0.2">
      <c r="A147" s="21"/>
      <c r="B147" s="21"/>
      <c r="C147" s="21"/>
      <c r="D147" s="21"/>
      <c r="E147" s="21"/>
      <c r="F147" s="21"/>
      <c r="G147" s="21"/>
      <c r="L147" s="112"/>
      <c r="M147" s="112"/>
      <c r="X147" s="9"/>
      <c r="Y147" s="9"/>
      <c r="AF147" s="9"/>
      <c r="AG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 s="75" customFormat="1" x14ac:dyDescent="0.2">
      <c r="A148" s="21"/>
      <c r="B148" s="21"/>
      <c r="C148" s="21"/>
      <c r="D148" s="21"/>
      <c r="E148" s="21"/>
      <c r="F148" s="21"/>
      <c r="G148" s="21"/>
      <c r="L148" s="112"/>
      <c r="M148" s="112"/>
      <c r="X148" s="9"/>
      <c r="Y148" s="9"/>
      <c r="AF148" s="9"/>
      <c r="AG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 s="75" customFormat="1" x14ac:dyDescent="0.2">
      <c r="A149" s="21"/>
      <c r="B149" s="21"/>
      <c r="C149" s="21"/>
      <c r="D149" s="21"/>
      <c r="E149" s="21"/>
      <c r="F149" s="21"/>
      <c r="G149" s="21"/>
      <c r="L149" s="112"/>
      <c r="M149" s="112"/>
      <c r="X149" s="9"/>
      <c r="Y149" s="9"/>
      <c r="AF149" s="9"/>
      <c r="AG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 s="75" customFormat="1" x14ac:dyDescent="0.2">
      <c r="A150" s="21"/>
      <c r="B150" s="21"/>
      <c r="C150" s="21"/>
      <c r="D150" s="21"/>
      <c r="E150" s="21"/>
      <c r="F150" s="21"/>
      <c r="G150" s="21"/>
      <c r="L150" s="112"/>
      <c r="M150" s="112"/>
      <c r="X150" s="9"/>
      <c r="Y150" s="9"/>
      <c r="AF150" s="9"/>
      <c r="AG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 s="75" customFormat="1" x14ac:dyDescent="0.2">
      <c r="A151" s="21"/>
      <c r="B151" s="21"/>
      <c r="C151" s="21"/>
      <c r="D151" s="21"/>
      <c r="E151" s="21"/>
      <c r="F151" s="21"/>
      <c r="G151" s="21"/>
      <c r="L151" s="112"/>
      <c r="M151" s="112"/>
      <c r="X151" s="9"/>
      <c r="Y151" s="9"/>
      <c r="AF151" s="9"/>
      <c r="AG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 s="75" customFormat="1" x14ac:dyDescent="0.2">
      <c r="A152" s="21"/>
      <c r="B152" s="21"/>
      <c r="C152" s="21"/>
      <c r="D152" s="21"/>
      <c r="E152" s="21"/>
      <c r="F152" s="21"/>
      <c r="G152" s="21"/>
      <c r="L152" s="112"/>
      <c r="M152" s="112"/>
      <c r="X152" s="9"/>
      <c r="Y152" s="9"/>
      <c r="AF152" s="9"/>
      <c r="AG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 s="75" customFormat="1" x14ac:dyDescent="0.2">
      <c r="A153" s="21"/>
      <c r="B153" s="21"/>
      <c r="C153" s="21"/>
      <c r="D153" s="21"/>
      <c r="E153" s="21"/>
      <c r="F153" s="21"/>
      <c r="G153" s="21"/>
      <c r="L153" s="112"/>
      <c r="M153" s="112"/>
      <c r="X153" s="9"/>
      <c r="Y153" s="9"/>
      <c r="AF153" s="9"/>
      <c r="AG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 s="75" customFormat="1" x14ac:dyDescent="0.2">
      <c r="A154" s="21"/>
      <c r="B154" s="21"/>
      <c r="C154" s="21"/>
      <c r="D154" s="21"/>
      <c r="E154" s="21"/>
      <c r="F154" s="21"/>
      <c r="G154" s="21"/>
      <c r="L154" s="112"/>
      <c r="M154" s="112"/>
      <c r="X154" s="9"/>
      <c r="Y154" s="9"/>
      <c r="AF154" s="9"/>
      <c r="AG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 s="75" customFormat="1" x14ac:dyDescent="0.2">
      <c r="A155" s="21"/>
      <c r="B155" s="21"/>
      <c r="C155" s="21"/>
      <c r="D155" s="21"/>
      <c r="E155" s="21"/>
      <c r="F155" s="21"/>
      <c r="G155" s="21"/>
      <c r="L155" s="112"/>
      <c r="M155" s="112"/>
      <c r="X155" s="9"/>
      <c r="Y155" s="9"/>
      <c r="AF155" s="9"/>
      <c r="AG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 s="75" customFormat="1" x14ac:dyDescent="0.2">
      <c r="A156" s="21"/>
      <c r="B156" s="21"/>
      <c r="C156" s="21"/>
      <c r="D156" s="21"/>
      <c r="E156" s="21"/>
      <c r="F156" s="21"/>
      <c r="G156" s="21"/>
      <c r="L156" s="112"/>
      <c r="M156" s="112"/>
      <c r="X156" s="9"/>
      <c r="Y156" s="9"/>
      <c r="AF156" s="9"/>
      <c r="AG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 s="75" customFormat="1" x14ac:dyDescent="0.2">
      <c r="A157" s="21"/>
      <c r="B157" s="21"/>
      <c r="C157" s="21"/>
      <c r="D157" s="21"/>
      <c r="E157" s="21"/>
      <c r="F157" s="21"/>
      <c r="G157" s="21"/>
      <c r="L157" s="112"/>
      <c r="M157" s="112"/>
      <c r="X157" s="9"/>
      <c r="Y157" s="9"/>
      <c r="AF157" s="9"/>
      <c r="AG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 s="75" customFormat="1" x14ac:dyDescent="0.2">
      <c r="A158" s="21"/>
      <c r="B158" s="21"/>
      <c r="C158" s="21"/>
      <c r="D158" s="21"/>
      <c r="E158" s="21"/>
      <c r="F158" s="21"/>
      <c r="G158" s="21"/>
      <c r="L158" s="112"/>
      <c r="M158" s="112"/>
      <c r="X158" s="9"/>
      <c r="Y158" s="9"/>
      <c r="AF158" s="9"/>
      <c r="AG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 s="75" customFormat="1" x14ac:dyDescent="0.2">
      <c r="A159" s="21"/>
      <c r="B159" s="21"/>
      <c r="C159" s="21"/>
      <c r="D159" s="21"/>
      <c r="E159" s="21"/>
      <c r="F159" s="21"/>
      <c r="G159" s="21"/>
      <c r="L159" s="112"/>
      <c r="M159" s="112"/>
      <c r="X159" s="9"/>
      <c r="Y159" s="9"/>
      <c r="AF159" s="9"/>
      <c r="AG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 s="75" customFormat="1" x14ac:dyDescent="0.2">
      <c r="A160" s="21"/>
      <c r="B160" s="21"/>
      <c r="C160" s="21"/>
      <c r="D160" s="21"/>
      <c r="E160" s="21"/>
      <c r="F160" s="21"/>
      <c r="G160" s="21"/>
      <c r="L160" s="112"/>
      <c r="M160" s="112"/>
      <c r="X160" s="9"/>
      <c r="Y160" s="9"/>
      <c r="AF160" s="9"/>
      <c r="AG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 s="75" customFormat="1" x14ac:dyDescent="0.2">
      <c r="A161" s="21"/>
      <c r="B161" s="21"/>
      <c r="C161" s="21"/>
      <c r="D161" s="21"/>
      <c r="E161" s="21"/>
      <c r="F161" s="21"/>
      <c r="G161" s="21"/>
      <c r="L161" s="112"/>
      <c r="M161" s="112"/>
      <c r="X161" s="9"/>
      <c r="Y161" s="9"/>
      <c r="AF161" s="9"/>
      <c r="AG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 s="75" customFormat="1" x14ac:dyDescent="0.2">
      <c r="A162" s="21"/>
      <c r="B162" s="21"/>
      <c r="C162" s="21"/>
      <c r="D162" s="21"/>
      <c r="E162" s="21"/>
      <c r="F162" s="21"/>
      <c r="G162" s="21"/>
      <c r="L162" s="112"/>
      <c r="M162" s="112"/>
      <c r="X162" s="9"/>
      <c r="Y162" s="9"/>
      <c r="AF162" s="9"/>
      <c r="AG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 s="75" customFormat="1" x14ac:dyDescent="0.2">
      <c r="A163" s="21"/>
      <c r="B163" s="21"/>
      <c r="C163" s="21"/>
      <c r="D163" s="21"/>
      <c r="E163" s="21"/>
      <c r="F163" s="21"/>
      <c r="G163" s="21"/>
      <c r="L163" s="112"/>
      <c r="M163" s="112"/>
      <c r="X163" s="9"/>
      <c r="Y163" s="9"/>
      <c r="AF163" s="9"/>
      <c r="AG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 s="75" customFormat="1" x14ac:dyDescent="0.2">
      <c r="A164" s="21"/>
      <c r="B164" s="21"/>
      <c r="C164" s="21"/>
      <c r="D164" s="21"/>
      <c r="E164" s="21"/>
      <c r="F164" s="21"/>
      <c r="G164" s="21"/>
      <c r="L164" s="112"/>
      <c r="M164" s="112"/>
      <c r="X164" s="9"/>
      <c r="Y164" s="9"/>
      <c r="AF164" s="9"/>
      <c r="AG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 s="75" customFormat="1" x14ac:dyDescent="0.2">
      <c r="A165" s="21"/>
      <c r="B165" s="21"/>
      <c r="C165" s="21"/>
      <c r="D165" s="21"/>
      <c r="E165" s="21"/>
      <c r="F165" s="21"/>
      <c r="G165" s="21"/>
      <c r="L165" s="112"/>
      <c r="M165" s="112"/>
      <c r="X165" s="9"/>
      <c r="Y165" s="9"/>
      <c r="AF165" s="9"/>
      <c r="AG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 s="75" customFormat="1" x14ac:dyDescent="0.2">
      <c r="A166" s="21"/>
      <c r="B166" s="21"/>
      <c r="C166" s="21"/>
      <c r="D166" s="21"/>
      <c r="E166" s="21"/>
      <c r="F166" s="21"/>
      <c r="G166" s="21"/>
      <c r="L166" s="112"/>
      <c r="M166" s="112"/>
      <c r="X166" s="9"/>
      <c r="Y166" s="9"/>
      <c r="AF166" s="9"/>
      <c r="AG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 s="75" customFormat="1" x14ac:dyDescent="0.2">
      <c r="A167" s="21"/>
      <c r="B167" s="21"/>
      <c r="C167" s="21"/>
      <c r="D167" s="21"/>
      <c r="E167" s="21"/>
      <c r="F167" s="21"/>
      <c r="G167" s="21"/>
      <c r="L167" s="112"/>
      <c r="M167" s="112"/>
      <c r="X167" s="9"/>
      <c r="Y167" s="9"/>
      <c r="AF167" s="9"/>
      <c r="AG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 s="75" customFormat="1" x14ac:dyDescent="0.2">
      <c r="A168" s="21"/>
      <c r="B168" s="21"/>
      <c r="C168" s="21"/>
      <c r="D168" s="21"/>
      <c r="E168" s="21"/>
      <c r="F168" s="21"/>
      <c r="G168" s="21"/>
      <c r="L168" s="112"/>
      <c r="M168" s="112"/>
      <c r="X168" s="9"/>
      <c r="Y168" s="9"/>
      <c r="AF168" s="9"/>
      <c r="AG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 s="75" customFormat="1" x14ac:dyDescent="0.2">
      <c r="A169" s="21"/>
      <c r="B169" s="21"/>
      <c r="C169" s="21"/>
      <c r="D169" s="21"/>
      <c r="E169" s="21"/>
      <c r="F169" s="21"/>
      <c r="G169" s="21"/>
      <c r="L169" s="112"/>
      <c r="M169" s="112"/>
      <c r="X169" s="9"/>
      <c r="Y169" s="9"/>
      <c r="AF169" s="9"/>
      <c r="AG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 s="75" customFormat="1" x14ac:dyDescent="0.2">
      <c r="A170" s="21"/>
      <c r="B170" s="21"/>
      <c r="C170" s="21"/>
      <c r="D170" s="21"/>
      <c r="E170" s="21"/>
      <c r="F170" s="21"/>
      <c r="G170" s="21"/>
      <c r="L170" s="112"/>
      <c r="M170" s="112"/>
      <c r="X170" s="9"/>
      <c r="Y170" s="9"/>
      <c r="AF170" s="9"/>
      <c r="AG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 s="75" customFormat="1" x14ac:dyDescent="0.2">
      <c r="A171" s="21"/>
      <c r="B171" s="21"/>
      <c r="C171" s="21"/>
      <c r="D171" s="21"/>
      <c r="E171" s="21"/>
      <c r="F171" s="21"/>
      <c r="G171" s="21"/>
      <c r="L171" s="112"/>
      <c r="M171" s="112"/>
      <c r="X171" s="9"/>
      <c r="Y171" s="9"/>
      <c r="AF171" s="9"/>
      <c r="AG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 s="75" customFormat="1" x14ac:dyDescent="0.2">
      <c r="A172" s="21"/>
      <c r="B172" s="21"/>
      <c r="C172" s="21"/>
      <c r="D172" s="21"/>
      <c r="E172" s="21"/>
      <c r="F172" s="21"/>
      <c r="G172" s="21"/>
      <c r="L172" s="112"/>
      <c r="M172" s="112"/>
      <c r="X172" s="9"/>
      <c r="Y172" s="9"/>
      <c r="AF172" s="9"/>
      <c r="AG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 s="75" customFormat="1" x14ac:dyDescent="0.2">
      <c r="A173" s="21"/>
      <c r="B173" s="21"/>
      <c r="C173" s="21"/>
      <c r="D173" s="21"/>
      <c r="E173" s="21"/>
      <c r="F173" s="21"/>
      <c r="G173" s="21"/>
      <c r="L173" s="112"/>
      <c r="M173" s="112"/>
      <c r="X173" s="9"/>
      <c r="Y173" s="9"/>
      <c r="AF173" s="9"/>
      <c r="AG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 s="75" customFormat="1" x14ac:dyDescent="0.2">
      <c r="A174" s="21"/>
      <c r="B174" s="21"/>
      <c r="C174" s="21"/>
      <c r="D174" s="21"/>
      <c r="E174" s="21"/>
      <c r="F174" s="21"/>
      <c r="G174" s="21"/>
      <c r="L174" s="112"/>
      <c r="M174" s="112"/>
      <c r="X174" s="9"/>
      <c r="Y174" s="9"/>
      <c r="AF174" s="9"/>
      <c r="AG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 s="75" customFormat="1" x14ac:dyDescent="0.2">
      <c r="A175" s="21"/>
      <c r="B175" s="21"/>
      <c r="C175" s="21"/>
      <c r="D175" s="21"/>
      <c r="E175" s="21"/>
      <c r="F175" s="21"/>
      <c r="G175" s="21"/>
      <c r="L175" s="112"/>
      <c r="M175" s="112"/>
      <c r="X175" s="9"/>
      <c r="Y175" s="9"/>
      <c r="AF175" s="9"/>
      <c r="AG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 s="75" customFormat="1" x14ac:dyDescent="0.2">
      <c r="A176" s="21"/>
      <c r="B176" s="21"/>
      <c r="C176" s="21"/>
      <c r="D176" s="21"/>
      <c r="E176" s="21"/>
      <c r="F176" s="21"/>
      <c r="G176" s="21"/>
      <c r="L176" s="112"/>
      <c r="M176" s="112"/>
      <c r="X176" s="9"/>
      <c r="Y176" s="9"/>
      <c r="AF176" s="9"/>
      <c r="AG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 s="75" customFormat="1" x14ac:dyDescent="0.2">
      <c r="A177" s="21"/>
      <c r="B177" s="21"/>
      <c r="C177" s="21"/>
      <c r="D177" s="21"/>
      <c r="E177" s="21"/>
      <c r="F177" s="21"/>
      <c r="G177" s="21"/>
      <c r="L177" s="112"/>
      <c r="M177" s="112"/>
      <c r="X177" s="9"/>
      <c r="Y177" s="9"/>
      <c r="AF177" s="9"/>
      <c r="AG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 s="75" customFormat="1" x14ac:dyDescent="0.2">
      <c r="A178" s="21"/>
      <c r="B178" s="21"/>
      <c r="C178" s="21"/>
      <c r="D178" s="21"/>
      <c r="E178" s="21"/>
      <c r="F178" s="21"/>
      <c r="G178" s="21"/>
      <c r="L178" s="112"/>
      <c r="M178" s="112"/>
      <c r="X178" s="9"/>
      <c r="Y178" s="9"/>
      <c r="AF178" s="9"/>
      <c r="AG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 s="75" customFormat="1" x14ac:dyDescent="0.2">
      <c r="A179" s="21"/>
      <c r="B179" s="21"/>
      <c r="C179" s="21"/>
      <c r="D179" s="21"/>
      <c r="E179" s="21"/>
      <c r="F179" s="21"/>
      <c r="G179" s="21"/>
      <c r="L179" s="112"/>
      <c r="M179" s="112"/>
      <c r="X179" s="9"/>
      <c r="Y179" s="9"/>
      <c r="AF179" s="9"/>
      <c r="AG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 s="75" customFormat="1" x14ac:dyDescent="0.2">
      <c r="A180" s="21"/>
      <c r="B180" s="21"/>
      <c r="C180" s="21"/>
      <c r="D180" s="21"/>
      <c r="E180" s="21"/>
      <c r="F180" s="21"/>
      <c r="G180" s="21"/>
      <c r="L180" s="112"/>
      <c r="M180" s="112"/>
      <c r="X180" s="9"/>
      <c r="Y180" s="9"/>
      <c r="AF180" s="9"/>
      <c r="AG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 s="75" customFormat="1" x14ac:dyDescent="0.2">
      <c r="A181" s="21"/>
      <c r="B181" s="21"/>
      <c r="C181" s="21"/>
      <c r="D181" s="21"/>
      <c r="E181" s="21"/>
      <c r="F181" s="21"/>
      <c r="G181" s="21"/>
      <c r="L181" s="112"/>
      <c r="M181" s="112"/>
      <c r="X181" s="9"/>
      <c r="Y181" s="9"/>
      <c r="AF181" s="9"/>
      <c r="AG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 s="75" customFormat="1" x14ac:dyDescent="0.2">
      <c r="A182" s="21"/>
      <c r="B182" s="21"/>
      <c r="C182" s="21"/>
      <c r="D182" s="21"/>
      <c r="E182" s="21"/>
      <c r="F182" s="21"/>
      <c r="G182" s="21"/>
      <c r="L182" s="112"/>
      <c r="M182" s="112"/>
      <c r="X182" s="9"/>
      <c r="Y182" s="9"/>
      <c r="AF182" s="9"/>
      <c r="AG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 s="75" customFormat="1" x14ac:dyDescent="0.2">
      <c r="A183" s="21"/>
      <c r="B183" s="21"/>
      <c r="C183" s="21"/>
      <c r="D183" s="21"/>
      <c r="E183" s="21"/>
      <c r="F183" s="21"/>
      <c r="G183" s="21"/>
      <c r="L183" s="112"/>
      <c r="M183" s="112"/>
      <c r="X183" s="9"/>
      <c r="Y183" s="9"/>
      <c r="AF183" s="9"/>
      <c r="AG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 s="75" customFormat="1" x14ac:dyDescent="0.2">
      <c r="A184" s="21"/>
      <c r="B184" s="21"/>
      <c r="C184" s="21"/>
      <c r="D184" s="21"/>
      <c r="E184" s="21"/>
      <c r="F184" s="21"/>
      <c r="G184" s="21"/>
      <c r="L184" s="112"/>
      <c r="M184" s="112"/>
      <c r="X184" s="9"/>
      <c r="Y184" s="9"/>
      <c r="AF184" s="9"/>
      <c r="AG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 s="75" customFormat="1" x14ac:dyDescent="0.2">
      <c r="A185" s="21"/>
      <c r="B185" s="21"/>
      <c r="C185" s="21"/>
      <c r="D185" s="21"/>
      <c r="E185" s="21"/>
      <c r="F185" s="21"/>
      <c r="G185" s="21"/>
      <c r="L185" s="112"/>
      <c r="M185" s="112"/>
      <c r="X185" s="9"/>
      <c r="Y185" s="9"/>
      <c r="AF185" s="9"/>
      <c r="AG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 s="75" customFormat="1" x14ac:dyDescent="0.2">
      <c r="A186" s="21"/>
      <c r="B186" s="21"/>
      <c r="C186" s="21"/>
      <c r="D186" s="21"/>
      <c r="E186" s="21"/>
      <c r="F186" s="21"/>
      <c r="G186" s="21"/>
      <c r="L186" s="112"/>
      <c r="M186" s="112"/>
      <c r="X186" s="9"/>
      <c r="Y186" s="9"/>
      <c r="AF186" s="9"/>
      <c r="AG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 s="75" customFormat="1" x14ac:dyDescent="0.2">
      <c r="A187" s="21"/>
      <c r="B187" s="21"/>
      <c r="C187" s="21"/>
      <c r="D187" s="21"/>
      <c r="E187" s="21"/>
      <c r="F187" s="21"/>
      <c r="G187" s="21"/>
      <c r="L187" s="112"/>
      <c r="M187" s="112"/>
      <c r="X187" s="9"/>
      <c r="Y187" s="9"/>
      <c r="AF187" s="9"/>
      <c r="AG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 s="75" customFormat="1" x14ac:dyDescent="0.2">
      <c r="A188" s="21"/>
      <c r="B188" s="21"/>
      <c r="C188" s="21"/>
      <c r="D188" s="21"/>
      <c r="E188" s="21"/>
      <c r="F188" s="21"/>
      <c r="G188" s="21"/>
      <c r="L188" s="112"/>
      <c r="M188" s="112"/>
      <c r="X188" s="9"/>
      <c r="Y188" s="9"/>
      <c r="AF188" s="9"/>
      <c r="AG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 s="75" customFormat="1" x14ac:dyDescent="0.2">
      <c r="A189" s="21"/>
      <c r="B189" s="21"/>
      <c r="C189" s="21"/>
      <c r="D189" s="21"/>
      <c r="E189" s="21"/>
      <c r="F189" s="21"/>
      <c r="G189" s="21"/>
      <c r="L189" s="112"/>
      <c r="M189" s="112"/>
      <c r="X189" s="9"/>
      <c r="Y189" s="9"/>
      <c r="AF189" s="9"/>
      <c r="AG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 s="75" customFormat="1" x14ac:dyDescent="0.2">
      <c r="A190" s="21"/>
      <c r="B190" s="21"/>
      <c r="C190" s="21"/>
      <c r="D190" s="21"/>
      <c r="E190" s="21"/>
      <c r="F190" s="21"/>
      <c r="G190" s="21"/>
      <c r="L190" s="112"/>
      <c r="M190" s="112"/>
      <c r="X190" s="9"/>
      <c r="Y190" s="9"/>
      <c r="AF190" s="9"/>
      <c r="AG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 s="75" customFormat="1" x14ac:dyDescent="0.2">
      <c r="A191" s="21"/>
      <c r="B191" s="21"/>
      <c r="C191" s="21"/>
      <c r="D191" s="21"/>
      <c r="E191" s="21"/>
      <c r="F191" s="21"/>
      <c r="G191" s="21"/>
      <c r="L191" s="112"/>
      <c r="M191" s="112"/>
      <c r="X191" s="9"/>
      <c r="Y191" s="9"/>
      <c r="AF191" s="9"/>
      <c r="AG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 s="75" customFormat="1" x14ac:dyDescent="0.2">
      <c r="A192" s="21"/>
      <c r="B192" s="21"/>
      <c r="C192" s="21"/>
      <c r="D192" s="21"/>
      <c r="E192" s="21"/>
      <c r="F192" s="21"/>
      <c r="G192" s="21"/>
      <c r="L192" s="112"/>
      <c r="M192" s="112"/>
      <c r="X192" s="9"/>
      <c r="Y192" s="9"/>
      <c r="AF192" s="9"/>
      <c r="AG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 s="75" customFormat="1" x14ac:dyDescent="0.2">
      <c r="A193" s="21"/>
      <c r="B193" s="21"/>
      <c r="C193" s="21"/>
      <c r="D193" s="21"/>
      <c r="E193" s="21"/>
      <c r="F193" s="21"/>
      <c r="G193" s="21"/>
      <c r="L193" s="112"/>
      <c r="M193" s="112"/>
      <c r="X193" s="9"/>
      <c r="Y193" s="9"/>
      <c r="AF193" s="9"/>
      <c r="AG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 s="75" customFormat="1" x14ac:dyDescent="0.2">
      <c r="A194" s="21"/>
      <c r="B194" s="21"/>
      <c r="C194" s="21"/>
      <c r="D194" s="21"/>
      <c r="E194" s="21"/>
      <c r="F194" s="21"/>
      <c r="G194" s="21"/>
      <c r="L194" s="112"/>
      <c r="M194" s="112"/>
      <c r="X194" s="9"/>
      <c r="Y194" s="9"/>
      <c r="AF194" s="9"/>
      <c r="AG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 s="75" customFormat="1" x14ac:dyDescent="0.2">
      <c r="A195" s="21"/>
      <c r="B195" s="21"/>
      <c r="C195" s="21"/>
      <c r="D195" s="21"/>
      <c r="E195" s="21"/>
      <c r="F195" s="21"/>
      <c r="G195" s="21"/>
      <c r="L195" s="112"/>
      <c r="M195" s="112"/>
      <c r="X195" s="9"/>
      <c r="Y195" s="9"/>
      <c r="AF195" s="9"/>
      <c r="AG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 s="75" customFormat="1" x14ac:dyDescent="0.2">
      <c r="A196" s="21"/>
      <c r="B196" s="21"/>
      <c r="C196" s="21"/>
      <c r="D196" s="21"/>
      <c r="E196" s="21"/>
      <c r="F196" s="21"/>
      <c r="G196" s="21"/>
      <c r="L196" s="112"/>
      <c r="M196" s="112"/>
      <c r="X196" s="9"/>
      <c r="Y196" s="9"/>
      <c r="AF196" s="9"/>
      <c r="AG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 s="75" customFormat="1" x14ac:dyDescent="0.2">
      <c r="A197" s="21"/>
      <c r="B197" s="21"/>
      <c r="C197" s="21"/>
      <c r="D197" s="21"/>
      <c r="E197" s="21"/>
      <c r="F197" s="21"/>
      <c r="G197" s="21"/>
      <c r="L197" s="112"/>
      <c r="M197" s="112"/>
      <c r="X197" s="9"/>
      <c r="Y197" s="9"/>
      <c r="AF197" s="9"/>
      <c r="AG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 s="75" customFormat="1" x14ac:dyDescent="0.2">
      <c r="A198" s="21"/>
      <c r="B198" s="21"/>
      <c r="C198" s="21"/>
      <c r="D198" s="21"/>
      <c r="E198" s="21"/>
      <c r="F198" s="21"/>
      <c r="G198" s="21"/>
      <c r="L198" s="112"/>
      <c r="M198" s="112"/>
      <c r="X198" s="9"/>
      <c r="Y198" s="9"/>
      <c r="AF198" s="9"/>
      <c r="AG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 s="75" customFormat="1" x14ac:dyDescent="0.2">
      <c r="A199" s="21"/>
      <c r="B199" s="21"/>
      <c r="C199" s="21"/>
      <c r="D199" s="21"/>
      <c r="E199" s="21"/>
      <c r="F199" s="21"/>
      <c r="G199" s="21"/>
      <c r="L199" s="112"/>
      <c r="M199" s="112"/>
      <c r="X199" s="9"/>
      <c r="Y199" s="9"/>
      <c r="AF199" s="9"/>
      <c r="AG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 s="75" customFormat="1" x14ac:dyDescent="0.2">
      <c r="A200" s="21"/>
      <c r="B200" s="21"/>
      <c r="C200" s="21"/>
      <c r="D200" s="21"/>
      <c r="E200" s="21"/>
      <c r="F200" s="21"/>
      <c r="G200" s="21"/>
      <c r="L200" s="112"/>
      <c r="M200" s="112"/>
      <c r="X200" s="9"/>
      <c r="Y200" s="9"/>
      <c r="AF200" s="9"/>
      <c r="AG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 s="75" customFormat="1" x14ac:dyDescent="0.2">
      <c r="A201" s="21"/>
      <c r="B201" s="21"/>
      <c r="C201" s="21"/>
      <c r="D201" s="21"/>
      <c r="E201" s="21"/>
      <c r="F201" s="21"/>
      <c r="G201" s="21"/>
      <c r="L201" s="112"/>
      <c r="M201" s="112"/>
      <c r="X201" s="9"/>
      <c r="Y201" s="9"/>
      <c r="AF201" s="9"/>
      <c r="AG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 s="75" customFormat="1" x14ac:dyDescent="0.2">
      <c r="A202" s="21"/>
      <c r="B202" s="21"/>
      <c r="C202" s="21"/>
      <c r="D202" s="21"/>
      <c r="E202" s="21"/>
      <c r="F202" s="21"/>
      <c r="G202" s="21"/>
      <c r="L202" s="112"/>
      <c r="M202" s="112"/>
      <c r="X202" s="9"/>
      <c r="Y202" s="9"/>
      <c r="AF202" s="9"/>
      <c r="AG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 s="75" customFormat="1" x14ac:dyDescent="0.2">
      <c r="A203" s="21"/>
      <c r="B203" s="21"/>
      <c r="C203" s="21"/>
      <c r="D203" s="21"/>
      <c r="E203" s="21"/>
      <c r="F203" s="21"/>
      <c r="G203" s="21"/>
      <c r="L203" s="112"/>
      <c r="M203" s="112"/>
      <c r="X203" s="9"/>
      <c r="Y203" s="9"/>
      <c r="AF203" s="9"/>
      <c r="AG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 s="75" customFormat="1" x14ac:dyDescent="0.2">
      <c r="A204" s="21"/>
      <c r="B204" s="21"/>
      <c r="C204" s="21"/>
      <c r="D204" s="21"/>
      <c r="E204" s="21"/>
      <c r="F204" s="21"/>
      <c r="G204" s="21"/>
      <c r="L204" s="112"/>
      <c r="M204" s="112"/>
      <c r="X204" s="9"/>
      <c r="Y204" s="9"/>
      <c r="AF204" s="9"/>
      <c r="AG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 s="75" customFormat="1" x14ac:dyDescent="0.2">
      <c r="A205" s="21"/>
      <c r="B205" s="21"/>
      <c r="C205" s="21"/>
      <c r="D205" s="21"/>
      <c r="E205" s="21"/>
      <c r="F205" s="21"/>
      <c r="G205" s="21"/>
      <c r="L205" s="112"/>
      <c r="M205" s="112"/>
      <c r="X205" s="9"/>
      <c r="Y205" s="9"/>
      <c r="AF205" s="9"/>
      <c r="AG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 s="75" customFormat="1" x14ac:dyDescent="0.2">
      <c r="A206" s="21"/>
      <c r="B206" s="21"/>
      <c r="C206" s="21"/>
      <c r="D206" s="21"/>
      <c r="E206" s="21"/>
      <c r="F206" s="21"/>
      <c r="G206" s="21"/>
      <c r="L206" s="112"/>
      <c r="M206" s="112"/>
      <c r="X206" s="9"/>
      <c r="Y206" s="9"/>
      <c r="AF206" s="9"/>
      <c r="AG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 s="75" customFormat="1" x14ac:dyDescent="0.2">
      <c r="A207" s="21"/>
      <c r="B207" s="21"/>
      <c r="C207" s="21"/>
      <c r="D207" s="21"/>
      <c r="E207" s="21"/>
      <c r="F207" s="21"/>
      <c r="G207" s="21"/>
      <c r="L207" s="112"/>
      <c r="M207" s="112"/>
      <c r="X207" s="9"/>
      <c r="Y207" s="9"/>
      <c r="AF207" s="9"/>
      <c r="AG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 s="75" customFormat="1" x14ac:dyDescent="0.2">
      <c r="A208" s="21"/>
      <c r="B208" s="21"/>
      <c r="C208" s="21"/>
      <c r="D208" s="21"/>
      <c r="E208" s="21"/>
      <c r="F208" s="21"/>
      <c r="G208" s="21"/>
      <c r="L208" s="112"/>
      <c r="M208" s="112"/>
      <c r="X208" s="9"/>
      <c r="Y208" s="9"/>
      <c r="AF208" s="9"/>
      <c r="AG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 s="75" customFormat="1" x14ac:dyDescent="0.2">
      <c r="A209" s="21"/>
      <c r="B209" s="21"/>
      <c r="C209" s="21"/>
      <c r="D209" s="21"/>
      <c r="E209" s="21"/>
      <c r="F209" s="21"/>
      <c r="G209" s="21"/>
      <c r="L209" s="112"/>
      <c r="M209" s="112"/>
      <c r="X209" s="9"/>
      <c r="Y209" s="9"/>
      <c r="AF209" s="9"/>
      <c r="AG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 s="75" customFormat="1" x14ac:dyDescent="0.2">
      <c r="A210" s="21"/>
      <c r="B210" s="21"/>
      <c r="C210" s="21"/>
      <c r="D210" s="21"/>
      <c r="E210" s="21"/>
      <c r="F210" s="21"/>
      <c r="G210" s="21"/>
      <c r="L210" s="112"/>
      <c r="M210" s="112"/>
      <c r="X210" s="9"/>
      <c r="Y210" s="9"/>
      <c r="AF210" s="9"/>
      <c r="AG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 s="75" customFormat="1" x14ac:dyDescent="0.2">
      <c r="A211" s="21"/>
      <c r="B211" s="21"/>
      <c r="C211" s="21"/>
      <c r="D211" s="21"/>
      <c r="E211" s="21"/>
      <c r="F211" s="21"/>
      <c r="G211" s="21"/>
      <c r="L211" s="112"/>
      <c r="M211" s="112"/>
      <c r="X211" s="9"/>
      <c r="Y211" s="9"/>
      <c r="AF211" s="9"/>
      <c r="AG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 s="75" customFormat="1" x14ac:dyDescent="0.2">
      <c r="A212" s="21"/>
      <c r="B212" s="21"/>
      <c r="C212" s="21"/>
      <c r="D212" s="21"/>
      <c r="E212" s="21"/>
      <c r="F212" s="21"/>
      <c r="G212" s="21"/>
      <c r="L212" s="112"/>
      <c r="M212" s="112"/>
      <c r="X212" s="9"/>
      <c r="Y212" s="9"/>
      <c r="AF212" s="9"/>
      <c r="AG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 s="75" customFormat="1" x14ac:dyDescent="0.2">
      <c r="A213" s="21"/>
      <c r="B213" s="21"/>
      <c r="C213" s="21"/>
      <c r="D213" s="21"/>
      <c r="E213" s="21"/>
      <c r="F213" s="21"/>
      <c r="G213" s="21"/>
      <c r="L213" s="112"/>
      <c r="M213" s="112"/>
      <c r="X213" s="9"/>
      <c r="Y213" s="9"/>
      <c r="AF213" s="9"/>
      <c r="AG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 s="75" customFormat="1" x14ac:dyDescent="0.2">
      <c r="A214" s="21"/>
      <c r="B214" s="21"/>
      <c r="C214" s="21"/>
      <c r="D214" s="21"/>
      <c r="E214" s="21"/>
      <c r="F214" s="21"/>
      <c r="G214" s="21"/>
      <c r="L214" s="112"/>
      <c r="M214" s="112"/>
      <c r="X214" s="9"/>
      <c r="Y214" s="9"/>
      <c r="AF214" s="9"/>
      <c r="AG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 s="75" customFormat="1" x14ac:dyDescent="0.2">
      <c r="A215" s="21"/>
      <c r="B215" s="21"/>
      <c r="C215" s="21"/>
      <c r="D215" s="21"/>
      <c r="E215" s="21"/>
      <c r="F215" s="21"/>
      <c r="G215" s="21"/>
      <c r="L215" s="112"/>
      <c r="M215" s="112"/>
      <c r="X215" s="9"/>
      <c r="Y215" s="9"/>
      <c r="AF215" s="9"/>
      <c r="AG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 s="75" customFormat="1" x14ac:dyDescent="0.2">
      <c r="A216" s="21"/>
      <c r="B216" s="21"/>
      <c r="C216" s="21"/>
      <c r="D216" s="21"/>
      <c r="E216" s="21"/>
      <c r="F216" s="21"/>
      <c r="G216" s="21"/>
      <c r="L216" s="112"/>
      <c r="M216" s="112"/>
      <c r="X216" s="9"/>
      <c r="Y216" s="9"/>
      <c r="AF216" s="9"/>
      <c r="AG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s="75" customFormat="1" x14ac:dyDescent="0.2">
      <c r="A217" s="21"/>
      <c r="B217" s="21"/>
      <c r="C217" s="21"/>
      <c r="D217" s="21"/>
      <c r="E217" s="21"/>
      <c r="F217" s="21"/>
      <c r="G217" s="21"/>
      <c r="L217" s="112"/>
      <c r="M217" s="112"/>
      <c r="X217" s="9"/>
      <c r="Y217" s="9"/>
      <c r="AF217" s="9"/>
      <c r="AG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s="75" customFormat="1" x14ac:dyDescent="0.2">
      <c r="A218" s="21"/>
      <c r="B218" s="21"/>
      <c r="C218" s="21"/>
      <c r="D218" s="21"/>
      <c r="E218" s="21"/>
      <c r="F218" s="21"/>
      <c r="G218" s="21"/>
      <c r="L218" s="112"/>
      <c r="M218" s="112"/>
      <c r="X218" s="9"/>
      <c r="Y218" s="9"/>
      <c r="AF218" s="9"/>
      <c r="AG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s="75" customFormat="1" x14ac:dyDescent="0.2">
      <c r="A219" s="21"/>
      <c r="B219" s="21"/>
      <c r="C219" s="21"/>
      <c r="D219" s="21"/>
      <c r="E219" s="21"/>
      <c r="F219" s="21"/>
      <c r="G219" s="21"/>
      <c r="L219" s="112"/>
      <c r="M219" s="112"/>
      <c r="X219" s="9"/>
      <c r="Y219" s="9"/>
      <c r="AF219" s="9"/>
      <c r="AG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s="75" customFormat="1" x14ac:dyDescent="0.2">
      <c r="A220" s="21"/>
      <c r="B220" s="21"/>
      <c r="C220" s="21"/>
      <c r="D220" s="21"/>
      <c r="E220" s="21"/>
      <c r="F220" s="21"/>
      <c r="G220" s="21"/>
      <c r="L220" s="112"/>
      <c r="M220" s="112"/>
      <c r="X220" s="9"/>
      <c r="Y220" s="9"/>
      <c r="AF220" s="9"/>
      <c r="AG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s="75" customFormat="1" x14ac:dyDescent="0.2">
      <c r="A221" s="21"/>
      <c r="B221" s="21"/>
      <c r="C221" s="21"/>
      <c r="D221" s="21"/>
      <c r="E221" s="21"/>
      <c r="F221" s="21"/>
      <c r="G221" s="21"/>
      <c r="L221" s="112"/>
      <c r="M221" s="112"/>
      <c r="X221" s="9"/>
      <c r="Y221" s="9"/>
      <c r="AF221" s="9"/>
      <c r="AG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s="75" customFormat="1" x14ac:dyDescent="0.2">
      <c r="A222" s="21"/>
      <c r="B222" s="21"/>
      <c r="C222" s="21"/>
      <c r="D222" s="21"/>
      <c r="E222" s="21"/>
      <c r="F222" s="21"/>
      <c r="G222" s="21"/>
      <c r="L222" s="112"/>
      <c r="M222" s="112"/>
      <c r="X222" s="9"/>
      <c r="Y222" s="9"/>
      <c r="AF222" s="9"/>
      <c r="AG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s="75" customFormat="1" x14ac:dyDescent="0.2">
      <c r="A223" s="21"/>
      <c r="B223" s="21"/>
      <c r="C223" s="21"/>
      <c r="D223" s="21"/>
      <c r="E223" s="21"/>
      <c r="F223" s="21"/>
      <c r="G223" s="21"/>
      <c r="L223" s="112"/>
      <c r="M223" s="112"/>
      <c r="X223" s="9"/>
      <c r="Y223" s="9"/>
      <c r="AF223" s="9"/>
      <c r="AG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s="75" customFormat="1" x14ac:dyDescent="0.2">
      <c r="A224" s="21"/>
      <c r="B224" s="21"/>
      <c r="C224" s="21"/>
      <c r="D224" s="21"/>
      <c r="E224" s="21"/>
      <c r="F224" s="21"/>
      <c r="G224" s="21"/>
      <c r="L224" s="112"/>
      <c r="M224" s="112"/>
      <c r="X224" s="9"/>
      <c r="Y224" s="9"/>
      <c r="AF224" s="9"/>
      <c r="AG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s="75" customFormat="1" x14ac:dyDescent="0.2">
      <c r="A225" s="21"/>
      <c r="B225" s="21"/>
      <c r="C225" s="21"/>
      <c r="D225" s="21"/>
      <c r="E225" s="21"/>
      <c r="F225" s="21"/>
      <c r="G225" s="21"/>
      <c r="L225" s="112"/>
      <c r="M225" s="112"/>
      <c r="X225" s="9"/>
      <c r="Y225" s="9"/>
      <c r="AF225" s="9"/>
      <c r="AG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s="75" customFormat="1" x14ac:dyDescent="0.2">
      <c r="A226" s="21"/>
      <c r="B226" s="21"/>
      <c r="C226" s="21"/>
      <c r="D226" s="21"/>
      <c r="E226" s="21"/>
      <c r="F226" s="21"/>
      <c r="G226" s="21"/>
      <c r="L226" s="112"/>
      <c r="M226" s="112"/>
      <c r="X226" s="9"/>
      <c r="Y226" s="9"/>
      <c r="AF226" s="9"/>
      <c r="AG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s="75" customFormat="1" x14ac:dyDescent="0.2">
      <c r="A227" s="21"/>
      <c r="B227" s="21"/>
      <c r="C227" s="21"/>
      <c r="D227" s="21"/>
      <c r="E227" s="21"/>
      <c r="F227" s="21"/>
      <c r="G227" s="21"/>
      <c r="L227" s="112"/>
      <c r="M227" s="112"/>
      <c r="X227" s="9"/>
      <c r="Y227" s="9"/>
      <c r="AF227" s="9"/>
      <c r="AG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s="75" customFormat="1" x14ac:dyDescent="0.2">
      <c r="A228" s="21"/>
      <c r="B228" s="21"/>
      <c r="C228" s="21"/>
      <c r="D228" s="21"/>
      <c r="E228" s="21"/>
      <c r="F228" s="21"/>
      <c r="G228" s="21"/>
      <c r="L228" s="112"/>
      <c r="M228" s="112"/>
      <c r="X228" s="9"/>
      <c r="Y228" s="9"/>
      <c r="AF228" s="9"/>
      <c r="AG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s="75" customFormat="1" x14ac:dyDescent="0.2">
      <c r="A229" s="21"/>
      <c r="B229" s="21"/>
      <c r="C229" s="21"/>
      <c r="D229" s="21"/>
      <c r="E229" s="21"/>
      <c r="F229" s="21"/>
      <c r="G229" s="21"/>
      <c r="L229" s="112"/>
      <c r="M229" s="112"/>
      <c r="X229" s="9"/>
      <c r="Y229" s="9"/>
      <c r="AF229" s="9"/>
      <c r="AG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s="75" customFormat="1" x14ac:dyDescent="0.2">
      <c r="A230" s="21"/>
      <c r="B230" s="21"/>
      <c r="C230" s="21"/>
      <c r="D230" s="21"/>
      <c r="E230" s="21"/>
      <c r="F230" s="21"/>
      <c r="G230" s="21"/>
      <c r="L230" s="112"/>
      <c r="M230" s="112"/>
      <c r="X230" s="9"/>
      <c r="Y230" s="9"/>
      <c r="AF230" s="9"/>
      <c r="AG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s="75" customFormat="1" x14ac:dyDescent="0.2">
      <c r="A231" s="21"/>
      <c r="B231" s="21"/>
      <c r="C231" s="21"/>
      <c r="D231" s="21"/>
      <c r="E231" s="21"/>
      <c r="F231" s="21"/>
      <c r="G231" s="21"/>
      <c r="L231" s="112"/>
      <c r="M231" s="112"/>
      <c r="X231" s="9"/>
      <c r="Y231" s="9"/>
      <c r="AF231" s="9"/>
      <c r="AG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s="75" customFormat="1" x14ac:dyDescent="0.2">
      <c r="A232" s="21"/>
      <c r="B232" s="21"/>
      <c r="C232" s="21"/>
      <c r="D232" s="21"/>
      <c r="E232" s="21"/>
      <c r="F232" s="21"/>
      <c r="G232" s="21"/>
      <c r="L232" s="112"/>
      <c r="M232" s="112"/>
      <c r="X232" s="9"/>
      <c r="Y232" s="9"/>
      <c r="AF232" s="9"/>
      <c r="AG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s="75" customFormat="1" x14ac:dyDescent="0.2">
      <c r="A233" s="21"/>
      <c r="B233" s="21"/>
      <c r="C233" s="21"/>
      <c r="D233" s="21"/>
      <c r="E233" s="21"/>
      <c r="F233" s="21"/>
      <c r="G233" s="21"/>
      <c r="L233" s="112"/>
      <c r="M233" s="112"/>
      <c r="X233" s="9"/>
      <c r="Y233" s="9"/>
      <c r="AF233" s="9"/>
      <c r="AG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s="75" customFormat="1" x14ac:dyDescent="0.2">
      <c r="A234" s="21"/>
      <c r="B234" s="21"/>
      <c r="C234" s="21"/>
      <c r="D234" s="21"/>
      <c r="E234" s="21"/>
      <c r="F234" s="21"/>
      <c r="G234" s="21"/>
      <c r="L234" s="112"/>
      <c r="M234" s="112"/>
      <c r="X234" s="9"/>
      <c r="Y234" s="9"/>
      <c r="AF234" s="9"/>
      <c r="AG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s="75" customFormat="1" x14ac:dyDescent="0.2">
      <c r="A235" s="21"/>
      <c r="B235" s="21"/>
      <c r="C235" s="21"/>
      <c r="D235" s="21"/>
      <c r="E235" s="21"/>
      <c r="F235" s="21"/>
      <c r="G235" s="21"/>
      <c r="L235" s="112"/>
      <c r="M235" s="112"/>
      <c r="X235" s="9"/>
      <c r="Y235" s="9"/>
      <c r="AF235" s="9"/>
      <c r="AG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s="75" customFormat="1" x14ac:dyDescent="0.2">
      <c r="A236" s="21"/>
      <c r="B236" s="21"/>
      <c r="C236" s="21"/>
      <c r="D236" s="21"/>
      <c r="E236" s="21"/>
      <c r="F236" s="21"/>
      <c r="G236" s="21"/>
      <c r="L236" s="112"/>
      <c r="M236" s="112"/>
      <c r="X236" s="9"/>
      <c r="Y236" s="9"/>
      <c r="AF236" s="9"/>
      <c r="AG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s="75" customFormat="1" x14ac:dyDescent="0.2">
      <c r="A237" s="21"/>
      <c r="B237" s="21"/>
      <c r="C237" s="21"/>
      <c r="D237" s="21"/>
      <c r="E237" s="21"/>
      <c r="F237" s="21"/>
      <c r="G237" s="21"/>
      <c r="L237" s="112"/>
      <c r="M237" s="112"/>
      <c r="X237" s="9"/>
      <c r="Y237" s="9"/>
      <c r="AF237" s="9"/>
      <c r="AG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s="75" customFormat="1" x14ac:dyDescent="0.2">
      <c r="A238" s="21"/>
      <c r="B238" s="21"/>
      <c r="C238" s="21"/>
      <c r="D238" s="21"/>
      <c r="E238" s="21"/>
      <c r="F238" s="21"/>
      <c r="G238" s="21"/>
      <c r="L238" s="112"/>
      <c r="M238" s="112"/>
      <c r="X238" s="9"/>
      <c r="Y238" s="9"/>
      <c r="AF238" s="9"/>
      <c r="AG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s="75" customFormat="1" x14ac:dyDescent="0.2">
      <c r="A239" s="21"/>
      <c r="B239" s="21"/>
      <c r="C239" s="21"/>
      <c r="D239" s="21"/>
      <c r="E239" s="21"/>
      <c r="F239" s="21"/>
      <c r="G239" s="21"/>
      <c r="L239" s="112"/>
      <c r="M239" s="112"/>
      <c r="X239" s="9"/>
      <c r="Y239" s="9"/>
      <c r="AF239" s="9"/>
      <c r="AG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s="75" customFormat="1" x14ac:dyDescent="0.2">
      <c r="A240" s="21"/>
      <c r="B240" s="21"/>
      <c r="C240" s="21"/>
      <c r="D240" s="21"/>
      <c r="E240" s="21"/>
      <c r="F240" s="21"/>
      <c r="G240" s="21"/>
      <c r="L240" s="112"/>
      <c r="M240" s="112"/>
      <c r="X240" s="9"/>
      <c r="Y240" s="9"/>
      <c r="AF240" s="9"/>
      <c r="AG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s="75" customFormat="1" x14ac:dyDescent="0.2">
      <c r="A241" s="21"/>
      <c r="B241" s="21"/>
      <c r="C241" s="21"/>
      <c r="D241" s="21"/>
      <c r="E241" s="21"/>
      <c r="F241" s="21"/>
      <c r="G241" s="21"/>
      <c r="L241" s="112"/>
      <c r="M241" s="112"/>
      <c r="X241" s="9"/>
      <c r="Y241" s="9"/>
      <c r="AF241" s="9"/>
      <c r="AG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 s="75" customFormat="1" x14ac:dyDescent="0.2">
      <c r="A242" s="21"/>
      <c r="B242" s="21"/>
      <c r="C242" s="21"/>
      <c r="D242" s="21"/>
      <c r="E242" s="21"/>
      <c r="F242" s="21"/>
      <c r="G242" s="21"/>
      <c r="L242" s="112"/>
      <c r="M242" s="112"/>
      <c r="X242" s="9"/>
      <c r="Y242" s="9"/>
      <c r="AF242" s="9"/>
      <c r="AG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 s="75" customFormat="1" x14ac:dyDescent="0.2">
      <c r="A243" s="21"/>
      <c r="B243" s="21"/>
      <c r="C243" s="21"/>
      <c r="D243" s="21"/>
      <c r="E243" s="21"/>
      <c r="F243" s="21"/>
      <c r="G243" s="21"/>
      <c r="L243" s="112"/>
      <c r="M243" s="112"/>
      <c r="X243" s="9"/>
      <c r="Y243" s="9"/>
      <c r="AF243" s="9"/>
      <c r="AG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 s="75" customFormat="1" x14ac:dyDescent="0.2">
      <c r="A244" s="21"/>
      <c r="B244" s="21"/>
      <c r="C244" s="21"/>
      <c r="D244" s="21"/>
      <c r="E244" s="21"/>
      <c r="F244" s="21"/>
      <c r="G244" s="21"/>
      <c r="L244" s="112"/>
      <c r="M244" s="112"/>
      <c r="X244" s="9"/>
      <c r="Y244" s="9"/>
      <c r="AF244" s="9"/>
      <c r="AG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 s="75" customFormat="1" x14ac:dyDescent="0.2">
      <c r="A245" s="21"/>
      <c r="B245" s="21"/>
      <c r="C245" s="21"/>
      <c r="D245" s="21"/>
      <c r="E245" s="21"/>
      <c r="F245" s="21"/>
      <c r="G245" s="21"/>
      <c r="L245" s="112"/>
      <c r="M245" s="112"/>
      <c r="X245" s="9"/>
      <c r="Y245" s="9"/>
      <c r="AF245" s="9"/>
      <c r="AG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 s="75" customFormat="1" x14ac:dyDescent="0.2">
      <c r="A246" s="21"/>
      <c r="B246" s="21"/>
      <c r="C246" s="21"/>
      <c r="D246" s="21"/>
      <c r="E246" s="21"/>
      <c r="F246" s="21"/>
      <c r="G246" s="21"/>
      <c r="L246" s="112"/>
      <c r="M246" s="112"/>
      <c r="X246" s="9"/>
      <c r="Y246" s="9"/>
      <c r="AF246" s="9"/>
      <c r="AG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 s="75" customFormat="1" x14ac:dyDescent="0.2">
      <c r="A247" s="21"/>
      <c r="B247" s="21"/>
      <c r="C247" s="21"/>
      <c r="D247" s="21"/>
      <c r="E247" s="21"/>
      <c r="F247" s="21"/>
      <c r="G247" s="21"/>
      <c r="L247" s="112"/>
      <c r="M247" s="112"/>
      <c r="X247" s="9"/>
      <c r="Y247" s="9"/>
      <c r="AF247" s="9"/>
      <c r="AG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 s="75" customFormat="1" x14ac:dyDescent="0.2">
      <c r="A248" s="21"/>
      <c r="B248" s="21"/>
      <c r="C248" s="21"/>
      <c r="D248" s="21"/>
      <c r="E248" s="21"/>
      <c r="F248" s="21"/>
      <c r="G248" s="21"/>
      <c r="L248" s="112"/>
      <c r="M248" s="112"/>
      <c r="X248" s="9"/>
      <c r="Y248" s="9"/>
      <c r="AF248" s="9"/>
      <c r="AG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 s="75" customFormat="1" x14ac:dyDescent="0.2">
      <c r="A249" s="21"/>
      <c r="B249" s="21"/>
      <c r="C249" s="21"/>
      <c r="D249" s="21"/>
      <c r="E249" s="21"/>
      <c r="F249" s="21"/>
      <c r="G249" s="21"/>
      <c r="L249" s="112"/>
      <c r="M249" s="112"/>
      <c r="X249" s="9"/>
      <c r="Y249" s="9"/>
      <c r="AF249" s="9"/>
      <c r="AG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 s="75" customFormat="1" x14ac:dyDescent="0.2">
      <c r="A250" s="21"/>
      <c r="B250" s="21"/>
      <c r="C250" s="21"/>
      <c r="D250" s="21"/>
      <c r="E250" s="21"/>
      <c r="F250" s="21"/>
      <c r="G250" s="21"/>
      <c r="L250" s="112"/>
      <c r="M250" s="112"/>
      <c r="X250" s="9"/>
      <c r="Y250" s="9"/>
      <c r="AF250" s="9"/>
      <c r="AG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 s="75" customFormat="1" x14ac:dyDescent="0.2">
      <c r="A251" s="21"/>
      <c r="B251" s="21"/>
      <c r="C251" s="21"/>
      <c r="D251" s="21"/>
      <c r="E251" s="21"/>
      <c r="F251" s="21"/>
      <c r="G251" s="21"/>
      <c r="L251" s="112"/>
      <c r="M251" s="112"/>
      <c r="X251" s="9"/>
      <c r="Y251" s="9"/>
      <c r="AF251" s="9"/>
      <c r="AG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 s="75" customFormat="1" x14ac:dyDescent="0.2">
      <c r="A252" s="21"/>
      <c r="B252" s="21"/>
      <c r="C252" s="21"/>
      <c r="D252" s="21"/>
      <c r="E252" s="21"/>
      <c r="F252" s="21"/>
      <c r="G252" s="21"/>
      <c r="L252" s="112"/>
      <c r="M252" s="112"/>
      <c r="X252" s="9"/>
      <c r="Y252" s="9"/>
      <c r="AF252" s="9"/>
      <c r="AG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 s="75" customFormat="1" x14ac:dyDescent="0.2">
      <c r="A253" s="21"/>
      <c r="B253" s="21"/>
      <c r="C253" s="21"/>
      <c r="D253" s="21"/>
      <c r="E253" s="21"/>
      <c r="F253" s="21"/>
      <c r="G253" s="21"/>
      <c r="L253" s="112"/>
      <c r="M253" s="112"/>
      <c r="X253" s="9"/>
      <c r="Y253" s="9"/>
      <c r="AF253" s="9"/>
      <c r="AG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 s="75" customFormat="1" x14ac:dyDescent="0.2">
      <c r="A254" s="21"/>
      <c r="B254" s="21"/>
      <c r="C254" s="21"/>
      <c r="D254" s="21"/>
      <c r="E254" s="21"/>
      <c r="F254" s="21"/>
      <c r="G254" s="21"/>
      <c r="L254" s="112"/>
      <c r="M254" s="112"/>
      <c r="X254" s="9"/>
      <c r="Y254" s="9"/>
      <c r="AF254" s="9"/>
      <c r="AG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 s="75" customFormat="1" x14ac:dyDescent="0.2">
      <c r="A255" s="21"/>
      <c r="B255" s="21"/>
      <c r="C255" s="21"/>
      <c r="D255" s="21"/>
      <c r="E255" s="21"/>
      <c r="F255" s="21"/>
      <c r="G255" s="21"/>
      <c r="L255" s="112"/>
      <c r="M255" s="112"/>
      <c r="X255" s="9"/>
      <c r="Y255" s="9"/>
      <c r="AF255" s="9"/>
      <c r="AG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 s="75" customFormat="1" x14ac:dyDescent="0.2">
      <c r="A256" s="21"/>
      <c r="B256" s="21"/>
      <c r="C256" s="21"/>
      <c r="D256" s="21"/>
      <c r="E256" s="21"/>
      <c r="F256" s="21"/>
      <c r="G256" s="21"/>
      <c r="L256" s="112"/>
      <c r="M256" s="112"/>
      <c r="X256" s="9"/>
      <c r="Y256" s="9"/>
      <c r="AF256" s="9"/>
      <c r="AG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 s="75" customFormat="1" x14ac:dyDescent="0.2">
      <c r="A257" s="21"/>
      <c r="B257" s="21"/>
      <c r="C257" s="21"/>
      <c r="D257" s="21"/>
      <c r="E257" s="21"/>
      <c r="F257" s="21"/>
      <c r="G257" s="21"/>
      <c r="L257" s="112"/>
      <c r="M257" s="112"/>
      <c r="X257" s="9"/>
      <c r="Y257" s="9"/>
      <c r="AF257" s="9"/>
      <c r="AG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 s="75" customFormat="1" x14ac:dyDescent="0.2">
      <c r="A258" s="21"/>
      <c r="B258" s="21"/>
      <c r="C258" s="21"/>
      <c r="D258" s="21"/>
      <c r="E258" s="21"/>
      <c r="F258" s="21"/>
      <c r="G258" s="21"/>
      <c r="L258" s="112"/>
      <c r="M258" s="112"/>
      <c r="X258" s="9"/>
      <c r="Y258" s="9"/>
      <c r="AF258" s="9"/>
      <c r="AG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 s="75" customFormat="1" x14ac:dyDescent="0.2">
      <c r="A259" s="21"/>
      <c r="B259" s="21"/>
      <c r="C259" s="21"/>
      <c r="D259" s="21"/>
      <c r="E259" s="21"/>
      <c r="F259" s="21"/>
      <c r="G259" s="21"/>
      <c r="L259" s="112"/>
      <c r="M259" s="112"/>
      <c r="X259" s="9"/>
      <c r="Y259" s="9"/>
      <c r="AF259" s="9"/>
      <c r="AG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 s="75" customFormat="1" x14ac:dyDescent="0.2">
      <c r="A260" s="21"/>
      <c r="B260" s="21"/>
      <c r="C260" s="21"/>
      <c r="D260" s="21"/>
      <c r="E260" s="21"/>
      <c r="F260" s="21"/>
      <c r="G260" s="21"/>
      <c r="L260" s="112"/>
      <c r="M260" s="112"/>
      <c r="X260" s="9"/>
      <c r="Y260" s="9"/>
      <c r="AF260" s="9"/>
      <c r="AG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 s="75" customFormat="1" x14ac:dyDescent="0.2">
      <c r="A261" s="21"/>
      <c r="B261" s="21"/>
      <c r="C261" s="21"/>
      <c r="D261" s="21"/>
      <c r="E261" s="21"/>
      <c r="F261" s="21"/>
      <c r="G261" s="21"/>
      <c r="L261" s="112"/>
      <c r="M261" s="112"/>
      <c r="X261" s="9"/>
      <c r="Y261" s="9"/>
      <c r="AF261" s="9"/>
      <c r="AG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 s="75" customFormat="1" x14ac:dyDescent="0.2">
      <c r="A262" s="21"/>
      <c r="B262" s="21"/>
      <c r="C262" s="21"/>
      <c r="D262" s="21"/>
      <c r="E262" s="21"/>
      <c r="F262" s="21"/>
      <c r="G262" s="21"/>
      <c r="L262" s="112"/>
      <c r="M262" s="112"/>
      <c r="X262" s="9"/>
      <c r="Y262" s="9"/>
      <c r="AF262" s="9"/>
      <c r="AG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 s="75" customFormat="1" x14ac:dyDescent="0.2">
      <c r="A263" s="21"/>
      <c r="B263" s="21"/>
      <c r="C263" s="21"/>
      <c r="D263" s="21"/>
      <c r="E263" s="21"/>
      <c r="F263" s="21"/>
      <c r="G263" s="21"/>
      <c r="L263" s="112"/>
      <c r="M263" s="112"/>
      <c r="X263" s="9"/>
      <c r="Y263" s="9"/>
      <c r="AF263" s="9"/>
      <c r="AG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 s="75" customFormat="1" x14ac:dyDescent="0.2">
      <c r="A264" s="21"/>
      <c r="B264" s="21"/>
      <c r="C264" s="21"/>
      <c r="D264" s="21"/>
      <c r="E264" s="21"/>
      <c r="F264" s="21"/>
      <c r="G264" s="21"/>
      <c r="L264" s="112"/>
      <c r="M264" s="112"/>
      <c r="X264" s="9"/>
      <c r="Y264" s="9"/>
      <c r="AF264" s="9"/>
      <c r="AG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 s="75" customFormat="1" x14ac:dyDescent="0.2">
      <c r="A265" s="21"/>
      <c r="B265" s="21"/>
      <c r="C265" s="21"/>
      <c r="D265" s="21"/>
      <c r="E265" s="21"/>
      <c r="F265" s="21"/>
      <c r="G265" s="21"/>
      <c r="L265" s="112"/>
      <c r="M265" s="112"/>
      <c r="X265" s="9"/>
      <c r="Y265" s="9"/>
      <c r="AF265" s="9"/>
      <c r="AG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 s="75" customFormat="1" x14ac:dyDescent="0.2">
      <c r="A266" s="21"/>
      <c r="B266" s="21"/>
      <c r="C266" s="21"/>
      <c r="D266" s="21"/>
      <c r="E266" s="21"/>
      <c r="F266" s="21"/>
      <c r="G266" s="21"/>
      <c r="L266" s="112"/>
      <c r="M266" s="112"/>
      <c r="X266" s="9"/>
      <c r="Y266" s="9"/>
      <c r="AF266" s="9"/>
      <c r="AG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 s="75" customFormat="1" x14ac:dyDescent="0.2">
      <c r="A267" s="21"/>
      <c r="B267" s="21"/>
      <c r="C267" s="21"/>
      <c r="D267" s="21"/>
      <c r="E267" s="21"/>
      <c r="F267" s="21"/>
      <c r="G267" s="21"/>
      <c r="L267" s="112"/>
      <c r="M267" s="112"/>
      <c r="X267" s="9"/>
      <c r="Y267" s="9"/>
      <c r="AF267" s="9"/>
      <c r="AG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 s="75" customFormat="1" x14ac:dyDescent="0.2">
      <c r="A268" s="21"/>
      <c r="B268" s="21"/>
      <c r="C268" s="21"/>
      <c r="D268" s="21"/>
      <c r="E268" s="21"/>
      <c r="F268" s="21"/>
      <c r="G268" s="21"/>
      <c r="L268" s="112"/>
      <c r="M268" s="112"/>
      <c r="X268" s="9"/>
      <c r="Y268" s="9"/>
      <c r="AF268" s="9"/>
      <c r="AG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 s="75" customFormat="1" x14ac:dyDescent="0.2">
      <c r="A269" s="21"/>
      <c r="B269" s="21"/>
      <c r="C269" s="21"/>
      <c r="D269" s="21"/>
      <c r="E269" s="21"/>
      <c r="F269" s="21"/>
      <c r="G269" s="21"/>
      <c r="L269" s="112"/>
      <c r="M269" s="112"/>
      <c r="X269" s="9"/>
      <c r="Y269" s="9"/>
      <c r="AF269" s="9"/>
      <c r="AG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 s="75" customFormat="1" x14ac:dyDescent="0.2">
      <c r="A270" s="21"/>
      <c r="B270" s="21"/>
      <c r="C270" s="21"/>
      <c r="D270" s="21"/>
      <c r="E270" s="21"/>
      <c r="F270" s="21"/>
      <c r="G270" s="21"/>
      <c r="L270" s="112"/>
      <c r="M270" s="112"/>
      <c r="X270" s="9"/>
      <c r="Y270" s="9"/>
      <c r="AF270" s="9"/>
      <c r="AG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 s="75" customFormat="1" x14ac:dyDescent="0.2">
      <c r="A271" s="21"/>
      <c r="B271" s="21"/>
      <c r="C271" s="21"/>
      <c r="D271" s="21"/>
      <c r="E271" s="21"/>
      <c r="F271" s="21"/>
      <c r="G271" s="21"/>
      <c r="L271" s="112"/>
      <c r="M271" s="112"/>
      <c r="X271" s="9"/>
      <c r="Y271" s="9"/>
      <c r="AF271" s="9"/>
      <c r="AG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 s="75" customFormat="1" x14ac:dyDescent="0.2">
      <c r="A272" s="21"/>
      <c r="B272" s="21"/>
      <c r="C272" s="21"/>
      <c r="D272" s="21"/>
      <c r="E272" s="21"/>
      <c r="F272" s="21"/>
      <c r="G272" s="21"/>
      <c r="L272" s="112"/>
      <c r="M272" s="112"/>
      <c r="X272" s="9"/>
      <c r="Y272" s="9"/>
      <c r="AF272" s="9"/>
      <c r="AG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 s="75" customFormat="1" x14ac:dyDescent="0.2">
      <c r="A273" s="21"/>
      <c r="B273" s="21"/>
      <c r="C273" s="21"/>
      <c r="D273" s="21"/>
      <c r="E273" s="21"/>
      <c r="F273" s="21"/>
      <c r="G273" s="21"/>
      <c r="L273" s="112"/>
      <c r="M273" s="112"/>
      <c r="X273" s="9"/>
      <c r="Y273" s="9"/>
      <c r="AF273" s="9"/>
      <c r="AG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 s="75" customFormat="1" x14ac:dyDescent="0.2">
      <c r="A274" s="21"/>
      <c r="B274" s="21"/>
      <c r="C274" s="21"/>
      <c r="D274" s="21"/>
      <c r="E274" s="21"/>
      <c r="F274" s="21"/>
      <c r="G274" s="21"/>
      <c r="L274" s="112"/>
      <c r="M274" s="112"/>
      <c r="X274" s="9"/>
      <c r="Y274" s="9"/>
      <c r="AF274" s="9"/>
      <c r="AG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 s="75" customFormat="1" x14ac:dyDescent="0.2">
      <c r="A275" s="21"/>
      <c r="B275" s="21"/>
      <c r="C275" s="21"/>
      <c r="D275" s="21"/>
      <c r="E275" s="21"/>
      <c r="F275" s="21"/>
      <c r="G275" s="21"/>
      <c r="L275" s="112"/>
      <c r="M275" s="112"/>
      <c r="X275" s="9"/>
      <c r="Y275" s="9"/>
      <c r="AF275" s="9"/>
      <c r="AG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 s="75" customFormat="1" x14ac:dyDescent="0.2">
      <c r="A276" s="21"/>
      <c r="B276" s="21"/>
      <c r="C276" s="21"/>
      <c r="D276" s="21"/>
      <c r="E276" s="21"/>
      <c r="F276" s="21"/>
      <c r="G276" s="21"/>
      <c r="L276" s="112"/>
      <c r="M276" s="112"/>
      <c r="X276" s="9"/>
      <c r="Y276" s="9"/>
      <c r="AF276" s="9"/>
      <c r="AG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 s="75" customFormat="1" x14ac:dyDescent="0.2">
      <c r="A277" s="21"/>
      <c r="B277" s="21"/>
      <c r="C277" s="21"/>
      <c r="D277" s="21"/>
      <c r="E277" s="21"/>
      <c r="F277" s="21"/>
      <c r="G277" s="21"/>
      <c r="L277" s="112"/>
      <c r="M277" s="112"/>
      <c r="X277" s="9"/>
      <c r="Y277" s="9"/>
      <c r="AF277" s="9"/>
      <c r="AG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 s="75" customFormat="1" x14ac:dyDescent="0.2">
      <c r="A278" s="21"/>
      <c r="B278" s="21"/>
      <c r="C278" s="21"/>
      <c r="D278" s="21"/>
      <c r="E278" s="21"/>
      <c r="F278" s="21"/>
      <c r="G278" s="21"/>
      <c r="L278" s="112"/>
      <c r="M278" s="112"/>
      <c r="X278" s="9"/>
      <c r="Y278" s="9"/>
      <c r="AF278" s="9"/>
      <c r="AG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 s="75" customFormat="1" x14ac:dyDescent="0.2">
      <c r="A279" s="21"/>
      <c r="B279" s="21"/>
      <c r="C279" s="21"/>
      <c r="D279" s="21"/>
      <c r="E279" s="21"/>
      <c r="F279" s="21"/>
      <c r="G279" s="21"/>
      <c r="L279" s="112"/>
      <c r="M279" s="112"/>
      <c r="X279" s="9"/>
      <c r="Y279" s="9"/>
      <c r="AF279" s="9"/>
      <c r="AG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 s="75" customFormat="1" x14ac:dyDescent="0.2">
      <c r="A280" s="21"/>
      <c r="B280" s="21"/>
      <c r="C280" s="21"/>
      <c r="D280" s="21"/>
      <c r="E280" s="21"/>
      <c r="F280" s="21"/>
      <c r="G280" s="21"/>
      <c r="L280" s="112"/>
      <c r="M280" s="112"/>
      <c r="X280" s="9"/>
      <c r="Y280" s="9"/>
      <c r="AF280" s="9"/>
      <c r="AG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 s="75" customFormat="1" x14ac:dyDescent="0.2">
      <c r="A281" s="21"/>
      <c r="B281" s="21"/>
      <c r="C281" s="21"/>
      <c r="D281" s="21"/>
      <c r="E281" s="21"/>
      <c r="F281" s="21"/>
      <c r="G281" s="21"/>
      <c r="L281" s="112"/>
      <c r="M281" s="112"/>
      <c r="X281" s="9"/>
      <c r="Y281" s="9"/>
      <c r="AF281" s="9"/>
      <c r="AG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 s="75" customFormat="1" x14ac:dyDescent="0.2">
      <c r="A282" s="21"/>
      <c r="B282" s="21"/>
      <c r="C282" s="21"/>
      <c r="D282" s="21"/>
      <c r="E282" s="21"/>
      <c r="F282" s="21"/>
      <c r="G282" s="21"/>
      <c r="L282" s="112"/>
      <c r="M282" s="112"/>
      <c r="X282" s="9"/>
      <c r="Y282" s="9"/>
      <c r="AF282" s="9"/>
      <c r="AG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 s="75" customFormat="1" x14ac:dyDescent="0.2">
      <c r="A283" s="21"/>
      <c r="B283" s="21"/>
      <c r="C283" s="21"/>
      <c r="D283" s="21"/>
      <c r="E283" s="21"/>
      <c r="F283" s="21"/>
      <c r="G283" s="21"/>
      <c r="L283" s="112"/>
      <c r="M283" s="112"/>
      <c r="X283" s="9"/>
      <c r="Y283" s="9"/>
      <c r="AF283" s="9"/>
      <c r="AG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 s="75" customFormat="1" x14ac:dyDescent="0.2">
      <c r="A284" s="21"/>
      <c r="B284" s="21"/>
      <c r="C284" s="21"/>
      <c r="D284" s="21"/>
      <c r="E284" s="21"/>
      <c r="F284" s="21"/>
      <c r="G284" s="21"/>
      <c r="L284" s="112"/>
      <c r="M284" s="112"/>
      <c r="X284" s="9"/>
      <c r="Y284" s="9"/>
      <c r="AF284" s="9"/>
      <c r="AG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 s="75" customFormat="1" x14ac:dyDescent="0.2">
      <c r="A285" s="21"/>
      <c r="B285" s="21"/>
      <c r="C285" s="21"/>
      <c r="D285" s="21"/>
      <c r="E285" s="21"/>
      <c r="F285" s="21"/>
      <c r="G285" s="21"/>
      <c r="L285" s="112"/>
      <c r="M285" s="112"/>
      <c r="X285" s="9"/>
      <c r="Y285" s="9"/>
      <c r="AF285" s="9"/>
      <c r="AG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 s="75" customFormat="1" x14ac:dyDescent="0.2">
      <c r="A286" s="21"/>
      <c r="B286" s="21"/>
      <c r="C286" s="21"/>
      <c r="D286" s="21"/>
      <c r="E286" s="21"/>
      <c r="F286" s="21"/>
      <c r="G286" s="21"/>
      <c r="L286" s="112"/>
      <c r="M286" s="112"/>
      <c r="X286" s="9"/>
      <c r="Y286" s="9"/>
      <c r="AF286" s="9"/>
      <c r="AG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</row>
    <row r="287" spans="1:76" s="75" customFormat="1" x14ac:dyDescent="0.2">
      <c r="A287" s="21"/>
      <c r="B287" s="21"/>
      <c r="C287" s="21"/>
      <c r="D287" s="21"/>
      <c r="E287" s="21"/>
      <c r="F287" s="21"/>
      <c r="G287" s="21"/>
      <c r="L287" s="112"/>
      <c r="M287" s="112"/>
      <c r="X287" s="9"/>
      <c r="Y287" s="9"/>
      <c r="AF287" s="9"/>
      <c r="AG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</row>
    <row r="288" spans="1:76" s="75" customFormat="1" x14ac:dyDescent="0.2">
      <c r="A288" s="21"/>
      <c r="B288" s="21"/>
      <c r="C288" s="21"/>
      <c r="D288" s="21"/>
      <c r="E288" s="21"/>
      <c r="F288" s="21"/>
      <c r="G288" s="21"/>
      <c r="L288" s="112"/>
      <c r="M288" s="112"/>
      <c r="X288" s="9"/>
      <c r="Y288" s="9"/>
      <c r="AF288" s="9"/>
      <c r="AG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</row>
    <row r="289" spans="1:76" s="75" customFormat="1" x14ac:dyDescent="0.2">
      <c r="A289" s="21"/>
      <c r="B289" s="21"/>
      <c r="C289" s="21"/>
      <c r="D289" s="21"/>
      <c r="E289" s="21"/>
      <c r="F289" s="21"/>
      <c r="G289" s="21"/>
      <c r="L289" s="112"/>
      <c r="M289" s="112"/>
      <c r="X289" s="9"/>
      <c r="Y289" s="9"/>
      <c r="AF289" s="9"/>
      <c r="AG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</row>
    <row r="290" spans="1:76" s="75" customFormat="1" x14ac:dyDescent="0.2">
      <c r="A290" s="21"/>
      <c r="B290" s="21"/>
      <c r="C290" s="21"/>
      <c r="D290" s="21"/>
      <c r="E290" s="21"/>
      <c r="F290" s="21"/>
      <c r="G290" s="21"/>
      <c r="L290" s="112"/>
      <c r="M290" s="112"/>
      <c r="X290" s="9"/>
      <c r="Y290" s="9"/>
      <c r="AF290" s="9"/>
      <c r="AG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</row>
    <row r="291" spans="1:76" s="75" customFormat="1" x14ac:dyDescent="0.2">
      <c r="A291" s="21"/>
      <c r="B291" s="21"/>
      <c r="C291" s="21"/>
      <c r="D291" s="21"/>
      <c r="E291" s="21"/>
      <c r="F291" s="21"/>
      <c r="G291" s="21"/>
      <c r="L291" s="112"/>
      <c r="M291" s="112"/>
      <c r="X291" s="9"/>
      <c r="Y291" s="9"/>
      <c r="AF291" s="9"/>
      <c r="AG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</row>
    <row r="292" spans="1:76" s="75" customFormat="1" x14ac:dyDescent="0.2">
      <c r="A292" s="21"/>
      <c r="B292" s="21"/>
      <c r="C292" s="21"/>
      <c r="D292" s="21"/>
      <c r="E292" s="21"/>
      <c r="F292" s="21"/>
      <c r="G292" s="21"/>
      <c r="L292" s="112"/>
      <c r="M292" s="112"/>
      <c r="X292" s="9"/>
      <c r="Y292" s="9"/>
      <c r="AF292" s="9"/>
      <c r="AG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</row>
    <row r="293" spans="1:76" s="75" customFormat="1" x14ac:dyDescent="0.2">
      <c r="A293" s="21"/>
      <c r="B293" s="21"/>
      <c r="C293" s="21"/>
      <c r="D293" s="21"/>
      <c r="E293" s="21"/>
      <c r="F293" s="21"/>
      <c r="G293" s="21"/>
      <c r="L293" s="112"/>
      <c r="M293" s="112"/>
      <c r="X293" s="9"/>
      <c r="Y293" s="9"/>
      <c r="AF293" s="9"/>
      <c r="AG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</row>
    <row r="294" spans="1:76" s="75" customFormat="1" x14ac:dyDescent="0.2">
      <c r="A294" s="21"/>
      <c r="B294" s="21"/>
      <c r="C294" s="21"/>
      <c r="D294" s="21"/>
      <c r="E294" s="21"/>
      <c r="F294" s="21"/>
      <c r="G294" s="21"/>
      <c r="L294" s="112"/>
      <c r="M294" s="112"/>
      <c r="X294" s="9"/>
      <c r="Y294" s="9"/>
      <c r="AF294" s="9"/>
      <c r="AG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</row>
    <row r="295" spans="1:76" s="75" customFormat="1" x14ac:dyDescent="0.2">
      <c r="A295" s="21"/>
      <c r="B295" s="21"/>
      <c r="C295" s="21"/>
      <c r="D295" s="21"/>
      <c r="E295" s="21"/>
      <c r="F295" s="21"/>
      <c r="G295" s="21"/>
      <c r="L295" s="112"/>
      <c r="M295" s="112"/>
      <c r="X295" s="9"/>
      <c r="Y295" s="9"/>
      <c r="AF295" s="9"/>
      <c r="AG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</row>
    <row r="296" spans="1:76" s="75" customFormat="1" x14ac:dyDescent="0.2">
      <c r="A296" s="21"/>
      <c r="B296" s="21"/>
      <c r="C296" s="21"/>
      <c r="D296" s="21"/>
      <c r="E296" s="21"/>
      <c r="F296" s="21"/>
      <c r="G296" s="21"/>
      <c r="L296" s="112"/>
      <c r="M296" s="112"/>
      <c r="X296" s="9"/>
      <c r="Y296" s="9"/>
      <c r="AF296" s="9"/>
      <c r="AG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</row>
    <row r="297" spans="1:76" s="75" customFormat="1" x14ac:dyDescent="0.2">
      <c r="A297" s="21"/>
      <c r="B297" s="21"/>
      <c r="C297" s="21"/>
      <c r="D297" s="21"/>
      <c r="E297" s="21"/>
      <c r="F297" s="21"/>
      <c r="G297" s="21"/>
      <c r="L297" s="112"/>
      <c r="M297" s="112"/>
      <c r="X297" s="9"/>
      <c r="Y297" s="9"/>
      <c r="AF297" s="9"/>
      <c r="AG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</row>
    <row r="298" spans="1:76" s="75" customFormat="1" x14ac:dyDescent="0.2">
      <c r="A298" s="21"/>
      <c r="B298" s="21"/>
      <c r="C298" s="21"/>
      <c r="D298" s="21"/>
      <c r="E298" s="21"/>
      <c r="F298" s="21"/>
      <c r="G298" s="21"/>
      <c r="L298" s="112"/>
      <c r="M298" s="112"/>
      <c r="X298" s="9"/>
      <c r="Y298" s="9"/>
      <c r="AF298" s="9"/>
      <c r="AG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</row>
    <row r="299" spans="1:76" s="75" customFormat="1" x14ac:dyDescent="0.2">
      <c r="A299" s="21"/>
      <c r="B299" s="21"/>
      <c r="C299" s="21"/>
      <c r="D299" s="21"/>
      <c r="E299" s="21"/>
      <c r="F299" s="21"/>
      <c r="G299" s="21"/>
      <c r="L299" s="112"/>
      <c r="M299" s="112"/>
      <c r="X299" s="9"/>
      <c r="Y299" s="9"/>
      <c r="AF299" s="9"/>
      <c r="AG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</row>
    <row r="300" spans="1:76" s="75" customFormat="1" x14ac:dyDescent="0.2">
      <c r="A300" s="21"/>
      <c r="B300" s="21"/>
      <c r="C300" s="21"/>
      <c r="D300" s="21"/>
      <c r="E300" s="21"/>
      <c r="F300" s="21"/>
      <c r="G300" s="21"/>
      <c r="L300" s="112"/>
      <c r="M300" s="112"/>
      <c r="X300" s="9"/>
      <c r="Y300" s="9"/>
      <c r="AF300" s="9"/>
      <c r="AG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</row>
    <row r="301" spans="1:76" s="75" customFormat="1" x14ac:dyDescent="0.2">
      <c r="A301" s="21"/>
      <c r="B301" s="21"/>
      <c r="C301" s="21"/>
      <c r="D301" s="21"/>
      <c r="E301" s="21"/>
      <c r="F301" s="21"/>
      <c r="G301" s="21"/>
      <c r="L301" s="112"/>
      <c r="M301" s="112"/>
      <c r="X301" s="9"/>
      <c r="Y301" s="9"/>
      <c r="AF301" s="9"/>
      <c r="AG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</row>
    <row r="302" spans="1:76" s="75" customFormat="1" x14ac:dyDescent="0.2">
      <c r="A302" s="21"/>
      <c r="B302" s="21"/>
      <c r="C302" s="21"/>
      <c r="D302" s="21"/>
      <c r="E302" s="21"/>
      <c r="F302" s="21"/>
      <c r="G302" s="21"/>
      <c r="L302" s="112"/>
      <c r="M302" s="112"/>
      <c r="X302" s="9"/>
      <c r="Y302" s="9"/>
      <c r="AF302" s="9"/>
      <c r="AG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</row>
    <row r="303" spans="1:76" s="75" customFormat="1" x14ac:dyDescent="0.2">
      <c r="A303" s="21"/>
      <c r="B303" s="21"/>
      <c r="C303" s="21"/>
      <c r="D303" s="21"/>
      <c r="E303" s="21"/>
      <c r="F303" s="21"/>
      <c r="G303" s="21"/>
      <c r="L303" s="112"/>
      <c r="M303" s="112"/>
      <c r="X303" s="9"/>
      <c r="Y303" s="9"/>
      <c r="AF303" s="9"/>
      <c r="AG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</row>
    <row r="304" spans="1:76" s="75" customFormat="1" x14ac:dyDescent="0.2">
      <c r="A304" s="21"/>
      <c r="B304" s="21"/>
      <c r="C304" s="21"/>
      <c r="D304" s="21"/>
      <c r="E304" s="21"/>
      <c r="F304" s="21"/>
      <c r="G304" s="21"/>
      <c r="L304" s="112"/>
      <c r="M304" s="112"/>
      <c r="X304" s="9"/>
      <c r="Y304" s="9"/>
      <c r="AF304" s="9"/>
      <c r="AG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</row>
    <row r="305" spans="1:76" s="75" customFormat="1" x14ac:dyDescent="0.2">
      <c r="A305" s="21"/>
      <c r="B305" s="21"/>
      <c r="C305" s="21"/>
      <c r="D305" s="21"/>
      <c r="E305" s="21"/>
      <c r="F305" s="21"/>
      <c r="G305" s="21"/>
      <c r="L305" s="112"/>
      <c r="M305" s="112"/>
      <c r="X305" s="9"/>
      <c r="Y305" s="9"/>
      <c r="AF305" s="9"/>
      <c r="AG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</row>
    <row r="306" spans="1:76" s="75" customFormat="1" x14ac:dyDescent="0.2">
      <c r="A306" s="21"/>
      <c r="B306" s="21"/>
      <c r="C306" s="21"/>
      <c r="D306" s="21"/>
      <c r="E306" s="21"/>
      <c r="F306" s="21"/>
      <c r="G306" s="21"/>
      <c r="L306" s="112"/>
      <c r="M306" s="112"/>
      <c r="X306" s="9"/>
      <c r="Y306" s="9"/>
      <c r="AF306" s="9"/>
      <c r="AG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</row>
    <row r="307" spans="1:76" s="75" customFormat="1" x14ac:dyDescent="0.2">
      <c r="A307" s="21"/>
      <c r="B307" s="21"/>
      <c r="C307" s="21"/>
      <c r="D307" s="21"/>
      <c r="E307" s="21"/>
      <c r="F307" s="21"/>
      <c r="G307" s="21"/>
      <c r="L307" s="112"/>
      <c r="M307" s="112"/>
      <c r="X307" s="9"/>
      <c r="Y307" s="9"/>
      <c r="AF307" s="9"/>
      <c r="AG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</row>
    <row r="308" spans="1:76" s="75" customFormat="1" x14ac:dyDescent="0.2">
      <c r="A308" s="21"/>
      <c r="B308" s="21"/>
      <c r="C308" s="21"/>
      <c r="D308" s="21"/>
      <c r="E308" s="21"/>
      <c r="F308" s="21"/>
      <c r="G308" s="21"/>
      <c r="L308" s="112"/>
      <c r="M308" s="112"/>
      <c r="X308" s="9"/>
      <c r="Y308" s="9"/>
      <c r="AF308" s="9"/>
      <c r="AG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</row>
    <row r="309" spans="1:76" s="75" customFormat="1" x14ac:dyDescent="0.2">
      <c r="A309" s="21"/>
      <c r="B309" s="21"/>
      <c r="C309" s="21"/>
      <c r="D309" s="21"/>
      <c r="E309" s="21"/>
      <c r="F309" s="21"/>
      <c r="G309" s="21"/>
      <c r="L309" s="112"/>
      <c r="M309" s="112"/>
      <c r="X309" s="9"/>
      <c r="Y309" s="9"/>
      <c r="AF309" s="9"/>
      <c r="AG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</row>
    <row r="310" spans="1:76" s="75" customFormat="1" x14ac:dyDescent="0.2">
      <c r="A310" s="21"/>
      <c r="B310" s="21"/>
      <c r="C310" s="21"/>
      <c r="D310" s="21"/>
      <c r="E310" s="21"/>
      <c r="F310" s="21"/>
      <c r="G310" s="21"/>
      <c r="L310" s="112"/>
      <c r="M310" s="112"/>
      <c r="X310" s="9"/>
      <c r="Y310" s="9"/>
      <c r="AF310" s="9"/>
      <c r="AG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</row>
    <row r="311" spans="1:76" s="75" customFormat="1" x14ac:dyDescent="0.2">
      <c r="A311" s="21"/>
      <c r="B311" s="21"/>
      <c r="C311" s="21"/>
      <c r="D311" s="21"/>
      <c r="E311" s="21"/>
      <c r="F311" s="21"/>
      <c r="G311" s="21"/>
      <c r="L311" s="112"/>
      <c r="M311" s="112"/>
      <c r="X311" s="9"/>
      <c r="Y311" s="9"/>
      <c r="AF311" s="9"/>
      <c r="AG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</row>
    <row r="312" spans="1:76" s="75" customFormat="1" x14ac:dyDescent="0.2">
      <c r="A312" s="21"/>
      <c r="B312" s="21"/>
      <c r="C312" s="21"/>
      <c r="D312" s="21"/>
      <c r="E312" s="21"/>
      <c r="F312" s="21"/>
      <c r="G312" s="21"/>
      <c r="L312" s="112"/>
      <c r="M312" s="112"/>
      <c r="X312" s="9"/>
      <c r="Y312" s="9"/>
      <c r="AF312" s="9"/>
      <c r="AG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</row>
    <row r="313" spans="1:76" s="75" customFormat="1" x14ac:dyDescent="0.2">
      <c r="A313" s="21"/>
      <c r="B313" s="21"/>
      <c r="C313" s="21"/>
      <c r="D313" s="21"/>
      <c r="E313" s="21"/>
      <c r="F313" s="21"/>
      <c r="G313" s="21"/>
      <c r="L313" s="112"/>
      <c r="M313" s="112"/>
      <c r="X313" s="9"/>
      <c r="Y313" s="9"/>
      <c r="AF313" s="9"/>
      <c r="AG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</row>
    <row r="314" spans="1:76" s="75" customFormat="1" x14ac:dyDescent="0.2">
      <c r="A314" s="21"/>
      <c r="B314" s="21"/>
      <c r="C314" s="21"/>
      <c r="D314" s="21"/>
      <c r="E314" s="21"/>
      <c r="F314" s="21"/>
      <c r="G314" s="21"/>
      <c r="L314" s="112"/>
      <c r="M314" s="112"/>
      <c r="X314" s="9"/>
      <c r="Y314" s="9"/>
      <c r="AF314" s="9"/>
      <c r="AG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</row>
    <row r="315" spans="1:76" s="75" customFormat="1" x14ac:dyDescent="0.2">
      <c r="A315" s="21"/>
      <c r="B315" s="21"/>
      <c r="C315" s="21"/>
      <c r="D315" s="21"/>
      <c r="E315" s="21"/>
      <c r="F315" s="21"/>
      <c r="G315" s="21"/>
      <c r="L315" s="112"/>
      <c r="M315" s="112"/>
      <c r="X315" s="9"/>
      <c r="Y315" s="9"/>
      <c r="AF315" s="9"/>
      <c r="AG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</row>
    <row r="316" spans="1:76" s="75" customFormat="1" x14ac:dyDescent="0.2">
      <c r="A316" s="21"/>
      <c r="B316" s="21"/>
      <c r="C316" s="21"/>
      <c r="D316" s="21"/>
      <c r="E316" s="21"/>
      <c r="F316" s="21"/>
      <c r="G316" s="21"/>
      <c r="L316" s="112"/>
      <c r="M316" s="112"/>
      <c r="X316" s="9"/>
      <c r="Y316" s="9"/>
      <c r="AF316" s="9"/>
      <c r="AG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</row>
    <row r="317" spans="1:76" s="75" customFormat="1" x14ac:dyDescent="0.2">
      <c r="A317" s="21"/>
      <c r="B317" s="21"/>
      <c r="C317" s="21"/>
      <c r="D317" s="21"/>
      <c r="E317" s="21"/>
      <c r="F317" s="21"/>
      <c r="G317" s="21"/>
      <c r="L317" s="112"/>
      <c r="M317" s="112"/>
      <c r="X317" s="9"/>
      <c r="Y317" s="9"/>
      <c r="AF317" s="9"/>
      <c r="AG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</row>
    <row r="318" spans="1:76" s="75" customFormat="1" x14ac:dyDescent="0.2">
      <c r="A318" s="21"/>
      <c r="B318" s="21"/>
      <c r="C318" s="21"/>
      <c r="D318" s="21"/>
      <c r="E318" s="21"/>
      <c r="F318" s="21"/>
      <c r="G318" s="21"/>
      <c r="L318" s="112"/>
      <c r="M318" s="112"/>
      <c r="X318" s="9"/>
      <c r="Y318" s="9"/>
      <c r="AF318" s="9"/>
      <c r="AG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</row>
    <row r="319" spans="1:76" s="75" customFormat="1" x14ac:dyDescent="0.2">
      <c r="A319" s="21"/>
      <c r="B319" s="21"/>
      <c r="C319" s="21"/>
      <c r="D319" s="21"/>
      <c r="E319" s="21"/>
      <c r="F319" s="21"/>
      <c r="G319" s="21"/>
      <c r="L319" s="112"/>
      <c r="M319" s="112"/>
      <c r="X319" s="9"/>
      <c r="Y319" s="9"/>
      <c r="AF319" s="9"/>
      <c r="AG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</row>
    <row r="320" spans="1:76" s="75" customFormat="1" x14ac:dyDescent="0.2">
      <c r="A320" s="21"/>
      <c r="B320" s="21"/>
      <c r="C320" s="21"/>
      <c r="D320" s="21"/>
      <c r="E320" s="21"/>
      <c r="F320" s="21"/>
      <c r="G320" s="21"/>
      <c r="L320" s="112"/>
      <c r="M320" s="112"/>
      <c r="X320" s="9"/>
      <c r="Y320" s="9"/>
      <c r="AF320" s="9"/>
      <c r="AG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</row>
    <row r="321" spans="1:76" s="75" customFormat="1" x14ac:dyDescent="0.2">
      <c r="A321" s="21"/>
      <c r="B321" s="21"/>
      <c r="C321" s="21"/>
      <c r="D321" s="21"/>
      <c r="E321" s="21"/>
      <c r="F321" s="21"/>
      <c r="G321" s="21"/>
      <c r="L321" s="112"/>
      <c r="M321" s="112"/>
      <c r="X321" s="9"/>
      <c r="Y321" s="9"/>
      <c r="AF321" s="9"/>
      <c r="AG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</row>
    <row r="322" spans="1:76" s="75" customFormat="1" x14ac:dyDescent="0.2">
      <c r="A322" s="21"/>
      <c r="B322" s="21"/>
      <c r="C322" s="21"/>
      <c r="D322" s="21"/>
      <c r="E322" s="21"/>
      <c r="F322" s="21"/>
      <c r="G322" s="21"/>
      <c r="L322" s="112"/>
      <c r="M322" s="112"/>
      <c r="X322" s="9"/>
      <c r="Y322" s="9"/>
      <c r="AF322" s="9"/>
      <c r="AG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</row>
    <row r="323" spans="1:76" s="75" customFormat="1" x14ac:dyDescent="0.2">
      <c r="A323" s="21"/>
      <c r="B323" s="21"/>
      <c r="C323" s="21"/>
      <c r="D323" s="21"/>
      <c r="E323" s="21"/>
      <c r="F323" s="21"/>
      <c r="G323" s="21"/>
      <c r="L323" s="112"/>
      <c r="M323" s="112"/>
      <c r="X323" s="9"/>
      <c r="Y323" s="9"/>
      <c r="AF323" s="9"/>
      <c r="AG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</row>
    <row r="324" spans="1:76" s="75" customFormat="1" x14ac:dyDescent="0.2">
      <c r="A324" s="21"/>
      <c r="B324" s="21"/>
      <c r="C324" s="21"/>
      <c r="D324" s="21"/>
      <c r="E324" s="21"/>
      <c r="F324" s="21"/>
      <c r="G324" s="21"/>
      <c r="L324" s="112"/>
      <c r="M324" s="112"/>
      <c r="X324" s="9"/>
      <c r="Y324" s="9"/>
      <c r="AF324" s="9"/>
      <c r="AG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</row>
    <row r="325" spans="1:76" s="75" customFormat="1" x14ac:dyDescent="0.2">
      <c r="A325" s="21"/>
      <c r="B325" s="21"/>
      <c r="C325" s="21"/>
      <c r="D325" s="21"/>
      <c r="E325" s="21"/>
      <c r="F325" s="21"/>
      <c r="G325" s="21"/>
      <c r="L325" s="112"/>
      <c r="M325" s="112"/>
      <c r="X325" s="9"/>
      <c r="Y325" s="9"/>
      <c r="AF325" s="9"/>
      <c r="AG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</row>
    <row r="326" spans="1:76" s="75" customFormat="1" x14ac:dyDescent="0.2">
      <c r="A326" s="21"/>
      <c r="B326" s="21"/>
      <c r="C326" s="21"/>
      <c r="D326" s="21"/>
      <c r="E326" s="21"/>
      <c r="F326" s="21"/>
      <c r="G326" s="21"/>
      <c r="L326" s="112"/>
      <c r="M326" s="112"/>
      <c r="X326" s="9"/>
      <c r="Y326" s="9"/>
      <c r="AF326" s="9"/>
      <c r="AG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</row>
    <row r="327" spans="1:76" s="75" customFormat="1" x14ac:dyDescent="0.2">
      <c r="A327" s="21"/>
      <c r="B327" s="21"/>
      <c r="C327" s="21"/>
      <c r="D327" s="21"/>
      <c r="E327" s="21"/>
      <c r="F327" s="21"/>
      <c r="G327" s="21"/>
      <c r="L327" s="112"/>
      <c r="M327" s="112"/>
      <c r="X327" s="9"/>
      <c r="Y327" s="9"/>
      <c r="AF327" s="9"/>
      <c r="AG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</row>
    <row r="328" spans="1:76" s="75" customFormat="1" x14ac:dyDescent="0.2">
      <c r="A328" s="21"/>
      <c r="B328" s="21"/>
      <c r="C328" s="21"/>
      <c r="D328" s="21"/>
      <c r="E328" s="21"/>
      <c r="F328" s="21"/>
      <c r="G328" s="21"/>
      <c r="L328" s="112"/>
      <c r="M328" s="112"/>
      <c r="X328" s="9"/>
      <c r="Y328" s="9"/>
      <c r="AF328" s="9"/>
      <c r="AG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</row>
    <row r="329" spans="1:76" s="75" customFormat="1" x14ac:dyDescent="0.2">
      <c r="A329" s="21"/>
      <c r="B329" s="21"/>
      <c r="C329" s="21"/>
      <c r="D329" s="21"/>
      <c r="E329" s="21"/>
      <c r="F329" s="21"/>
      <c r="G329" s="21"/>
      <c r="L329" s="112"/>
      <c r="M329" s="112"/>
      <c r="X329" s="9"/>
      <c r="Y329" s="9"/>
      <c r="AF329" s="9"/>
      <c r="AG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</row>
    <row r="330" spans="1:76" s="75" customFormat="1" x14ac:dyDescent="0.2">
      <c r="A330" s="21"/>
      <c r="B330" s="21"/>
      <c r="C330" s="21"/>
      <c r="D330" s="21"/>
      <c r="E330" s="21"/>
      <c r="F330" s="21"/>
      <c r="G330" s="21"/>
      <c r="L330" s="112"/>
      <c r="M330" s="112"/>
      <c r="X330" s="9"/>
      <c r="Y330" s="9"/>
      <c r="AF330" s="9"/>
      <c r="AG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</row>
    <row r="331" spans="1:76" s="75" customFormat="1" x14ac:dyDescent="0.2">
      <c r="A331" s="21"/>
      <c r="B331" s="21"/>
      <c r="C331" s="21"/>
      <c r="D331" s="21"/>
      <c r="E331" s="21"/>
      <c r="F331" s="21"/>
      <c r="G331" s="21"/>
      <c r="L331" s="112"/>
      <c r="M331" s="112"/>
      <c r="X331" s="9"/>
      <c r="Y331" s="9"/>
      <c r="AF331" s="9"/>
      <c r="AG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</row>
    <row r="332" spans="1:76" s="75" customFormat="1" x14ac:dyDescent="0.2">
      <c r="A332" s="21"/>
      <c r="B332" s="21"/>
      <c r="C332" s="21"/>
      <c r="D332" s="21"/>
      <c r="E332" s="21"/>
      <c r="F332" s="21"/>
      <c r="G332" s="21"/>
      <c r="L332" s="112"/>
      <c r="M332" s="112"/>
      <c r="X332" s="9"/>
      <c r="Y332" s="9"/>
      <c r="AF332" s="9"/>
      <c r="AG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</row>
    <row r="333" spans="1:76" s="75" customFormat="1" x14ac:dyDescent="0.2">
      <c r="A333" s="21"/>
      <c r="B333" s="21"/>
      <c r="C333" s="21"/>
      <c r="D333" s="21"/>
      <c r="E333" s="21"/>
      <c r="F333" s="21"/>
      <c r="G333" s="21"/>
      <c r="L333" s="112"/>
      <c r="M333" s="112"/>
      <c r="X333" s="9"/>
      <c r="Y333" s="9"/>
      <c r="AF333" s="9"/>
      <c r="AG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</row>
    <row r="334" spans="1:76" s="75" customFormat="1" x14ac:dyDescent="0.2">
      <c r="A334" s="21"/>
      <c r="B334" s="21"/>
      <c r="C334" s="21"/>
      <c r="D334" s="21"/>
      <c r="E334" s="21"/>
      <c r="F334" s="21"/>
      <c r="G334" s="21"/>
      <c r="L334" s="112"/>
      <c r="M334" s="112"/>
      <c r="X334" s="9"/>
      <c r="Y334" s="9"/>
      <c r="AF334" s="9"/>
      <c r="AG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</row>
    <row r="335" spans="1:76" s="75" customFormat="1" x14ac:dyDescent="0.2">
      <c r="A335" s="21"/>
      <c r="B335" s="21"/>
      <c r="C335" s="21"/>
      <c r="D335" s="21"/>
      <c r="E335" s="21"/>
      <c r="F335" s="21"/>
      <c r="G335" s="21"/>
      <c r="L335" s="112"/>
      <c r="M335" s="112"/>
      <c r="X335" s="9"/>
      <c r="Y335" s="9"/>
      <c r="AF335" s="9"/>
      <c r="AG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</row>
    <row r="336" spans="1:76" s="75" customFormat="1" x14ac:dyDescent="0.2">
      <c r="A336" s="21"/>
      <c r="B336" s="21"/>
      <c r="C336" s="21"/>
      <c r="D336" s="21"/>
      <c r="E336" s="21"/>
      <c r="F336" s="21"/>
      <c r="G336" s="21"/>
      <c r="L336" s="112"/>
      <c r="M336" s="112"/>
      <c r="X336" s="9"/>
      <c r="Y336" s="9"/>
      <c r="AF336" s="9"/>
      <c r="AG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</row>
    <row r="337" spans="1:76" s="75" customFormat="1" x14ac:dyDescent="0.2">
      <c r="A337" s="21"/>
      <c r="B337" s="21"/>
      <c r="C337" s="21"/>
      <c r="D337" s="21"/>
      <c r="E337" s="21"/>
      <c r="F337" s="21"/>
      <c r="G337" s="21"/>
      <c r="L337" s="112"/>
      <c r="M337" s="112"/>
      <c r="X337" s="9"/>
      <c r="Y337" s="9"/>
      <c r="AF337" s="9"/>
      <c r="AG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</row>
    <row r="338" spans="1:76" s="75" customFormat="1" x14ac:dyDescent="0.2">
      <c r="A338" s="21"/>
      <c r="B338" s="21"/>
      <c r="C338" s="21"/>
      <c r="D338" s="21"/>
      <c r="E338" s="21"/>
      <c r="F338" s="21"/>
      <c r="G338" s="21"/>
      <c r="L338" s="112"/>
      <c r="M338" s="112"/>
      <c r="X338" s="9"/>
      <c r="Y338" s="9"/>
      <c r="AF338" s="9"/>
      <c r="AG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</row>
    <row r="339" spans="1:76" s="75" customFormat="1" x14ac:dyDescent="0.2">
      <c r="A339" s="21"/>
      <c r="B339" s="21"/>
      <c r="C339" s="21"/>
      <c r="D339" s="21"/>
      <c r="E339" s="21"/>
      <c r="F339" s="21"/>
      <c r="G339" s="21"/>
      <c r="L339" s="112"/>
      <c r="M339" s="112"/>
      <c r="X339" s="9"/>
      <c r="Y339" s="9"/>
      <c r="AF339" s="9"/>
      <c r="AG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</row>
    <row r="340" spans="1:76" s="75" customFormat="1" x14ac:dyDescent="0.2">
      <c r="A340" s="21"/>
      <c r="B340" s="21"/>
      <c r="C340" s="21"/>
      <c r="D340" s="21"/>
      <c r="E340" s="21"/>
      <c r="F340" s="21"/>
      <c r="G340" s="21"/>
      <c r="L340" s="112"/>
      <c r="M340" s="112"/>
      <c r="X340" s="9"/>
      <c r="Y340" s="9"/>
      <c r="AF340" s="9"/>
      <c r="AG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</row>
    <row r="341" spans="1:76" s="75" customFormat="1" x14ac:dyDescent="0.2">
      <c r="A341" s="21"/>
      <c r="B341" s="21"/>
      <c r="C341" s="21"/>
      <c r="D341" s="21"/>
      <c r="E341" s="21"/>
      <c r="F341" s="21"/>
      <c r="G341" s="21"/>
      <c r="L341" s="112"/>
      <c r="M341" s="112"/>
      <c r="X341" s="9"/>
      <c r="Y341" s="9"/>
      <c r="AF341" s="9"/>
      <c r="AG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</row>
    <row r="342" spans="1:76" s="75" customFormat="1" x14ac:dyDescent="0.2">
      <c r="A342" s="21"/>
      <c r="B342" s="21"/>
      <c r="C342" s="21"/>
      <c r="D342" s="21"/>
      <c r="E342" s="21"/>
      <c r="F342" s="21"/>
      <c r="G342" s="21"/>
      <c r="L342" s="112"/>
      <c r="M342" s="112"/>
      <c r="X342" s="9"/>
      <c r="Y342" s="9"/>
      <c r="AF342" s="9"/>
      <c r="AG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</row>
    <row r="343" spans="1:76" s="75" customFormat="1" x14ac:dyDescent="0.2">
      <c r="A343" s="21"/>
      <c r="B343" s="21"/>
      <c r="C343" s="21"/>
      <c r="D343" s="21"/>
      <c r="E343" s="21"/>
      <c r="F343" s="21"/>
      <c r="G343" s="21"/>
      <c r="L343" s="112"/>
      <c r="M343" s="112"/>
      <c r="X343" s="9"/>
      <c r="Y343" s="9"/>
      <c r="AF343" s="9"/>
      <c r="AG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</row>
    <row r="344" spans="1:76" s="75" customFormat="1" x14ac:dyDescent="0.2">
      <c r="A344" s="21"/>
      <c r="B344" s="21"/>
      <c r="C344" s="21"/>
      <c r="D344" s="21"/>
      <c r="E344" s="21"/>
      <c r="F344" s="21"/>
      <c r="G344" s="21"/>
      <c r="L344" s="112"/>
      <c r="M344" s="112"/>
      <c r="X344" s="9"/>
      <c r="Y344" s="9"/>
      <c r="AF344" s="9"/>
      <c r="AG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</row>
    <row r="345" spans="1:76" s="75" customFormat="1" x14ac:dyDescent="0.2">
      <c r="A345" s="21"/>
      <c r="B345" s="21"/>
      <c r="C345" s="21"/>
      <c r="D345" s="21"/>
      <c r="E345" s="21"/>
      <c r="F345" s="21"/>
      <c r="G345" s="21"/>
      <c r="L345" s="112"/>
      <c r="M345" s="112"/>
      <c r="X345" s="9"/>
      <c r="Y345" s="9"/>
      <c r="AF345" s="9"/>
      <c r="AG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</row>
    <row r="346" spans="1:76" s="75" customFormat="1" x14ac:dyDescent="0.2">
      <c r="A346" s="21"/>
      <c r="B346" s="21"/>
      <c r="C346" s="21"/>
      <c r="D346" s="21"/>
      <c r="E346" s="21"/>
      <c r="F346" s="21"/>
      <c r="G346" s="21"/>
      <c r="L346" s="112"/>
      <c r="M346" s="112"/>
      <c r="X346" s="9"/>
      <c r="Y346" s="9"/>
      <c r="AF346" s="9"/>
      <c r="AG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</row>
    <row r="347" spans="1:76" s="75" customFormat="1" x14ac:dyDescent="0.2">
      <c r="A347" s="21"/>
      <c r="B347" s="21"/>
      <c r="C347" s="21"/>
      <c r="D347" s="21"/>
      <c r="E347" s="21"/>
      <c r="F347" s="21"/>
      <c r="G347" s="21"/>
      <c r="L347" s="112"/>
      <c r="M347" s="112"/>
      <c r="X347" s="9"/>
      <c r="Y347" s="9"/>
      <c r="AF347" s="9"/>
      <c r="AG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</row>
    <row r="348" spans="1:76" s="75" customFormat="1" x14ac:dyDescent="0.2">
      <c r="A348" s="21"/>
      <c r="B348" s="21"/>
      <c r="C348" s="21"/>
      <c r="D348" s="21"/>
      <c r="E348" s="21"/>
      <c r="F348" s="21"/>
      <c r="G348" s="21"/>
      <c r="L348" s="112"/>
      <c r="M348" s="112"/>
      <c r="X348" s="9"/>
      <c r="Y348" s="9"/>
      <c r="AF348" s="9"/>
      <c r="AG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</row>
    <row r="349" spans="1:76" s="75" customFormat="1" x14ac:dyDescent="0.2">
      <c r="A349" s="21"/>
      <c r="B349" s="21"/>
      <c r="C349" s="21"/>
      <c r="D349" s="21"/>
      <c r="E349" s="21"/>
      <c r="F349" s="21"/>
      <c r="G349" s="21"/>
      <c r="L349" s="112"/>
      <c r="M349" s="112"/>
      <c r="X349" s="9"/>
      <c r="Y349" s="9"/>
      <c r="AF349" s="9"/>
      <c r="AG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</row>
    <row r="350" spans="1:76" s="75" customFormat="1" x14ac:dyDescent="0.2">
      <c r="A350" s="21"/>
      <c r="B350" s="21"/>
      <c r="C350" s="21"/>
      <c r="D350" s="21"/>
      <c r="E350" s="21"/>
      <c r="F350" s="21"/>
      <c r="G350" s="21"/>
      <c r="L350" s="112"/>
      <c r="M350" s="112"/>
      <c r="X350" s="9"/>
      <c r="Y350" s="9"/>
      <c r="AF350" s="9"/>
      <c r="AG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</row>
    <row r="351" spans="1:76" s="75" customFormat="1" x14ac:dyDescent="0.2">
      <c r="A351" s="21"/>
      <c r="B351" s="21"/>
      <c r="C351" s="21"/>
      <c r="D351" s="21"/>
      <c r="E351" s="21"/>
      <c r="F351" s="21"/>
      <c r="G351" s="21"/>
      <c r="L351" s="112"/>
      <c r="M351" s="112"/>
      <c r="X351" s="9"/>
      <c r="Y351" s="9"/>
      <c r="AF351" s="9"/>
      <c r="AG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</row>
    <row r="352" spans="1:76" s="75" customFormat="1" x14ac:dyDescent="0.2">
      <c r="A352" s="21"/>
      <c r="B352" s="21"/>
      <c r="C352" s="21"/>
      <c r="D352" s="21"/>
      <c r="E352" s="21"/>
      <c r="F352" s="21"/>
      <c r="G352" s="21"/>
      <c r="L352" s="112"/>
      <c r="M352" s="112"/>
      <c r="X352" s="9"/>
      <c r="Y352" s="9"/>
      <c r="AF352" s="9"/>
      <c r="AG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</row>
    <row r="353" spans="1:76" s="75" customFormat="1" x14ac:dyDescent="0.2">
      <c r="A353" s="21"/>
      <c r="B353" s="21"/>
      <c r="C353" s="21"/>
      <c r="D353" s="21"/>
      <c r="E353" s="21"/>
      <c r="F353" s="21"/>
      <c r="G353" s="21"/>
      <c r="L353" s="112"/>
      <c r="M353" s="112"/>
      <c r="X353" s="9"/>
      <c r="Y353" s="9"/>
      <c r="AF353" s="9"/>
      <c r="AG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</row>
    <row r="354" spans="1:76" s="75" customFormat="1" x14ac:dyDescent="0.2">
      <c r="A354" s="21"/>
      <c r="B354" s="21"/>
      <c r="C354" s="21"/>
      <c r="D354" s="21"/>
      <c r="E354" s="21"/>
      <c r="F354" s="21"/>
      <c r="G354" s="21"/>
      <c r="L354" s="112"/>
      <c r="M354" s="112"/>
      <c r="X354" s="9"/>
      <c r="Y354" s="9"/>
      <c r="AF354" s="9"/>
      <c r="AG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</row>
    <row r="355" spans="1:76" s="75" customFormat="1" x14ac:dyDescent="0.2">
      <c r="A355" s="21"/>
      <c r="B355" s="21"/>
      <c r="C355" s="21"/>
      <c r="D355" s="21"/>
      <c r="E355" s="21"/>
      <c r="F355" s="21"/>
      <c r="G355" s="21"/>
      <c r="L355" s="112"/>
      <c r="M355" s="112"/>
      <c r="X355" s="9"/>
      <c r="Y355" s="9"/>
      <c r="AF355" s="9"/>
      <c r="AG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</row>
    <row r="356" spans="1:76" s="75" customFormat="1" x14ac:dyDescent="0.2">
      <c r="A356" s="21"/>
      <c r="B356" s="21"/>
      <c r="C356" s="21"/>
      <c r="D356" s="21"/>
      <c r="E356" s="21"/>
      <c r="F356" s="21"/>
      <c r="G356" s="21"/>
      <c r="L356" s="112"/>
      <c r="M356" s="112"/>
      <c r="X356" s="9"/>
      <c r="Y356" s="9"/>
      <c r="AF356" s="9"/>
      <c r="AG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</row>
    <row r="357" spans="1:76" s="75" customFormat="1" x14ac:dyDescent="0.2">
      <c r="A357" s="21"/>
      <c r="B357" s="21"/>
      <c r="C357" s="21"/>
      <c r="D357" s="21"/>
      <c r="E357" s="21"/>
      <c r="F357" s="21"/>
      <c r="G357" s="21"/>
      <c r="L357" s="112"/>
      <c r="M357" s="112"/>
      <c r="X357" s="9"/>
      <c r="Y357" s="9"/>
      <c r="AF357" s="9"/>
      <c r="AG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</row>
    <row r="358" spans="1:76" s="75" customFormat="1" x14ac:dyDescent="0.2">
      <c r="A358" s="21"/>
      <c r="B358" s="21"/>
      <c r="C358" s="21"/>
      <c r="D358" s="21"/>
      <c r="E358" s="21"/>
      <c r="F358" s="21"/>
      <c r="G358" s="21"/>
      <c r="L358" s="112"/>
      <c r="M358" s="112"/>
      <c r="X358" s="9"/>
      <c r="Y358" s="9"/>
      <c r="AF358" s="9"/>
      <c r="AG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</row>
    <row r="359" spans="1:76" s="75" customFormat="1" x14ac:dyDescent="0.2">
      <c r="A359" s="21"/>
      <c r="B359" s="21"/>
      <c r="C359" s="21"/>
      <c r="D359" s="21"/>
      <c r="E359" s="21"/>
      <c r="F359" s="21"/>
      <c r="G359" s="21"/>
      <c r="L359" s="112"/>
      <c r="M359" s="112"/>
      <c r="X359" s="9"/>
      <c r="Y359" s="9"/>
      <c r="AF359" s="9"/>
      <c r="AG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</row>
    <row r="360" spans="1:76" s="75" customFormat="1" x14ac:dyDescent="0.2">
      <c r="A360" s="21"/>
      <c r="B360" s="21"/>
      <c r="C360" s="21"/>
      <c r="D360" s="21"/>
      <c r="E360" s="21"/>
      <c r="F360" s="21"/>
      <c r="G360" s="21"/>
      <c r="L360" s="112"/>
      <c r="M360" s="112"/>
      <c r="X360" s="9"/>
      <c r="Y360" s="9"/>
      <c r="AF360" s="9"/>
      <c r="AG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</row>
    <row r="361" spans="1:76" s="75" customFormat="1" x14ac:dyDescent="0.2">
      <c r="A361" s="21"/>
      <c r="B361" s="21"/>
      <c r="C361" s="21"/>
      <c r="D361" s="21"/>
      <c r="E361" s="21"/>
      <c r="F361" s="21"/>
      <c r="G361" s="21"/>
      <c r="L361" s="112"/>
      <c r="M361" s="112"/>
      <c r="X361" s="9"/>
      <c r="Y361" s="9"/>
      <c r="AF361" s="9"/>
      <c r="AG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</row>
    <row r="362" spans="1:76" s="75" customFormat="1" x14ac:dyDescent="0.2">
      <c r="A362" s="21"/>
      <c r="B362" s="21"/>
      <c r="C362" s="21"/>
      <c r="D362" s="21"/>
      <c r="E362" s="21"/>
      <c r="F362" s="21"/>
      <c r="G362" s="21"/>
      <c r="L362" s="112"/>
      <c r="M362" s="112"/>
      <c r="X362" s="9"/>
      <c r="Y362" s="9"/>
      <c r="AF362" s="9"/>
      <c r="AG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</row>
    <row r="363" spans="1:76" s="75" customFormat="1" x14ac:dyDescent="0.2">
      <c r="A363" s="21"/>
      <c r="B363" s="21"/>
      <c r="C363" s="21"/>
      <c r="D363" s="21"/>
      <c r="E363" s="21"/>
      <c r="F363" s="21"/>
      <c r="G363" s="21"/>
      <c r="L363" s="112"/>
      <c r="M363" s="112"/>
      <c r="X363" s="9"/>
      <c r="Y363" s="9"/>
      <c r="AF363" s="9"/>
      <c r="AG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</row>
    <row r="364" spans="1:76" s="75" customFormat="1" x14ac:dyDescent="0.2">
      <c r="A364" s="21"/>
      <c r="B364" s="21"/>
      <c r="C364" s="21"/>
      <c r="D364" s="21"/>
      <c r="E364" s="21"/>
      <c r="F364" s="21"/>
      <c r="G364" s="21"/>
      <c r="L364" s="112"/>
      <c r="M364" s="112"/>
      <c r="X364" s="9"/>
      <c r="Y364" s="9"/>
      <c r="AF364" s="9"/>
      <c r="AG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</row>
    <row r="365" spans="1:76" s="75" customFormat="1" x14ac:dyDescent="0.2">
      <c r="A365" s="21"/>
      <c r="B365" s="21"/>
      <c r="C365" s="21"/>
      <c r="D365" s="21"/>
      <c r="E365" s="21"/>
      <c r="F365" s="21"/>
      <c r="G365" s="21"/>
      <c r="L365" s="112"/>
      <c r="M365" s="112"/>
      <c r="X365" s="9"/>
      <c r="Y365" s="9"/>
      <c r="AF365" s="9"/>
      <c r="AG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</row>
    <row r="366" spans="1:76" s="75" customFormat="1" x14ac:dyDescent="0.2">
      <c r="A366" s="21"/>
      <c r="B366" s="21"/>
      <c r="C366" s="21"/>
      <c r="D366" s="21"/>
      <c r="E366" s="21"/>
      <c r="F366" s="21"/>
      <c r="G366" s="21"/>
      <c r="L366" s="112"/>
      <c r="M366" s="112"/>
      <c r="X366" s="9"/>
      <c r="Y366" s="9"/>
      <c r="AF366" s="9"/>
      <c r="AG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</row>
    <row r="367" spans="1:76" s="75" customFormat="1" x14ac:dyDescent="0.2">
      <c r="A367" s="21"/>
      <c r="B367" s="21"/>
      <c r="C367" s="21"/>
      <c r="D367" s="21"/>
      <c r="E367" s="21"/>
      <c r="F367" s="21"/>
      <c r="G367" s="21"/>
      <c r="L367" s="112"/>
      <c r="M367" s="112"/>
      <c r="X367" s="9"/>
      <c r="Y367" s="9"/>
      <c r="AF367" s="9"/>
      <c r="AG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</row>
    <row r="368" spans="1:76" s="75" customFormat="1" x14ac:dyDescent="0.2">
      <c r="A368" s="21"/>
      <c r="B368" s="21"/>
      <c r="C368" s="21"/>
      <c r="D368" s="21"/>
      <c r="E368" s="21"/>
      <c r="F368" s="21"/>
      <c r="G368" s="21"/>
      <c r="L368" s="112"/>
      <c r="M368" s="112"/>
      <c r="X368" s="9"/>
      <c r="Y368" s="9"/>
      <c r="AF368" s="9"/>
      <c r="AG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</row>
    <row r="369" spans="1:76" s="75" customFormat="1" x14ac:dyDescent="0.2">
      <c r="A369" s="21"/>
      <c r="B369" s="21"/>
      <c r="C369" s="21"/>
      <c r="D369" s="21"/>
      <c r="E369" s="21"/>
      <c r="F369" s="21"/>
      <c r="G369" s="21"/>
      <c r="L369" s="112"/>
      <c r="M369" s="112"/>
      <c r="X369" s="9"/>
      <c r="Y369" s="9"/>
      <c r="AF369" s="9"/>
      <c r="AG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</row>
    <row r="370" spans="1:76" s="75" customFormat="1" x14ac:dyDescent="0.2">
      <c r="A370" s="21"/>
      <c r="B370" s="21"/>
      <c r="C370" s="21"/>
      <c r="D370" s="21"/>
      <c r="E370" s="21"/>
      <c r="F370" s="21"/>
      <c r="G370" s="21"/>
      <c r="L370" s="112"/>
      <c r="M370" s="112"/>
      <c r="X370" s="9"/>
      <c r="Y370" s="9"/>
      <c r="AF370" s="9"/>
      <c r="AG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</row>
    <row r="371" spans="1:76" s="75" customFormat="1" x14ac:dyDescent="0.2">
      <c r="A371" s="21"/>
      <c r="B371" s="21"/>
      <c r="C371" s="21"/>
      <c r="D371" s="21"/>
      <c r="E371" s="21"/>
      <c r="F371" s="21"/>
      <c r="G371" s="21"/>
      <c r="L371" s="112"/>
      <c r="M371" s="112"/>
      <c r="X371" s="9"/>
      <c r="Y371" s="9"/>
      <c r="AF371" s="9"/>
      <c r="AG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</row>
    <row r="372" spans="1:76" s="75" customFormat="1" x14ac:dyDescent="0.2">
      <c r="A372" s="21"/>
      <c r="B372" s="21"/>
      <c r="C372" s="21"/>
      <c r="D372" s="21"/>
      <c r="E372" s="21"/>
      <c r="F372" s="21"/>
      <c r="G372" s="21"/>
      <c r="L372" s="112"/>
      <c r="M372" s="112"/>
      <c r="X372" s="9"/>
      <c r="Y372" s="9"/>
      <c r="AF372" s="9"/>
      <c r="AG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</row>
    <row r="373" spans="1:76" s="75" customFormat="1" x14ac:dyDescent="0.2">
      <c r="A373" s="21"/>
      <c r="B373" s="21"/>
      <c r="C373" s="21"/>
      <c r="D373" s="21"/>
      <c r="E373" s="21"/>
      <c r="F373" s="21"/>
      <c r="G373" s="21"/>
      <c r="L373" s="112"/>
      <c r="M373" s="112"/>
      <c r="X373" s="9"/>
      <c r="Y373" s="9"/>
      <c r="AF373" s="9"/>
      <c r="AG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</row>
    <row r="374" spans="1:76" s="75" customFormat="1" x14ac:dyDescent="0.2">
      <c r="A374" s="21"/>
      <c r="B374" s="21"/>
      <c r="C374" s="21"/>
      <c r="D374" s="21"/>
      <c r="E374" s="21"/>
      <c r="F374" s="21"/>
      <c r="G374" s="21"/>
      <c r="L374" s="112"/>
      <c r="M374" s="112"/>
      <c r="X374" s="9"/>
      <c r="Y374" s="9"/>
      <c r="AF374" s="9"/>
      <c r="AG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</row>
    <row r="375" spans="1:76" s="75" customFormat="1" x14ac:dyDescent="0.2">
      <c r="A375" s="21"/>
      <c r="B375" s="21"/>
      <c r="C375" s="21"/>
      <c r="D375" s="21"/>
      <c r="E375" s="21"/>
      <c r="F375" s="21"/>
      <c r="G375" s="21"/>
      <c r="L375" s="112"/>
      <c r="M375" s="112"/>
      <c r="X375" s="9"/>
      <c r="Y375" s="9"/>
      <c r="AF375" s="9"/>
      <c r="AG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</row>
    <row r="376" spans="1:76" s="75" customFormat="1" x14ac:dyDescent="0.2">
      <c r="A376" s="21"/>
      <c r="B376" s="21"/>
      <c r="C376" s="21"/>
      <c r="D376" s="21"/>
      <c r="E376" s="21"/>
      <c r="F376" s="21"/>
      <c r="G376" s="21"/>
      <c r="L376" s="112"/>
      <c r="M376" s="112"/>
      <c r="X376" s="9"/>
      <c r="Y376" s="9"/>
      <c r="AF376" s="9"/>
      <c r="AG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</row>
    <row r="377" spans="1:76" s="75" customFormat="1" x14ac:dyDescent="0.2">
      <c r="A377" s="21"/>
      <c r="B377" s="21"/>
      <c r="C377" s="21"/>
      <c r="D377" s="21"/>
      <c r="E377" s="21"/>
      <c r="F377" s="21"/>
      <c r="G377" s="21"/>
      <c r="L377" s="112"/>
      <c r="M377" s="112"/>
      <c r="X377" s="9"/>
      <c r="Y377" s="9"/>
      <c r="AF377" s="9"/>
      <c r="AG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</row>
    <row r="378" spans="1:76" s="75" customFormat="1" x14ac:dyDescent="0.2">
      <c r="A378" s="21"/>
      <c r="B378" s="21"/>
      <c r="C378" s="21"/>
      <c r="D378" s="21"/>
      <c r="E378" s="21"/>
      <c r="F378" s="21"/>
      <c r="G378" s="21"/>
      <c r="L378" s="112"/>
      <c r="M378" s="112"/>
      <c r="X378" s="9"/>
      <c r="Y378" s="9"/>
      <c r="AF378" s="9"/>
      <c r="AG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</row>
    <row r="379" spans="1:76" s="75" customFormat="1" x14ac:dyDescent="0.2">
      <c r="A379" s="21"/>
      <c r="B379" s="21"/>
      <c r="C379" s="21"/>
      <c r="D379" s="21"/>
      <c r="E379" s="21"/>
      <c r="F379" s="21"/>
      <c r="G379" s="21"/>
      <c r="L379" s="112"/>
      <c r="M379" s="112"/>
      <c r="X379" s="9"/>
      <c r="Y379" s="9"/>
      <c r="AF379" s="9"/>
      <c r="AG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</row>
    <row r="380" spans="1:76" s="75" customFormat="1" x14ac:dyDescent="0.2">
      <c r="A380" s="21"/>
      <c r="B380" s="21"/>
      <c r="C380" s="21"/>
      <c r="D380" s="21"/>
      <c r="E380" s="21"/>
      <c r="F380" s="21"/>
      <c r="G380" s="21"/>
      <c r="L380" s="112"/>
      <c r="M380" s="112"/>
      <c r="X380" s="9"/>
      <c r="Y380" s="9"/>
      <c r="AF380" s="9"/>
      <c r="AG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</row>
    <row r="381" spans="1:76" s="75" customFormat="1" x14ac:dyDescent="0.2">
      <c r="A381" s="21"/>
      <c r="B381" s="21"/>
      <c r="C381" s="21"/>
      <c r="D381" s="21"/>
      <c r="E381" s="21"/>
      <c r="F381" s="21"/>
      <c r="G381" s="21"/>
      <c r="L381" s="112"/>
      <c r="M381" s="112"/>
      <c r="X381" s="9"/>
      <c r="Y381" s="9"/>
      <c r="AF381" s="9"/>
      <c r="AG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</row>
    <row r="382" spans="1:76" s="75" customFormat="1" x14ac:dyDescent="0.2">
      <c r="A382" s="21"/>
      <c r="B382" s="21"/>
      <c r="C382" s="21"/>
      <c r="D382" s="21"/>
      <c r="E382" s="21"/>
      <c r="F382" s="21"/>
      <c r="G382" s="21"/>
      <c r="L382" s="112"/>
      <c r="M382" s="112"/>
      <c r="X382" s="9"/>
      <c r="Y382" s="9"/>
      <c r="AF382" s="9"/>
      <c r="AG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</row>
    <row r="383" spans="1:76" s="75" customFormat="1" x14ac:dyDescent="0.2">
      <c r="A383" s="21"/>
      <c r="B383" s="21"/>
      <c r="C383" s="21"/>
      <c r="D383" s="21"/>
      <c r="E383" s="21"/>
      <c r="F383" s="21"/>
      <c r="G383" s="21"/>
      <c r="L383" s="112"/>
      <c r="M383" s="112"/>
      <c r="X383" s="9"/>
      <c r="Y383" s="9"/>
      <c r="AF383" s="9"/>
      <c r="AG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</row>
    <row r="384" spans="1:76" s="75" customFormat="1" x14ac:dyDescent="0.2">
      <c r="A384" s="21"/>
      <c r="B384" s="21"/>
      <c r="C384" s="21"/>
      <c r="D384" s="21"/>
      <c r="E384" s="21"/>
      <c r="F384" s="21"/>
      <c r="G384" s="21"/>
      <c r="L384" s="112"/>
      <c r="M384" s="112"/>
      <c r="X384" s="9"/>
      <c r="Y384" s="9"/>
      <c r="AF384" s="9"/>
      <c r="AG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</row>
    <row r="385" spans="1:76" s="75" customFormat="1" x14ac:dyDescent="0.2">
      <c r="A385" s="21"/>
      <c r="B385" s="21"/>
      <c r="C385" s="21"/>
      <c r="D385" s="21"/>
      <c r="E385" s="21"/>
      <c r="F385" s="21"/>
      <c r="G385" s="21"/>
      <c r="L385" s="112"/>
      <c r="M385" s="112"/>
      <c r="X385" s="9"/>
      <c r="Y385" s="9"/>
      <c r="AF385" s="9"/>
      <c r="AG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</row>
    <row r="386" spans="1:76" s="75" customFormat="1" x14ac:dyDescent="0.2">
      <c r="A386" s="21"/>
      <c r="B386" s="21"/>
      <c r="C386" s="21"/>
      <c r="D386" s="21"/>
      <c r="E386" s="21"/>
      <c r="F386" s="21"/>
      <c r="G386" s="21"/>
      <c r="L386" s="112"/>
      <c r="M386" s="112"/>
      <c r="X386" s="9"/>
      <c r="Y386" s="9"/>
      <c r="AF386" s="9"/>
      <c r="AG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</row>
    <row r="387" spans="1:76" s="75" customFormat="1" x14ac:dyDescent="0.2">
      <c r="A387" s="21"/>
      <c r="B387" s="21"/>
      <c r="C387" s="21"/>
      <c r="D387" s="21"/>
      <c r="E387" s="21"/>
      <c r="F387" s="21"/>
      <c r="G387" s="21"/>
      <c r="L387" s="112"/>
      <c r="M387" s="112"/>
      <c r="X387" s="9"/>
      <c r="Y387" s="9"/>
      <c r="AF387" s="9"/>
      <c r="AG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</row>
    <row r="388" spans="1:76" s="75" customFormat="1" x14ac:dyDescent="0.2">
      <c r="A388" s="21"/>
      <c r="B388" s="21"/>
      <c r="C388" s="21"/>
      <c r="D388" s="21"/>
      <c r="E388" s="21"/>
      <c r="F388" s="21"/>
      <c r="G388" s="21"/>
      <c r="L388" s="112"/>
      <c r="M388" s="112"/>
      <c r="X388" s="9"/>
      <c r="Y388" s="9"/>
      <c r="AF388" s="9"/>
      <c r="AG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</row>
    <row r="389" spans="1:76" s="75" customFormat="1" x14ac:dyDescent="0.2">
      <c r="A389" s="21"/>
      <c r="B389" s="21"/>
      <c r="C389" s="21"/>
      <c r="D389" s="21"/>
      <c r="E389" s="21"/>
      <c r="F389" s="21"/>
      <c r="G389" s="21"/>
      <c r="L389" s="112"/>
      <c r="M389" s="112"/>
      <c r="X389" s="9"/>
      <c r="Y389" s="9"/>
      <c r="AF389" s="9"/>
      <c r="AG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</row>
    <row r="390" spans="1:76" s="75" customFormat="1" x14ac:dyDescent="0.2">
      <c r="A390" s="21"/>
      <c r="B390" s="21"/>
      <c r="C390" s="21"/>
      <c r="D390" s="21"/>
      <c r="E390" s="21"/>
      <c r="F390" s="21"/>
      <c r="G390" s="21"/>
      <c r="L390" s="112"/>
      <c r="M390" s="112"/>
      <c r="X390" s="9"/>
      <c r="Y390" s="9"/>
      <c r="AF390" s="9"/>
      <c r="AG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</row>
    <row r="391" spans="1:76" s="75" customFormat="1" x14ac:dyDescent="0.2">
      <c r="A391" s="21"/>
      <c r="B391" s="21"/>
      <c r="C391" s="21"/>
      <c r="D391" s="21"/>
      <c r="E391" s="21"/>
      <c r="F391" s="21"/>
      <c r="G391" s="21"/>
      <c r="L391" s="112"/>
      <c r="M391" s="112"/>
      <c r="X391" s="9"/>
      <c r="Y391" s="9"/>
      <c r="AF391" s="9"/>
      <c r="AG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</row>
    <row r="392" spans="1:76" s="75" customFormat="1" x14ac:dyDescent="0.2">
      <c r="A392" s="21"/>
      <c r="B392" s="21"/>
      <c r="C392" s="21"/>
      <c r="D392" s="21"/>
      <c r="E392" s="21"/>
      <c r="F392" s="21"/>
      <c r="G392" s="21"/>
      <c r="L392" s="112"/>
      <c r="M392" s="112"/>
      <c r="X392" s="9"/>
      <c r="Y392" s="9"/>
      <c r="AF392" s="9"/>
      <c r="AG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</row>
    <row r="393" spans="1:76" s="75" customFormat="1" x14ac:dyDescent="0.2">
      <c r="A393" s="21"/>
      <c r="B393" s="21"/>
      <c r="C393" s="21"/>
      <c r="D393" s="21"/>
      <c r="E393" s="21"/>
      <c r="F393" s="21"/>
      <c r="G393" s="21"/>
      <c r="L393" s="112"/>
      <c r="M393" s="112"/>
      <c r="X393" s="9"/>
      <c r="Y393" s="9"/>
      <c r="AF393" s="9"/>
      <c r="AG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</row>
    <row r="394" spans="1:76" s="75" customFormat="1" x14ac:dyDescent="0.2">
      <c r="A394" s="21"/>
      <c r="B394" s="21"/>
      <c r="C394" s="21"/>
      <c r="D394" s="21"/>
      <c r="E394" s="21"/>
      <c r="F394" s="21"/>
      <c r="G394" s="21"/>
      <c r="L394" s="112"/>
      <c r="M394" s="112"/>
      <c r="X394" s="9"/>
      <c r="Y394" s="9"/>
      <c r="AF394" s="9"/>
      <c r="AG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</row>
    <row r="395" spans="1:76" s="75" customFormat="1" x14ac:dyDescent="0.2">
      <c r="A395" s="21"/>
      <c r="B395" s="21"/>
      <c r="C395" s="21"/>
      <c r="D395" s="21"/>
      <c r="E395" s="21"/>
      <c r="F395" s="21"/>
      <c r="G395" s="21"/>
      <c r="L395" s="112"/>
      <c r="M395" s="112"/>
      <c r="X395" s="9"/>
      <c r="Y395" s="9"/>
      <c r="AF395" s="9"/>
      <c r="AG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</row>
    <row r="396" spans="1:76" s="75" customFormat="1" x14ac:dyDescent="0.2">
      <c r="A396" s="21"/>
      <c r="B396" s="21"/>
      <c r="C396" s="21"/>
      <c r="D396" s="21"/>
      <c r="E396" s="21"/>
      <c r="F396" s="21"/>
      <c r="G396" s="21"/>
      <c r="L396" s="112"/>
      <c r="M396" s="112"/>
      <c r="X396" s="9"/>
      <c r="Y396" s="9"/>
      <c r="AF396" s="9"/>
      <c r="AG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</row>
    <row r="397" spans="1:76" s="75" customFormat="1" x14ac:dyDescent="0.2">
      <c r="A397" s="21"/>
      <c r="B397" s="21"/>
      <c r="C397" s="21"/>
      <c r="D397" s="21"/>
      <c r="E397" s="21"/>
      <c r="F397" s="21"/>
      <c r="G397" s="21"/>
      <c r="L397" s="112"/>
      <c r="M397" s="112"/>
      <c r="X397" s="9"/>
      <c r="Y397" s="9"/>
      <c r="AF397" s="9"/>
      <c r="AG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</row>
    <row r="398" spans="1:76" s="75" customFormat="1" x14ac:dyDescent="0.2">
      <c r="A398" s="21"/>
      <c r="B398" s="21"/>
      <c r="C398" s="21"/>
      <c r="D398" s="21"/>
      <c r="E398" s="21"/>
      <c r="F398" s="21"/>
      <c r="G398" s="21"/>
      <c r="L398" s="112"/>
      <c r="M398" s="112"/>
      <c r="X398" s="9"/>
      <c r="Y398" s="9"/>
      <c r="AF398" s="9"/>
      <c r="AG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</row>
    <row r="399" spans="1:76" s="75" customFormat="1" x14ac:dyDescent="0.2">
      <c r="A399" s="21"/>
      <c r="B399" s="21"/>
      <c r="C399" s="21"/>
      <c r="D399" s="21"/>
      <c r="E399" s="21"/>
      <c r="F399" s="21"/>
      <c r="G399" s="21"/>
      <c r="L399" s="112"/>
      <c r="M399" s="112"/>
      <c r="X399" s="9"/>
      <c r="Y399" s="9"/>
      <c r="AF399" s="9"/>
      <c r="AG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</row>
    <row r="400" spans="1:76" s="75" customFormat="1" x14ac:dyDescent="0.2">
      <c r="A400" s="21"/>
      <c r="B400" s="21"/>
      <c r="C400" s="21"/>
      <c r="D400" s="21"/>
      <c r="E400" s="21"/>
      <c r="F400" s="21"/>
      <c r="G400" s="21"/>
      <c r="L400" s="112"/>
      <c r="M400" s="112"/>
      <c r="X400" s="9"/>
      <c r="Y400" s="9"/>
      <c r="AF400" s="9"/>
      <c r="AG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</row>
    <row r="401" spans="1:76" s="75" customFormat="1" x14ac:dyDescent="0.2">
      <c r="A401" s="21"/>
      <c r="B401" s="21"/>
      <c r="C401" s="21"/>
      <c r="D401" s="21"/>
      <c r="E401" s="21"/>
      <c r="F401" s="21"/>
      <c r="G401" s="21"/>
      <c r="L401" s="112"/>
      <c r="M401" s="112"/>
      <c r="X401" s="9"/>
      <c r="Y401" s="9"/>
      <c r="AF401" s="9"/>
      <c r="AG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</row>
    <row r="402" spans="1:76" s="75" customFormat="1" x14ac:dyDescent="0.2">
      <c r="A402" s="21"/>
      <c r="B402" s="21"/>
      <c r="C402" s="21"/>
      <c r="D402" s="21"/>
      <c r="E402" s="21"/>
      <c r="F402" s="21"/>
      <c r="G402" s="21"/>
      <c r="L402" s="112"/>
      <c r="M402" s="112"/>
      <c r="X402" s="9"/>
      <c r="Y402" s="9"/>
      <c r="AF402" s="9"/>
      <c r="AG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</row>
    <row r="403" spans="1:76" s="75" customFormat="1" x14ac:dyDescent="0.2">
      <c r="A403" s="21"/>
      <c r="B403" s="21"/>
      <c r="C403" s="21"/>
      <c r="D403" s="21"/>
      <c r="E403" s="21"/>
      <c r="F403" s="21"/>
      <c r="G403" s="21"/>
      <c r="L403" s="112"/>
      <c r="M403" s="112"/>
      <c r="X403" s="9"/>
      <c r="Y403" s="9"/>
      <c r="AF403" s="9"/>
      <c r="AG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</row>
    <row r="404" spans="1:76" s="75" customFormat="1" x14ac:dyDescent="0.2">
      <c r="A404" s="21"/>
      <c r="B404" s="21"/>
      <c r="C404" s="21"/>
      <c r="D404" s="21"/>
      <c r="E404" s="21"/>
      <c r="F404" s="21"/>
      <c r="G404" s="21"/>
      <c r="L404" s="112"/>
      <c r="M404" s="112"/>
      <c r="X404" s="9"/>
      <c r="Y404" s="9"/>
      <c r="AF404" s="9"/>
      <c r="AG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</row>
    <row r="405" spans="1:76" s="75" customFormat="1" x14ac:dyDescent="0.2">
      <c r="A405" s="21"/>
      <c r="B405" s="21"/>
      <c r="C405" s="21"/>
      <c r="D405" s="21"/>
      <c r="E405" s="21"/>
      <c r="F405" s="21"/>
      <c r="G405" s="21"/>
      <c r="L405" s="112"/>
      <c r="M405" s="112"/>
      <c r="X405" s="9"/>
      <c r="Y405" s="9"/>
      <c r="AF405" s="9"/>
      <c r="AG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</row>
    <row r="406" spans="1:76" s="75" customFormat="1" x14ac:dyDescent="0.2">
      <c r="A406" s="21"/>
      <c r="B406" s="21"/>
      <c r="C406" s="21"/>
      <c r="D406" s="21"/>
      <c r="E406" s="21"/>
      <c r="F406" s="21"/>
      <c r="G406" s="21"/>
      <c r="L406" s="112"/>
      <c r="M406" s="112"/>
      <c r="X406" s="9"/>
      <c r="Y406" s="9"/>
      <c r="AF406" s="9"/>
      <c r="AG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</row>
    <row r="407" spans="1:76" s="75" customFormat="1" x14ac:dyDescent="0.2">
      <c r="A407" s="21"/>
      <c r="B407" s="21"/>
      <c r="C407" s="21"/>
      <c r="D407" s="21"/>
      <c r="E407" s="21"/>
      <c r="F407" s="21"/>
      <c r="G407" s="21"/>
      <c r="L407" s="112"/>
      <c r="M407" s="112"/>
      <c r="X407" s="9"/>
      <c r="Y407" s="9"/>
      <c r="AF407" s="9"/>
      <c r="AG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</row>
    <row r="408" spans="1:76" s="75" customFormat="1" x14ac:dyDescent="0.2">
      <c r="A408" s="21"/>
      <c r="B408" s="21"/>
      <c r="C408" s="21"/>
      <c r="D408" s="21"/>
      <c r="E408" s="21"/>
      <c r="F408" s="21"/>
      <c r="G408" s="21"/>
      <c r="L408" s="112"/>
      <c r="M408" s="112"/>
      <c r="X408" s="9"/>
      <c r="Y408" s="9"/>
      <c r="AF408" s="9"/>
      <c r="AG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</row>
    <row r="409" spans="1:76" s="75" customFormat="1" x14ac:dyDescent="0.2">
      <c r="A409" s="21"/>
      <c r="B409" s="21"/>
      <c r="C409" s="21"/>
      <c r="D409" s="21"/>
      <c r="E409" s="21"/>
      <c r="F409" s="21"/>
      <c r="G409" s="21"/>
      <c r="L409" s="112"/>
      <c r="M409" s="112"/>
      <c r="X409" s="9"/>
      <c r="Y409" s="9"/>
      <c r="AF409" s="9"/>
      <c r="AG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</row>
    <row r="410" spans="1:76" s="75" customFormat="1" x14ac:dyDescent="0.2">
      <c r="A410" s="21"/>
      <c r="B410" s="21"/>
      <c r="C410" s="21"/>
      <c r="D410" s="21"/>
      <c r="E410" s="21"/>
      <c r="F410" s="21"/>
      <c r="G410" s="21"/>
      <c r="L410" s="112"/>
      <c r="M410" s="112"/>
      <c r="X410" s="9"/>
      <c r="Y410" s="9"/>
      <c r="AF410" s="9"/>
      <c r="AG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</row>
    <row r="411" spans="1:76" s="75" customFormat="1" x14ac:dyDescent="0.2">
      <c r="A411" s="21"/>
      <c r="B411" s="21"/>
      <c r="C411" s="21"/>
      <c r="D411" s="21"/>
      <c r="E411" s="21"/>
      <c r="F411" s="21"/>
      <c r="G411" s="21"/>
      <c r="L411" s="112"/>
      <c r="M411" s="112"/>
      <c r="X411" s="9"/>
      <c r="Y411" s="9"/>
      <c r="AF411" s="9"/>
      <c r="AG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</row>
    <row r="412" spans="1:76" s="75" customFormat="1" x14ac:dyDescent="0.2">
      <c r="A412" s="21"/>
      <c r="B412" s="21"/>
      <c r="C412" s="21"/>
      <c r="D412" s="21"/>
      <c r="E412" s="21"/>
      <c r="F412" s="21"/>
      <c r="G412" s="21"/>
      <c r="L412" s="112"/>
      <c r="M412" s="112"/>
      <c r="X412" s="9"/>
      <c r="Y412" s="9"/>
      <c r="AF412" s="9"/>
      <c r="AG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</row>
    <row r="413" spans="1:76" s="75" customFormat="1" x14ac:dyDescent="0.2">
      <c r="A413" s="21"/>
      <c r="B413" s="21"/>
      <c r="C413" s="21"/>
      <c r="D413" s="21"/>
      <c r="E413" s="21"/>
      <c r="F413" s="21"/>
      <c r="G413" s="21"/>
      <c r="L413" s="112"/>
      <c r="M413" s="112"/>
      <c r="X413" s="9"/>
      <c r="Y413" s="9"/>
      <c r="AF413" s="9"/>
      <c r="AG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</row>
    <row r="414" spans="1:76" s="75" customFormat="1" x14ac:dyDescent="0.2">
      <c r="A414" s="21"/>
      <c r="B414" s="21"/>
      <c r="C414" s="21"/>
      <c r="D414" s="21"/>
      <c r="E414" s="21"/>
      <c r="F414" s="21"/>
      <c r="G414" s="21"/>
      <c r="L414" s="112"/>
      <c r="M414" s="112"/>
      <c r="X414" s="9"/>
      <c r="Y414" s="9"/>
      <c r="AF414" s="9"/>
      <c r="AG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</row>
    <row r="415" spans="1:76" s="75" customFormat="1" x14ac:dyDescent="0.2">
      <c r="A415" s="21"/>
      <c r="B415" s="21"/>
      <c r="C415" s="21"/>
      <c r="D415" s="21"/>
      <c r="E415" s="21"/>
      <c r="F415" s="21"/>
      <c r="G415" s="21"/>
      <c r="L415" s="112"/>
      <c r="M415" s="112"/>
      <c r="X415" s="9"/>
      <c r="Y415" s="9"/>
      <c r="AF415" s="9"/>
      <c r="AG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</row>
    <row r="416" spans="1:76" s="75" customFormat="1" x14ac:dyDescent="0.2">
      <c r="A416" s="21"/>
      <c r="B416" s="21"/>
      <c r="C416" s="21"/>
      <c r="D416" s="21"/>
      <c r="E416" s="21"/>
      <c r="F416" s="21"/>
      <c r="G416" s="21"/>
      <c r="L416" s="112"/>
      <c r="M416" s="112"/>
      <c r="X416" s="9"/>
      <c r="Y416" s="9"/>
      <c r="AF416" s="9"/>
      <c r="AG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</row>
    <row r="417" spans="1:76" s="75" customFormat="1" x14ac:dyDescent="0.2">
      <c r="A417" s="21"/>
      <c r="B417" s="21"/>
      <c r="C417" s="21"/>
      <c r="D417" s="21"/>
      <c r="E417" s="21"/>
      <c r="F417" s="21"/>
      <c r="G417" s="21"/>
      <c r="L417" s="112"/>
      <c r="M417" s="112"/>
      <c r="X417" s="9"/>
      <c r="Y417" s="9"/>
      <c r="AF417" s="9"/>
      <c r="AG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</row>
    <row r="418" spans="1:76" s="75" customFormat="1" x14ac:dyDescent="0.2">
      <c r="A418" s="21"/>
      <c r="B418" s="21"/>
      <c r="C418" s="21"/>
      <c r="D418" s="21"/>
      <c r="E418" s="21"/>
      <c r="F418" s="21"/>
      <c r="G418" s="21"/>
      <c r="L418" s="112"/>
      <c r="M418" s="112"/>
      <c r="X418" s="9"/>
      <c r="Y418" s="9"/>
      <c r="AF418" s="9"/>
      <c r="AG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</row>
    <row r="419" spans="1:76" s="75" customFormat="1" x14ac:dyDescent="0.2">
      <c r="A419" s="21"/>
      <c r="B419" s="21"/>
      <c r="C419" s="21"/>
      <c r="D419" s="21"/>
      <c r="E419" s="21"/>
      <c r="F419" s="21"/>
      <c r="G419" s="21"/>
      <c r="L419" s="112"/>
      <c r="M419" s="112"/>
      <c r="X419" s="9"/>
      <c r="Y419" s="9"/>
      <c r="AF419" s="9"/>
      <c r="AG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</row>
    <row r="420" spans="1:76" s="75" customFormat="1" x14ac:dyDescent="0.2">
      <c r="A420" s="21"/>
      <c r="B420" s="21"/>
      <c r="C420" s="21"/>
      <c r="D420" s="21"/>
      <c r="E420" s="21"/>
      <c r="F420" s="21"/>
      <c r="G420" s="21"/>
      <c r="L420" s="112"/>
      <c r="M420" s="112"/>
      <c r="X420" s="9"/>
      <c r="Y420" s="9"/>
      <c r="AF420" s="9"/>
      <c r="AG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</row>
    <row r="421" spans="1:76" s="75" customFormat="1" x14ac:dyDescent="0.2">
      <c r="A421" s="21"/>
      <c r="B421" s="21"/>
      <c r="C421" s="21"/>
      <c r="D421" s="21"/>
      <c r="E421" s="21"/>
      <c r="F421" s="21"/>
      <c r="G421" s="21"/>
      <c r="L421" s="112"/>
      <c r="M421" s="112"/>
      <c r="X421" s="9"/>
      <c r="Y421" s="9"/>
      <c r="AF421" s="9"/>
      <c r="AG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</row>
    <row r="422" spans="1:76" s="75" customFormat="1" x14ac:dyDescent="0.2">
      <c r="A422" s="21"/>
      <c r="B422" s="21"/>
      <c r="C422" s="21"/>
      <c r="D422" s="21"/>
      <c r="E422" s="21"/>
      <c r="F422" s="21"/>
      <c r="G422" s="21"/>
      <c r="L422" s="112"/>
      <c r="M422" s="112"/>
      <c r="X422" s="9"/>
      <c r="Y422" s="9"/>
      <c r="AF422" s="9"/>
      <c r="AG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</row>
    <row r="423" spans="1:76" s="75" customFormat="1" x14ac:dyDescent="0.2">
      <c r="A423" s="21"/>
      <c r="B423" s="21"/>
      <c r="C423" s="21"/>
      <c r="D423" s="21"/>
      <c r="E423" s="21"/>
      <c r="F423" s="21"/>
      <c r="G423" s="21"/>
      <c r="L423" s="112"/>
      <c r="M423" s="112"/>
      <c r="X423" s="9"/>
      <c r="Y423" s="9"/>
      <c r="AF423" s="9"/>
      <c r="AG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</row>
    <row r="424" spans="1:76" s="75" customFormat="1" x14ac:dyDescent="0.2">
      <c r="A424" s="21"/>
      <c r="B424" s="21"/>
      <c r="C424" s="21"/>
      <c r="D424" s="21"/>
      <c r="E424" s="21"/>
      <c r="F424" s="21"/>
      <c r="G424" s="21"/>
      <c r="L424" s="112"/>
      <c r="M424" s="112"/>
      <c r="X424" s="9"/>
      <c r="Y424" s="9"/>
      <c r="AF424" s="9"/>
      <c r="AG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</row>
    <row r="425" spans="1:76" s="75" customFormat="1" x14ac:dyDescent="0.2">
      <c r="A425" s="21"/>
      <c r="B425" s="21"/>
      <c r="C425" s="21"/>
      <c r="D425" s="21"/>
      <c r="E425" s="21"/>
      <c r="F425" s="21"/>
      <c r="G425" s="21"/>
      <c r="L425" s="112"/>
      <c r="M425" s="112"/>
      <c r="X425" s="9"/>
      <c r="Y425" s="9"/>
      <c r="AF425" s="9"/>
      <c r="AG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</row>
    <row r="426" spans="1:76" s="75" customFormat="1" x14ac:dyDescent="0.2">
      <c r="A426" s="21"/>
      <c r="B426" s="21"/>
      <c r="C426" s="21"/>
      <c r="D426" s="21"/>
      <c r="E426" s="21"/>
      <c r="F426" s="21"/>
      <c r="G426" s="21"/>
      <c r="L426" s="112"/>
      <c r="M426" s="112"/>
      <c r="X426" s="9"/>
      <c r="Y426" s="9"/>
      <c r="AF426" s="9"/>
      <c r="AG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</row>
    <row r="427" spans="1:76" s="75" customFormat="1" x14ac:dyDescent="0.2">
      <c r="A427" s="21"/>
      <c r="B427" s="21"/>
      <c r="C427" s="21"/>
      <c r="D427" s="21"/>
      <c r="E427" s="21"/>
      <c r="F427" s="21"/>
      <c r="G427" s="21"/>
      <c r="L427" s="112"/>
      <c r="M427" s="112"/>
      <c r="X427" s="9"/>
      <c r="Y427" s="9"/>
      <c r="AF427" s="9"/>
      <c r="AG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</row>
    <row r="428" spans="1:76" s="75" customFormat="1" x14ac:dyDescent="0.2">
      <c r="A428" s="21"/>
      <c r="B428" s="21"/>
      <c r="C428" s="21"/>
      <c r="D428" s="21"/>
      <c r="E428" s="21"/>
      <c r="F428" s="21"/>
      <c r="G428" s="21"/>
      <c r="L428" s="112"/>
      <c r="M428" s="112"/>
      <c r="X428" s="9"/>
      <c r="Y428" s="9"/>
      <c r="AF428" s="9"/>
      <c r="AG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</row>
    <row r="429" spans="1:76" s="75" customFormat="1" x14ac:dyDescent="0.2">
      <c r="A429" s="21"/>
      <c r="B429" s="21"/>
      <c r="C429" s="21"/>
      <c r="D429" s="21"/>
      <c r="E429" s="21"/>
      <c r="F429" s="21"/>
      <c r="G429" s="21"/>
      <c r="L429" s="112"/>
      <c r="M429" s="112"/>
      <c r="X429" s="9"/>
      <c r="Y429" s="9"/>
      <c r="AF429" s="9"/>
      <c r="AG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</row>
    <row r="430" spans="1:76" s="75" customFormat="1" x14ac:dyDescent="0.2">
      <c r="A430" s="21"/>
      <c r="B430" s="21"/>
      <c r="C430" s="21"/>
      <c r="D430" s="21"/>
      <c r="E430" s="21"/>
      <c r="F430" s="21"/>
      <c r="G430" s="21"/>
      <c r="L430" s="112"/>
      <c r="M430" s="112"/>
      <c r="X430" s="9"/>
      <c r="Y430" s="9"/>
      <c r="AF430" s="9"/>
      <c r="AG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</row>
    <row r="431" spans="1:76" s="75" customFormat="1" x14ac:dyDescent="0.2">
      <c r="A431" s="21"/>
      <c r="B431" s="21"/>
      <c r="C431" s="21"/>
      <c r="D431" s="21"/>
      <c r="E431" s="21"/>
      <c r="F431" s="21"/>
      <c r="G431" s="21"/>
      <c r="L431" s="112"/>
      <c r="M431" s="112"/>
      <c r="X431" s="9"/>
      <c r="Y431" s="9"/>
      <c r="AF431" s="9"/>
      <c r="AG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</row>
    <row r="432" spans="1:76" s="75" customFormat="1" x14ac:dyDescent="0.2">
      <c r="A432" s="21"/>
      <c r="B432" s="21"/>
      <c r="C432" s="21"/>
      <c r="D432" s="21"/>
      <c r="E432" s="21"/>
      <c r="F432" s="21"/>
      <c r="G432" s="21"/>
      <c r="L432" s="112"/>
      <c r="M432" s="112"/>
      <c r="X432" s="9"/>
      <c r="Y432" s="9"/>
      <c r="AF432" s="9"/>
      <c r="AG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</row>
    <row r="433" spans="1:76" s="75" customFormat="1" x14ac:dyDescent="0.2">
      <c r="A433" s="21"/>
      <c r="B433" s="21"/>
      <c r="C433" s="21"/>
      <c r="D433" s="21"/>
      <c r="E433" s="21"/>
      <c r="F433" s="21"/>
      <c r="G433" s="21"/>
      <c r="L433" s="112"/>
      <c r="M433" s="112"/>
      <c r="X433" s="9"/>
      <c r="Y433" s="9"/>
      <c r="AF433" s="9"/>
      <c r="AG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</row>
    <row r="434" spans="1:76" s="75" customFormat="1" x14ac:dyDescent="0.2">
      <c r="A434" s="21"/>
      <c r="B434" s="21"/>
      <c r="C434" s="21"/>
      <c r="D434" s="21"/>
      <c r="E434" s="21"/>
      <c r="F434" s="21"/>
      <c r="G434" s="21"/>
      <c r="L434" s="112"/>
      <c r="M434" s="112"/>
      <c r="X434" s="9"/>
      <c r="Y434" s="9"/>
      <c r="AF434" s="9"/>
      <c r="AG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</row>
    <row r="435" spans="1:76" s="75" customFormat="1" x14ac:dyDescent="0.2">
      <c r="A435" s="21"/>
      <c r="B435" s="21"/>
      <c r="C435" s="21"/>
      <c r="D435" s="21"/>
      <c r="E435" s="21"/>
      <c r="F435" s="21"/>
      <c r="G435" s="21"/>
      <c r="L435" s="112"/>
      <c r="M435" s="112"/>
      <c r="X435" s="9"/>
      <c r="Y435" s="9"/>
      <c r="AF435" s="9"/>
      <c r="AG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</row>
    <row r="436" spans="1:76" s="75" customFormat="1" x14ac:dyDescent="0.2">
      <c r="A436" s="21"/>
      <c r="B436" s="21"/>
      <c r="C436" s="21"/>
      <c r="D436" s="21"/>
      <c r="E436" s="21"/>
      <c r="F436" s="21"/>
      <c r="G436" s="21"/>
      <c r="L436" s="112"/>
      <c r="M436" s="112"/>
      <c r="X436" s="9"/>
      <c r="Y436" s="9"/>
      <c r="AF436" s="9"/>
      <c r="AG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</row>
    <row r="437" spans="1:76" s="75" customFormat="1" x14ac:dyDescent="0.2">
      <c r="A437" s="21"/>
      <c r="B437" s="21"/>
      <c r="C437" s="21"/>
      <c r="D437" s="21"/>
      <c r="E437" s="21"/>
      <c r="F437" s="21"/>
      <c r="G437" s="21"/>
      <c r="L437" s="112"/>
      <c r="M437" s="112"/>
      <c r="X437" s="9"/>
      <c r="Y437" s="9"/>
      <c r="AF437" s="9"/>
      <c r="AG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</row>
    <row r="438" spans="1:76" s="75" customFormat="1" x14ac:dyDescent="0.2">
      <c r="A438" s="21"/>
      <c r="B438" s="21"/>
      <c r="C438" s="21"/>
      <c r="D438" s="21"/>
      <c r="E438" s="21"/>
      <c r="F438" s="21"/>
      <c r="G438" s="21"/>
      <c r="L438" s="112"/>
      <c r="M438" s="112"/>
      <c r="X438" s="9"/>
      <c r="Y438" s="9"/>
      <c r="AF438" s="9"/>
      <c r="AG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</row>
    <row r="439" spans="1:76" s="75" customFormat="1" x14ac:dyDescent="0.2">
      <c r="A439" s="21"/>
      <c r="B439" s="21"/>
      <c r="C439" s="21"/>
      <c r="D439" s="21"/>
      <c r="E439" s="21"/>
      <c r="F439" s="21"/>
      <c r="G439" s="21"/>
      <c r="L439" s="112"/>
      <c r="M439" s="112"/>
      <c r="X439" s="9"/>
      <c r="Y439" s="9"/>
      <c r="AF439" s="9"/>
      <c r="AG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</row>
    <row r="440" spans="1:76" s="75" customFormat="1" x14ac:dyDescent="0.2">
      <c r="A440" s="21"/>
      <c r="B440" s="21"/>
      <c r="C440" s="21"/>
      <c r="D440" s="21"/>
      <c r="E440" s="21"/>
      <c r="F440" s="21"/>
      <c r="G440" s="21"/>
      <c r="L440" s="112"/>
      <c r="M440" s="112"/>
      <c r="X440" s="9"/>
      <c r="Y440" s="9"/>
      <c r="AF440" s="9"/>
      <c r="AG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</row>
    <row r="441" spans="1:76" s="75" customFormat="1" x14ac:dyDescent="0.2">
      <c r="A441" s="21"/>
      <c r="B441" s="21"/>
      <c r="C441" s="21"/>
      <c r="D441" s="21"/>
      <c r="E441" s="21"/>
      <c r="F441" s="21"/>
      <c r="G441" s="21"/>
      <c r="L441" s="112"/>
      <c r="M441" s="112"/>
      <c r="X441" s="9"/>
      <c r="Y441" s="9"/>
      <c r="AF441" s="9"/>
      <c r="AG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</row>
    <row r="442" spans="1:76" s="75" customFormat="1" x14ac:dyDescent="0.2">
      <c r="A442" s="21"/>
      <c r="B442" s="21"/>
      <c r="C442" s="21"/>
      <c r="D442" s="21"/>
      <c r="E442" s="21"/>
      <c r="F442" s="21"/>
      <c r="G442" s="21"/>
      <c r="L442" s="112"/>
      <c r="M442" s="112"/>
      <c r="X442" s="9"/>
      <c r="Y442" s="9"/>
      <c r="AF442" s="9"/>
      <c r="AG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</row>
    <row r="443" spans="1:76" s="75" customFormat="1" x14ac:dyDescent="0.2">
      <c r="A443" s="21"/>
      <c r="B443" s="21"/>
      <c r="C443" s="21"/>
      <c r="D443" s="21"/>
      <c r="E443" s="21"/>
      <c r="F443" s="21"/>
      <c r="G443" s="21"/>
      <c r="L443" s="112"/>
      <c r="M443" s="112"/>
      <c r="X443" s="9"/>
      <c r="Y443" s="9"/>
      <c r="AF443" s="9"/>
      <c r="AG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</row>
    <row r="444" spans="1:76" s="75" customFormat="1" x14ac:dyDescent="0.2">
      <c r="A444" s="21"/>
      <c r="B444" s="21"/>
      <c r="C444" s="21"/>
      <c r="D444" s="21"/>
      <c r="E444" s="21"/>
      <c r="F444" s="21"/>
      <c r="G444" s="21"/>
      <c r="L444" s="112"/>
      <c r="M444" s="112"/>
      <c r="X444" s="9"/>
      <c r="Y444" s="9"/>
      <c r="AF444" s="9"/>
      <c r="AG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</row>
    <row r="445" spans="1:76" s="75" customFormat="1" x14ac:dyDescent="0.2">
      <c r="A445" s="21"/>
      <c r="B445" s="21"/>
      <c r="C445" s="21"/>
      <c r="D445" s="21"/>
      <c r="E445" s="21"/>
      <c r="F445" s="21"/>
      <c r="G445" s="21"/>
      <c r="L445" s="112"/>
      <c r="M445" s="112"/>
      <c r="X445" s="9"/>
      <c r="Y445" s="9"/>
      <c r="AF445" s="9"/>
      <c r="AG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</row>
    <row r="446" spans="1:76" s="75" customFormat="1" x14ac:dyDescent="0.2">
      <c r="A446" s="21"/>
      <c r="B446" s="21"/>
      <c r="C446" s="21"/>
      <c r="D446" s="21"/>
      <c r="E446" s="21"/>
      <c r="F446" s="21"/>
      <c r="G446" s="21"/>
      <c r="L446" s="112"/>
      <c r="M446" s="112"/>
      <c r="X446" s="9"/>
      <c r="Y446" s="9"/>
      <c r="AF446" s="9"/>
      <c r="AG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</row>
    <row r="447" spans="1:76" s="75" customFormat="1" x14ac:dyDescent="0.2">
      <c r="A447" s="21"/>
      <c r="B447" s="21"/>
      <c r="C447" s="21"/>
      <c r="D447" s="21"/>
      <c r="E447" s="21"/>
      <c r="F447" s="21"/>
      <c r="G447" s="21"/>
      <c r="L447" s="112"/>
      <c r="M447" s="112"/>
      <c r="X447" s="9"/>
      <c r="Y447" s="9"/>
      <c r="AF447" s="9"/>
      <c r="AG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</row>
    <row r="448" spans="1:76" s="75" customFormat="1" x14ac:dyDescent="0.2">
      <c r="A448" s="21"/>
      <c r="B448" s="21"/>
      <c r="C448" s="21"/>
      <c r="D448" s="21"/>
      <c r="E448" s="21"/>
      <c r="F448" s="21"/>
      <c r="G448" s="21"/>
      <c r="L448" s="112"/>
      <c r="M448" s="112"/>
      <c r="X448" s="9"/>
      <c r="Y448" s="9"/>
      <c r="AF448" s="9"/>
      <c r="AG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</row>
    <row r="449" spans="1:76" s="75" customFormat="1" x14ac:dyDescent="0.2">
      <c r="A449" s="21"/>
      <c r="B449" s="21"/>
      <c r="C449" s="21"/>
      <c r="D449" s="21"/>
      <c r="E449" s="21"/>
      <c r="F449" s="21"/>
      <c r="G449" s="21"/>
      <c r="L449" s="112"/>
      <c r="M449" s="112"/>
      <c r="X449" s="9"/>
      <c r="Y449" s="9"/>
      <c r="AF449" s="9"/>
      <c r="AG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</row>
    <row r="450" spans="1:76" s="75" customFormat="1" x14ac:dyDescent="0.2">
      <c r="A450" s="21"/>
      <c r="B450" s="21"/>
      <c r="C450" s="21"/>
      <c r="D450" s="21"/>
      <c r="E450" s="21"/>
      <c r="F450" s="21"/>
      <c r="G450" s="21"/>
      <c r="L450" s="112"/>
      <c r="M450" s="112"/>
      <c r="X450" s="9"/>
      <c r="Y450" s="9"/>
      <c r="AF450" s="9"/>
      <c r="AG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</row>
    <row r="451" spans="1:76" s="75" customFormat="1" x14ac:dyDescent="0.2">
      <c r="A451" s="21"/>
      <c r="B451" s="21"/>
      <c r="C451" s="21"/>
      <c r="D451" s="21"/>
      <c r="E451" s="21"/>
      <c r="F451" s="21"/>
      <c r="G451" s="21"/>
      <c r="L451" s="112"/>
      <c r="M451" s="112"/>
      <c r="X451" s="9"/>
      <c r="Y451" s="9"/>
      <c r="AF451" s="9"/>
      <c r="AG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</row>
    <row r="452" spans="1:76" s="75" customFormat="1" x14ac:dyDescent="0.2">
      <c r="A452" s="21"/>
      <c r="B452" s="21"/>
      <c r="C452" s="21"/>
      <c r="D452" s="21"/>
      <c r="E452" s="21"/>
      <c r="F452" s="21"/>
      <c r="G452" s="21"/>
      <c r="L452" s="112"/>
      <c r="M452" s="112"/>
      <c r="X452" s="9"/>
      <c r="Y452" s="9"/>
      <c r="AF452" s="9"/>
      <c r="AG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</row>
    <row r="453" spans="1:76" s="75" customFormat="1" x14ac:dyDescent="0.2">
      <c r="A453" s="21"/>
      <c r="B453" s="21"/>
      <c r="C453" s="21"/>
      <c r="D453" s="21"/>
      <c r="E453" s="21"/>
      <c r="F453" s="21"/>
      <c r="G453" s="21"/>
      <c r="L453" s="112"/>
      <c r="M453" s="112"/>
      <c r="X453" s="9"/>
      <c r="Y453" s="9"/>
      <c r="AF453" s="9"/>
      <c r="AG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</row>
    <row r="454" spans="1:76" s="75" customFormat="1" x14ac:dyDescent="0.2">
      <c r="A454" s="21"/>
      <c r="B454" s="21"/>
      <c r="C454" s="21"/>
      <c r="D454" s="21"/>
      <c r="E454" s="21"/>
      <c r="F454" s="21"/>
      <c r="G454" s="21"/>
      <c r="L454" s="112"/>
      <c r="M454" s="112"/>
      <c r="X454" s="9"/>
      <c r="Y454" s="9"/>
      <c r="AF454" s="9"/>
      <c r="AG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</row>
    <row r="455" spans="1:76" s="75" customFormat="1" x14ac:dyDescent="0.2">
      <c r="A455" s="21"/>
      <c r="B455" s="21"/>
      <c r="C455" s="21"/>
      <c r="D455" s="21"/>
      <c r="E455" s="21"/>
      <c r="F455" s="21"/>
      <c r="G455" s="21"/>
      <c r="L455" s="112"/>
      <c r="M455" s="112"/>
      <c r="X455" s="9"/>
      <c r="Y455" s="9"/>
      <c r="AF455" s="9"/>
      <c r="AG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</row>
    <row r="456" spans="1:76" s="75" customFormat="1" x14ac:dyDescent="0.2">
      <c r="A456" s="21"/>
      <c r="B456" s="21"/>
      <c r="C456" s="21"/>
      <c r="D456" s="21"/>
      <c r="E456" s="21"/>
      <c r="F456" s="21"/>
      <c r="G456" s="21"/>
      <c r="L456" s="112"/>
      <c r="M456" s="112"/>
      <c r="X456" s="9"/>
      <c r="Y456" s="9"/>
      <c r="AF456" s="9"/>
      <c r="AG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</row>
    <row r="457" spans="1:76" s="75" customFormat="1" x14ac:dyDescent="0.2">
      <c r="A457" s="21"/>
      <c r="B457" s="21"/>
      <c r="C457" s="21"/>
      <c r="D457" s="21"/>
      <c r="E457" s="21"/>
      <c r="F457" s="21"/>
      <c r="G457" s="21"/>
      <c r="L457" s="112"/>
      <c r="M457" s="112"/>
      <c r="X457" s="9"/>
      <c r="Y457" s="9"/>
      <c r="AF457" s="9"/>
      <c r="AG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</row>
    <row r="458" spans="1:76" s="75" customFormat="1" x14ac:dyDescent="0.2">
      <c r="A458" s="21"/>
      <c r="B458" s="21"/>
      <c r="C458" s="21"/>
      <c r="D458" s="21"/>
      <c r="E458" s="21"/>
      <c r="F458" s="21"/>
      <c r="G458" s="21"/>
      <c r="L458" s="112"/>
      <c r="M458" s="112"/>
      <c r="X458" s="9"/>
      <c r="Y458" s="9"/>
      <c r="AF458" s="9"/>
      <c r="AG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</row>
    <row r="459" spans="1:76" s="75" customFormat="1" x14ac:dyDescent="0.2">
      <c r="A459" s="21"/>
      <c r="B459" s="21"/>
      <c r="C459" s="21"/>
      <c r="D459" s="21"/>
      <c r="E459" s="21"/>
      <c r="F459" s="21"/>
      <c r="G459" s="21"/>
      <c r="L459" s="112"/>
      <c r="M459" s="112"/>
      <c r="X459" s="9"/>
      <c r="Y459" s="9"/>
      <c r="AF459" s="9"/>
      <c r="AG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</row>
    <row r="460" spans="1:76" s="75" customFormat="1" x14ac:dyDescent="0.2">
      <c r="A460" s="21"/>
      <c r="B460" s="21"/>
      <c r="C460" s="21"/>
      <c r="D460" s="21"/>
      <c r="E460" s="21"/>
      <c r="F460" s="21"/>
      <c r="G460" s="21"/>
      <c r="L460" s="112"/>
      <c r="M460" s="112"/>
      <c r="X460" s="9"/>
      <c r="Y460" s="9"/>
      <c r="AF460" s="9"/>
      <c r="AG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</row>
    <row r="461" spans="1:76" s="75" customFormat="1" x14ac:dyDescent="0.2">
      <c r="A461" s="21"/>
      <c r="B461" s="21"/>
      <c r="C461" s="21"/>
      <c r="D461" s="21"/>
      <c r="E461" s="21"/>
      <c r="F461" s="21"/>
      <c r="G461" s="21"/>
      <c r="L461" s="112"/>
      <c r="M461" s="112"/>
      <c r="X461" s="9"/>
      <c r="Y461" s="9"/>
      <c r="AF461" s="9"/>
      <c r="AG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</row>
    <row r="462" spans="1:76" s="75" customFormat="1" x14ac:dyDescent="0.2">
      <c r="A462" s="21"/>
      <c r="B462" s="21"/>
      <c r="C462" s="21"/>
      <c r="D462" s="21"/>
      <c r="E462" s="21"/>
      <c r="F462" s="21"/>
      <c r="G462" s="21"/>
      <c r="L462" s="112"/>
      <c r="M462" s="112"/>
      <c r="X462" s="9"/>
      <c r="Y462" s="9"/>
      <c r="AF462" s="9"/>
      <c r="AG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</row>
    <row r="463" spans="1:76" s="75" customFormat="1" x14ac:dyDescent="0.2">
      <c r="A463" s="21"/>
      <c r="B463" s="21"/>
      <c r="C463" s="21"/>
      <c r="D463" s="21"/>
      <c r="E463" s="21"/>
      <c r="F463" s="21"/>
      <c r="G463" s="21"/>
      <c r="L463" s="112"/>
      <c r="M463" s="112"/>
      <c r="X463" s="9"/>
      <c r="Y463" s="9"/>
      <c r="AF463" s="9"/>
      <c r="AG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</row>
    <row r="464" spans="1:76" s="75" customFormat="1" x14ac:dyDescent="0.2">
      <c r="A464" s="21"/>
      <c r="B464" s="21"/>
      <c r="C464" s="21"/>
      <c r="D464" s="21"/>
      <c r="E464" s="21"/>
      <c r="F464" s="21"/>
      <c r="G464" s="21"/>
      <c r="L464" s="112"/>
      <c r="M464" s="112"/>
      <c r="X464" s="9"/>
      <c r="Y464" s="9"/>
      <c r="AF464" s="9"/>
      <c r="AG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</row>
    <row r="465" spans="1:76" s="75" customFormat="1" x14ac:dyDescent="0.2">
      <c r="A465" s="21"/>
      <c r="B465" s="21"/>
      <c r="C465" s="21"/>
      <c r="D465" s="21"/>
      <c r="E465" s="21"/>
      <c r="F465" s="21"/>
      <c r="G465" s="21"/>
      <c r="L465" s="112"/>
      <c r="M465" s="112"/>
      <c r="X465" s="9"/>
      <c r="Y465" s="9"/>
      <c r="AF465" s="9"/>
      <c r="AG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</row>
    <row r="466" spans="1:76" s="75" customFormat="1" x14ac:dyDescent="0.2">
      <c r="A466" s="21"/>
      <c r="B466" s="21"/>
      <c r="C466" s="21"/>
      <c r="D466" s="21"/>
      <c r="E466" s="21"/>
      <c r="F466" s="21"/>
      <c r="G466" s="21"/>
      <c r="L466" s="112"/>
      <c r="M466" s="112"/>
      <c r="X466" s="9"/>
      <c r="Y466" s="9"/>
      <c r="AF466" s="9"/>
      <c r="AG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</row>
    <row r="467" spans="1:76" s="75" customFormat="1" x14ac:dyDescent="0.2">
      <c r="A467" s="21"/>
      <c r="B467" s="21"/>
      <c r="C467" s="21"/>
      <c r="D467" s="21"/>
      <c r="E467" s="21"/>
      <c r="F467" s="21"/>
      <c r="G467" s="21"/>
      <c r="L467" s="112"/>
      <c r="M467" s="112"/>
      <c r="X467" s="9"/>
      <c r="Y467" s="9"/>
      <c r="AF467" s="9"/>
      <c r="AG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</row>
    <row r="468" spans="1:76" s="75" customFormat="1" x14ac:dyDescent="0.2">
      <c r="A468" s="21"/>
      <c r="B468" s="21"/>
      <c r="C468" s="21"/>
      <c r="D468" s="21"/>
      <c r="E468" s="21"/>
      <c r="F468" s="21"/>
      <c r="G468" s="21"/>
      <c r="L468" s="112"/>
      <c r="M468" s="112"/>
      <c r="X468" s="9"/>
      <c r="Y468" s="9"/>
      <c r="AF468" s="9"/>
      <c r="AG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</row>
    <row r="469" spans="1:76" s="75" customFormat="1" x14ac:dyDescent="0.2">
      <c r="A469" s="21"/>
      <c r="B469" s="21"/>
      <c r="C469" s="21"/>
      <c r="D469" s="21"/>
      <c r="E469" s="21"/>
      <c r="F469" s="21"/>
      <c r="G469" s="21"/>
      <c r="L469" s="112"/>
      <c r="M469" s="112"/>
      <c r="X469" s="9"/>
      <c r="Y469" s="9"/>
      <c r="AF469" s="9"/>
      <c r="AG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</row>
    <row r="470" spans="1:76" s="75" customFormat="1" x14ac:dyDescent="0.2">
      <c r="A470" s="21"/>
      <c r="B470" s="21"/>
      <c r="C470" s="21"/>
      <c r="D470" s="21"/>
      <c r="E470" s="21"/>
      <c r="F470" s="21"/>
      <c r="G470" s="21"/>
      <c r="L470" s="112"/>
      <c r="M470" s="112"/>
      <c r="X470" s="9"/>
      <c r="Y470" s="9"/>
      <c r="AF470" s="9"/>
      <c r="AG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</row>
    <row r="471" spans="1:76" s="75" customFormat="1" x14ac:dyDescent="0.2">
      <c r="A471" s="21"/>
      <c r="B471" s="21"/>
      <c r="C471" s="21"/>
      <c r="D471" s="21"/>
      <c r="E471" s="21"/>
      <c r="F471" s="21"/>
      <c r="G471" s="21"/>
      <c r="L471" s="112"/>
      <c r="M471" s="112"/>
      <c r="X471" s="9"/>
      <c r="Y471" s="9"/>
      <c r="AF471" s="9"/>
      <c r="AG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</row>
    <row r="472" spans="1:76" s="75" customFormat="1" x14ac:dyDescent="0.2">
      <c r="A472" s="21"/>
      <c r="B472" s="21"/>
      <c r="C472" s="21"/>
      <c r="D472" s="21"/>
      <c r="E472" s="21"/>
      <c r="F472" s="21"/>
      <c r="G472" s="21"/>
      <c r="L472" s="112"/>
      <c r="M472" s="112"/>
      <c r="X472" s="9"/>
      <c r="Y472" s="9"/>
      <c r="AF472" s="9"/>
      <c r="AG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</row>
    <row r="473" spans="1:76" s="75" customFormat="1" x14ac:dyDescent="0.2">
      <c r="A473" s="21"/>
      <c r="B473" s="21"/>
      <c r="C473" s="21"/>
      <c r="D473" s="21"/>
      <c r="E473" s="21"/>
      <c r="F473" s="21"/>
      <c r="G473" s="21"/>
      <c r="L473" s="112"/>
      <c r="M473" s="112"/>
      <c r="X473" s="9"/>
      <c r="Y473" s="9"/>
      <c r="AF473" s="9"/>
      <c r="AG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</row>
    <row r="474" spans="1:76" s="75" customFormat="1" x14ac:dyDescent="0.2">
      <c r="A474" s="21"/>
      <c r="B474" s="21"/>
      <c r="C474" s="21"/>
      <c r="D474" s="21"/>
      <c r="E474" s="21"/>
      <c r="F474" s="21"/>
      <c r="G474" s="21"/>
      <c r="L474" s="112"/>
      <c r="M474" s="112"/>
      <c r="X474" s="9"/>
      <c r="Y474" s="9"/>
      <c r="AF474" s="9"/>
      <c r="AG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</row>
    <row r="475" spans="1:76" s="75" customFormat="1" x14ac:dyDescent="0.2">
      <c r="A475" s="21"/>
      <c r="B475" s="21"/>
      <c r="C475" s="21"/>
      <c r="D475" s="21"/>
      <c r="E475" s="21"/>
      <c r="F475" s="21"/>
      <c r="G475" s="21"/>
      <c r="L475" s="112"/>
      <c r="M475" s="112"/>
      <c r="X475" s="9"/>
      <c r="Y475" s="9"/>
      <c r="AF475" s="9"/>
      <c r="AG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</row>
    <row r="476" spans="1:76" s="75" customFormat="1" x14ac:dyDescent="0.2">
      <c r="A476" s="21"/>
      <c r="B476" s="21"/>
      <c r="C476" s="21"/>
      <c r="D476" s="21"/>
      <c r="E476" s="21"/>
      <c r="F476" s="21"/>
      <c r="G476" s="21"/>
      <c r="L476" s="112"/>
      <c r="M476" s="112"/>
      <c r="X476" s="9"/>
      <c r="Y476" s="9"/>
      <c r="AF476" s="9"/>
      <c r="AG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</row>
    <row r="477" spans="1:76" s="75" customFormat="1" x14ac:dyDescent="0.2">
      <c r="A477" s="21"/>
      <c r="B477" s="21"/>
      <c r="C477" s="21"/>
      <c r="D477" s="21"/>
      <c r="E477" s="21"/>
      <c r="F477" s="21"/>
      <c r="G477" s="21"/>
      <c r="L477" s="112"/>
      <c r="M477" s="112"/>
      <c r="X477" s="9"/>
      <c r="Y477" s="9"/>
      <c r="AF477" s="9"/>
      <c r="AG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</row>
    <row r="478" spans="1:76" s="75" customFormat="1" x14ac:dyDescent="0.2">
      <c r="A478" s="21"/>
      <c r="B478" s="21"/>
      <c r="C478" s="21"/>
      <c r="D478" s="21"/>
      <c r="E478" s="21"/>
      <c r="F478" s="21"/>
      <c r="G478" s="21"/>
      <c r="L478" s="112"/>
      <c r="M478" s="112"/>
      <c r="X478" s="9"/>
      <c r="Y478" s="9"/>
      <c r="AF478" s="9"/>
      <c r="AG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</row>
    <row r="479" spans="1:76" s="75" customFormat="1" x14ac:dyDescent="0.2">
      <c r="A479" s="21"/>
      <c r="B479" s="21"/>
      <c r="C479" s="21"/>
      <c r="D479" s="21"/>
      <c r="E479" s="21"/>
      <c r="F479" s="21"/>
      <c r="G479" s="21"/>
      <c r="L479" s="112"/>
      <c r="M479" s="112"/>
      <c r="X479" s="9"/>
      <c r="Y479" s="9"/>
      <c r="AF479" s="9"/>
      <c r="AG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</row>
    <row r="480" spans="1:76" s="75" customFormat="1" x14ac:dyDescent="0.2">
      <c r="A480" s="21"/>
      <c r="B480" s="21"/>
      <c r="C480" s="21"/>
      <c r="D480" s="21"/>
      <c r="E480" s="21"/>
      <c r="F480" s="21"/>
      <c r="G480" s="21"/>
      <c r="L480" s="112"/>
      <c r="M480" s="112"/>
      <c r="X480" s="9"/>
      <c r="Y480" s="9"/>
      <c r="AF480" s="9"/>
      <c r="AG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</row>
    <row r="481" spans="1:76" s="75" customFormat="1" x14ac:dyDescent="0.2">
      <c r="A481" s="21"/>
      <c r="B481" s="21"/>
      <c r="C481" s="21"/>
      <c r="D481" s="21"/>
      <c r="E481" s="21"/>
      <c r="F481" s="21"/>
      <c r="G481" s="21"/>
      <c r="L481" s="112"/>
      <c r="M481" s="112"/>
      <c r="X481" s="9"/>
      <c r="Y481" s="9"/>
      <c r="AF481" s="9"/>
      <c r="AG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</row>
    <row r="482" spans="1:76" s="75" customFormat="1" x14ac:dyDescent="0.2">
      <c r="A482" s="21"/>
      <c r="B482" s="21"/>
      <c r="C482" s="21"/>
      <c r="D482" s="21"/>
      <c r="E482" s="21"/>
      <c r="F482" s="21"/>
      <c r="G482" s="21"/>
      <c r="L482" s="112"/>
      <c r="M482" s="112"/>
      <c r="X482" s="9"/>
      <c r="Y482" s="9"/>
      <c r="AF482" s="9"/>
      <c r="AG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</row>
    <row r="483" spans="1:76" s="75" customFormat="1" x14ac:dyDescent="0.2">
      <c r="A483" s="21"/>
      <c r="B483" s="21"/>
      <c r="C483" s="21"/>
      <c r="D483" s="21"/>
      <c r="E483" s="21"/>
      <c r="F483" s="21"/>
      <c r="G483" s="21"/>
      <c r="L483" s="112"/>
      <c r="M483" s="112"/>
      <c r="X483" s="9"/>
      <c r="Y483" s="9"/>
      <c r="AF483" s="9"/>
      <c r="AG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</row>
    <row r="484" spans="1:76" s="75" customFormat="1" x14ac:dyDescent="0.2">
      <c r="A484" s="21"/>
      <c r="B484" s="21"/>
      <c r="C484" s="21"/>
      <c r="D484" s="21"/>
      <c r="E484" s="21"/>
      <c r="F484" s="21"/>
      <c r="G484" s="21"/>
      <c r="L484" s="112"/>
      <c r="M484" s="112"/>
      <c r="X484" s="9"/>
      <c r="Y484" s="9"/>
      <c r="AF484" s="9"/>
      <c r="AG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</row>
    <row r="485" spans="1:76" s="75" customFormat="1" x14ac:dyDescent="0.2">
      <c r="A485" s="21"/>
      <c r="B485" s="21"/>
      <c r="C485" s="21"/>
      <c r="D485" s="21"/>
      <c r="E485" s="21"/>
      <c r="F485" s="21"/>
      <c r="G485" s="21"/>
      <c r="L485" s="112"/>
      <c r="M485" s="112"/>
      <c r="X485" s="9"/>
      <c r="Y485" s="9"/>
      <c r="AF485" s="9"/>
      <c r="AG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</row>
    <row r="486" spans="1:76" s="75" customFormat="1" x14ac:dyDescent="0.2">
      <c r="A486" s="21"/>
      <c r="B486" s="21"/>
      <c r="C486" s="21"/>
      <c r="D486" s="21"/>
      <c r="E486" s="21"/>
      <c r="F486" s="21"/>
      <c r="G486" s="21"/>
      <c r="L486" s="112"/>
      <c r="M486" s="112"/>
      <c r="X486" s="9"/>
      <c r="Y486" s="9"/>
      <c r="AF486" s="9"/>
      <c r="AG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</row>
    <row r="487" spans="1:76" s="75" customFormat="1" x14ac:dyDescent="0.2">
      <c r="A487" s="21"/>
      <c r="B487" s="21"/>
      <c r="C487" s="21"/>
      <c r="D487" s="21"/>
      <c r="E487" s="21"/>
      <c r="F487" s="21"/>
      <c r="G487" s="21"/>
      <c r="L487" s="112"/>
      <c r="M487" s="112"/>
      <c r="X487" s="9"/>
      <c r="Y487" s="9"/>
      <c r="AF487" s="9"/>
      <c r="AG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</row>
    <row r="488" spans="1:76" s="75" customFormat="1" x14ac:dyDescent="0.2">
      <c r="A488" s="21"/>
      <c r="B488" s="21"/>
      <c r="C488" s="21"/>
      <c r="D488" s="21"/>
      <c r="E488" s="21"/>
      <c r="F488" s="21"/>
      <c r="G488" s="21"/>
      <c r="L488" s="112"/>
      <c r="M488" s="112"/>
      <c r="X488" s="9"/>
      <c r="Y488" s="9"/>
      <c r="AF488" s="9"/>
      <c r="AG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</row>
    <row r="489" spans="1:76" s="75" customFormat="1" x14ac:dyDescent="0.2">
      <c r="A489" s="21"/>
      <c r="B489" s="21"/>
      <c r="C489" s="21"/>
      <c r="D489" s="21"/>
      <c r="E489" s="21"/>
      <c r="F489" s="21"/>
      <c r="G489" s="21"/>
      <c r="L489" s="112"/>
      <c r="M489" s="112"/>
      <c r="X489" s="9"/>
      <c r="Y489" s="9"/>
      <c r="AF489" s="9"/>
      <c r="AG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</row>
    <row r="490" spans="1:76" s="75" customFormat="1" x14ac:dyDescent="0.2">
      <c r="A490" s="21"/>
      <c r="B490" s="21"/>
      <c r="C490" s="21"/>
      <c r="D490" s="21"/>
      <c r="E490" s="21"/>
      <c r="F490" s="21"/>
      <c r="G490" s="21"/>
      <c r="L490" s="112"/>
      <c r="M490" s="112"/>
      <c r="X490" s="9"/>
      <c r="Y490" s="9"/>
      <c r="AF490" s="9"/>
      <c r="AG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</row>
    <row r="491" spans="1:76" s="75" customFormat="1" x14ac:dyDescent="0.2">
      <c r="A491" s="21"/>
      <c r="B491" s="21"/>
      <c r="C491" s="21"/>
      <c r="D491" s="21"/>
      <c r="E491" s="21"/>
      <c r="F491" s="21"/>
      <c r="G491" s="21"/>
      <c r="L491" s="112"/>
      <c r="M491" s="112"/>
      <c r="X491" s="9"/>
      <c r="Y491" s="9"/>
      <c r="AF491" s="9"/>
      <c r="AG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</row>
    <row r="492" spans="1:76" s="75" customFormat="1" x14ac:dyDescent="0.2">
      <c r="A492" s="21"/>
      <c r="B492" s="21"/>
      <c r="C492" s="21"/>
      <c r="D492" s="21"/>
      <c r="E492" s="21"/>
      <c r="F492" s="21"/>
      <c r="G492" s="21"/>
      <c r="L492" s="112"/>
      <c r="M492" s="112"/>
      <c r="X492" s="9"/>
      <c r="Y492" s="9"/>
      <c r="AF492" s="9"/>
      <c r="AG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</row>
    <row r="493" spans="1:76" s="75" customFormat="1" x14ac:dyDescent="0.2">
      <c r="A493" s="21"/>
      <c r="B493" s="21"/>
      <c r="C493" s="21"/>
      <c r="D493" s="21"/>
      <c r="E493" s="21"/>
      <c r="F493" s="21"/>
      <c r="G493" s="21"/>
      <c r="L493" s="112"/>
      <c r="M493" s="112"/>
      <c r="X493" s="9"/>
      <c r="Y493" s="9"/>
      <c r="AF493" s="9"/>
      <c r="AG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</row>
    <row r="494" spans="1:76" s="75" customFormat="1" x14ac:dyDescent="0.2">
      <c r="A494" s="21"/>
      <c r="B494" s="21"/>
      <c r="C494" s="21"/>
      <c r="D494" s="21"/>
      <c r="E494" s="21"/>
      <c r="F494" s="21"/>
      <c r="G494" s="21"/>
      <c r="L494" s="112"/>
      <c r="M494" s="112"/>
      <c r="X494" s="9"/>
      <c r="Y494" s="9"/>
      <c r="AF494" s="9"/>
      <c r="AG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</row>
    <row r="495" spans="1:76" s="75" customFormat="1" x14ac:dyDescent="0.2">
      <c r="A495" s="21"/>
      <c r="B495" s="21"/>
      <c r="C495" s="21"/>
      <c r="D495" s="21"/>
      <c r="E495" s="21"/>
      <c r="F495" s="21"/>
      <c r="G495" s="21"/>
      <c r="L495" s="112"/>
      <c r="M495" s="112"/>
      <c r="X495" s="9"/>
      <c r="Y495" s="9"/>
      <c r="AF495" s="9"/>
      <c r="AG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</row>
    <row r="496" spans="1:76" s="75" customFormat="1" x14ac:dyDescent="0.2">
      <c r="A496" s="21"/>
      <c r="B496" s="21"/>
      <c r="C496" s="21"/>
      <c r="D496" s="21"/>
      <c r="E496" s="21"/>
      <c r="F496" s="21"/>
      <c r="G496" s="21"/>
      <c r="L496" s="112"/>
      <c r="M496" s="112"/>
      <c r="X496" s="9"/>
      <c r="Y496" s="9"/>
      <c r="AF496" s="9"/>
      <c r="AG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</row>
    <row r="497" spans="1:76" s="75" customFormat="1" x14ac:dyDescent="0.2">
      <c r="A497" s="21"/>
      <c r="B497" s="21"/>
      <c r="C497" s="21"/>
      <c r="D497" s="21"/>
      <c r="E497" s="21"/>
      <c r="F497" s="21"/>
      <c r="G497" s="21"/>
      <c r="L497" s="112"/>
      <c r="M497" s="112"/>
      <c r="X497" s="9"/>
      <c r="Y497" s="9"/>
      <c r="AF497" s="9"/>
      <c r="AG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</row>
    <row r="498" spans="1:76" s="75" customFormat="1" x14ac:dyDescent="0.2">
      <c r="A498" s="21"/>
      <c r="B498" s="21"/>
      <c r="C498" s="21"/>
      <c r="D498" s="21"/>
      <c r="E498" s="21"/>
      <c r="F498" s="21"/>
      <c r="G498" s="21"/>
      <c r="L498" s="112"/>
      <c r="M498" s="112"/>
      <c r="X498" s="9"/>
      <c r="Y498" s="9"/>
      <c r="AF498" s="9"/>
      <c r="AG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</row>
    <row r="499" spans="1:76" s="75" customFormat="1" x14ac:dyDescent="0.2">
      <c r="A499" s="21"/>
      <c r="B499" s="21"/>
      <c r="C499" s="21"/>
      <c r="D499" s="21"/>
      <c r="E499" s="21"/>
      <c r="F499" s="21"/>
      <c r="G499" s="21"/>
      <c r="L499" s="112"/>
      <c r="M499" s="112"/>
      <c r="X499" s="9"/>
      <c r="Y499" s="9"/>
      <c r="AF499" s="9"/>
      <c r="AG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</row>
    <row r="500" spans="1:76" s="75" customFormat="1" x14ac:dyDescent="0.2">
      <c r="A500" s="21"/>
      <c r="B500" s="21"/>
      <c r="C500" s="21"/>
      <c r="D500" s="21"/>
      <c r="E500" s="21"/>
      <c r="F500" s="21"/>
      <c r="G500" s="21"/>
      <c r="L500" s="112"/>
      <c r="M500" s="112"/>
      <c r="X500" s="9"/>
      <c r="Y500" s="9"/>
      <c r="AF500" s="9"/>
      <c r="AG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</row>
    <row r="501" spans="1:76" s="75" customFormat="1" x14ac:dyDescent="0.2">
      <c r="A501" s="21"/>
      <c r="B501" s="21"/>
      <c r="C501" s="21"/>
      <c r="D501" s="21"/>
      <c r="E501" s="21"/>
      <c r="F501" s="21"/>
      <c r="G501" s="21"/>
      <c r="L501" s="112"/>
      <c r="M501" s="112"/>
      <c r="X501" s="9"/>
      <c r="Y501" s="9"/>
      <c r="AF501" s="9"/>
      <c r="AG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</row>
    <row r="502" spans="1:76" s="75" customFormat="1" x14ac:dyDescent="0.2">
      <c r="A502" s="21"/>
      <c r="B502" s="21"/>
      <c r="C502" s="21"/>
      <c r="D502" s="21"/>
      <c r="E502" s="21"/>
      <c r="F502" s="21"/>
      <c r="G502" s="21"/>
      <c r="L502" s="112"/>
      <c r="M502" s="112"/>
      <c r="X502" s="9"/>
      <c r="Y502" s="9"/>
      <c r="AF502" s="9"/>
      <c r="AG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</row>
    <row r="503" spans="1:76" s="75" customFormat="1" x14ac:dyDescent="0.2">
      <c r="A503" s="21"/>
      <c r="B503" s="21"/>
      <c r="C503" s="21"/>
      <c r="D503" s="21"/>
      <c r="E503" s="21"/>
      <c r="F503" s="21"/>
      <c r="G503" s="21"/>
      <c r="L503" s="112"/>
      <c r="M503" s="112"/>
      <c r="X503" s="9"/>
      <c r="Y503" s="9"/>
      <c r="AF503" s="9"/>
      <c r="AG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</row>
    <row r="504" spans="1:76" s="75" customFormat="1" x14ac:dyDescent="0.2">
      <c r="A504" s="21"/>
      <c r="B504" s="21"/>
      <c r="C504" s="21"/>
      <c r="D504" s="21"/>
      <c r="E504" s="21"/>
      <c r="F504" s="21"/>
      <c r="G504" s="21"/>
      <c r="L504" s="112"/>
      <c r="M504" s="112"/>
      <c r="X504" s="9"/>
      <c r="Y504" s="9"/>
      <c r="AF504" s="9"/>
      <c r="AG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</row>
    <row r="505" spans="1:76" s="75" customFormat="1" x14ac:dyDescent="0.2">
      <c r="A505" s="21"/>
      <c r="B505" s="21"/>
      <c r="C505" s="21"/>
      <c r="D505" s="21"/>
      <c r="E505" s="21"/>
      <c r="F505" s="21"/>
      <c r="G505" s="21"/>
      <c r="L505" s="112"/>
      <c r="M505" s="112"/>
      <c r="X505" s="9"/>
      <c r="Y505" s="9"/>
      <c r="AF505" s="9"/>
      <c r="AG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</row>
    <row r="506" spans="1:76" s="75" customFormat="1" x14ac:dyDescent="0.2">
      <c r="A506" s="21"/>
      <c r="B506" s="21"/>
      <c r="C506" s="21"/>
      <c r="D506" s="21"/>
      <c r="E506" s="21"/>
      <c r="F506" s="21"/>
      <c r="G506" s="21"/>
      <c r="L506" s="112"/>
      <c r="M506" s="112"/>
      <c r="X506" s="9"/>
      <c r="Y506" s="9"/>
      <c r="AF506" s="9"/>
      <c r="AG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</row>
    <row r="507" spans="1:76" s="75" customFormat="1" x14ac:dyDescent="0.2">
      <c r="A507" s="21"/>
      <c r="B507" s="21"/>
      <c r="C507" s="21"/>
      <c r="D507" s="21"/>
      <c r="E507" s="21"/>
      <c r="F507" s="21"/>
      <c r="G507" s="21"/>
      <c r="L507" s="112"/>
      <c r="M507" s="112"/>
      <c r="X507" s="9"/>
      <c r="Y507" s="9"/>
      <c r="AF507" s="9"/>
      <c r="AG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</row>
    <row r="508" spans="1:76" s="75" customFormat="1" x14ac:dyDescent="0.2">
      <c r="A508" s="21"/>
      <c r="B508" s="21"/>
      <c r="C508" s="21"/>
      <c r="D508" s="21"/>
      <c r="E508" s="21"/>
      <c r="F508" s="21"/>
      <c r="G508" s="21"/>
      <c r="L508" s="112"/>
      <c r="M508" s="112"/>
      <c r="X508" s="9"/>
      <c r="Y508" s="9"/>
      <c r="AF508" s="9"/>
      <c r="AG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</row>
    <row r="509" spans="1:76" s="75" customFormat="1" x14ac:dyDescent="0.2">
      <c r="A509" s="21"/>
      <c r="B509" s="21"/>
      <c r="C509" s="21"/>
      <c r="D509" s="21"/>
      <c r="E509" s="21"/>
      <c r="F509" s="21"/>
      <c r="G509" s="21"/>
      <c r="L509" s="112"/>
      <c r="M509" s="112"/>
      <c r="X509" s="9"/>
      <c r="Y509" s="9"/>
      <c r="AF509" s="9"/>
      <c r="AG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</row>
    <row r="510" spans="1:76" s="75" customFormat="1" x14ac:dyDescent="0.2">
      <c r="A510" s="21"/>
      <c r="B510" s="21"/>
      <c r="C510" s="21"/>
      <c r="D510" s="21"/>
      <c r="E510" s="21"/>
      <c r="F510" s="21"/>
      <c r="G510" s="21"/>
      <c r="L510" s="112"/>
      <c r="M510" s="112"/>
      <c r="X510" s="9"/>
      <c r="Y510" s="9"/>
      <c r="AF510" s="9"/>
      <c r="AG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</row>
    <row r="511" spans="1:76" s="75" customFormat="1" x14ac:dyDescent="0.2">
      <c r="A511" s="21"/>
      <c r="B511" s="21"/>
      <c r="C511" s="21"/>
      <c r="D511" s="21"/>
      <c r="E511" s="21"/>
      <c r="F511" s="21"/>
      <c r="G511" s="21"/>
      <c r="L511" s="112"/>
      <c r="M511" s="112"/>
      <c r="X511" s="9"/>
      <c r="Y511" s="9"/>
      <c r="AF511" s="9"/>
      <c r="AG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</row>
    <row r="512" spans="1:76" s="75" customFormat="1" x14ac:dyDescent="0.2">
      <c r="A512" s="21"/>
      <c r="B512" s="21"/>
      <c r="C512" s="21"/>
      <c r="D512" s="21"/>
      <c r="E512" s="21"/>
      <c r="F512" s="21"/>
      <c r="G512" s="21"/>
      <c r="L512" s="112"/>
      <c r="M512" s="112"/>
      <c r="X512" s="9"/>
      <c r="Y512" s="9"/>
      <c r="AF512" s="9"/>
      <c r="AG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</row>
    <row r="513" spans="1:76" s="75" customFormat="1" x14ac:dyDescent="0.2">
      <c r="A513" s="21"/>
      <c r="B513" s="21"/>
      <c r="C513" s="21"/>
      <c r="D513" s="21"/>
      <c r="E513" s="21"/>
      <c r="F513" s="21"/>
      <c r="G513" s="21"/>
      <c r="L513" s="112"/>
      <c r="M513" s="112"/>
      <c r="X513" s="9"/>
      <c r="Y513" s="9"/>
      <c r="AF513" s="9"/>
      <c r="AG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</row>
    <row r="514" spans="1:76" s="75" customFormat="1" x14ac:dyDescent="0.2">
      <c r="A514" s="21"/>
      <c r="B514" s="21"/>
      <c r="C514" s="21"/>
      <c r="D514" s="21"/>
      <c r="E514" s="21"/>
      <c r="F514" s="21"/>
      <c r="G514" s="21"/>
      <c r="L514" s="112"/>
      <c r="M514" s="112"/>
      <c r="X514" s="9"/>
      <c r="Y514" s="9"/>
      <c r="AF514" s="9"/>
      <c r="AG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</row>
    <row r="515" spans="1:76" s="75" customFormat="1" x14ac:dyDescent="0.2">
      <c r="A515" s="21"/>
      <c r="B515" s="21"/>
      <c r="C515" s="21"/>
      <c r="D515" s="21"/>
      <c r="E515" s="21"/>
      <c r="F515" s="21"/>
      <c r="G515" s="21"/>
      <c r="L515" s="112"/>
      <c r="M515" s="112"/>
      <c r="X515" s="9"/>
      <c r="Y515" s="9"/>
      <c r="AF515" s="9"/>
      <c r="AG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</row>
    <row r="516" spans="1:76" s="75" customFormat="1" x14ac:dyDescent="0.2">
      <c r="A516" s="21"/>
      <c r="B516" s="21"/>
      <c r="C516" s="21"/>
      <c r="D516" s="21"/>
      <c r="E516" s="21"/>
      <c r="F516" s="21"/>
      <c r="G516" s="21"/>
      <c r="L516" s="112"/>
      <c r="M516" s="112"/>
      <c r="X516" s="9"/>
      <c r="Y516" s="9"/>
      <c r="AF516" s="9"/>
      <c r="AG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</row>
    <row r="517" spans="1:76" s="75" customFormat="1" x14ac:dyDescent="0.2">
      <c r="A517" s="21"/>
      <c r="B517" s="21"/>
      <c r="C517" s="21"/>
      <c r="D517" s="21"/>
      <c r="E517" s="21"/>
      <c r="F517" s="21"/>
      <c r="G517" s="21"/>
      <c r="L517" s="112"/>
      <c r="M517" s="112"/>
      <c r="X517" s="9"/>
      <c r="Y517" s="9"/>
      <c r="AF517" s="9"/>
      <c r="AG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</row>
    <row r="518" spans="1:76" s="75" customFormat="1" x14ac:dyDescent="0.2">
      <c r="A518" s="21"/>
      <c r="B518" s="21"/>
      <c r="C518" s="21"/>
      <c r="D518" s="21"/>
      <c r="E518" s="21"/>
      <c r="F518" s="21"/>
      <c r="G518" s="21"/>
      <c r="L518" s="112"/>
      <c r="M518" s="112"/>
      <c r="X518" s="9"/>
      <c r="Y518" s="9"/>
      <c r="AF518" s="9"/>
      <c r="AG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</row>
    <row r="519" spans="1:76" s="75" customFormat="1" x14ac:dyDescent="0.2">
      <c r="A519" s="21"/>
      <c r="B519" s="21"/>
      <c r="C519" s="21"/>
      <c r="D519" s="21"/>
      <c r="E519" s="21"/>
      <c r="F519" s="21"/>
      <c r="G519" s="21"/>
      <c r="L519" s="112"/>
      <c r="M519" s="112"/>
      <c r="X519" s="9"/>
      <c r="Y519" s="9"/>
      <c r="AF519" s="9"/>
      <c r="AG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</row>
    <row r="520" spans="1:76" s="75" customFormat="1" x14ac:dyDescent="0.2">
      <c r="A520" s="21"/>
      <c r="B520" s="21"/>
      <c r="C520" s="21"/>
      <c r="D520" s="21"/>
      <c r="E520" s="21"/>
      <c r="F520" s="21"/>
      <c r="G520" s="21"/>
      <c r="L520" s="112"/>
      <c r="M520" s="112"/>
      <c r="X520" s="9"/>
      <c r="Y520" s="9"/>
      <c r="AF520" s="9"/>
      <c r="AG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</row>
    <row r="521" spans="1:76" s="75" customFormat="1" x14ac:dyDescent="0.2">
      <c r="A521" s="21"/>
      <c r="B521" s="21"/>
      <c r="C521" s="21"/>
      <c r="D521" s="21"/>
      <c r="E521" s="21"/>
      <c r="F521" s="21"/>
      <c r="G521" s="21"/>
      <c r="L521" s="112"/>
      <c r="M521" s="112"/>
      <c r="X521" s="9"/>
      <c r="Y521" s="9"/>
      <c r="AF521" s="9"/>
      <c r="AG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</row>
    <row r="522" spans="1:76" s="75" customFormat="1" x14ac:dyDescent="0.2">
      <c r="A522" s="21"/>
      <c r="B522" s="21"/>
      <c r="C522" s="21"/>
      <c r="D522" s="21"/>
      <c r="E522" s="21"/>
      <c r="F522" s="21"/>
      <c r="G522" s="21"/>
      <c r="L522" s="112"/>
      <c r="M522" s="112"/>
      <c r="X522" s="9"/>
      <c r="Y522" s="9"/>
      <c r="AF522" s="9"/>
      <c r="AG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</row>
    <row r="523" spans="1:76" s="75" customFormat="1" x14ac:dyDescent="0.2">
      <c r="A523" s="21"/>
      <c r="B523" s="21"/>
      <c r="C523" s="21"/>
      <c r="D523" s="21"/>
      <c r="E523" s="21"/>
      <c r="F523" s="21"/>
      <c r="G523" s="21"/>
      <c r="L523" s="112"/>
      <c r="M523" s="112"/>
      <c r="X523" s="9"/>
      <c r="Y523" s="9"/>
      <c r="AF523" s="9"/>
      <c r="AG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</row>
    <row r="524" spans="1:76" s="75" customFormat="1" x14ac:dyDescent="0.2">
      <c r="A524" s="21"/>
      <c r="B524" s="21"/>
      <c r="C524" s="21"/>
      <c r="D524" s="21"/>
      <c r="E524" s="21"/>
      <c r="F524" s="21"/>
      <c r="G524" s="21"/>
      <c r="L524" s="112"/>
      <c r="M524" s="112"/>
      <c r="X524" s="9"/>
      <c r="Y524" s="9"/>
      <c r="AF524" s="9"/>
      <c r="AG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</row>
    <row r="525" spans="1:76" s="75" customFormat="1" x14ac:dyDescent="0.2">
      <c r="A525" s="21"/>
      <c r="B525" s="21"/>
      <c r="C525" s="21"/>
      <c r="D525" s="21"/>
      <c r="E525" s="21"/>
      <c r="F525" s="21"/>
      <c r="G525" s="21"/>
      <c r="L525" s="112"/>
      <c r="M525" s="112"/>
      <c r="X525" s="9"/>
      <c r="Y525" s="9"/>
      <c r="AF525" s="9"/>
      <c r="AG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</row>
    <row r="526" spans="1:76" s="75" customFormat="1" x14ac:dyDescent="0.2">
      <c r="A526" s="21"/>
      <c r="B526" s="21"/>
      <c r="C526" s="21"/>
      <c r="D526" s="21"/>
      <c r="E526" s="21"/>
      <c r="F526" s="21"/>
      <c r="G526" s="21"/>
      <c r="L526" s="112"/>
      <c r="M526" s="112"/>
      <c r="X526" s="9"/>
      <c r="Y526" s="9"/>
      <c r="AF526" s="9"/>
      <c r="AG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</row>
    <row r="527" spans="1:76" s="75" customFormat="1" x14ac:dyDescent="0.2">
      <c r="A527" s="21"/>
      <c r="B527" s="21"/>
      <c r="C527" s="21"/>
      <c r="D527" s="21"/>
      <c r="E527" s="21"/>
      <c r="F527" s="21"/>
      <c r="G527" s="21"/>
      <c r="L527" s="112"/>
      <c r="M527" s="112"/>
      <c r="X527" s="9"/>
      <c r="Y527" s="9"/>
      <c r="AF527" s="9"/>
      <c r="AG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</row>
    <row r="528" spans="1:76" s="75" customFormat="1" x14ac:dyDescent="0.2">
      <c r="A528" s="21"/>
      <c r="B528" s="21"/>
      <c r="C528" s="21"/>
      <c r="D528" s="21"/>
      <c r="E528" s="21"/>
      <c r="F528" s="21"/>
      <c r="G528" s="21"/>
      <c r="L528" s="112"/>
      <c r="M528" s="112"/>
      <c r="X528" s="9"/>
      <c r="Y528" s="9"/>
      <c r="AF528" s="9"/>
      <c r="AG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</row>
    <row r="529" spans="1:76" s="75" customFormat="1" x14ac:dyDescent="0.2">
      <c r="A529" s="21"/>
      <c r="B529" s="21"/>
      <c r="C529" s="21"/>
      <c r="D529" s="21"/>
      <c r="E529" s="21"/>
      <c r="F529" s="21"/>
      <c r="G529" s="21"/>
      <c r="L529" s="112"/>
      <c r="M529" s="112"/>
      <c r="X529" s="9"/>
      <c r="Y529" s="9"/>
      <c r="AF529" s="9"/>
      <c r="AG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</row>
    <row r="530" spans="1:76" s="75" customFormat="1" x14ac:dyDescent="0.2">
      <c r="A530" s="21"/>
      <c r="B530" s="21"/>
      <c r="C530" s="21"/>
      <c r="D530" s="21"/>
      <c r="E530" s="21"/>
      <c r="F530" s="21"/>
      <c r="G530" s="21"/>
      <c r="L530" s="112"/>
      <c r="M530" s="112"/>
      <c r="X530" s="9"/>
      <c r="Y530" s="9"/>
      <c r="AF530" s="9"/>
      <c r="AG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</row>
    <row r="531" spans="1:76" s="75" customFormat="1" x14ac:dyDescent="0.2">
      <c r="A531" s="21"/>
      <c r="B531" s="21"/>
      <c r="C531" s="21"/>
      <c r="D531" s="21"/>
      <c r="E531" s="21"/>
      <c r="F531" s="21"/>
      <c r="G531" s="21"/>
      <c r="L531" s="112"/>
      <c r="M531" s="112"/>
      <c r="X531" s="9"/>
      <c r="Y531" s="9"/>
      <c r="AF531" s="9"/>
      <c r="AG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</row>
    <row r="532" spans="1:76" s="75" customFormat="1" x14ac:dyDescent="0.2">
      <c r="A532" s="21"/>
      <c r="B532" s="21"/>
      <c r="C532" s="21"/>
      <c r="D532" s="21"/>
      <c r="E532" s="21"/>
      <c r="F532" s="21"/>
      <c r="G532" s="21"/>
      <c r="L532" s="112"/>
      <c r="M532" s="112"/>
      <c r="X532" s="9"/>
      <c r="Y532" s="9"/>
      <c r="AF532" s="9"/>
      <c r="AG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</row>
    <row r="533" spans="1:76" s="75" customFormat="1" x14ac:dyDescent="0.2">
      <c r="A533" s="21"/>
      <c r="B533" s="21"/>
      <c r="C533" s="21"/>
      <c r="D533" s="21"/>
      <c r="E533" s="21"/>
      <c r="F533" s="21"/>
      <c r="G533" s="21"/>
      <c r="L533" s="112"/>
      <c r="M533" s="112"/>
      <c r="X533" s="9"/>
      <c r="Y533" s="9"/>
      <c r="AF533" s="9"/>
      <c r="AG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</row>
    <row r="534" spans="1:76" s="75" customFormat="1" x14ac:dyDescent="0.2">
      <c r="A534" s="21"/>
      <c r="B534" s="21"/>
      <c r="C534" s="21"/>
      <c r="D534" s="21"/>
      <c r="E534" s="21"/>
      <c r="F534" s="21"/>
      <c r="G534" s="21"/>
      <c r="L534" s="112"/>
      <c r="M534" s="112"/>
      <c r="X534" s="9"/>
      <c r="Y534" s="9"/>
      <c r="AF534" s="9"/>
      <c r="AG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</row>
    <row r="535" spans="1:76" s="75" customFormat="1" x14ac:dyDescent="0.2">
      <c r="A535" s="21"/>
      <c r="B535" s="21"/>
      <c r="C535" s="21"/>
      <c r="D535" s="21"/>
      <c r="E535" s="21"/>
      <c r="F535" s="21"/>
      <c r="G535" s="21"/>
      <c r="L535" s="112"/>
      <c r="M535" s="112"/>
      <c r="X535" s="9"/>
      <c r="Y535" s="9"/>
      <c r="AF535" s="9"/>
      <c r="AG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</row>
    <row r="536" spans="1:76" s="75" customFormat="1" x14ac:dyDescent="0.2">
      <c r="A536" s="21"/>
      <c r="B536" s="21"/>
      <c r="C536" s="21"/>
      <c r="D536" s="21"/>
      <c r="E536" s="21"/>
      <c r="F536" s="21"/>
      <c r="G536" s="21"/>
      <c r="L536" s="112"/>
      <c r="M536" s="112"/>
      <c r="X536" s="9"/>
      <c r="Y536" s="9"/>
      <c r="AF536" s="9"/>
      <c r="AG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</row>
    <row r="537" spans="1:76" s="75" customFormat="1" x14ac:dyDescent="0.2">
      <c r="A537" s="21"/>
      <c r="B537" s="21"/>
      <c r="C537" s="21"/>
      <c r="D537" s="21"/>
      <c r="E537" s="21"/>
      <c r="F537" s="21"/>
      <c r="G537" s="21"/>
      <c r="L537" s="112"/>
      <c r="M537" s="112"/>
      <c r="X537" s="9"/>
      <c r="Y537" s="9"/>
      <c r="AF537" s="9"/>
      <c r="AG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</row>
    <row r="538" spans="1:76" s="75" customFormat="1" x14ac:dyDescent="0.2">
      <c r="A538" s="21"/>
      <c r="B538" s="21"/>
      <c r="C538" s="21"/>
      <c r="D538" s="21"/>
      <c r="E538" s="21"/>
      <c r="F538" s="21"/>
      <c r="G538" s="21"/>
      <c r="L538" s="112"/>
      <c r="M538" s="112"/>
      <c r="X538" s="9"/>
      <c r="Y538" s="9"/>
      <c r="AF538" s="9"/>
      <c r="AG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</row>
    <row r="539" spans="1:76" s="75" customFormat="1" x14ac:dyDescent="0.2">
      <c r="A539" s="21"/>
      <c r="B539" s="21"/>
      <c r="C539" s="21"/>
      <c r="D539" s="21"/>
      <c r="E539" s="21"/>
      <c r="F539" s="21"/>
      <c r="G539" s="21"/>
      <c r="L539" s="112"/>
      <c r="M539" s="112"/>
      <c r="X539" s="9"/>
      <c r="Y539" s="9"/>
      <c r="AF539" s="9"/>
      <c r="AG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</row>
    <row r="540" spans="1:76" s="75" customFormat="1" x14ac:dyDescent="0.2">
      <c r="A540" s="21"/>
      <c r="B540" s="21"/>
      <c r="C540" s="21"/>
      <c r="D540" s="21"/>
      <c r="E540" s="21"/>
      <c r="F540" s="21"/>
      <c r="G540" s="21"/>
      <c r="L540" s="112"/>
      <c r="M540" s="112"/>
      <c r="X540" s="9"/>
      <c r="Y540" s="9"/>
      <c r="AF540" s="9"/>
      <c r="AG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</row>
    <row r="541" spans="1:76" s="75" customFormat="1" x14ac:dyDescent="0.2">
      <c r="A541" s="21"/>
      <c r="B541" s="21"/>
      <c r="C541" s="21"/>
      <c r="D541" s="21"/>
      <c r="E541" s="21"/>
      <c r="F541" s="21"/>
      <c r="G541" s="21"/>
      <c r="L541" s="112"/>
      <c r="M541" s="112"/>
      <c r="X541" s="9"/>
      <c r="Y541" s="9"/>
      <c r="AF541" s="9"/>
      <c r="AG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</row>
    <row r="542" spans="1:76" s="75" customFormat="1" x14ac:dyDescent="0.2">
      <c r="A542" s="21"/>
      <c r="B542" s="21"/>
      <c r="C542" s="21"/>
      <c r="D542" s="21"/>
      <c r="E542" s="21"/>
      <c r="F542" s="21"/>
      <c r="G542" s="21"/>
      <c r="L542" s="112"/>
      <c r="M542" s="112"/>
      <c r="X542" s="9"/>
      <c r="Y542" s="9"/>
      <c r="AF542" s="9"/>
      <c r="AG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</row>
    <row r="543" spans="1:76" s="75" customFormat="1" x14ac:dyDescent="0.2">
      <c r="A543" s="21"/>
      <c r="B543" s="21"/>
      <c r="C543" s="21"/>
      <c r="D543" s="21"/>
      <c r="E543" s="21"/>
      <c r="F543" s="21"/>
      <c r="G543" s="21"/>
      <c r="L543" s="112"/>
      <c r="M543" s="112"/>
      <c r="X543" s="9"/>
      <c r="Y543" s="9"/>
      <c r="AF543" s="9"/>
      <c r="AG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</row>
    <row r="544" spans="1:76" s="75" customFormat="1" x14ac:dyDescent="0.2">
      <c r="A544" s="21"/>
      <c r="B544" s="21"/>
      <c r="C544" s="21"/>
      <c r="D544" s="21"/>
      <c r="E544" s="21"/>
      <c r="F544" s="21"/>
      <c r="G544" s="21"/>
      <c r="L544" s="112"/>
      <c r="M544" s="112"/>
      <c r="X544" s="9"/>
      <c r="Y544" s="9"/>
      <c r="AF544" s="9"/>
      <c r="AG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</row>
    <row r="545" spans="1:76" s="75" customFormat="1" x14ac:dyDescent="0.2">
      <c r="A545" s="21"/>
      <c r="B545" s="21"/>
      <c r="C545" s="21"/>
      <c r="D545" s="21"/>
      <c r="E545" s="21"/>
      <c r="F545" s="21"/>
      <c r="G545" s="21"/>
      <c r="L545" s="112"/>
      <c r="M545" s="112"/>
      <c r="X545" s="9"/>
      <c r="Y545" s="9"/>
      <c r="AF545" s="9"/>
      <c r="AG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</row>
    <row r="546" spans="1:76" s="75" customFormat="1" x14ac:dyDescent="0.2">
      <c r="A546" s="21"/>
      <c r="B546" s="21"/>
      <c r="C546" s="21"/>
      <c r="D546" s="21"/>
      <c r="E546" s="21"/>
      <c r="F546" s="21"/>
      <c r="G546" s="21"/>
      <c r="L546" s="112"/>
      <c r="M546" s="112"/>
      <c r="X546" s="9"/>
      <c r="Y546" s="9"/>
      <c r="AF546" s="9"/>
      <c r="AG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</row>
    <row r="547" spans="1:76" s="75" customFormat="1" x14ac:dyDescent="0.2">
      <c r="A547" s="21"/>
      <c r="B547" s="21"/>
      <c r="C547" s="21"/>
      <c r="D547" s="21"/>
      <c r="E547" s="21"/>
      <c r="F547" s="21"/>
      <c r="G547" s="21"/>
      <c r="L547" s="112"/>
      <c r="M547" s="112"/>
      <c r="X547" s="9"/>
      <c r="Y547" s="9"/>
      <c r="AF547" s="9"/>
      <c r="AG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</row>
    <row r="548" spans="1:76" s="75" customFormat="1" x14ac:dyDescent="0.2">
      <c r="A548" s="21"/>
      <c r="B548" s="21"/>
      <c r="C548" s="21"/>
      <c r="D548" s="21"/>
      <c r="E548" s="21"/>
      <c r="F548" s="21"/>
      <c r="G548" s="21"/>
      <c r="L548" s="112"/>
      <c r="M548" s="112"/>
      <c r="X548" s="9"/>
      <c r="Y548" s="9"/>
      <c r="AF548" s="9"/>
      <c r="AG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</row>
    <row r="549" spans="1:76" s="75" customFormat="1" x14ac:dyDescent="0.2">
      <c r="A549" s="21"/>
      <c r="B549" s="21"/>
      <c r="C549" s="21"/>
      <c r="D549" s="21"/>
      <c r="E549" s="21"/>
      <c r="F549" s="21"/>
      <c r="G549" s="21"/>
      <c r="L549" s="112"/>
      <c r="M549" s="112"/>
      <c r="X549" s="9"/>
      <c r="Y549" s="9"/>
      <c r="AF549" s="9"/>
      <c r="AG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</row>
    <row r="550" spans="1:76" s="75" customFormat="1" x14ac:dyDescent="0.2">
      <c r="A550" s="21"/>
      <c r="B550" s="21"/>
      <c r="C550" s="21"/>
      <c r="D550" s="21"/>
      <c r="E550" s="21"/>
      <c r="F550" s="21"/>
      <c r="G550" s="21"/>
      <c r="L550" s="112"/>
      <c r="M550" s="112"/>
      <c r="X550" s="9"/>
      <c r="Y550" s="9"/>
      <c r="AF550" s="9"/>
      <c r="AG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</row>
    <row r="551" spans="1:76" s="75" customFormat="1" x14ac:dyDescent="0.2">
      <c r="A551" s="21"/>
      <c r="B551" s="21"/>
      <c r="C551" s="21"/>
      <c r="D551" s="21"/>
      <c r="E551" s="21"/>
      <c r="F551" s="21"/>
      <c r="G551" s="21"/>
      <c r="L551" s="112"/>
      <c r="M551" s="112"/>
      <c r="X551" s="9"/>
      <c r="Y551" s="9"/>
      <c r="AF551" s="9"/>
      <c r="AG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</row>
    <row r="552" spans="1:76" s="75" customFormat="1" x14ac:dyDescent="0.2">
      <c r="A552" s="21"/>
      <c r="B552" s="21"/>
      <c r="C552" s="21"/>
      <c r="D552" s="21"/>
      <c r="E552" s="21"/>
      <c r="F552" s="21"/>
      <c r="G552" s="21"/>
      <c r="L552" s="112"/>
      <c r="M552" s="112"/>
      <c r="X552" s="9"/>
      <c r="Y552" s="9"/>
      <c r="AF552" s="9"/>
      <c r="AG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</row>
    <row r="553" spans="1:76" s="75" customFormat="1" x14ac:dyDescent="0.2">
      <c r="A553" s="21"/>
      <c r="B553" s="21"/>
      <c r="C553" s="21"/>
      <c r="D553" s="21"/>
      <c r="E553" s="21"/>
      <c r="F553" s="21"/>
      <c r="G553" s="21"/>
      <c r="L553" s="112"/>
      <c r="M553" s="112"/>
      <c r="X553" s="9"/>
      <c r="Y553" s="9"/>
      <c r="AF553" s="9"/>
      <c r="AG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</row>
    <row r="554" spans="1:76" s="75" customFormat="1" x14ac:dyDescent="0.2">
      <c r="A554" s="21"/>
      <c r="B554" s="21"/>
      <c r="C554" s="21"/>
      <c r="D554" s="21"/>
      <c r="E554" s="21"/>
      <c r="F554" s="21"/>
      <c r="G554" s="21"/>
      <c r="L554" s="112"/>
      <c r="M554" s="112"/>
      <c r="X554" s="9"/>
      <c r="Y554" s="9"/>
      <c r="AF554" s="9"/>
      <c r="AG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</row>
    <row r="555" spans="1:76" s="75" customFormat="1" x14ac:dyDescent="0.2">
      <c r="A555" s="21"/>
      <c r="B555" s="21"/>
      <c r="C555" s="21"/>
      <c r="D555" s="21"/>
      <c r="E555" s="21"/>
      <c r="F555" s="21"/>
      <c r="G555" s="21"/>
      <c r="L555" s="112"/>
      <c r="M555" s="112"/>
      <c r="X555" s="9"/>
      <c r="Y555" s="9"/>
      <c r="AF555" s="9"/>
      <c r="AG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</row>
    <row r="556" spans="1:76" s="75" customFormat="1" x14ac:dyDescent="0.2">
      <c r="A556" s="21"/>
      <c r="B556" s="21"/>
      <c r="C556" s="21"/>
      <c r="D556" s="21"/>
      <c r="E556" s="21"/>
      <c r="F556" s="21"/>
      <c r="G556" s="21"/>
      <c r="L556" s="112"/>
      <c r="M556" s="112"/>
      <c r="X556" s="9"/>
      <c r="Y556" s="9"/>
      <c r="AF556" s="9"/>
      <c r="AG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</row>
    <row r="557" spans="1:76" s="75" customFormat="1" x14ac:dyDescent="0.2">
      <c r="A557" s="21"/>
      <c r="B557" s="21"/>
      <c r="C557" s="21"/>
      <c r="D557" s="21"/>
      <c r="E557" s="21"/>
      <c r="F557" s="21"/>
      <c r="G557" s="21"/>
      <c r="L557" s="112"/>
      <c r="M557" s="112"/>
      <c r="X557" s="9"/>
      <c r="Y557" s="9"/>
      <c r="AF557" s="9"/>
      <c r="AG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</row>
    <row r="558" spans="1:76" s="75" customFormat="1" x14ac:dyDescent="0.2">
      <c r="A558" s="21"/>
      <c r="B558" s="21"/>
      <c r="C558" s="21"/>
      <c r="D558" s="21"/>
      <c r="E558" s="21"/>
      <c r="F558" s="21"/>
      <c r="G558" s="21"/>
      <c r="L558" s="112"/>
      <c r="M558" s="112"/>
      <c r="X558" s="9"/>
      <c r="Y558" s="9"/>
      <c r="AF558" s="9"/>
      <c r="AG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</row>
    <row r="559" spans="1:76" s="75" customFormat="1" x14ac:dyDescent="0.2">
      <c r="A559" s="21"/>
      <c r="B559" s="21"/>
      <c r="C559" s="21"/>
      <c r="D559" s="21"/>
      <c r="E559" s="21"/>
      <c r="F559" s="21"/>
      <c r="G559" s="21"/>
      <c r="L559" s="112"/>
      <c r="M559" s="112"/>
      <c r="X559" s="9"/>
      <c r="Y559" s="9"/>
      <c r="AF559" s="9"/>
      <c r="AG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</row>
    <row r="560" spans="1:76" s="75" customFormat="1" x14ac:dyDescent="0.2">
      <c r="A560" s="21"/>
      <c r="B560" s="21"/>
      <c r="C560" s="21"/>
      <c r="D560" s="21"/>
      <c r="E560" s="21"/>
      <c r="F560" s="21"/>
      <c r="G560" s="21"/>
      <c r="L560" s="112"/>
      <c r="M560" s="112"/>
      <c r="X560" s="9"/>
      <c r="Y560" s="9"/>
      <c r="AF560" s="9"/>
      <c r="AG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</row>
    <row r="561" spans="1:76" s="75" customFormat="1" x14ac:dyDescent="0.2">
      <c r="A561" s="21"/>
      <c r="B561" s="21"/>
      <c r="C561" s="21"/>
      <c r="D561" s="21"/>
      <c r="E561" s="21"/>
      <c r="F561" s="21"/>
      <c r="G561" s="21"/>
      <c r="L561" s="112"/>
      <c r="M561" s="112"/>
      <c r="X561" s="9"/>
      <c r="Y561" s="9"/>
      <c r="AF561" s="9"/>
      <c r="AG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</row>
    <row r="562" spans="1:76" s="75" customFormat="1" x14ac:dyDescent="0.2">
      <c r="A562" s="21"/>
      <c r="B562" s="21"/>
      <c r="C562" s="21"/>
      <c r="D562" s="21"/>
      <c r="E562" s="21"/>
      <c r="F562" s="21"/>
      <c r="G562" s="21"/>
      <c r="L562" s="112"/>
      <c r="M562" s="112"/>
      <c r="X562" s="9"/>
      <c r="Y562" s="9"/>
      <c r="AF562" s="9"/>
      <c r="AG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</row>
    <row r="563" spans="1:76" s="75" customFormat="1" x14ac:dyDescent="0.2">
      <c r="A563" s="21"/>
      <c r="B563" s="21"/>
      <c r="C563" s="21"/>
      <c r="D563" s="21"/>
      <c r="E563" s="21"/>
      <c r="F563" s="21"/>
      <c r="G563" s="21"/>
      <c r="L563" s="112"/>
      <c r="M563" s="112"/>
      <c r="X563" s="9"/>
      <c r="Y563" s="9"/>
      <c r="AF563" s="9"/>
      <c r="AG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</row>
    <row r="564" spans="1:76" s="75" customFormat="1" x14ac:dyDescent="0.2">
      <c r="A564" s="21"/>
      <c r="B564" s="21"/>
      <c r="C564" s="21"/>
      <c r="D564" s="21"/>
      <c r="E564" s="21"/>
      <c r="F564" s="21"/>
      <c r="G564" s="21"/>
      <c r="L564" s="112"/>
      <c r="M564" s="112"/>
      <c r="X564" s="9"/>
      <c r="Y564" s="9"/>
      <c r="AF564" s="9"/>
      <c r="AG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</row>
    <row r="565" spans="1:76" s="75" customFormat="1" x14ac:dyDescent="0.2">
      <c r="A565" s="21"/>
      <c r="B565" s="21"/>
      <c r="C565" s="21"/>
      <c r="D565" s="21"/>
      <c r="E565" s="21"/>
      <c r="F565" s="21"/>
      <c r="G565" s="21"/>
      <c r="L565" s="112"/>
      <c r="M565" s="112"/>
      <c r="X565" s="9"/>
      <c r="Y565" s="9"/>
      <c r="AF565" s="9"/>
      <c r="AG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</row>
    <row r="566" spans="1:76" s="75" customFormat="1" x14ac:dyDescent="0.2">
      <c r="A566" s="21"/>
      <c r="B566" s="21"/>
      <c r="C566" s="21"/>
      <c r="D566" s="21"/>
      <c r="E566" s="21"/>
      <c r="F566" s="21"/>
      <c r="G566" s="21"/>
      <c r="L566" s="112"/>
      <c r="M566" s="112"/>
      <c r="X566" s="9"/>
      <c r="Y566" s="9"/>
      <c r="AF566" s="9"/>
      <c r="AG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</row>
    <row r="567" spans="1:76" s="75" customFormat="1" x14ac:dyDescent="0.2">
      <c r="A567" s="21"/>
      <c r="B567" s="21"/>
      <c r="C567" s="21"/>
      <c r="D567" s="21"/>
      <c r="E567" s="21"/>
      <c r="F567" s="21"/>
      <c r="G567" s="21"/>
      <c r="L567" s="112"/>
      <c r="M567" s="112"/>
      <c r="X567" s="9"/>
      <c r="Y567" s="9"/>
      <c r="AF567" s="9"/>
      <c r="AG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</row>
    <row r="568" spans="1:76" s="75" customFormat="1" x14ac:dyDescent="0.2">
      <c r="A568" s="21"/>
      <c r="B568" s="21"/>
      <c r="C568" s="21"/>
      <c r="D568" s="21"/>
      <c r="E568" s="21"/>
      <c r="F568" s="21"/>
      <c r="G568" s="21"/>
      <c r="L568" s="112"/>
      <c r="M568" s="112"/>
      <c r="X568" s="9"/>
      <c r="Y568" s="9"/>
      <c r="AF568" s="9"/>
      <c r="AG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</row>
    <row r="569" spans="1:76" s="75" customFormat="1" x14ac:dyDescent="0.2">
      <c r="A569" s="21"/>
      <c r="B569" s="21"/>
      <c r="C569" s="21"/>
      <c r="D569" s="21"/>
      <c r="E569" s="21"/>
      <c r="F569" s="21"/>
      <c r="G569" s="21"/>
      <c r="L569" s="112"/>
      <c r="M569" s="112"/>
      <c r="X569" s="9"/>
      <c r="Y569" s="9"/>
      <c r="AF569" s="9"/>
      <c r="AG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</row>
    <row r="570" spans="1:76" s="75" customFormat="1" x14ac:dyDescent="0.2">
      <c r="A570" s="21"/>
      <c r="B570" s="21"/>
      <c r="C570" s="21"/>
      <c r="D570" s="21"/>
      <c r="E570" s="21"/>
      <c r="F570" s="21"/>
      <c r="G570" s="21"/>
      <c r="L570" s="112"/>
      <c r="M570" s="112"/>
      <c r="X570" s="9"/>
      <c r="Y570" s="9"/>
      <c r="AF570" s="9"/>
      <c r="AG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</row>
    <row r="571" spans="1:76" s="75" customFormat="1" x14ac:dyDescent="0.2">
      <c r="A571" s="21"/>
      <c r="B571" s="21"/>
      <c r="C571" s="21"/>
      <c r="D571" s="21"/>
      <c r="E571" s="21"/>
      <c r="F571" s="21"/>
      <c r="G571" s="21"/>
      <c r="L571" s="112"/>
      <c r="M571" s="112"/>
      <c r="X571" s="9"/>
      <c r="Y571" s="9"/>
      <c r="AF571" s="9"/>
      <c r="AG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</row>
    <row r="572" spans="1:76" s="75" customFormat="1" x14ac:dyDescent="0.2">
      <c r="A572" s="21"/>
      <c r="B572" s="21"/>
      <c r="C572" s="21"/>
      <c r="D572" s="21"/>
      <c r="E572" s="21"/>
      <c r="F572" s="21"/>
      <c r="G572" s="21"/>
      <c r="L572" s="112"/>
      <c r="M572" s="112"/>
      <c r="X572" s="9"/>
      <c r="Y572" s="9"/>
      <c r="AF572" s="9"/>
      <c r="AG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</row>
    <row r="573" spans="1:76" s="75" customFormat="1" x14ac:dyDescent="0.2">
      <c r="A573" s="21"/>
      <c r="B573" s="21"/>
      <c r="C573" s="21"/>
      <c r="D573" s="21"/>
      <c r="E573" s="21"/>
      <c r="F573" s="21"/>
      <c r="G573" s="21"/>
      <c r="L573" s="112"/>
      <c r="M573" s="112"/>
      <c r="X573" s="9"/>
      <c r="Y573" s="9"/>
      <c r="AF573" s="9"/>
      <c r="AG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</row>
    <row r="574" spans="1:76" s="75" customFormat="1" x14ac:dyDescent="0.2">
      <c r="A574" s="21"/>
      <c r="B574" s="21"/>
      <c r="C574" s="21"/>
      <c r="D574" s="21"/>
      <c r="E574" s="21"/>
      <c r="F574" s="21"/>
      <c r="G574" s="21"/>
      <c r="L574" s="112"/>
      <c r="M574" s="112"/>
      <c r="X574" s="9"/>
      <c r="Y574" s="9"/>
      <c r="AF574" s="9"/>
      <c r="AG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</row>
    <row r="575" spans="1:76" s="75" customFormat="1" x14ac:dyDescent="0.2">
      <c r="A575" s="21"/>
      <c r="B575" s="21"/>
      <c r="C575" s="21"/>
      <c r="D575" s="21"/>
      <c r="E575" s="21"/>
      <c r="F575" s="21"/>
      <c r="G575" s="21"/>
      <c r="L575" s="112"/>
      <c r="M575" s="112"/>
      <c r="X575" s="9"/>
      <c r="Y575" s="9"/>
      <c r="AF575" s="9"/>
      <c r="AG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</row>
    <row r="576" spans="1:76" s="75" customFormat="1" x14ac:dyDescent="0.2">
      <c r="A576" s="21"/>
      <c r="B576" s="21"/>
      <c r="C576" s="21"/>
      <c r="D576" s="21"/>
      <c r="E576" s="21"/>
      <c r="F576" s="21"/>
      <c r="G576" s="21"/>
      <c r="L576" s="112"/>
      <c r="M576" s="112"/>
      <c r="X576" s="9"/>
      <c r="Y576" s="9"/>
      <c r="AF576" s="9"/>
      <c r="AG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</row>
    <row r="577" spans="1:76" s="75" customFormat="1" x14ac:dyDescent="0.2">
      <c r="A577" s="21"/>
      <c r="B577" s="21"/>
      <c r="C577" s="21"/>
      <c r="D577" s="21"/>
      <c r="E577" s="21"/>
      <c r="F577" s="21"/>
      <c r="G577" s="21"/>
      <c r="L577" s="112"/>
      <c r="M577" s="112"/>
      <c r="X577" s="9"/>
      <c r="Y577" s="9"/>
      <c r="AF577" s="9"/>
      <c r="AG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</row>
    <row r="578" spans="1:76" s="75" customFormat="1" x14ac:dyDescent="0.2">
      <c r="A578" s="21"/>
      <c r="B578" s="21"/>
      <c r="C578" s="21"/>
      <c r="D578" s="21"/>
      <c r="E578" s="21"/>
      <c r="F578" s="21"/>
      <c r="G578" s="21"/>
      <c r="L578" s="112"/>
      <c r="M578" s="112"/>
      <c r="X578" s="9"/>
      <c r="Y578" s="9"/>
      <c r="AF578" s="9"/>
      <c r="AG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</row>
    <row r="579" spans="1:76" s="75" customFormat="1" x14ac:dyDescent="0.2">
      <c r="A579" s="21"/>
      <c r="B579" s="21"/>
      <c r="C579" s="21"/>
      <c r="D579" s="21"/>
      <c r="E579" s="21"/>
      <c r="F579" s="21"/>
      <c r="G579" s="21"/>
      <c r="L579" s="112"/>
      <c r="M579" s="112"/>
      <c r="X579" s="9"/>
      <c r="Y579" s="9"/>
      <c r="AF579" s="9"/>
      <c r="AG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</row>
    <row r="580" spans="1:76" s="75" customFormat="1" x14ac:dyDescent="0.2">
      <c r="A580" s="21"/>
      <c r="B580" s="21"/>
      <c r="C580" s="21"/>
      <c r="D580" s="21"/>
      <c r="E580" s="21"/>
      <c r="F580" s="21"/>
      <c r="G580" s="21"/>
      <c r="L580" s="112"/>
      <c r="M580" s="112"/>
      <c r="X580" s="9"/>
      <c r="Y580" s="9"/>
      <c r="AF580" s="9"/>
      <c r="AG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</row>
    <row r="581" spans="1:76" s="75" customFormat="1" x14ac:dyDescent="0.2">
      <c r="A581" s="21"/>
      <c r="B581" s="21"/>
      <c r="C581" s="21"/>
      <c r="D581" s="21"/>
      <c r="E581" s="21"/>
      <c r="F581" s="21"/>
      <c r="G581" s="21"/>
      <c r="L581" s="112"/>
      <c r="M581" s="112"/>
      <c r="X581" s="9"/>
      <c r="Y581" s="9"/>
      <c r="AF581" s="9"/>
      <c r="AG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</row>
    <row r="582" spans="1:76" s="75" customFormat="1" x14ac:dyDescent="0.2">
      <c r="A582" s="21"/>
      <c r="B582" s="21"/>
      <c r="C582" s="21"/>
      <c r="D582" s="21"/>
      <c r="E582" s="21"/>
      <c r="F582" s="21"/>
      <c r="G582" s="21"/>
      <c r="L582" s="112"/>
      <c r="M582" s="112"/>
      <c r="X582" s="9"/>
      <c r="Y582" s="9"/>
      <c r="AF582" s="9"/>
      <c r="AG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</row>
    <row r="583" spans="1:76" s="75" customFormat="1" x14ac:dyDescent="0.2">
      <c r="A583" s="21"/>
      <c r="B583" s="21"/>
      <c r="C583" s="21"/>
      <c r="D583" s="21"/>
      <c r="E583" s="21"/>
      <c r="F583" s="21"/>
      <c r="G583" s="21"/>
      <c r="L583" s="112"/>
      <c r="M583" s="112"/>
      <c r="X583" s="9"/>
      <c r="Y583" s="9"/>
      <c r="AF583" s="9"/>
      <c r="AG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</row>
    <row r="584" spans="1:76" s="75" customFormat="1" x14ac:dyDescent="0.2">
      <c r="A584" s="21"/>
      <c r="B584" s="21"/>
      <c r="C584" s="21"/>
      <c r="D584" s="21"/>
      <c r="E584" s="21"/>
      <c r="F584" s="21"/>
      <c r="G584" s="21"/>
      <c r="L584" s="112"/>
      <c r="M584" s="112"/>
      <c r="X584" s="9"/>
      <c r="Y584" s="9"/>
      <c r="AF584" s="9"/>
      <c r="AG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</row>
    <row r="585" spans="1:76" s="75" customFormat="1" x14ac:dyDescent="0.2">
      <c r="A585" s="21"/>
      <c r="B585" s="21"/>
      <c r="C585" s="21"/>
      <c r="D585" s="21"/>
      <c r="E585" s="21"/>
      <c r="F585" s="21"/>
      <c r="G585" s="21"/>
      <c r="L585" s="112"/>
      <c r="M585" s="112"/>
      <c r="X585" s="9"/>
      <c r="Y585" s="9"/>
      <c r="AF585" s="9"/>
      <c r="AG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</row>
    <row r="586" spans="1:76" s="75" customFormat="1" x14ac:dyDescent="0.2">
      <c r="A586" s="21"/>
      <c r="B586" s="21"/>
      <c r="C586" s="21"/>
      <c r="D586" s="21"/>
      <c r="E586" s="21"/>
      <c r="F586" s="21"/>
      <c r="G586" s="21"/>
      <c r="L586" s="112"/>
      <c r="M586" s="112"/>
      <c r="X586" s="9"/>
      <c r="Y586" s="9"/>
      <c r="AF586" s="9"/>
      <c r="AG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</row>
    <row r="587" spans="1:76" s="75" customFormat="1" x14ac:dyDescent="0.2">
      <c r="A587" s="21"/>
      <c r="B587" s="21"/>
      <c r="C587" s="21"/>
      <c r="D587" s="21"/>
      <c r="E587" s="21"/>
      <c r="F587" s="21"/>
      <c r="G587" s="21"/>
      <c r="L587" s="112"/>
      <c r="M587" s="112"/>
      <c r="X587" s="9"/>
      <c r="Y587" s="9"/>
      <c r="AF587" s="9"/>
      <c r="AG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</row>
    <row r="588" spans="1:76" s="75" customFormat="1" x14ac:dyDescent="0.2">
      <c r="A588" s="21"/>
      <c r="B588" s="21"/>
      <c r="C588" s="21"/>
      <c r="D588" s="21"/>
      <c r="E588" s="21"/>
      <c r="F588" s="21"/>
      <c r="G588" s="21"/>
      <c r="L588" s="112"/>
      <c r="M588" s="112"/>
      <c r="X588" s="9"/>
      <c r="Y588" s="9"/>
      <c r="AF588" s="9"/>
      <c r="AG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</row>
    <row r="589" spans="1:76" s="75" customFormat="1" x14ac:dyDescent="0.2">
      <c r="A589" s="21"/>
      <c r="B589" s="21"/>
      <c r="C589" s="21"/>
      <c r="D589" s="21"/>
      <c r="E589" s="21"/>
      <c r="F589" s="21"/>
      <c r="G589" s="21"/>
      <c r="L589" s="112"/>
      <c r="M589" s="112"/>
      <c r="X589" s="9"/>
      <c r="Y589" s="9"/>
      <c r="AF589" s="9"/>
      <c r="AG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</row>
    <row r="590" spans="1:76" s="75" customFormat="1" x14ac:dyDescent="0.2">
      <c r="A590" s="21"/>
      <c r="B590" s="21"/>
      <c r="C590" s="21"/>
      <c r="D590" s="21"/>
      <c r="E590" s="21"/>
      <c r="F590" s="21"/>
      <c r="G590" s="21"/>
      <c r="L590" s="112"/>
      <c r="M590" s="112"/>
      <c r="X590" s="9"/>
      <c r="Y590" s="9"/>
      <c r="AF590" s="9"/>
      <c r="AG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</row>
    <row r="591" spans="1:76" s="75" customFormat="1" x14ac:dyDescent="0.2">
      <c r="A591" s="21"/>
      <c r="B591" s="21"/>
      <c r="C591" s="21"/>
      <c r="D591" s="21"/>
      <c r="E591" s="21"/>
      <c r="F591" s="21"/>
      <c r="G591" s="21"/>
      <c r="L591" s="112"/>
      <c r="M591" s="112"/>
      <c r="X591" s="9"/>
      <c r="Y591" s="9"/>
      <c r="AF591" s="9"/>
      <c r="AG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</row>
    <row r="592" spans="1:76" s="75" customFormat="1" x14ac:dyDescent="0.2">
      <c r="A592" s="21"/>
      <c r="B592" s="21"/>
      <c r="C592" s="21"/>
      <c r="D592" s="21"/>
      <c r="E592" s="21"/>
      <c r="F592" s="21"/>
      <c r="G592" s="21"/>
      <c r="L592" s="112"/>
      <c r="M592" s="112"/>
      <c r="X592" s="9"/>
      <c r="Y592" s="9"/>
      <c r="AF592" s="9"/>
      <c r="AG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</row>
    <row r="593" spans="1:76" s="75" customFormat="1" x14ac:dyDescent="0.2">
      <c r="A593" s="21"/>
      <c r="B593" s="21"/>
      <c r="C593" s="21"/>
      <c r="D593" s="21"/>
      <c r="E593" s="21"/>
      <c r="F593" s="21"/>
      <c r="G593" s="21"/>
      <c r="L593" s="112"/>
      <c r="M593" s="112"/>
      <c r="X593" s="9"/>
      <c r="Y593" s="9"/>
      <c r="AF593" s="9"/>
      <c r="AG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</row>
    <row r="594" spans="1:76" s="75" customFormat="1" x14ac:dyDescent="0.2">
      <c r="A594" s="21"/>
      <c r="B594" s="21"/>
      <c r="C594" s="21"/>
      <c r="D594" s="21"/>
      <c r="E594" s="21"/>
      <c r="F594" s="21"/>
      <c r="G594" s="21"/>
      <c r="L594" s="112"/>
      <c r="M594" s="112"/>
      <c r="X594" s="9"/>
      <c r="Y594" s="9"/>
      <c r="AF594" s="9"/>
      <c r="AG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</row>
    <row r="595" spans="1:76" s="75" customFormat="1" x14ac:dyDescent="0.2">
      <c r="A595" s="21"/>
      <c r="B595" s="21"/>
      <c r="C595" s="21"/>
      <c r="D595" s="21"/>
      <c r="E595" s="21"/>
      <c r="F595" s="21"/>
      <c r="G595" s="21"/>
      <c r="L595" s="112"/>
      <c r="M595" s="112"/>
      <c r="X595" s="9"/>
      <c r="Y595" s="9"/>
      <c r="AF595" s="9"/>
      <c r="AG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</row>
    <row r="596" spans="1:76" s="75" customFormat="1" x14ac:dyDescent="0.2">
      <c r="A596" s="21"/>
      <c r="B596" s="21"/>
      <c r="C596" s="21"/>
      <c r="D596" s="21"/>
      <c r="E596" s="21"/>
      <c r="F596" s="21"/>
      <c r="G596" s="21"/>
      <c r="L596" s="112"/>
      <c r="M596" s="112"/>
      <c r="X596" s="9"/>
      <c r="Y596" s="9"/>
      <c r="AF596" s="9"/>
      <c r="AG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</row>
    <row r="597" spans="1:76" s="75" customFormat="1" x14ac:dyDescent="0.2">
      <c r="A597" s="21"/>
      <c r="B597" s="21"/>
      <c r="C597" s="21"/>
      <c r="D597" s="21"/>
      <c r="E597" s="21"/>
      <c r="F597" s="21"/>
      <c r="G597" s="21"/>
      <c r="L597" s="112"/>
      <c r="M597" s="112"/>
      <c r="X597" s="9"/>
      <c r="Y597" s="9"/>
      <c r="AF597" s="9"/>
      <c r="AG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</row>
    <row r="598" spans="1:76" s="75" customFormat="1" x14ac:dyDescent="0.2">
      <c r="A598" s="21"/>
      <c r="B598" s="21"/>
      <c r="C598" s="21"/>
      <c r="D598" s="21"/>
      <c r="E598" s="21"/>
      <c r="F598" s="21"/>
      <c r="G598" s="21"/>
      <c r="L598" s="112"/>
      <c r="M598" s="112"/>
      <c r="X598" s="9"/>
      <c r="Y598" s="9"/>
      <c r="AF598" s="9"/>
      <c r="AG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</row>
    <row r="599" spans="1:76" s="75" customFormat="1" x14ac:dyDescent="0.2">
      <c r="A599" s="21"/>
      <c r="B599" s="21"/>
      <c r="C599" s="21"/>
      <c r="D599" s="21"/>
      <c r="E599" s="21"/>
      <c r="F599" s="21"/>
      <c r="G599" s="21"/>
      <c r="L599" s="112"/>
      <c r="M599" s="112"/>
      <c r="X599" s="9"/>
      <c r="Y599" s="9"/>
      <c r="AF599" s="9"/>
      <c r="AG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</row>
    <row r="600" spans="1:76" s="75" customFormat="1" x14ac:dyDescent="0.2">
      <c r="A600" s="21"/>
      <c r="B600" s="21"/>
      <c r="C600" s="21"/>
      <c r="D600" s="21"/>
      <c r="E600" s="21"/>
      <c r="F600" s="21"/>
      <c r="G600" s="21"/>
      <c r="L600" s="112"/>
      <c r="M600" s="112"/>
      <c r="X600" s="9"/>
      <c r="Y600" s="9"/>
      <c r="AF600" s="9"/>
      <c r="AG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</row>
    <row r="601" spans="1:76" s="75" customFormat="1" x14ac:dyDescent="0.2">
      <c r="A601" s="21"/>
      <c r="B601" s="21"/>
      <c r="C601" s="21"/>
      <c r="D601" s="21"/>
      <c r="E601" s="21"/>
      <c r="F601" s="21"/>
      <c r="G601" s="21"/>
      <c r="L601" s="112"/>
      <c r="M601" s="112"/>
      <c r="X601" s="9"/>
      <c r="Y601" s="9"/>
      <c r="AF601" s="9"/>
      <c r="AG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</row>
    <row r="602" spans="1:76" s="75" customFormat="1" x14ac:dyDescent="0.2">
      <c r="A602" s="21"/>
      <c r="B602" s="21"/>
      <c r="C602" s="21"/>
      <c r="D602" s="21"/>
      <c r="E602" s="21"/>
      <c r="F602" s="21"/>
      <c r="G602" s="21"/>
      <c r="L602" s="112"/>
      <c r="M602" s="112"/>
      <c r="X602" s="9"/>
      <c r="Y602" s="9"/>
      <c r="AF602" s="9"/>
      <c r="AG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</row>
    <row r="603" spans="1:76" s="75" customFormat="1" x14ac:dyDescent="0.2">
      <c r="A603" s="21"/>
      <c r="B603" s="21"/>
      <c r="C603" s="21"/>
      <c r="D603" s="21"/>
      <c r="E603" s="21"/>
      <c r="F603" s="21"/>
      <c r="G603" s="21"/>
      <c r="L603" s="112"/>
      <c r="M603" s="112"/>
      <c r="X603" s="9"/>
      <c r="Y603" s="9"/>
      <c r="AF603" s="9"/>
      <c r="AG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</row>
    <row r="604" spans="1:76" s="75" customFormat="1" x14ac:dyDescent="0.2">
      <c r="A604" s="21"/>
      <c r="B604" s="21"/>
      <c r="C604" s="21"/>
      <c r="D604" s="21"/>
      <c r="E604" s="21"/>
      <c r="F604" s="21"/>
      <c r="G604" s="21"/>
      <c r="L604" s="112"/>
      <c r="M604" s="112"/>
      <c r="X604" s="9"/>
      <c r="Y604" s="9"/>
      <c r="AF604" s="9"/>
      <c r="AG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</row>
    <row r="605" spans="1:76" s="75" customFormat="1" x14ac:dyDescent="0.2">
      <c r="A605" s="21"/>
      <c r="B605" s="21"/>
      <c r="C605" s="21"/>
      <c r="D605" s="21"/>
      <c r="E605" s="21"/>
      <c r="F605" s="21"/>
      <c r="G605" s="21"/>
      <c r="L605" s="112"/>
      <c r="M605" s="112"/>
      <c r="X605" s="9"/>
      <c r="Y605" s="9"/>
      <c r="AF605" s="9"/>
      <c r="AG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</row>
    <row r="606" spans="1:76" s="75" customFormat="1" x14ac:dyDescent="0.2">
      <c r="A606" s="21"/>
      <c r="B606" s="21"/>
      <c r="C606" s="21"/>
      <c r="D606" s="21"/>
      <c r="E606" s="21"/>
      <c r="F606" s="21"/>
      <c r="G606" s="21"/>
      <c r="L606" s="112"/>
      <c r="M606" s="112"/>
      <c r="X606" s="9"/>
      <c r="Y606" s="9"/>
      <c r="AF606" s="9"/>
      <c r="AG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</row>
    <row r="607" spans="1:76" s="75" customFormat="1" x14ac:dyDescent="0.2">
      <c r="A607" s="21"/>
      <c r="B607" s="21"/>
      <c r="C607" s="21"/>
      <c r="D607" s="21"/>
      <c r="E607" s="21"/>
      <c r="F607" s="21"/>
      <c r="G607" s="21"/>
      <c r="L607" s="112"/>
      <c r="M607" s="112"/>
      <c r="X607" s="9"/>
      <c r="Y607" s="9"/>
      <c r="AF607" s="9"/>
      <c r="AG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</row>
    <row r="608" spans="1:76" s="75" customFormat="1" x14ac:dyDescent="0.2">
      <c r="A608" s="21"/>
      <c r="B608" s="21"/>
      <c r="C608" s="21"/>
      <c r="D608" s="21"/>
      <c r="E608" s="21"/>
      <c r="F608" s="21"/>
      <c r="G608" s="21"/>
      <c r="L608" s="112"/>
      <c r="M608" s="112"/>
      <c r="X608" s="9"/>
      <c r="Y608" s="9"/>
      <c r="AF608" s="9"/>
      <c r="AG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</row>
    <row r="609" spans="1:76" s="75" customFormat="1" x14ac:dyDescent="0.2">
      <c r="A609" s="21"/>
      <c r="B609" s="21"/>
      <c r="C609" s="21"/>
      <c r="D609" s="21"/>
      <c r="E609" s="21"/>
      <c r="F609" s="21"/>
      <c r="G609" s="21"/>
      <c r="L609" s="112"/>
      <c r="M609" s="112"/>
      <c r="X609" s="9"/>
      <c r="Y609" s="9"/>
      <c r="AF609" s="9"/>
      <c r="AG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</row>
    <row r="610" spans="1:76" s="75" customFormat="1" x14ac:dyDescent="0.2">
      <c r="A610" s="21"/>
      <c r="B610" s="21"/>
      <c r="C610" s="21"/>
      <c r="D610" s="21"/>
      <c r="E610" s="21"/>
      <c r="F610" s="21"/>
      <c r="G610" s="21"/>
      <c r="L610" s="112"/>
      <c r="M610" s="112"/>
      <c r="X610" s="9"/>
      <c r="Y610" s="9"/>
      <c r="AF610" s="9"/>
      <c r="AG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</row>
    <row r="611" spans="1:76" s="75" customFormat="1" x14ac:dyDescent="0.2">
      <c r="A611" s="21"/>
      <c r="B611" s="21"/>
      <c r="C611" s="21"/>
      <c r="D611" s="21"/>
      <c r="E611" s="21"/>
      <c r="F611" s="21"/>
      <c r="G611" s="21"/>
      <c r="L611" s="112"/>
      <c r="M611" s="112"/>
      <c r="X611" s="9"/>
      <c r="Y611" s="9"/>
      <c r="AF611" s="9"/>
      <c r="AG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</row>
    <row r="612" spans="1:76" s="75" customFormat="1" x14ac:dyDescent="0.2">
      <c r="A612" s="21"/>
      <c r="B612" s="21"/>
      <c r="C612" s="21"/>
      <c r="D612" s="21"/>
      <c r="E612" s="21"/>
      <c r="F612" s="21"/>
      <c r="G612" s="21"/>
      <c r="L612" s="112"/>
      <c r="M612" s="112"/>
      <c r="X612" s="9"/>
      <c r="Y612" s="9"/>
      <c r="AF612" s="9"/>
      <c r="AG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</row>
    <row r="613" spans="1:76" s="75" customFormat="1" x14ac:dyDescent="0.2">
      <c r="A613" s="21"/>
      <c r="B613" s="21"/>
      <c r="C613" s="21"/>
      <c r="D613" s="21"/>
      <c r="E613" s="21"/>
      <c r="F613" s="21"/>
      <c r="G613" s="21"/>
      <c r="L613" s="112"/>
      <c r="M613" s="112"/>
      <c r="X613" s="9"/>
      <c r="Y613" s="9"/>
      <c r="AF613" s="9"/>
      <c r="AG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</row>
    <row r="614" spans="1:76" s="75" customFormat="1" x14ac:dyDescent="0.2">
      <c r="A614" s="21"/>
      <c r="B614" s="21"/>
      <c r="C614" s="21"/>
      <c r="D614" s="21"/>
      <c r="E614" s="21"/>
      <c r="F614" s="21"/>
      <c r="G614" s="21"/>
      <c r="L614" s="112"/>
      <c r="M614" s="112"/>
      <c r="X614" s="9"/>
      <c r="Y614" s="9"/>
      <c r="AF614" s="9"/>
      <c r="AG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</row>
    <row r="615" spans="1:76" s="75" customFormat="1" x14ac:dyDescent="0.2">
      <c r="A615" s="21"/>
      <c r="B615" s="21"/>
      <c r="C615" s="21"/>
      <c r="D615" s="21"/>
      <c r="E615" s="21"/>
      <c r="F615" s="21"/>
      <c r="G615" s="21"/>
      <c r="L615" s="112"/>
      <c r="M615" s="112"/>
      <c r="X615" s="9"/>
      <c r="Y615" s="9"/>
      <c r="AF615" s="9"/>
      <c r="AG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</row>
    <row r="616" spans="1:76" s="75" customFormat="1" x14ac:dyDescent="0.2">
      <c r="A616" s="21"/>
      <c r="B616" s="21"/>
      <c r="C616" s="21"/>
      <c r="D616" s="21"/>
      <c r="E616" s="21"/>
      <c r="F616" s="21"/>
      <c r="G616" s="21"/>
      <c r="L616" s="112"/>
      <c r="M616" s="112"/>
      <c r="X616" s="9"/>
      <c r="Y616" s="9"/>
      <c r="AF616" s="9"/>
      <c r="AG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</row>
    <row r="617" spans="1:76" s="75" customFormat="1" x14ac:dyDescent="0.2">
      <c r="A617" s="21"/>
      <c r="B617" s="21"/>
      <c r="C617" s="21"/>
      <c r="D617" s="21"/>
      <c r="E617" s="21"/>
      <c r="F617" s="21"/>
      <c r="G617" s="21"/>
      <c r="L617" s="112"/>
      <c r="M617" s="112"/>
      <c r="X617" s="9"/>
      <c r="Y617" s="9"/>
      <c r="AF617" s="9"/>
      <c r="AG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</row>
    <row r="618" spans="1:76" s="75" customFormat="1" x14ac:dyDescent="0.2">
      <c r="A618" s="21"/>
      <c r="B618" s="21"/>
      <c r="C618" s="21"/>
      <c r="D618" s="21"/>
      <c r="E618" s="21"/>
      <c r="F618" s="21"/>
      <c r="G618" s="21"/>
      <c r="L618" s="112"/>
      <c r="M618" s="112"/>
      <c r="X618" s="9"/>
      <c r="Y618" s="9"/>
      <c r="AF618" s="9"/>
      <c r="AG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</row>
    <row r="619" spans="1:76" s="75" customFormat="1" x14ac:dyDescent="0.2">
      <c r="A619" s="21"/>
      <c r="B619" s="21"/>
      <c r="C619" s="21"/>
      <c r="D619" s="21"/>
      <c r="E619" s="21"/>
      <c r="F619" s="21"/>
      <c r="G619" s="21"/>
      <c r="L619" s="112"/>
      <c r="M619" s="112"/>
      <c r="X619" s="9"/>
      <c r="Y619" s="9"/>
      <c r="AF619" s="9"/>
      <c r="AG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</row>
    <row r="620" spans="1:76" s="75" customFormat="1" x14ac:dyDescent="0.2">
      <c r="A620" s="21"/>
      <c r="B620" s="21"/>
      <c r="C620" s="21"/>
      <c r="D620" s="21"/>
      <c r="E620" s="21"/>
      <c r="F620" s="21"/>
      <c r="G620" s="21"/>
      <c r="L620" s="112"/>
      <c r="M620" s="112"/>
      <c r="X620" s="9"/>
      <c r="Y620" s="9"/>
      <c r="AF620" s="9"/>
      <c r="AG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</row>
    <row r="621" spans="1:76" s="75" customFormat="1" x14ac:dyDescent="0.2">
      <c r="A621" s="21"/>
      <c r="B621" s="21"/>
      <c r="C621" s="21"/>
      <c r="D621" s="21"/>
      <c r="E621" s="21"/>
      <c r="F621" s="21"/>
      <c r="G621" s="21"/>
      <c r="L621" s="112"/>
      <c r="M621" s="112"/>
      <c r="X621" s="9"/>
      <c r="Y621" s="9"/>
      <c r="AF621" s="9"/>
      <c r="AG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</row>
    <row r="622" spans="1:76" s="75" customFormat="1" x14ac:dyDescent="0.2">
      <c r="A622" s="21"/>
      <c r="B622" s="21"/>
      <c r="C622" s="21"/>
      <c r="D622" s="21"/>
      <c r="E622" s="21"/>
      <c r="F622" s="21"/>
      <c r="G622" s="21"/>
      <c r="L622" s="112"/>
      <c r="M622" s="112"/>
      <c r="X622" s="9"/>
      <c r="Y622" s="9"/>
      <c r="AF622" s="9"/>
      <c r="AG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</row>
    <row r="623" spans="1:76" s="75" customFormat="1" x14ac:dyDescent="0.2">
      <c r="A623" s="21"/>
      <c r="B623" s="21"/>
      <c r="C623" s="21"/>
      <c r="D623" s="21"/>
      <c r="E623" s="21"/>
      <c r="F623" s="21"/>
      <c r="G623" s="21"/>
      <c r="L623" s="112"/>
      <c r="M623" s="112"/>
      <c r="X623" s="9"/>
      <c r="Y623" s="9"/>
      <c r="AF623" s="9"/>
      <c r="AG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</row>
    <row r="624" spans="1:76" s="75" customFormat="1" x14ac:dyDescent="0.2">
      <c r="A624" s="21"/>
      <c r="B624" s="21"/>
      <c r="C624" s="21"/>
      <c r="D624" s="21"/>
      <c r="E624" s="21"/>
      <c r="F624" s="21"/>
      <c r="G624" s="21"/>
      <c r="L624" s="112"/>
      <c r="M624" s="112"/>
      <c r="X624" s="9"/>
      <c r="Y624" s="9"/>
      <c r="AF624" s="9"/>
      <c r="AG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</row>
    <row r="625" spans="1:76" s="75" customFormat="1" x14ac:dyDescent="0.2">
      <c r="A625" s="21"/>
      <c r="B625" s="21"/>
      <c r="C625" s="21"/>
      <c r="D625" s="21"/>
      <c r="E625" s="21"/>
      <c r="F625" s="21"/>
      <c r="G625" s="21"/>
      <c r="L625" s="112"/>
      <c r="M625" s="112"/>
      <c r="X625" s="9"/>
      <c r="Y625" s="9"/>
      <c r="AF625" s="9"/>
      <c r="AG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</row>
    <row r="626" spans="1:76" s="75" customFormat="1" x14ac:dyDescent="0.2">
      <c r="A626" s="21"/>
      <c r="B626" s="21"/>
      <c r="C626" s="21"/>
      <c r="D626" s="21"/>
      <c r="E626" s="21"/>
      <c r="F626" s="21"/>
      <c r="G626" s="21"/>
      <c r="L626" s="112"/>
      <c r="M626" s="112"/>
      <c r="X626" s="9"/>
      <c r="Y626" s="9"/>
      <c r="AF626" s="9"/>
      <c r="AG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</row>
    <row r="627" spans="1:76" s="75" customFormat="1" x14ac:dyDescent="0.2">
      <c r="A627" s="21"/>
      <c r="B627" s="21"/>
      <c r="C627" s="21"/>
      <c r="D627" s="21"/>
      <c r="E627" s="21"/>
      <c r="F627" s="21"/>
      <c r="G627" s="21"/>
      <c r="L627" s="112"/>
      <c r="M627" s="112"/>
      <c r="X627" s="9"/>
      <c r="Y627" s="9"/>
      <c r="AF627" s="9"/>
      <c r="AG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</row>
    <row r="628" spans="1:76" s="75" customFormat="1" x14ac:dyDescent="0.2">
      <c r="A628" s="21"/>
      <c r="B628" s="21"/>
      <c r="C628" s="21"/>
      <c r="D628" s="21"/>
      <c r="E628" s="21"/>
      <c r="F628" s="21"/>
      <c r="G628" s="21"/>
      <c r="L628" s="112"/>
      <c r="M628" s="112"/>
      <c r="X628" s="9"/>
      <c r="Y628" s="9"/>
      <c r="AF628" s="9"/>
      <c r="AG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</row>
    <row r="629" spans="1:76" s="75" customFormat="1" x14ac:dyDescent="0.2">
      <c r="A629" s="21"/>
      <c r="B629" s="21"/>
      <c r="C629" s="21"/>
      <c r="D629" s="21"/>
      <c r="E629" s="21"/>
      <c r="F629" s="21"/>
      <c r="G629" s="21"/>
      <c r="L629" s="112"/>
      <c r="M629" s="112"/>
      <c r="X629" s="9"/>
      <c r="Y629" s="9"/>
      <c r="AF629" s="9"/>
      <c r="AG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</row>
    <row r="630" spans="1:76" s="75" customFormat="1" x14ac:dyDescent="0.2">
      <c r="A630" s="21"/>
      <c r="B630" s="21"/>
      <c r="C630" s="21"/>
      <c r="D630" s="21"/>
      <c r="E630" s="21"/>
      <c r="F630" s="21"/>
      <c r="G630" s="21"/>
      <c r="L630" s="112"/>
      <c r="M630" s="112"/>
      <c r="X630" s="9"/>
      <c r="Y630" s="9"/>
      <c r="AF630" s="9"/>
      <c r="AG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</row>
    <row r="631" spans="1:76" s="75" customFormat="1" x14ac:dyDescent="0.2">
      <c r="A631" s="21"/>
      <c r="B631" s="21"/>
      <c r="C631" s="21"/>
      <c r="D631" s="21"/>
      <c r="E631" s="21"/>
      <c r="F631" s="21"/>
      <c r="G631" s="21"/>
      <c r="L631" s="112"/>
      <c r="M631" s="112"/>
      <c r="X631" s="9"/>
      <c r="Y631" s="9"/>
      <c r="AF631" s="9"/>
      <c r="AG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</row>
    <row r="632" spans="1:76" s="75" customFormat="1" x14ac:dyDescent="0.2">
      <c r="A632" s="21"/>
      <c r="B632" s="21"/>
      <c r="C632" s="21"/>
      <c r="D632" s="21"/>
      <c r="E632" s="21"/>
      <c r="F632" s="21"/>
      <c r="G632" s="21"/>
      <c r="L632" s="112"/>
      <c r="M632" s="112"/>
      <c r="X632" s="9"/>
      <c r="Y632" s="9"/>
      <c r="AF632" s="9"/>
      <c r="AG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</row>
    <row r="633" spans="1:76" s="75" customFormat="1" x14ac:dyDescent="0.2">
      <c r="A633" s="21"/>
      <c r="B633" s="21"/>
      <c r="C633" s="21"/>
      <c r="D633" s="21"/>
      <c r="E633" s="21"/>
      <c r="F633" s="21"/>
      <c r="G633" s="21"/>
      <c r="L633" s="112"/>
      <c r="M633" s="112"/>
      <c r="X633" s="9"/>
      <c r="Y633" s="9"/>
      <c r="AF633" s="9"/>
      <c r="AG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</row>
    <row r="634" spans="1:76" s="75" customFormat="1" x14ac:dyDescent="0.2">
      <c r="A634" s="21"/>
      <c r="B634" s="21"/>
      <c r="C634" s="21"/>
      <c r="D634" s="21"/>
      <c r="E634" s="21"/>
      <c r="F634" s="21"/>
      <c r="G634" s="21"/>
      <c r="L634" s="112"/>
      <c r="M634" s="112"/>
      <c r="X634" s="9"/>
      <c r="Y634" s="9"/>
      <c r="AF634" s="9"/>
      <c r="AG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</row>
    <row r="635" spans="1:76" s="75" customFormat="1" x14ac:dyDescent="0.2">
      <c r="A635" s="21"/>
      <c r="B635" s="21"/>
      <c r="C635" s="21"/>
      <c r="D635" s="21"/>
      <c r="E635" s="21"/>
      <c r="F635" s="21"/>
      <c r="G635" s="21"/>
      <c r="L635" s="112"/>
      <c r="M635" s="112"/>
      <c r="X635" s="9"/>
      <c r="Y635" s="9"/>
      <c r="AF635" s="9"/>
      <c r="AG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</row>
    <row r="636" spans="1:76" s="75" customFormat="1" x14ac:dyDescent="0.2">
      <c r="A636" s="21"/>
      <c r="B636" s="21"/>
      <c r="C636" s="21"/>
      <c r="D636" s="21"/>
      <c r="E636" s="21"/>
      <c r="F636" s="21"/>
      <c r="G636" s="21"/>
      <c r="L636" s="112"/>
      <c r="M636" s="112"/>
      <c r="X636" s="9"/>
      <c r="Y636" s="9"/>
      <c r="AF636" s="9"/>
      <c r="AG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</row>
    <row r="637" spans="1:76" s="75" customFormat="1" x14ac:dyDescent="0.2">
      <c r="A637" s="21"/>
      <c r="B637" s="21"/>
      <c r="C637" s="21"/>
      <c r="D637" s="21"/>
      <c r="E637" s="21"/>
      <c r="F637" s="21"/>
      <c r="G637" s="21"/>
      <c r="L637" s="112"/>
      <c r="M637" s="112"/>
      <c r="X637" s="9"/>
      <c r="Y637" s="9"/>
      <c r="AF637" s="9"/>
      <c r="AG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</row>
    <row r="638" spans="1:76" s="75" customFormat="1" x14ac:dyDescent="0.2">
      <c r="A638" s="21"/>
      <c r="B638" s="21"/>
      <c r="C638" s="21"/>
      <c r="D638" s="21"/>
      <c r="E638" s="21"/>
      <c r="F638" s="21"/>
      <c r="G638" s="21"/>
      <c r="L638" s="112"/>
      <c r="M638" s="112"/>
      <c r="X638" s="9"/>
      <c r="Y638" s="9"/>
      <c r="AF638" s="9"/>
      <c r="AG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</row>
    <row r="639" spans="1:76" s="75" customFormat="1" x14ac:dyDescent="0.2">
      <c r="A639" s="21"/>
      <c r="B639" s="21"/>
      <c r="C639" s="21"/>
      <c r="D639" s="21"/>
      <c r="E639" s="21"/>
      <c r="F639" s="21"/>
      <c r="G639" s="21"/>
      <c r="L639" s="112"/>
      <c r="M639" s="112"/>
      <c r="X639" s="9"/>
      <c r="Y639" s="9"/>
      <c r="AF639" s="9"/>
      <c r="AG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</row>
    <row r="640" spans="1:76" s="75" customFormat="1" x14ac:dyDescent="0.2">
      <c r="A640" s="21"/>
      <c r="B640" s="21"/>
      <c r="C640" s="21"/>
      <c r="D640" s="21"/>
      <c r="E640" s="21"/>
      <c r="F640" s="21"/>
      <c r="G640" s="21"/>
      <c r="L640" s="112"/>
      <c r="M640" s="112"/>
      <c r="X640" s="9"/>
      <c r="Y640" s="9"/>
      <c r="AF640" s="9"/>
      <c r="AG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</row>
    <row r="641" spans="1:76" s="75" customFormat="1" x14ac:dyDescent="0.2">
      <c r="A641" s="21"/>
      <c r="B641" s="21"/>
      <c r="C641" s="21"/>
      <c r="D641" s="21"/>
      <c r="E641" s="21"/>
      <c r="F641" s="21"/>
      <c r="G641" s="21"/>
      <c r="L641" s="112"/>
      <c r="M641" s="112"/>
      <c r="X641" s="9"/>
      <c r="Y641" s="9"/>
      <c r="AF641" s="9"/>
      <c r="AG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</row>
    <row r="642" spans="1:76" s="75" customFormat="1" x14ac:dyDescent="0.2">
      <c r="A642" s="21"/>
      <c r="B642" s="21"/>
      <c r="C642" s="21"/>
      <c r="D642" s="21"/>
      <c r="E642" s="21"/>
      <c r="F642" s="21"/>
      <c r="G642" s="21"/>
      <c r="L642" s="112"/>
      <c r="M642" s="112"/>
      <c r="X642" s="9"/>
      <c r="Y642" s="9"/>
      <c r="AF642" s="9"/>
      <c r="AG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</row>
    <row r="643" spans="1:76" s="75" customFormat="1" x14ac:dyDescent="0.2">
      <c r="A643" s="21"/>
      <c r="B643" s="21"/>
      <c r="C643" s="21"/>
      <c r="D643" s="21"/>
      <c r="E643" s="21"/>
      <c r="F643" s="21"/>
      <c r="G643" s="21"/>
      <c r="L643" s="112"/>
      <c r="M643" s="112"/>
      <c r="X643" s="9"/>
      <c r="Y643" s="9"/>
      <c r="AF643" s="9"/>
      <c r="AG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</row>
    <row r="644" spans="1:76" s="75" customFormat="1" x14ac:dyDescent="0.2">
      <c r="A644" s="21"/>
      <c r="B644" s="21"/>
      <c r="C644" s="21"/>
      <c r="D644" s="21"/>
      <c r="E644" s="21"/>
      <c r="F644" s="21"/>
      <c r="G644" s="21"/>
      <c r="L644" s="112"/>
      <c r="M644" s="112"/>
      <c r="X644" s="9"/>
      <c r="Y644" s="9"/>
      <c r="AF644" s="9"/>
      <c r="AG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</row>
    <row r="645" spans="1:76" s="75" customFormat="1" x14ac:dyDescent="0.2">
      <c r="A645" s="21"/>
      <c r="B645" s="21"/>
      <c r="C645" s="21"/>
      <c r="D645" s="21"/>
      <c r="E645" s="21"/>
      <c r="F645" s="21"/>
      <c r="G645" s="21"/>
      <c r="L645" s="112"/>
      <c r="M645" s="112"/>
      <c r="X645" s="9"/>
      <c r="Y645" s="9"/>
      <c r="AF645" s="9"/>
      <c r="AG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</row>
    <row r="646" spans="1:76" s="75" customFormat="1" x14ac:dyDescent="0.2">
      <c r="A646" s="21"/>
      <c r="B646" s="21"/>
      <c r="C646" s="21"/>
      <c r="D646" s="21"/>
      <c r="E646" s="21"/>
      <c r="F646" s="21"/>
      <c r="G646" s="21"/>
      <c r="L646" s="112"/>
      <c r="M646" s="112"/>
      <c r="X646" s="9"/>
      <c r="Y646" s="9"/>
      <c r="AF646" s="9"/>
      <c r="AG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</row>
    <row r="647" spans="1:76" s="75" customFormat="1" x14ac:dyDescent="0.2">
      <c r="A647" s="21"/>
      <c r="B647" s="21"/>
      <c r="C647" s="21"/>
      <c r="D647" s="21"/>
      <c r="E647" s="21"/>
      <c r="F647" s="21"/>
      <c r="G647" s="21"/>
      <c r="L647" s="112"/>
      <c r="M647" s="112"/>
      <c r="X647" s="9"/>
      <c r="Y647" s="9"/>
      <c r="AF647" s="9"/>
      <c r="AG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</row>
    <row r="648" spans="1:76" s="75" customFormat="1" x14ac:dyDescent="0.2">
      <c r="A648" s="21"/>
      <c r="B648" s="21"/>
      <c r="C648" s="21"/>
      <c r="D648" s="21"/>
      <c r="E648" s="21"/>
      <c r="F648" s="21"/>
      <c r="G648" s="21"/>
      <c r="L648" s="112"/>
      <c r="M648" s="112"/>
      <c r="X648" s="9"/>
      <c r="Y648" s="9"/>
      <c r="AF648" s="9"/>
      <c r="AG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</row>
    <row r="649" spans="1:76" s="75" customFormat="1" x14ac:dyDescent="0.2">
      <c r="A649" s="21"/>
      <c r="B649" s="21"/>
      <c r="C649" s="21"/>
      <c r="D649" s="21"/>
      <c r="E649" s="21"/>
      <c r="F649" s="21"/>
      <c r="G649" s="21"/>
      <c r="L649" s="112"/>
      <c r="M649" s="112"/>
      <c r="X649" s="9"/>
      <c r="Y649" s="9"/>
      <c r="AF649" s="9"/>
      <c r="AG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</row>
    <row r="650" spans="1:76" s="75" customFormat="1" x14ac:dyDescent="0.2">
      <c r="A650" s="21"/>
      <c r="B650" s="21"/>
      <c r="C650" s="21"/>
      <c r="D650" s="21"/>
      <c r="E650" s="21"/>
      <c r="F650" s="21"/>
      <c r="G650" s="21"/>
      <c r="L650" s="112"/>
      <c r="M650" s="112"/>
      <c r="X650" s="9"/>
      <c r="Y650" s="9"/>
      <c r="AF650" s="9"/>
      <c r="AG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</row>
    <row r="651" spans="1:76" s="75" customFormat="1" x14ac:dyDescent="0.2">
      <c r="A651" s="21"/>
      <c r="B651" s="21"/>
      <c r="C651" s="21"/>
      <c r="D651" s="21"/>
      <c r="E651" s="21"/>
      <c r="F651" s="21"/>
      <c r="G651" s="21"/>
      <c r="L651" s="112"/>
      <c r="M651" s="112"/>
      <c r="X651" s="9"/>
      <c r="Y651" s="9"/>
      <c r="AF651" s="9"/>
      <c r="AG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</row>
    <row r="652" spans="1:76" s="75" customFormat="1" x14ac:dyDescent="0.2">
      <c r="A652" s="21"/>
      <c r="B652" s="21"/>
      <c r="C652" s="21"/>
      <c r="D652" s="21"/>
      <c r="E652" s="21"/>
      <c r="F652" s="21"/>
      <c r="G652" s="21"/>
      <c r="L652" s="112"/>
      <c r="M652" s="112"/>
      <c r="X652" s="9"/>
      <c r="Y652" s="9"/>
      <c r="AF652" s="9"/>
      <c r="AG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</row>
    <row r="653" spans="1:76" s="75" customFormat="1" x14ac:dyDescent="0.2">
      <c r="A653" s="21"/>
      <c r="B653" s="21"/>
      <c r="C653" s="21"/>
      <c r="D653" s="21"/>
      <c r="E653" s="21"/>
      <c r="F653" s="21"/>
      <c r="G653" s="21"/>
      <c r="L653" s="112"/>
      <c r="M653" s="112"/>
      <c r="X653" s="9"/>
      <c r="Y653" s="9"/>
      <c r="AF653" s="9"/>
      <c r="AG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</row>
    <row r="654" spans="1:76" s="75" customFormat="1" x14ac:dyDescent="0.2">
      <c r="A654" s="21"/>
      <c r="B654" s="21"/>
      <c r="C654" s="21"/>
      <c r="D654" s="21"/>
      <c r="E654" s="21"/>
      <c r="F654" s="21"/>
      <c r="G654" s="21"/>
      <c r="L654" s="112"/>
      <c r="M654" s="112"/>
      <c r="X654" s="9"/>
      <c r="Y654" s="9"/>
      <c r="AF654" s="9"/>
      <c r="AG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</row>
    <row r="655" spans="1:76" s="75" customFormat="1" x14ac:dyDescent="0.2">
      <c r="A655" s="21"/>
      <c r="B655" s="21"/>
      <c r="C655" s="21"/>
      <c r="D655" s="21"/>
      <c r="E655" s="21"/>
      <c r="F655" s="21"/>
      <c r="G655" s="21"/>
      <c r="L655" s="112"/>
      <c r="M655" s="112"/>
      <c r="X655" s="9"/>
      <c r="Y655" s="9"/>
      <c r="AF655" s="9"/>
      <c r="AG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</row>
    <row r="656" spans="1:76" s="75" customFormat="1" x14ac:dyDescent="0.2">
      <c r="A656" s="21"/>
      <c r="B656" s="21"/>
      <c r="C656" s="21"/>
      <c r="D656" s="21"/>
      <c r="E656" s="21"/>
      <c r="F656" s="21"/>
      <c r="G656" s="21"/>
      <c r="L656" s="112"/>
      <c r="M656" s="112"/>
      <c r="X656" s="9"/>
      <c r="Y656" s="9"/>
      <c r="AF656" s="9"/>
      <c r="AG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</row>
    <row r="657" spans="1:76" s="75" customFormat="1" x14ac:dyDescent="0.2">
      <c r="A657" s="21"/>
      <c r="B657" s="21"/>
      <c r="C657" s="21"/>
      <c r="D657" s="21"/>
      <c r="E657" s="21"/>
      <c r="F657" s="21"/>
      <c r="G657" s="21"/>
      <c r="L657" s="112"/>
      <c r="M657" s="112"/>
      <c r="X657" s="9"/>
      <c r="Y657" s="9"/>
      <c r="AF657" s="9"/>
      <c r="AG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</row>
    <row r="658" spans="1:76" s="75" customFormat="1" x14ac:dyDescent="0.2">
      <c r="A658" s="21"/>
      <c r="B658" s="21"/>
      <c r="C658" s="21"/>
      <c r="D658" s="21"/>
      <c r="E658" s="21"/>
      <c r="F658" s="21"/>
      <c r="G658" s="21"/>
      <c r="L658" s="112"/>
      <c r="M658" s="112"/>
      <c r="X658" s="9"/>
      <c r="Y658" s="9"/>
      <c r="AF658" s="9"/>
      <c r="AG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</row>
    <row r="659" spans="1:76" s="75" customFormat="1" x14ac:dyDescent="0.2">
      <c r="A659" s="21"/>
      <c r="B659" s="21"/>
      <c r="C659" s="21"/>
      <c r="D659" s="21"/>
      <c r="E659" s="21"/>
      <c r="F659" s="21"/>
      <c r="G659" s="21"/>
      <c r="L659" s="112"/>
      <c r="M659" s="112"/>
      <c r="X659" s="9"/>
      <c r="Y659" s="9"/>
      <c r="AF659" s="9"/>
      <c r="AG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</row>
    <row r="660" spans="1:76" s="75" customFormat="1" x14ac:dyDescent="0.2">
      <c r="A660" s="21"/>
      <c r="B660" s="21"/>
      <c r="C660" s="21"/>
      <c r="D660" s="21"/>
      <c r="E660" s="21"/>
      <c r="F660" s="21"/>
      <c r="G660" s="21"/>
      <c r="L660" s="112"/>
      <c r="M660" s="112"/>
      <c r="X660" s="9"/>
      <c r="Y660" s="9"/>
      <c r="AF660" s="9"/>
      <c r="AG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</row>
    <row r="661" spans="1:76" s="75" customFormat="1" x14ac:dyDescent="0.2">
      <c r="A661" s="21"/>
      <c r="B661" s="21"/>
      <c r="C661" s="21"/>
      <c r="D661" s="21"/>
      <c r="E661" s="21"/>
      <c r="F661" s="21"/>
      <c r="G661" s="21"/>
      <c r="L661" s="112"/>
      <c r="M661" s="112"/>
      <c r="X661" s="9"/>
      <c r="Y661" s="9"/>
      <c r="AF661" s="9"/>
      <c r="AG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</row>
    <row r="662" spans="1:76" s="75" customFormat="1" x14ac:dyDescent="0.2">
      <c r="A662" s="21"/>
      <c r="B662" s="21"/>
      <c r="C662" s="21"/>
      <c r="D662" s="21"/>
      <c r="E662" s="21"/>
      <c r="F662" s="21"/>
      <c r="G662" s="21"/>
      <c r="L662" s="112"/>
      <c r="M662" s="112"/>
      <c r="X662" s="9"/>
      <c r="Y662" s="9"/>
      <c r="AF662" s="9"/>
      <c r="AG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</row>
    <row r="663" spans="1:76" s="75" customFormat="1" x14ac:dyDescent="0.2">
      <c r="A663" s="21"/>
      <c r="B663" s="21"/>
      <c r="C663" s="21"/>
      <c r="D663" s="21"/>
      <c r="E663" s="21"/>
      <c r="F663" s="21"/>
      <c r="G663" s="21"/>
      <c r="L663" s="112"/>
      <c r="M663" s="112"/>
      <c r="X663" s="9"/>
      <c r="Y663" s="9"/>
      <c r="AF663" s="9"/>
      <c r="AG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</row>
    <row r="664" spans="1:76" s="75" customFormat="1" x14ac:dyDescent="0.2">
      <c r="A664" s="21"/>
      <c r="B664" s="21"/>
      <c r="C664" s="21"/>
      <c r="D664" s="21"/>
      <c r="E664" s="21"/>
      <c r="F664" s="21"/>
      <c r="G664" s="21"/>
      <c r="L664" s="112"/>
      <c r="M664" s="112"/>
      <c r="X664" s="9"/>
      <c r="Y664" s="9"/>
      <c r="AF664" s="9"/>
      <c r="AG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</row>
    <row r="665" spans="1:76" s="75" customFormat="1" x14ac:dyDescent="0.2">
      <c r="A665" s="21"/>
      <c r="B665" s="21"/>
      <c r="C665" s="21"/>
      <c r="D665" s="21"/>
      <c r="E665" s="21"/>
      <c r="F665" s="21"/>
      <c r="G665" s="21"/>
      <c r="L665" s="112"/>
      <c r="M665" s="112"/>
      <c r="X665" s="9"/>
      <c r="Y665" s="9"/>
      <c r="AF665" s="9"/>
      <c r="AG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</row>
    <row r="666" spans="1:76" s="75" customFormat="1" x14ac:dyDescent="0.2">
      <c r="A666" s="21"/>
      <c r="B666" s="21"/>
      <c r="C666" s="21"/>
      <c r="D666" s="21"/>
      <c r="E666" s="21"/>
      <c r="F666" s="21"/>
      <c r="G666" s="21"/>
      <c r="L666" s="112"/>
      <c r="M666" s="112"/>
      <c r="X666" s="9"/>
      <c r="Y666" s="9"/>
      <c r="AF666" s="9"/>
      <c r="AG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</row>
    <row r="667" spans="1:76" s="75" customFormat="1" x14ac:dyDescent="0.2">
      <c r="A667" s="21"/>
      <c r="B667" s="21"/>
      <c r="C667" s="21"/>
      <c r="D667" s="21"/>
      <c r="E667" s="21"/>
      <c r="F667" s="21"/>
      <c r="G667" s="21"/>
      <c r="L667" s="112"/>
      <c r="M667" s="112"/>
      <c r="X667" s="9"/>
      <c r="Y667" s="9"/>
      <c r="AF667" s="9"/>
      <c r="AG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</row>
    <row r="668" spans="1:76" s="75" customFormat="1" x14ac:dyDescent="0.2">
      <c r="A668" s="21"/>
      <c r="B668" s="21"/>
      <c r="C668" s="21"/>
      <c r="D668" s="21"/>
      <c r="E668" s="21"/>
      <c r="F668" s="21"/>
      <c r="G668" s="21"/>
      <c r="L668" s="112"/>
      <c r="M668" s="112"/>
      <c r="X668" s="9"/>
      <c r="Y668" s="9"/>
      <c r="AF668" s="9"/>
      <c r="AG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</row>
    <row r="669" spans="1:76" s="75" customFormat="1" x14ac:dyDescent="0.2">
      <c r="A669" s="21"/>
      <c r="B669" s="21"/>
      <c r="C669" s="21"/>
      <c r="D669" s="21"/>
      <c r="E669" s="21"/>
      <c r="F669" s="21"/>
      <c r="G669" s="21"/>
      <c r="L669" s="112"/>
      <c r="M669" s="112"/>
      <c r="X669" s="9"/>
      <c r="Y669" s="9"/>
      <c r="AF669" s="9"/>
      <c r="AG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</row>
    <row r="670" spans="1:76" s="75" customFormat="1" x14ac:dyDescent="0.2">
      <c r="A670" s="21"/>
      <c r="B670" s="21"/>
      <c r="C670" s="21"/>
      <c r="D670" s="21"/>
      <c r="E670" s="21"/>
      <c r="F670" s="21"/>
      <c r="G670" s="21"/>
      <c r="L670" s="112"/>
      <c r="M670" s="112"/>
      <c r="X670" s="9"/>
      <c r="Y670" s="9"/>
      <c r="AF670" s="9"/>
      <c r="AG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</row>
    <row r="671" spans="1:76" s="75" customFormat="1" x14ac:dyDescent="0.2">
      <c r="A671" s="21"/>
      <c r="B671" s="21"/>
      <c r="C671" s="21"/>
      <c r="D671" s="21"/>
      <c r="E671" s="21"/>
      <c r="F671" s="21"/>
      <c r="G671" s="21"/>
      <c r="L671" s="112"/>
      <c r="M671" s="112"/>
      <c r="X671" s="9"/>
      <c r="Y671" s="9"/>
      <c r="AF671" s="9"/>
      <c r="AG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</row>
    <row r="672" spans="1:76" s="75" customFormat="1" x14ac:dyDescent="0.2">
      <c r="A672" s="21"/>
      <c r="B672" s="21"/>
      <c r="C672" s="21"/>
      <c r="D672" s="21"/>
      <c r="E672" s="21"/>
      <c r="F672" s="21"/>
      <c r="G672" s="21"/>
      <c r="L672" s="112"/>
      <c r="M672" s="112"/>
      <c r="X672" s="9"/>
      <c r="Y672" s="9"/>
      <c r="AF672" s="9"/>
      <c r="AG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</row>
    <row r="673" spans="1:76" s="75" customFormat="1" x14ac:dyDescent="0.2">
      <c r="A673" s="21"/>
      <c r="B673" s="21"/>
      <c r="C673" s="21"/>
      <c r="D673" s="21"/>
      <c r="E673" s="21"/>
      <c r="F673" s="21"/>
      <c r="G673" s="21"/>
      <c r="L673" s="112"/>
      <c r="M673" s="112"/>
      <c r="X673" s="9"/>
      <c r="Y673" s="9"/>
      <c r="AF673" s="9"/>
      <c r="AG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</row>
    <row r="674" spans="1:76" s="75" customFormat="1" x14ac:dyDescent="0.2">
      <c r="A674" s="21"/>
      <c r="B674" s="21"/>
      <c r="C674" s="21"/>
      <c r="D674" s="21"/>
      <c r="E674" s="21"/>
      <c r="F674" s="21"/>
      <c r="G674" s="21"/>
      <c r="L674" s="112"/>
      <c r="M674" s="112"/>
      <c r="X674" s="9"/>
      <c r="Y674" s="9"/>
      <c r="AF674" s="9"/>
      <c r="AG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</row>
    <row r="675" spans="1:76" s="75" customFormat="1" x14ac:dyDescent="0.2">
      <c r="A675" s="21"/>
      <c r="B675" s="21"/>
      <c r="C675" s="21"/>
      <c r="D675" s="21"/>
      <c r="E675" s="21"/>
      <c r="F675" s="21"/>
      <c r="G675" s="21"/>
      <c r="L675" s="112"/>
      <c r="M675" s="112"/>
      <c r="X675" s="9"/>
      <c r="Y675" s="9"/>
      <c r="AF675" s="9"/>
      <c r="AG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</row>
    <row r="676" spans="1:76" s="75" customFormat="1" x14ac:dyDescent="0.2">
      <c r="A676" s="21"/>
      <c r="B676" s="21"/>
      <c r="C676" s="21"/>
      <c r="D676" s="21"/>
      <c r="E676" s="21"/>
      <c r="F676" s="21"/>
      <c r="G676" s="21"/>
      <c r="L676" s="112"/>
      <c r="M676" s="112"/>
      <c r="X676" s="9"/>
      <c r="Y676" s="9"/>
      <c r="AF676" s="9"/>
      <c r="AG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</row>
    <row r="677" spans="1:76" s="75" customFormat="1" x14ac:dyDescent="0.2">
      <c r="A677" s="21"/>
      <c r="B677" s="21"/>
      <c r="C677" s="21"/>
      <c r="D677" s="21"/>
      <c r="E677" s="21"/>
      <c r="F677" s="21"/>
      <c r="G677" s="21"/>
      <c r="L677" s="112"/>
      <c r="M677" s="112"/>
      <c r="X677" s="9"/>
      <c r="Y677" s="9"/>
      <c r="AF677" s="9"/>
      <c r="AG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</row>
    <row r="678" spans="1:76" s="75" customFormat="1" x14ac:dyDescent="0.2">
      <c r="A678" s="21"/>
      <c r="B678" s="21"/>
      <c r="C678" s="21"/>
      <c r="D678" s="21"/>
      <c r="E678" s="21"/>
      <c r="F678" s="21"/>
      <c r="G678" s="21"/>
      <c r="L678" s="112"/>
      <c r="M678" s="112"/>
      <c r="X678" s="9"/>
      <c r="Y678" s="9"/>
      <c r="AF678" s="9"/>
      <c r="AG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</row>
    <row r="679" spans="1:76" s="75" customFormat="1" x14ac:dyDescent="0.2">
      <c r="A679" s="21"/>
      <c r="B679" s="21"/>
      <c r="C679" s="21"/>
      <c r="D679" s="21"/>
      <c r="E679" s="21"/>
      <c r="F679" s="21"/>
      <c r="G679" s="21"/>
      <c r="L679" s="112"/>
      <c r="M679" s="112"/>
      <c r="X679" s="9"/>
      <c r="Y679" s="9"/>
      <c r="AF679" s="9"/>
      <c r="AG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</row>
    <row r="680" spans="1:76" s="75" customFormat="1" x14ac:dyDescent="0.2">
      <c r="A680" s="21"/>
      <c r="B680" s="21"/>
      <c r="C680" s="21"/>
      <c r="D680" s="21"/>
      <c r="E680" s="21"/>
      <c r="F680" s="21"/>
      <c r="G680" s="21"/>
      <c r="L680" s="112"/>
      <c r="M680" s="112"/>
      <c r="X680" s="9"/>
      <c r="Y680" s="9"/>
      <c r="AF680" s="9"/>
      <c r="AG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</row>
    <row r="681" spans="1:76" s="75" customFormat="1" x14ac:dyDescent="0.2">
      <c r="A681" s="21"/>
      <c r="B681" s="21"/>
      <c r="C681" s="21"/>
      <c r="D681" s="21"/>
      <c r="E681" s="21"/>
      <c r="F681" s="21"/>
      <c r="G681" s="21"/>
      <c r="L681" s="112"/>
      <c r="M681" s="112"/>
      <c r="X681" s="9"/>
      <c r="Y681" s="9"/>
      <c r="AF681" s="9"/>
      <c r="AG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</row>
    <row r="682" spans="1:76" s="75" customFormat="1" x14ac:dyDescent="0.2">
      <c r="A682" s="21"/>
      <c r="B682" s="21"/>
      <c r="C682" s="21"/>
      <c r="D682" s="21"/>
      <c r="E682" s="21"/>
      <c r="F682" s="21"/>
      <c r="G682" s="21"/>
      <c r="L682" s="112"/>
      <c r="M682" s="112"/>
      <c r="X682" s="9"/>
      <c r="Y682" s="9"/>
      <c r="AF682" s="9"/>
      <c r="AG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</row>
    <row r="683" spans="1:76" s="75" customFormat="1" x14ac:dyDescent="0.2">
      <c r="A683" s="21"/>
      <c r="B683" s="21"/>
      <c r="C683" s="21"/>
      <c r="D683" s="21"/>
      <c r="E683" s="21"/>
      <c r="F683" s="21"/>
      <c r="G683" s="21"/>
      <c r="L683" s="112"/>
      <c r="M683" s="112"/>
      <c r="X683" s="9"/>
      <c r="Y683" s="9"/>
      <c r="AF683" s="9"/>
      <c r="AG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</row>
    <row r="684" spans="1:76" s="75" customFormat="1" x14ac:dyDescent="0.2">
      <c r="A684" s="21"/>
      <c r="B684" s="21"/>
      <c r="C684" s="21"/>
      <c r="D684" s="21"/>
      <c r="E684" s="21"/>
      <c r="F684" s="21"/>
      <c r="G684" s="21"/>
      <c r="L684" s="112"/>
      <c r="M684" s="112"/>
      <c r="X684" s="9"/>
      <c r="Y684" s="9"/>
      <c r="AF684" s="9"/>
      <c r="AG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</row>
    <row r="685" spans="1:76" s="75" customFormat="1" x14ac:dyDescent="0.2">
      <c r="A685" s="21"/>
      <c r="B685" s="21"/>
      <c r="C685" s="21"/>
      <c r="D685" s="21"/>
      <c r="E685" s="21"/>
      <c r="F685" s="21"/>
      <c r="G685" s="21"/>
      <c r="L685" s="112"/>
      <c r="M685" s="112"/>
      <c r="X685" s="9"/>
      <c r="Y685" s="9"/>
      <c r="AF685" s="9"/>
      <c r="AG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</row>
    <row r="686" spans="1:76" s="75" customFormat="1" x14ac:dyDescent="0.2">
      <c r="A686" s="21"/>
      <c r="B686" s="21"/>
      <c r="C686" s="21"/>
      <c r="D686" s="21"/>
      <c r="E686" s="21"/>
      <c r="F686" s="21"/>
      <c r="G686" s="21"/>
      <c r="L686" s="112"/>
      <c r="M686" s="112"/>
      <c r="X686" s="9"/>
      <c r="Y686" s="9"/>
      <c r="AF686" s="9"/>
      <c r="AG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</row>
    <row r="687" spans="1:76" s="75" customFormat="1" x14ac:dyDescent="0.2">
      <c r="A687" s="21"/>
      <c r="B687" s="21"/>
      <c r="C687" s="21"/>
      <c r="D687" s="21"/>
      <c r="E687" s="21"/>
      <c r="F687" s="21"/>
      <c r="G687" s="21"/>
      <c r="L687" s="112"/>
      <c r="M687" s="112"/>
      <c r="X687" s="9"/>
      <c r="Y687" s="9"/>
      <c r="AF687" s="9"/>
      <c r="AG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</row>
    <row r="688" spans="1:76" s="75" customFormat="1" x14ac:dyDescent="0.2">
      <c r="A688" s="21"/>
      <c r="B688" s="21"/>
      <c r="C688" s="21"/>
      <c r="D688" s="21"/>
      <c r="E688" s="21"/>
      <c r="F688" s="21"/>
      <c r="G688" s="21"/>
      <c r="L688" s="112"/>
      <c r="M688" s="112"/>
      <c r="X688" s="9"/>
      <c r="Y688" s="9"/>
      <c r="AF688" s="9"/>
      <c r="AG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</row>
    <row r="689" spans="1:76" s="75" customFormat="1" x14ac:dyDescent="0.2">
      <c r="A689" s="21"/>
      <c r="B689" s="21"/>
      <c r="C689" s="21"/>
      <c r="D689" s="21"/>
      <c r="E689" s="21"/>
      <c r="F689" s="21"/>
      <c r="G689" s="21"/>
      <c r="L689" s="112"/>
      <c r="M689" s="112"/>
      <c r="X689" s="9"/>
      <c r="Y689" s="9"/>
      <c r="AF689" s="9"/>
      <c r="AG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</row>
    <row r="690" spans="1:76" s="75" customFormat="1" x14ac:dyDescent="0.2">
      <c r="A690" s="21"/>
      <c r="B690" s="21"/>
      <c r="C690" s="21"/>
      <c r="D690" s="21"/>
      <c r="E690" s="21"/>
      <c r="F690" s="21"/>
      <c r="G690" s="21"/>
      <c r="L690" s="112"/>
      <c r="M690" s="112"/>
      <c r="X690" s="9"/>
      <c r="Y690" s="9"/>
      <c r="AF690" s="9"/>
      <c r="AG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</row>
    <row r="691" spans="1:76" s="75" customFormat="1" x14ac:dyDescent="0.2">
      <c r="A691" s="21"/>
      <c r="B691" s="21"/>
      <c r="C691" s="21"/>
      <c r="D691" s="21"/>
      <c r="E691" s="21"/>
      <c r="F691" s="21"/>
      <c r="G691" s="21"/>
      <c r="L691" s="112"/>
      <c r="M691" s="112"/>
      <c r="X691" s="9"/>
      <c r="Y691" s="9"/>
      <c r="AF691" s="9"/>
      <c r="AG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</row>
    <row r="692" spans="1:76" s="75" customFormat="1" x14ac:dyDescent="0.2">
      <c r="A692" s="21"/>
      <c r="B692" s="21"/>
      <c r="C692" s="21"/>
      <c r="D692" s="21"/>
      <c r="E692" s="21"/>
      <c r="F692" s="21"/>
      <c r="G692" s="21"/>
      <c r="L692" s="112"/>
      <c r="M692" s="112"/>
      <c r="X692" s="9"/>
      <c r="Y692" s="9"/>
      <c r="AF692" s="9"/>
      <c r="AG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</row>
    <row r="693" spans="1:76" s="75" customFormat="1" x14ac:dyDescent="0.2">
      <c r="A693" s="21"/>
      <c r="B693" s="21"/>
      <c r="C693" s="21"/>
      <c r="D693" s="21"/>
      <c r="E693" s="21"/>
      <c r="F693" s="21"/>
      <c r="G693" s="21"/>
      <c r="L693" s="112"/>
      <c r="M693" s="112"/>
      <c r="X693" s="9"/>
      <c r="Y693" s="9"/>
      <c r="AF693" s="9"/>
      <c r="AG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</row>
    <row r="694" spans="1:76" s="75" customFormat="1" x14ac:dyDescent="0.2">
      <c r="A694" s="21"/>
      <c r="B694" s="21"/>
      <c r="C694" s="21"/>
      <c r="D694" s="21"/>
      <c r="E694" s="21"/>
      <c r="F694" s="21"/>
      <c r="G694" s="21"/>
      <c r="L694" s="112"/>
      <c r="M694" s="112"/>
      <c r="X694" s="9"/>
      <c r="Y694" s="9"/>
      <c r="AF694" s="9"/>
      <c r="AG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</row>
    <row r="695" spans="1:76" s="75" customFormat="1" x14ac:dyDescent="0.2">
      <c r="A695" s="21"/>
      <c r="B695" s="21"/>
      <c r="C695" s="21"/>
      <c r="D695" s="21"/>
      <c r="E695" s="21"/>
      <c r="F695" s="21"/>
      <c r="G695" s="21"/>
      <c r="L695" s="112"/>
      <c r="M695" s="112"/>
      <c r="X695" s="9"/>
      <c r="Y695" s="9"/>
      <c r="AF695" s="9"/>
      <c r="AG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</row>
    <row r="696" spans="1:76" s="75" customFormat="1" x14ac:dyDescent="0.2">
      <c r="A696" s="21"/>
      <c r="B696" s="21"/>
      <c r="C696" s="21"/>
      <c r="D696" s="21"/>
      <c r="E696" s="21"/>
      <c r="F696" s="21"/>
      <c r="G696" s="21"/>
      <c r="L696" s="112"/>
      <c r="M696" s="112"/>
      <c r="X696" s="9"/>
      <c r="Y696" s="9"/>
      <c r="AF696" s="9"/>
      <c r="AG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</row>
    <row r="697" spans="1:76" s="75" customFormat="1" x14ac:dyDescent="0.2">
      <c r="A697" s="21"/>
      <c r="B697" s="21"/>
      <c r="C697" s="21"/>
      <c r="D697" s="21"/>
      <c r="E697" s="21"/>
      <c r="F697" s="21"/>
      <c r="G697" s="21"/>
      <c r="L697" s="112"/>
      <c r="M697" s="112"/>
      <c r="X697" s="9"/>
      <c r="Y697" s="9"/>
      <c r="AF697" s="9"/>
      <c r="AG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</row>
    <row r="698" spans="1:76" s="75" customFormat="1" x14ac:dyDescent="0.2">
      <c r="A698" s="21"/>
      <c r="B698" s="21"/>
      <c r="C698" s="21"/>
      <c r="D698" s="21"/>
      <c r="E698" s="21"/>
      <c r="F698" s="21"/>
      <c r="G698" s="21"/>
      <c r="L698" s="112"/>
      <c r="M698" s="112"/>
      <c r="X698" s="9"/>
      <c r="Y698" s="9"/>
      <c r="AF698" s="9"/>
      <c r="AG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</row>
    <row r="699" spans="1:76" s="75" customFormat="1" x14ac:dyDescent="0.2">
      <c r="A699" s="21"/>
      <c r="B699" s="21"/>
      <c r="C699" s="21"/>
      <c r="D699" s="21"/>
      <c r="E699" s="21"/>
      <c r="F699" s="21"/>
      <c r="G699" s="21"/>
      <c r="L699" s="112"/>
      <c r="M699" s="112"/>
      <c r="X699" s="9"/>
      <c r="Y699" s="9"/>
      <c r="AF699" s="9"/>
      <c r="AG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</row>
    <row r="700" spans="1:76" s="75" customFormat="1" x14ac:dyDescent="0.2">
      <c r="A700" s="21"/>
      <c r="B700" s="21"/>
      <c r="C700" s="21"/>
      <c r="D700" s="21"/>
      <c r="E700" s="21"/>
      <c r="F700" s="21"/>
      <c r="G700" s="21"/>
      <c r="L700" s="112"/>
      <c r="M700" s="112"/>
      <c r="X700" s="9"/>
      <c r="Y700" s="9"/>
      <c r="AF700" s="9"/>
      <c r="AG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</row>
    <row r="701" spans="1:76" s="75" customFormat="1" x14ac:dyDescent="0.2">
      <c r="A701" s="21"/>
      <c r="B701" s="21"/>
      <c r="C701" s="21"/>
      <c r="D701" s="21"/>
      <c r="E701" s="21"/>
      <c r="F701" s="21"/>
      <c r="G701" s="21"/>
      <c r="L701" s="112"/>
      <c r="M701" s="112"/>
      <c r="X701" s="9"/>
      <c r="Y701" s="9"/>
      <c r="AF701" s="9"/>
      <c r="AG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</row>
    <row r="702" spans="1:76" s="75" customFormat="1" x14ac:dyDescent="0.2">
      <c r="A702" s="21"/>
      <c r="B702" s="21"/>
      <c r="C702" s="21"/>
      <c r="D702" s="21"/>
      <c r="E702" s="21"/>
      <c r="F702" s="21"/>
      <c r="G702" s="21"/>
      <c r="L702" s="112"/>
      <c r="M702" s="112"/>
      <c r="X702" s="9"/>
      <c r="Y702" s="9"/>
      <c r="AF702" s="9"/>
      <c r="AG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</row>
    <row r="703" spans="1:76" s="75" customFormat="1" x14ac:dyDescent="0.2">
      <c r="A703" s="21"/>
      <c r="B703" s="21"/>
      <c r="C703" s="21"/>
      <c r="D703" s="21"/>
      <c r="E703" s="21"/>
      <c r="F703" s="21"/>
      <c r="G703" s="21"/>
      <c r="L703" s="112"/>
      <c r="M703" s="112"/>
      <c r="X703" s="9"/>
      <c r="Y703" s="9"/>
      <c r="AF703" s="9"/>
      <c r="AG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</row>
    <row r="704" spans="1:76" s="75" customFormat="1" x14ac:dyDescent="0.2">
      <c r="A704" s="21"/>
      <c r="B704" s="21"/>
      <c r="C704" s="21"/>
      <c r="D704" s="21"/>
      <c r="E704" s="21"/>
      <c r="F704" s="21"/>
      <c r="G704" s="21"/>
      <c r="L704" s="112"/>
      <c r="M704" s="112"/>
      <c r="X704" s="9"/>
      <c r="Y704" s="9"/>
      <c r="AF704" s="9"/>
      <c r="AG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</row>
    <row r="705" spans="1:76" s="75" customFormat="1" x14ac:dyDescent="0.2">
      <c r="A705" s="21"/>
      <c r="B705" s="21"/>
      <c r="C705" s="21"/>
      <c r="D705" s="21"/>
      <c r="E705" s="21"/>
      <c r="F705" s="21"/>
      <c r="G705" s="21"/>
      <c r="L705" s="112"/>
      <c r="M705" s="112"/>
      <c r="X705" s="9"/>
      <c r="Y705" s="9"/>
      <c r="AF705" s="9"/>
      <c r="AG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</row>
    <row r="706" spans="1:76" s="75" customFormat="1" x14ac:dyDescent="0.2">
      <c r="A706" s="21"/>
      <c r="B706" s="21"/>
      <c r="C706" s="21"/>
      <c r="D706" s="21"/>
      <c r="E706" s="21"/>
      <c r="F706" s="21"/>
      <c r="G706" s="21"/>
      <c r="L706" s="112"/>
      <c r="M706" s="112"/>
      <c r="X706" s="9"/>
      <c r="Y706" s="9"/>
      <c r="AF706" s="9"/>
      <c r="AG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</row>
    <row r="707" spans="1:76" s="75" customFormat="1" x14ac:dyDescent="0.2">
      <c r="A707" s="21"/>
      <c r="B707" s="21"/>
      <c r="C707" s="21"/>
      <c r="D707" s="21"/>
      <c r="E707" s="21"/>
      <c r="F707" s="21"/>
      <c r="G707" s="21"/>
      <c r="L707" s="112"/>
      <c r="M707" s="112"/>
      <c r="X707" s="9"/>
      <c r="Y707" s="9"/>
      <c r="AF707" s="9"/>
      <c r="AG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</row>
    <row r="708" spans="1:76" s="75" customFormat="1" x14ac:dyDescent="0.2">
      <c r="A708" s="21"/>
      <c r="B708" s="21"/>
      <c r="C708" s="21"/>
      <c r="D708" s="21"/>
      <c r="E708" s="21"/>
      <c r="F708" s="21"/>
      <c r="G708" s="21"/>
      <c r="L708" s="112"/>
      <c r="M708" s="112"/>
      <c r="X708" s="9"/>
      <c r="Y708" s="9"/>
      <c r="AF708" s="9"/>
      <c r="AG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</row>
    <row r="709" spans="1:76" s="75" customFormat="1" x14ac:dyDescent="0.2">
      <c r="A709" s="21"/>
      <c r="B709" s="21"/>
      <c r="C709" s="21"/>
      <c r="D709" s="21"/>
      <c r="E709" s="21"/>
      <c r="F709" s="21"/>
      <c r="G709" s="21"/>
      <c r="L709" s="112"/>
      <c r="M709" s="112"/>
      <c r="X709" s="9"/>
      <c r="Y709" s="9"/>
      <c r="AF709" s="9"/>
      <c r="AG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</row>
    <row r="710" spans="1:76" s="75" customFormat="1" x14ac:dyDescent="0.2">
      <c r="A710" s="21"/>
      <c r="B710" s="21"/>
      <c r="C710" s="21"/>
      <c r="D710" s="21"/>
      <c r="E710" s="21"/>
      <c r="F710" s="21"/>
      <c r="G710" s="21"/>
      <c r="L710" s="112"/>
      <c r="M710" s="112"/>
      <c r="X710" s="9"/>
      <c r="Y710" s="9"/>
      <c r="AF710" s="9"/>
      <c r="AG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</row>
    <row r="711" spans="1:76" s="75" customFormat="1" x14ac:dyDescent="0.2">
      <c r="A711" s="21"/>
      <c r="B711" s="21"/>
      <c r="C711" s="21"/>
      <c r="D711" s="21"/>
      <c r="E711" s="21"/>
      <c r="F711" s="21"/>
      <c r="G711" s="21"/>
      <c r="L711" s="112"/>
      <c r="M711" s="112"/>
      <c r="X711" s="9"/>
      <c r="Y711" s="9"/>
      <c r="AF711" s="9"/>
      <c r="AG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</row>
    <row r="712" spans="1:76" s="75" customFormat="1" x14ac:dyDescent="0.2">
      <c r="A712" s="21"/>
      <c r="B712" s="21"/>
      <c r="C712" s="21"/>
      <c r="D712" s="21"/>
      <c r="E712" s="21"/>
      <c r="F712" s="21"/>
      <c r="G712" s="21"/>
      <c r="L712" s="112"/>
      <c r="M712" s="112"/>
      <c r="X712" s="9"/>
      <c r="Y712" s="9"/>
      <c r="AF712" s="9"/>
      <c r="AG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</row>
    <row r="713" spans="1:76" s="75" customFormat="1" x14ac:dyDescent="0.2">
      <c r="A713" s="21"/>
      <c r="B713" s="21"/>
      <c r="C713" s="21"/>
      <c r="D713" s="21"/>
      <c r="E713" s="21"/>
      <c r="F713" s="21"/>
      <c r="G713" s="21"/>
      <c r="L713" s="112"/>
      <c r="M713" s="112"/>
      <c r="X713" s="9"/>
      <c r="Y713" s="9"/>
      <c r="AF713" s="9"/>
      <c r="AG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</row>
    <row r="714" spans="1:76" s="75" customFormat="1" x14ac:dyDescent="0.2">
      <c r="A714" s="21"/>
      <c r="B714" s="21"/>
      <c r="C714" s="21"/>
      <c r="D714" s="21"/>
      <c r="E714" s="21"/>
      <c r="F714" s="21"/>
      <c r="G714" s="21"/>
      <c r="L714" s="112"/>
      <c r="M714" s="112"/>
      <c r="X714" s="9"/>
      <c r="Y714" s="9"/>
      <c r="AF714" s="9"/>
      <c r="AG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</row>
    <row r="715" spans="1:76" s="75" customFormat="1" x14ac:dyDescent="0.2">
      <c r="A715" s="21"/>
      <c r="B715" s="21"/>
      <c r="C715" s="21"/>
      <c r="D715" s="21"/>
      <c r="E715" s="21"/>
      <c r="F715" s="21"/>
      <c r="G715" s="21"/>
      <c r="L715" s="112"/>
      <c r="M715" s="112"/>
      <c r="X715" s="9"/>
      <c r="Y715" s="9"/>
      <c r="AF715" s="9"/>
      <c r="AG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</row>
    <row r="716" spans="1:76" s="75" customFormat="1" x14ac:dyDescent="0.2">
      <c r="A716" s="21"/>
      <c r="B716" s="21"/>
      <c r="C716" s="21"/>
      <c r="D716" s="21"/>
      <c r="E716" s="21"/>
      <c r="F716" s="21"/>
      <c r="G716" s="21"/>
      <c r="L716" s="112"/>
      <c r="M716" s="112"/>
      <c r="X716" s="9"/>
      <c r="Y716" s="9"/>
      <c r="AF716" s="9"/>
      <c r="AG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</row>
    <row r="717" spans="1:76" s="75" customFormat="1" x14ac:dyDescent="0.2">
      <c r="A717" s="21"/>
      <c r="B717" s="21"/>
      <c r="C717" s="21"/>
      <c r="D717" s="21"/>
      <c r="E717" s="21"/>
      <c r="F717" s="21"/>
      <c r="G717" s="21"/>
      <c r="L717" s="112"/>
      <c r="M717" s="112"/>
      <c r="X717" s="9"/>
      <c r="Y717" s="9"/>
      <c r="AF717" s="9"/>
      <c r="AG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</row>
    <row r="718" spans="1:76" s="75" customFormat="1" x14ac:dyDescent="0.2">
      <c r="A718" s="21"/>
      <c r="B718" s="21"/>
      <c r="C718" s="21"/>
      <c r="D718" s="21"/>
      <c r="E718" s="21"/>
      <c r="F718" s="21"/>
      <c r="G718" s="21"/>
      <c r="L718" s="112"/>
      <c r="M718" s="112"/>
      <c r="X718" s="9"/>
      <c r="Y718" s="9"/>
      <c r="AF718" s="9"/>
      <c r="AG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</row>
    <row r="719" spans="1:76" s="75" customFormat="1" x14ac:dyDescent="0.2">
      <c r="A719" s="21"/>
      <c r="B719" s="21"/>
      <c r="C719" s="21"/>
      <c r="D719" s="21"/>
      <c r="E719" s="21"/>
      <c r="F719" s="21"/>
      <c r="G719" s="21"/>
      <c r="L719" s="112"/>
      <c r="M719" s="112"/>
      <c r="X719" s="9"/>
      <c r="Y719" s="9"/>
      <c r="AF719" s="9"/>
      <c r="AG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</row>
    <row r="720" spans="1:76" s="75" customFormat="1" x14ac:dyDescent="0.2">
      <c r="A720" s="21"/>
      <c r="B720" s="21"/>
      <c r="C720" s="21"/>
      <c r="D720" s="21"/>
      <c r="E720" s="21"/>
      <c r="F720" s="21"/>
      <c r="G720" s="21"/>
      <c r="L720" s="112"/>
      <c r="M720" s="112"/>
      <c r="X720" s="9"/>
      <c r="Y720" s="9"/>
      <c r="AF720" s="9"/>
      <c r="AG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</row>
    <row r="721" spans="1:76" s="75" customFormat="1" x14ac:dyDescent="0.2">
      <c r="A721" s="21"/>
      <c r="B721" s="21"/>
      <c r="C721" s="21"/>
      <c r="D721" s="21"/>
      <c r="E721" s="21"/>
      <c r="F721" s="21"/>
      <c r="G721" s="21"/>
      <c r="L721" s="112"/>
      <c r="M721" s="112"/>
      <c r="X721" s="9"/>
      <c r="Y721" s="9"/>
      <c r="AF721" s="9"/>
      <c r="AG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</row>
    <row r="722" spans="1:76" s="75" customFormat="1" x14ac:dyDescent="0.2">
      <c r="A722" s="21"/>
      <c r="B722" s="21"/>
      <c r="C722" s="21"/>
      <c r="D722" s="21"/>
      <c r="E722" s="21"/>
      <c r="F722" s="21"/>
      <c r="G722" s="21"/>
      <c r="L722" s="112"/>
      <c r="M722" s="112"/>
      <c r="X722" s="9"/>
      <c r="Y722" s="9"/>
      <c r="AF722" s="9"/>
      <c r="AG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</row>
    <row r="723" spans="1:76" s="75" customFormat="1" x14ac:dyDescent="0.2">
      <c r="A723" s="21"/>
      <c r="B723" s="21"/>
      <c r="C723" s="21"/>
      <c r="D723" s="21"/>
      <c r="E723" s="21"/>
      <c r="F723" s="21"/>
      <c r="G723" s="21"/>
      <c r="L723" s="112"/>
      <c r="M723" s="112"/>
      <c r="X723" s="9"/>
      <c r="Y723" s="9"/>
      <c r="AF723" s="9"/>
      <c r="AG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</row>
    <row r="724" spans="1:76" s="75" customFormat="1" x14ac:dyDescent="0.2">
      <c r="A724" s="21"/>
      <c r="B724" s="21"/>
      <c r="C724" s="21"/>
      <c r="D724" s="21"/>
      <c r="E724" s="21"/>
      <c r="F724" s="21"/>
      <c r="G724" s="21"/>
      <c r="L724" s="112"/>
      <c r="M724" s="112"/>
      <c r="X724" s="9"/>
      <c r="Y724" s="9"/>
      <c r="AF724" s="9"/>
      <c r="AG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</row>
    <row r="725" spans="1:76" s="75" customFormat="1" x14ac:dyDescent="0.2">
      <c r="A725" s="21"/>
      <c r="B725" s="21"/>
      <c r="C725" s="21"/>
      <c r="D725" s="21"/>
      <c r="E725" s="21"/>
      <c r="F725" s="21"/>
      <c r="G725" s="21"/>
      <c r="L725" s="112"/>
      <c r="M725" s="112"/>
      <c r="X725" s="9"/>
      <c r="Y725" s="9"/>
      <c r="AF725" s="9"/>
      <c r="AG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</row>
    <row r="726" spans="1:76" s="75" customFormat="1" x14ac:dyDescent="0.2">
      <c r="A726" s="21"/>
      <c r="B726" s="21"/>
      <c r="C726" s="21"/>
      <c r="D726" s="21"/>
      <c r="E726" s="21"/>
      <c r="F726" s="21"/>
      <c r="G726" s="21"/>
      <c r="L726" s="112"/>
      <c r="M726" s="112"/>
      <c r="X726" s="9"/>
      <c r="Y726" s="9"/>
      <c r="AF726" s="9"/>
      <c r="AG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</row>
    <row r="727" spans="1:76" s="75" customFormat="1" x14ac:dyDescent="0.2">
      <c r="A727" s="21"/>
      <c r="B727" s="21"/>
      <c r="C727" s="21"/>
      <c r="D727" s="21"/>
      <c r="E727" s="21"/>
      <c r="F727" s="21"/>
      <c r="G727" s="21"/>
      <c r="L727" s="112"/>
      <c r="M727" s="112"/>
      <c r="X727" s="9"/>
      <c r="Y727" s="9"/>
      <c r="AF727" s="9"/>
      <c r="AG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</row>
    <row r="728" spans="1:76" s="75" customFormat="1" x14ac:dyDescent="0.2">
      <c r="A728" s="21"/>
      <c r="B728" s="21"/>
      <c r="C728" s="21"/>
      <c r="D728" s="21"/>
      <c r="E728" s="21"/>
      <c r="F728" s="21"/>
      <c r="G728" s="21"/>
      <c r="L728" s="112"/>
      <c r="M728" s="112"/>
      <c r="X728" s="9"/>
      <c r="Y728" s="9"/>
      <c r="AF728" s="9"/>
      <c r="AG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</row>
    <row r="729" spans="1:76" s="75" customFormat="1" x14ac:dyDescent="0.2">
      <c r="A729" s="21"/>
      <c r="B729" s="21"/>
      <c r="C729" s="21"/>
      <c r="D729" s="21"/>
      <c r="E729" s="21"/>
      <c r="F729" s="21"/>
      <c r="G729" s="21"/>
      <c r="L729" s="112"/>
      <c r="M729" s="112"/>
      <c r="X729" s="9"/>
      <c r="Y729" s="9"/>
      <c r="AF729" s="9"/>
      <c r="AG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</row>
    <row r="730" spans="1:76" s="75" customFormat="1" x14ac:dyDescent="0.2">
      <c r="A730" s="21"/>
      <c r="B730" s="21"/>
      <c r="C730" s="21"/>
      <c r="D730" s="21"/>
      <c r="E730" s="21"/>
      <c r="F730" s="21"/>
      <c r="G730" s="21"/>
      <c r="L730" s="112"/>
      <c r="M730" s="112"/>
      <c r="X730" s="9"/>
      <c r="Y730" s="9"/>
      <c r="AF730" s="9"/>
      <c r="AG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</row>
    <row r="731" spans="1:76" s="75" customFormat="1" x14ac:dyDescent="0.2">
      <c r="A731" s="21"/>
      <c r="B731" s="21"/>
      <c r="C731" s="21"/>
      <c r="D731" s="21"/>
      <c r="E731" s="21"/>
      <c r="F731" s="21"/>
      <c r="G731" s="21"/>
      <c r="L731" s="112"/>
      <c r="M731" s="112"/>
      <c r="X731" s="9"/>
      <c r="Y731" s="9"/>
      <c r="AF731" s="9"/>
      <c r="AG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</row>
    <row r="732" spans="1:76" s="75" customFormat="1" x14ac:dyDescent="0.2">
      <c r="A732" s="21"/>
      <c r="B732" s="21"/>
      <c r="C732" s="21"/>
      <c r="D732" s="21"/>
      <c r="E732" s="21"/>
      <c r="F732" s="21"/>
      <c r="G732" s="21"/>
      <c r="L732" s="112"/>
      <c r="M732" s="112"/>
      <c r="X732" s="9"/>
      <c r="Y732" s="9"/>
      <c r="AF732" s="9"/>
      <c r="AG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</row>
    <row r="733" spans="1:76" s="75" customFormat="1" x14ac:dyDescent="0.2">
      <c r="A733" s="21"/>
      <c r="B733" s="21"/>
      <c r="C733" s="21"/>
      <c r="D733" s="21"/>
      <c r="E733" s="21"/>
      <c r="F733" s="21"/>
      <c r="G733" s="21"/>
      <c r="L733" s="112"/>
      <c r="M733" s="112"/>
      <c r="X733" s="9"/>
      <c r="Y733" s="9"/>
      <c r="AF733" s="9"/>
      <c r="AG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</row>
    <row r="734" spans="1:76" s="75" customFormat="1" x14ac:dyDescent="0.2">
      <c r="A734" s="21"/>
      <c r="B734" s="21"/>
      <c r="C734" s="21"/>
      <c r="D734" s="21"/>
      <c r="E734" s="21"/>
      <c r="F734" s="21"/>
      <c r="G734" s="21"/>
      <c r="L734" s="112"/>
      <c r="M734" s="112"/>
      <c r="X734" s="9"/>
      <c r="Y734" s="9"/>
      <c r="AF734" s="9"/>
      <c r="AG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</row>
    <row r="735" spans="1:76" s="75" customFormat="1" x14ac:dyDescent="0.2">
      <c r="A735" s="21"/>
      <c r="B735" s="21"/>
      <c r="C735" s="21"/>
      <c r="D735" s="21"/>
      <c r="E735" s="21"/>
      <c r="F735" s="21"/>
      <c r="G735" s="21"/>
      <c r="L735" s="112"/>
      <c r="M735" s="112"/>
      <c r="X735" s="9"/>
      <c r="Y735" s="9"/>
      <c r="AF735" s="9"/>
      <c r="AG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</row>
    <row r="736" spans="1:76" s="75" customFormat="1" x14ac:dyDescent="0.2">
      <c r="A736" s="21"/>
      <c r="B736" s="21"/>
      <c r="C736" s="21"/>
      <c r="D736" s="21"/>
      <c r="E736" s="21"/>
      <c r="F736" s="21"/>
      <c r="G736" s="21"/>
      <c r="L736" s="112"/>
      <c r="M736" s="112"/>
      <c r="X736" s="9"/>
      <c r="Y736" s="9"/>
      <c r="AF736" s="9"/>
      <c r="AG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</row>
    <row r="737" spans="1:76" s="75" customFormat="1" x14ac:dyDescent="0.2">
      <c r="A737" s="21"/>
      <c r="B737" s="21"/>
      <c r="C737" s="21"/>
      <c r="D737" s="21"/>
      <c r="E737" s="21"/>
      <c r="F737" s="21"/>
      <c r="G737" s="21"/>
      <c r="L737" s="112"/>
      <c r="M737" s="112"/>
      <c r="X737" s="9"/>
      <c r="Y737" s="9"/>
      <c r="AF737" s="9"/>
      <c r="AG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</row>
    <row r="738" spans="1:76" s="75" customFormat="1" x14ac:dyDescent="0.2">
      <c r="A738" s="21"/>
      <c r="B738" s="21"/>
      <c r="C738" s="21"/>
      <c r="D738" s="21"/>
      <c r="E738" s="21"/>
      <c r="F738" s="21"/>
      <c r="G738" s="21"/>
      <c r="L738" s="112"/>
      <c r="M738" s="112"/>
      <c r="X738" s="9"/>
      <c r="Y738" s="9"/>
      <c r="AF738" s="9"/>
      <c r="AG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</row>
    <row r="739" spans="1:76" s="75" customFormat="1" x14ac:dyDescent="0.2">
      <c r="A739" s="21"/>
      <c r="B739" s="21"/>
      <c r="C739" s="21"/>
      <c r="D739" s="21"/>
      <c r="E739" s="21"/>
      <c r="F739" s="21"/>
      <c r="G739" s="21"/>
      <c r="L739" s="112"/>
      <c r="M739" s="112"/>
      <c r="X739" s="9"/>
      <c r="Y739" s="9"/>
      <c r="AF739" s="9"/>
      <c r="AG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</row>
    <row r="740" spans="1:76" s="75" customFormat="1" x14ac:dyDescent="0.2">
      <c r="A740" s="21"/>
      <c r="B740" s="21"/>
      <c r="C740" s="21"/>
      <c r="D740" s="21"/>
      <c r="E740" s="21"/>
      <c r="F740" s="21"/>
      <c r="G740" s="21"/>
      <c r="L740" s="112"/>
      <c r="M740" s="112"/>
      <c r="X740" s="9"/>
      <c r="Y740" s="9"/>
      <c r="AF740" s="9"/>
      <c r="AG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</row>
    <row r="741" spans="1:76" s="75" customFormat="1" x14ac:dyDescent="0.2">
      <c r="A741" s="21"/>
      <c r="B741" s="21"/>
      <c r="C741" s="21"/>
      <c r="D741" s="21"/>
      <c r="E741" s="21"/>
      <c r="F741" s="21"/>
      <c r="G741" s="21"/>
      <c r="L741" s="112"/>
      <c r="M741" s="112"/>
      <c r="X741" s="9"/>
      <c r="Y741" s="9"/>
      <c r="AF741" s="9"/>
      <c r="AG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</row>
    <row r="742" spans="1:76" s="75" customFormat="1" x14ac:dyDescent="0.2">
      <c r="A742" s="21"/>
      <c r="B742" s="21"/>
      <c r="C742" s="21"/>
      <c r="D742" s="21"/>
      <c r="E742" s="21"/>
      <c r="F742" s="21"/>
      <c r="G742" s="21"/>
      <c r="L742" s="112"/>
      <c r="M742" s="112"/>
      <c r="X742" s="9"/>
      <c r="Y742" s="9"/>
      <c r="AF742" s="9"/>
      <c r="AG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</row>
    <row r="743" spans="1:76" s="75" customFormat="1" x14ac:dyDescent="0.2">
      <c r="A743" s="21"/>
      <c r="B743" s="21"/>
      <c r="C743" s="21"/>
      <c r="D743" s="21"/>
      <c r="E743" s="21"/>
      <c r="F743" s="21"/>
      <c r="G743" s="21"/>
      <c r="L743" s="112"/>
      <c r="M743" s="112"/>
      <c r="X743" s="9"/>
      <c r="Y743" s="9"/>
      <c r="AF743" s="9"/>
      <c r="AG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</row>
    <row r="744" spans="1:76" s="75" customFormat="1" x14ac:dyDescent="0.2">
      <c r="A744" s="21"/>
      <c r="B744" s="21"/>
      <c r="C744" s="21"/>
      <c r="D744" s="21"/>
      <c r="E744" s="21"/>
      <c r="F744" s="21"/>
      <c r="G744" s="21"/>
      <c r="L744" s="112"/>
      <c r="M744" s="112"/>
      <c r="X744" s="9"/>
      <c r="Y744" s="9"/>
      <c r="AF744" s="9"/>
      <c r="AG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</row>
    <row r="745" spans="1:76" s="75" customFormat="1" x14ac:dyDescent="0.2">
      <c r="A745" s="21"/>
      <c r="B745" s="21"/>
      <c r="C745" s="21"/>
      <c r="D745" s="21"/>
      <c r="E745" s="21"/>
      <c r="F745" s="21"/>
      <c r="G745" s="21"/>
      <c r="L745" s="112"/>
      <c r="M745" s="112"/>
      <c r="X745" s="9"/>
      <c r="Y745" s="9"/>
      <c r="AF745" s="9"/>
      <c r="AG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</row>
    <row r="746" spans="1:76" s="75" customFormat="1" x14ac:dyDescent="0.2">
      <c r="A746" s="21"/>
      <c r="B746" s="21"/>
      <c r="C746" s="21"/>
      <c r="D746" s="21"/>
      <c r="E746" s="21"/>
      <c r="F746" s="21"/>
      <c r="G746" s="21"/>
      <c r="L746" s="112"/>
      <c r="M746" s="112"/>
      <c r="X746" s="9"/>
      <c r="Y746" s="9"/>
      <c r="AF746" s="9"/>
      <c r="AG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</row>
    <row r="747" spans="1:76" s="75" customFormat="1" x14ac:dyDescent="0.2">
      <c r="A747" s="21"/>
      <c r="B747" s="21"/>
      <c r="C747" s="21"/>
      <c r="D747" s="21"/>
      <c r="E747" s="21"/>
      <c r="F747" s="21"/>
      <c r="G747" s="21"/>
      <c r="L747" s="112"/>
      <c r="M747" s="112"/>
      <c r="X747" s="9"/>
      <c r="Y747" s="9"/>
      <c r="AF747" s="9"/>
      <c r="AG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</row>
    <row r="748" spans="1:76" s="75" customFormat="1" x14ac:dyDescent="0.2">
      <c r="A748" s="21"/>
      <c r="B748" s="21"/>
      <c r="C748" s="21"/>
      <c r="D748" s="21"/>
      <c r="E748" s="21"/>
      <c r="F748" s="21"/>
      <c r="G748" s="21"/>
      <c r="L748" s="112"/>
      <c r="M748" s="112"/>
      <c r="X748" s="9"/>
      <c r="Y748" s="9"/>
      <c r="AF748" s="9"/>
      <c r="AG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</row>
    <row r="749" spans="1:76" s="75" customFormat="1" x14ac:dyDescent="0.2">
      <c r="A749" s="21"/>
      <c r="B749" s="21"/>
      <c r="C749" s="21"/>
      <c r="D749" s="21"/>
      <c r="E749" s="21"/>
      <c r="F749" s="21"/>
      <c r="G749" s="21"/>
      <c r="L749" s="112"/>
      <c r="M749" s="112"/>
      <c r="X749" s="9"/>
      <c r="Y749" s="9"/>
      <c r="AF749" s="9"/>
      <c r="AG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</row>
    <row r="750" spans="1:76" s="75" customFormat="1" x14ac:dyDescent="0.2">
      <c r="A750" s="21"/>
      <c r="B750" s="21"/>
      <c r="C750" s="21"/>
      <c r="D750" s="21"/>
      <c r="E750" s="21"/>
      <c r="F750" s="21"/>
      <c r="G750" s="21"/>
      <c r="L750" s="112"/>
      <c r="M750" s="112"/>
      <c r="X750" s="9"/>
      <c r="Y750" s="9"/>
      <c r="AF750" s="9"/>
      <c r="AG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</row>
    <row r="751" spans="1:76" s="75" customFormat="1" x14ac:dyDescent="0.2">
      <c r="A751" s="21"/>
      <c r="B751" s="21"/>
      <c r="C751" s="21"/>
      <c r="D751" s="21"/>
      <c r="E751" s="21"/>
      <c r="F751" s="21"/>
      <c r="G751" s="21"/>
      <c r="L751" s="112"/>
      <c r="M751" s="112"/>
      <c r="X751" s="9"/>
      <c r="Y751" s="9"/>
      <c r="AF751" s="9"/>
      <c r="AG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</row>
    <row r="752" spans="1:76" s="75" customFormat="1" x14ac:dyDescent="0.2">
      <c r="A752" s="21"/>
      <c r="B752" s="21"/>
      <c r="C752" s="21"/>
      <c r="D752" s="21"/>
      <c r="E752" s="21"/>
      <c r="F752" s="21"/>
      <c r="G752" s="21"/>
      <c r="L752" s="112"/>
      <c r="M752" s="112"/>
      <c r="X752" s="9"/>
      <c r="Y752" s="9"/>
      <c r="AF752" s="9"/>
      <c r="AG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</row>
    <row r="753" spans="1:76" s="75" customFormat="1" x14ac:dyDescent="0.2">
      <c r="A753" s="21"/>
      <c r="B753" s="21"/>
      <c r="C753" s="21"/>
      <c r="D753" s="21"/>
      <c r="E753" s="21"/>
      <c r="F753" s="21"/>
      <c r="G753" s="21"/>
      <c r="L753" s="112"/>
      <c r="M753" s="112"/>
      <c r="X753" s="9"/>
      <c r="Y753" s="9"/>
      <c r="AF753" s="9"/>
      <c r="AG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</row>
    <row r="754" spans="1:76" s="75" customFormat="1" x14ac:dyDescent="0.2">
      <c r="A754" s="21"/>
      <c r="B754" s="21"/>
      <c r="C754" s="21"/>
      <c r="D754" s="21"/>
      <c r="E754" s="21"/>
      <c r="F754" s="21"/>
      <c r="G754" s="21"/>
      <c r="L754" s="112"/>
      <c r="M754" s="112"/>
      <c r="X754" s="9"/>
      <c r="Y754" s="9"/>
      <c r="AF754" s="9"/>
      <c r="AG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</row>
    <row r="755" spans="1:76" s="75" customFormat="1" x14ac:dyDescent="0.2">
      <c r="A755" s="21"/>
      <c r="B755" s="21"/>
      <c r="C755" s="21"/>
      <c r="D755" s="21"/>
      <c r="E755" s="21"/>
      <c r="F755" s="21"/>
      <c r="G755" s="21"/>
      <c r="L755" s="112"/>
      <c r="M755" s="112"/>
      <c r="X755" s="9"/>
      <c r="Y755" s="9"/>
      <c r="AF755" s="9"/>
      <c r="AG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</row>
    <row r="756" spans="1:76" s="75" customFormat="1" x14ac:dyDescent="0.2">
      <c r="A756" s="21"/>
      <c r="B756" s="21"/>
      <c r="C756" s="21"/>
      <c r="D756" s="21"/>
      <c r="E756" s="21"/>
      <c r="F756" s="21"/>
      <c r="G756" s="21"/>
      <c r="L756" s="112"/>
      <c r="M756" s="112"/>
      <c r="X756" s="9"/>
      <c r="Y756" s="9"/>
      <c r="AF756" s="9"/>
      <c r="AG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</row>
    <row r="757" spans="1:76" s="75" customFormat="1" x14ac:dyDescent="0.2">
      <c r="A757" s="21"/>
      <c r="B757" s="21"/>
      <c r="C757" s="21"/>
      <c r="D757" s="21"/>
      <c r="E757" s="21"/>
      <c r="F757" s="21"/>
      <c r="G757" s="21"/>
      <c r="L757" s="112"/>
      <c r="M757" s="112"/>
      <c r="X757" s="9"/>
      <c r="Y757" s="9"/>
      <c r="AF757" s="9"/>
      <c r="AG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</row>
    <row r="758" spans="1:76" s="75" customFormat="1" x14ac:dyDescent="0.2">
      <c r="A758" s="21"/>
      <c r="B758" s="21"/>
      <c r="C758" s="21"/>
      <c r="D758" s="21"/>
      <c r="E758" s="21"/>
      <c r="F758" s="21"/>
      <c r="G758" s="21"/>
      <c r="L758" s="112"/>
      <c r="M758" s="112"/>
      <c r="X758" s="9"/>
      <c r="Y758" s="9"/>
      <c r="AF758" s="9"/>
      <c r="AG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</row>
    <row r="759" spans="1:76" s="75" customFormat="1" x14ac:dyDescent="0.2">
      <c r="A759" s="21"/>
      <c r="B759" s="21"/>
      <c r="C759" s="21"/>
      <c r="D759" s="21"/>
      <c r="E759" s="21"/>
      <c r="F759" s="21"/>
      <c r="G759" s="21"/>
      <c r="L759" s="112"/>
      <c r="M759" s="112"/>
      <c r="X759" s="9"/>
      <c r="Y759" s="9"/>
      <c r="AF759" s="9"/>
      <c r="AG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</row>
    <row r="760" spans="1:76" s="75" customFormat="1" x14ac:dyDescent="0.2">
      <c r="A760" s="21"/>
      <c r="B760" s="21"/>
      <c r="C760" s="21"/>
      <c r="D760" s="21"/>
      <c r="E760" s="21"/>
      <c r="F760" s="21"/>
      <c r="G760" s="21"/>
      <c r="L760" s="112"/>
      <c r="M760" s="112"/>
      <c r="X760" s="9"/>
      <c r="Y760" s="9"/>
      <c r="AF760" s="9"/>
      <c r="AG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</row>
    <row r="761" spans="1:76" s="75" customFormat="1" x14ac:dyDescent="0.2">
      <c r="A761" s="21"/>
      <c r="B761" s="21"/>
      <c r="C761" s="21"/>
      <c r="D761" s="21"/>
      <c r="E761" s="21"/>
      <c r="F761" s="21"/>
      <c r="G761" s="21"/>
      <c r="L761" s="112"/>
      <c r="M761" s="112"/>
      <c r="X761" s="9"/>
      <c r="Y761" s="9"/>
      <c r="AF761" s="9"/>
      <c r="AG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</row>
    <row r="762" spans="1:76" s="75" customFormat="1" x14ac:dyDescent="0.2">
      <c r="A762" s="21"/>
      <c r="B762" s="21"/>
      <c r="C762" s="21"/>
      <c r="D762" s="21"/>
      <c r="E762" s="21"/>
      <c r="F762" s="21"/>
      <c r="G762" s="21"/>
      <c r="L762" s="112"/>
      <c r="M762" s="112"/>
      <c r="X762" s="9"/>
      <c r="Y762" s="9"/>
      <c r="AF762" s="9"/>
      <c r="AG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</row>
    <row r="763" spans="1:76" s="75" customFormat="1" x14ac:dyDescent="0.2">
      <c r="A763" s="21"/>
      <c r="B763" s="21"/>
      <c r="C763" s="21"/>
      <c r="D763" s="21"/>
      <c r="E763" s="21"/>
      <c r="F763" s="21"/>
      <c r="G763" s="21"/>
      <c r="L763" s="112"/>
      <c r="M763" s="112"/>
      <c r="X763" s="9"/>
      <c r="Y763" s="9"/>
      <c r="AF763" s="9"/>
      <c r="AG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</row>
    <row r="764" spans="1:76" s="75" customFormat="1" x14ac:dyDescent="0.2">
      <c r="A764" s="21"/>
      <c r="B764" s="21"/>
      <c r="C764" s="21"/>
      <c r="D764" s="21"/>
      <c r="E764" s="21"/>
      <c r="F764" s="21"/>
      <c r="G764" s="21"/>
      <c r="L764" s="112"/>
      <c r="M764" s="112"/>
      <c r="X764" s="9"/>
      <c r="Y764" s="9"/>
      <c r="AF764" s="9"/>
      <c r="AG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</row>
    <row r="765" spans="1:76" s="75" customFormat="1" x14ac:dyDescent="0.2">
      <c r="A765" s="21"/>
      <c r="B765" s="21"/>
      <c r="C765" s="21"/>
      <c r="D765" s="21"/>
      <c r="E765" s="21"/>
      <c r="F765" s="21"/>
      <c r="G765" s="21"/>
      <c r="L765" s="112"/>
      <c r="M765" s="112"/>
      <c r="X765" s="9"/>
      <c r="Y765" s="9"/>
      <c r="AF765" s="9"/>
      <c r="AG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</row>
    <row r="766" spans="1:76" s="75" customFormat="1" x14ac:dyDescent="0.2">
      <c r="A766" s="21"/>
      <c r="B766" s="21"/>
      <c r="C766" s="21"/>
      <c r="D766" s="21"/>
      <c r="E766" s="21"/>
      <c r="F766" s="21"/>
      <c r="G766" s="21"/>
      <c r="L766" s="112"/>
      <c r="M766" s="112"/>
      <c r="X766" s="9"/>
      <c r="Y766" s="9"/>
      <c r="AF766" s="9"/>
      <c r="AG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</row>
    <row r="767" spans="1:76" s="75" customFormat="1" x14ac:dyDescent="0.2">
      <c r="A767" s="21"/>
      <c r="B767" s="21"/>
      <c r="C767" s="21"/>
      <c r="D767" s="21"/>
      <c r="E767" s="21"/>
      <c r="F767" s="21"/>
      <c r="G767" s="21"/>
      <c r="L767" s="112"/>
      <c r="M767" s="112"/>
      <c r="X767" s="9"/>
      <c r="Y767" s="9"/>
      <c r="AF767" s="9"/>
      <c r="AG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</row>
    <row r="768" spans="1:76" s="75" customFormat="1" x14ac:dyDescent="0.2">
      <c r="A768" s="21"/>
      <c r="B768" s="21"/>
      <c r="C768" s="21"/>
      <c r="D768" s="21"/>
      <c r="E768" s="21"/>
      <c r="F768" s="21"/>
      <c r="G768" s="21"/>
      <c r="L768" s="112"/>
      <c r="M768" s="112"/>
      <c r="X768" s="9"/>
      <c r="Y768" s="9"/>
      <c r="AF768" s="9"/>
      <c r="AG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</row>
    <row r="769" spans="1:76" s="75" customFormat="1" x14ac:dyDescent="0.2">
      <c r="A769" s="21"/>
      <c r="B769" s="21"/>
      <c r="C769" s="21"/>
      <c r="D769" s="21"/>
      <c r="E769" s="21"/>
      <c r="F769" s="21"/>
      <c r="G769" s="21"/>
      <c r="L769" s="112"/>
      <c r="M769" s="112"/>
      <c r="X769" s="9"/>
      <c r="Y769" s="9"/>
      <c r="AF769" s="9"/>
      <c r="AG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</row>
    <row r="770" spans="1:76" s="75" customFormat="1" x14ac:dyDescent="0.2">
      <c r="A770" s="21"/>
      <c r="B770" s="21"/>
      <c r="C770" s="21"/>
      <c r="D770" s="21"/>
      <c r="E770" s="21"/>
      <c r="F770" s="21"/>
      <c r="G770" s="21"/>
      <c r="L770" s="112"/>
      <c r="M770" s="112"/>
      <c r="X770" s="9"/>
      <c r="Y770" s="9"/>
      <c r="AF770" s="9"/>
      <c r="AG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</row>
    <row r="771" spans="1:76" s="75" customFormat="1" x14ac:dyDescent="0.2">
      <c r="A771" s="21"/>
      <c r="B771" s="21"/>
      <c r="C771" s="21"/>
      <c r="D771" s="21"/>
      <c r="E771" s="21"/>
      <c r="F771" s="21"/>
      <c r="G771" s="21"/>
      <c r="L771" s="112"/>
      <c r="M771" s="112"/>
      <c r="X771" s="9"/>
      <c r="Y771" s="9"/>
      <c r="AF771" s="9"/>
      <c r="AG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</row>
    <row r="772" spans="1:76" s="75" customFormat="1" x14ac:dyDescent="0.2">
      <c r="A772" s="21"/>
      <c r="B772" s="21"/>
      <c r="C772" s="21"/>
      <c r="D772" s="21"/>
      <c r="E772" s="21"/>
      <c r="F772" s="21"/>
      <c r="G772" s="21"/>
      <c r="L772" s="112"/>
      <c r="M772" s="112"/>
      <c r="X772" s="9"/>
      <c r="Y772" s="9"/>
      <c r="AF772" s="9"/>
      <c r="AG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</row>
    <row r="773" spans="1:76" s="75" customFormat="1" x14ac:dyDescent="0.2">
      <c r="A773" s="21"/>
      <c r="B773" s="21"/>
      <c r="C773" s="21"/>
      <c r="D773" s="21"/>
      <c r="E773" s="21"/>
      <c r="F773" s="21"/>
      <c r="G773" s="21"/>
      <c r="L773" s="112"/>
      <c r="M773" s="112"/>
      <c r="X773" s="9"/>
      <c r="Y773" s="9"/>
      <c r="AF773" s="9"/>
      <c r="AG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</row>
    <row r="774" spans="1:76" s="75" customFormat="1" x14ac:dyDescent="0.2">
      <c r="A774" s="21"/>
      <c r="B774" s="21"/>
      <c r="C774" s="21"/>
      <c r="D774" s="21"/>
      <c r="E774" s="21"/>
      <c r="F774" s="21"/>
      <c r="G774" s="21"/>
      <c r="L774" s="112"/>
      <c r="M774" s="112"/>
      <c r="X774" s="9"/>
      <c r="Y774" s="9"/>
      <c r="AF774" s="9"/>
      <c r="AG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</row>
    <row r="775" spans="1:76" s="75" customFormat="1" x14ac:dyDescent="0.2">
      <c r="A775" s="21"/>
      <c r="B775" s="21"/>
      <c r="C775" s="21"/>
      <c r="D775" s="21"/>
      <c r="E775" s="21"/>
      <c r="F775" s="21"/>
      <c r="G775" s="21"/>
      <c r="L775" s="112"/>
      <c r="M775" s="112"/>
      <c r="X775" s="9"/>
      <c r="Y775" s="9"/>
      <c r="AF775" s="9"/>
      <c r="AG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</row>
    <row r="776" spans="1:76" s="75" customFormat="1" x14ac:dyDescent="0.2">
      <c r="A776" s="21"/>
      <c r="B776" s="21"/>
      <c r="C776" s="21"/>
      <c r="D776" s="21"/>
      <c r="E776" s="21"/>
      <c r="F776" s="21"/>
      <c r="G776" s="21"/>
      <c r="L776" s="112"/>
      <c r="M776" s="112"/>
      <c r="X776" s="9"/>
      <c r="Y776" s="9"/>
      <c r="AF776" s="9"/>
      <c r="AG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</row>
    <row r="777" spans="1:76" s="75" customFormat="1" x14ac:dyDescent="0.2">
      <c r="A777" s="21"/>
      <c r="B777" s="21"/>
      <c r="C777" s="21"/>
      <c r="D777" s="21"/>
      <c r="E777" s="21"/>
      <c r="F777" s="21"/>
      <c r="G777" s="21"/>
      <c r="L777" s="112"/>
      <c r="M777" s="112"/>
      <c r="X777" s="9"/>
      <c r="Y777" s="9"/>
      <c r="AF777" s="9"/>
      <c r="AG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</row>
    <row r="778" spans="1:76" s="75" customFormat="1" x14ac:dyDescent="0.2">
      <c r="A778" s="21"/>
      <c r="B778" s="21"/>
      <c r="C778" s="21"/>
      <c r="D778" s="21"/>
      <c r="E778" s="21"/>
      <c r="F778" s="21"/>
      <c r="G778" s="21"/>
      <c r="L778" s="112"/>
      <c r="M778" s="112"/>
      <c r="X778" s="9"/>
      <c r="Y778" s="9"/>
      <c r="AF778" s="9"/>
      <c r="AG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</row>
    <row r="779" spans="1:76" s="75" customFormat="1" x14ac:dyDescent="0.2">
      <c r="A779" s="21"/>
      <c r="B779" s="21"/>
      <c r="C779" s="21"/>
      <c r="D779" s="21"/>
      <c r="E779" s="21"/>
      <c r="F779" s="21"/>
      <c r="G779" s="21"/>
      <c r="L779" s="112"/>
      <c r="M779" s="112"/>
      <c r="X779" s="9"/>
      <c r="Y779" s="9"/>
      <c r="AF779" s="9"/>
      <c r="AG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</row>
    <row r="780" spans="1:76" s="75" customFormat="1" x14ac:dyDescent="0.2">
      <c r="A780" s="21"/>
      <c r="B780" s="21"/>
      <c r="C780" s="21"/>
      <c r="D780" s="21"/>
      <c r="E780" s="21"/>
      <c r="F780" s="21"/>
      <c r="G780" s="21"/>
      <c r="L780" s="112"/>
      <c r="M780" s="112"/>
      <c r="X780" s="9"/>
      <c r="Y780" s="9"/>
      <c r="AF780" s="9"/>
      <c r="AG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</row>
    <row r="781" spans="1:76" s="75" customFormat="1" x14ac:dyDescent="0.2">
      <c r="A781" s="21"/>
      <c r="B781" s="21"/>
      <c r="C781" s="21"/>
      <c r="D781" s="21"/>
      <c r="E781" s="21"/>
      <c r="F781" s="21"/>
      <c r="G781" s="21"/>
      <c r="L781" s="112"/>
      <c r="M781" s="112"/>
      <c r="X781" s="9"/>
      <c r="Y781" s="9"/>
      <c r="AF781" s="9"/>
      <c r="AG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</row>
    <row r="782" spans="1:76" s="75" customFormat="1" x14ac:dyDescent="0.2">
      <c r="A782" s="21"/>
      <c r="B782" s="21"/>
      <c r="C782" s="21"/>
      <c r="D782" s="21"/>
      <c r="E782" s="21"/>
      <c r="F782" s="21"/>
      <c r="G782" s="21"/>
      <c r="L782" s="112"/>
      <c r="M782" s="112"/>
      <c r="X782" s="9"/>
      <c r="Y782" s="9"/>
      <c r="AF782" s="9"/>
      <c r="AG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</row>
    <row r="783" spans="1:76" s="75" customFormat="1" x14ac:dyDescent="0.2">
      <c r="A783" s="21"/>
      <c r="B783" s="21"/>
      <c r="C783" s="21"/>
      <c r="D783" s="21"/>
      <c r="E783" s="21"/>
      <c r="F783" s="21"/>
      <c r="G783" s="21"/>
      <c r="L783" s="112"/>
      <c r="M783" s="112"/>
      <c r="X783" s="9"/>
      <c r="Y783" s="9"/>
      <c r="AF783" s="9"/>
      <c r="AG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</row>
    <row r="784" spans="1:76" s="75" customFormat="1" x14ac:dyDescent="0.2">
      <c r="A784" s="21"/>
      <c r="B784" s="21"/>
      <c r="C784" s="21"/>
      <c r="D784" s="21"/>
      <c r="E784" s="21"/>
      <c r="F784" s="21"/>
      <c r="G784" s="21"/>
      <c r="L784" s="112"/>
      <c r="M784" s="112"/>
      <c r="X784" s="9"/>
      <c r="Y784" s="9"/>
      <c r="AF784" s="9"/>
      <c r="AG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</row>
    <row r="785" spans="1:76" s="75" customFormat="1" x14ac:dyDescent="0.2">
      <c r="A785" s="21"/>
      <c r="B785" s="21"/>
      <c r="C785" s="21"/>
      <c r="D785" s="21"/>
      <c r="E785" s="21"/>
      <c r="F785" s="21"/>
      <c r="G785" s="21"/>
      <c r="L785" s="112"/>
      <c r="M785" s="112"/>
      <c r="X785" s="9"/>
      <c r="Y785" s="9"/>
      <c r="AF785" s="9"/>
      <c r="AG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</row>
    <row r="786" spans="1:76" s="75" customFormat="1" x14ac:dyDescent="0.2">
      <c r="A786" s="21"/>
      <c r="B786" s="21"/>
      <c r="C786" s="21"/>
      <c r="D786" s="21"/>
      <c r="E786" s="21"/>
      <c r="F786" s="21"/>
      <c r="G786" s="21"/>
      <c r="L786" s="112"/>
      <c r="M786" s="112"/>
      <c r="X786" s="9"/>
      <c r="Y786" s="9"/>
      <c r="AF786" s="9"/>
      <c r="AG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</row>
    <row r="787" spans="1:76" s="75" customFormat="1" x14ac:dyDescent="0.2">
      <c r="A787" s="21"/>
      <c r="B787" s="21"/>
      <c r="C787" s="21"/>
      <c r="D787" s="21"/>
      <c r="E787" s="21"/>
      <c r="F787" s="21"/>
      <c r="G787" s="21"/>
      <c r="L787" s="112"/>
      <c r="M787" s="112"/>
      <c r="X787" s="9"/>
      <c r="Y787" s="9"/>
      <c r="AF787" s="9"/>
      <c r="AG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</row>
    <row r="788" spans="1:76" s="75" customFormat="1" x14ac:dyDescent="0.2">
      <c r="A788" s="21"/>
      <c r="B788" s="21"/>
      <c r="C788" s="21"/>
      <c r="D788" s="21"/>
      <c r="E788" s="21"/>
      <c r="F788" s="21"/>
      <c r="G788" s="21"/>
      <c r="L788" s="112"/>
      <c r="M788" s="112"/>
      <c r="X788" s="9"/>
      <c r="Y788" s="9"/>
      <c r="AF788" s="9"/>
      <c r="AG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</row>
    <row r="789" spans="1:76" s="75" customFormat="1" x14ac:dyDescent="0.2">
      <c r="A789" s="21"/>
      <c r="B789" s="21"/>
      <c r="C789" s="21"/>
      <c r="D789" s="21"/>
      <c r="E789" s="21"/>
      <c r="F789" s="21"/>
      <c r="G789" s="21"/>
      <c r="L789" s="112"/>
      <c r="M789" s="112"/>
      <c r="X789" s="9"/>
      <c r="Y789" s="9"/>
      <c r="AF789" s="9"/>
      <c r="AG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</row>
    <row r="790" spans="1:76" s="75" customFormat="1" x14ac:dyDescent="0.2">
      <c r="A790" s="21"/>
      <c r="B790" s="21"/>
      <c r="C790" s="21"/>
      <c r="D790" s="21"/>
      <c r="E790" s="21"/>
      <c r="F790" s="21"/>
      <c r="G790" s="21"/>
      <c r="L790" s="112"/>
      <c r="M790" s="112"/>
      <c r="X790" s="9"/>
      <c r="Y790" s="9"/>
      <c r="AF790" s="9"/>
      <c r="AG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</row>
    <row r="791" spans="1:76" s="75" customFormat="1" x14ac:dyDescent="0.2">
      <c r="A791" s="21"/>
      <c r="B791" s="21"/>
      <c r="C791" s="21"/>
      <c r="D791" s="21"/>
      <c r="E791" s="21"/>
      <c r="F791" s="21"/>
      <c r="G791" s="21"/>
      <c r="L791" s="112"/>
      <c r="M791" s="112"/>
      <c r="X791" s="9"/>
      <c r="Y791" s="9"/>
      <c r="AF791" s="9"/>
      <c r="AG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</row>
    <row r="792" spans="1:76" s="75" customFormat="1" x14ac:dyDescent="0.2">
      <c r="A792" s="21"/>
      <c r="B792" s="21"/>
      <c r="C792" s="21"/>
      <c r="D792" s="21"/>
      <c r="E792" s="21"/>
      <c r="F792" s="21"/>
      <c r="G792" s="21"/>
      <c r="L792" s="112"/>
      <c r="M792" s="112"/>
      <c r="X792" s="9"/>
      <c r="Y792" s="9"/>
      <c r="AF792" s="9"/>
      <c r="AG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</row>
    <row r="793" spans="1:76" s="75" customFormat="1" x14ac:dyDescent="0.2">
      <c r="A793" s="21"/>
      <c r="B793" s="21"/>
      <c r="C793" s="21"/>
      <c r="D793" s="21"/>
      <c r="E793" s="21"/>
      <c r="F793" s="21"/>
      <c r="G793" s="21"/>
      <c r="L793" s="112"/>
      <c r="M793" s="112"/>
      <c r="X793" s="9"/>
      <c r="Y793" s="9"/>
      <c r="AF793" s="9"/>
      <c r="AG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</row>
    <row r="794" spans="1:76" s="75" customFormat="1" x14ac:dyDescent="0.2">
      <c r="A794" s="21"/>
      <c r="B794" s="21"/>
      <c r="C794" s="21"/>
      <c r="D794" s="21"/>
      <c r="E794" s="21"/>
      <c r="F794" s="21"/>
      <c r="G794" s="21"/>
      <c r="L794" s="112"/>
      <c r="M794" s="112"/>
      <c r="X794" s="9"/>
      <c r="Y794" s="9"/>
      <c r="AF794" s="9"/>
      <c r="AG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</row>
    <row r="795" spans="1:76" s="75" customFormat="1" x14ac:dyDescent="0.2">
      <c r="A795" s="21"/>
      <c r="B795" s="21"/>
      <c r="C795" s="21"/>
      <c r="D795" s="21"/>
      <c r="E795" s="21"/>
      <c r="F795" s="21"/>
      <c r="G795" s="21"/>
      <c r="L795" s="112"/>
      <c r="M795" s="112"/>
      <c r="X795" s="9"/>
      <c r="Y795" s="9"/>
      <c r="AF795" s="9"/>
      <c r="AG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</row>
    <row r="796" spans="1:76" s="75" customFormat="1" x14ac:dyDescent="0.2">
      <c r="A796" s="21"/>
      <c r="B796" s="21"/>
      <c r="C796" s="21"/>
      <c r="D796" s="21"/>
      <c r="E796" s="21"/>
      <c r="F796" s="21"/>
      <c r="G796" s="21"/>
      <c r="L796" s="112"/>
      <c r="M796" s="112"/>
      <c r="X796" s="9"/>
      <c r="Y796" s="9"/>
      <c r="AF796" s="9"/>
      <c r="AG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</row>
    <row r="797" spans="1:76" s="75" customFormat="1" x14ac:dyDescent="0.2">
      <c r="A797" s="21"/>
      <c r="B797" s="21"/>
      <c r="C797" s="21"/>
      <c r="D797" s="21"/>
      <c r="E797" s="21"/>
      <c r="F797" s="21"/>
      <c r="G797" s="21"/>
      <c r="L797" s="112"/>
      <c r="M797" s="112"/>
      <c r="X797" s="9"/>
      <c r="Y797" s="9"/>
      <c r="AF797" s="9"/>
      <c r="AG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</row>
    <row r="798" spans="1:76" s="75" customFormat="1" x14ac:dyDescent="0.2">
      <c r="A798" s="21"/>
      <c r="B798" s="21"/>
      <c r="C798" s="21"/>
      <c r="D798" s="21"/>
      <c r="E798" s="21"/>
      <c r="F798" s="21"/>
      <c r="G798" s="21"/>
      <c r="L798" s="112"/>
      <c r="M798" s="112"/>
      <c r="X798" s="9"/>
      <c r="Y798" s="9"/>
      <c r="AF798" s="9"/>
      <c r="AG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</row>
    <row r="799" spans="1:76" s="75" customFormat="1" x14ac:dyDescent="0.2">
      <c r="A799" s="21"/>
      <c r="B799" s="21"/>
      <c r="C799" s="21"/>
      <c r="D799" s="21"/>
      <c r="E799" s="21"/>
      <c r="F799" s="21"/>
      <c r="G799" s="21"/>
      <c r="L799" s="112"/>
      <c r="M799" s="112"/>
      <c r="X799" s="9"/>
      <c r="Y799" s="9"/>
      <c r="AF799" s="9"/>
      <c r="AG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</row>
    <row r="800" spans="1:76" s="75" customFormat="1" x14ac:dyDescent="0.2">
      <c r="A800" s="21"/>
      <c r="B800" s="21"/>
      <c r="C800" s="21"/>
      <c r="D800" s="21"/>
      <c r="E800" s="21"/>
      <c r="F800" s="21"/>
      <c r="G800" s="21"/>
      <c r="L800" s="112"/>
      <c r="M800" s="112"/>
      <c r="X800" s="9"/>
      <c r="Y800" s="9"/>
      <c r="AF800" s="9"/>
      <c r="AG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</row>
    <row r="801" spans="1:76" s="75" customFormat="1" x14ac:dyDescent="0.2">
      <c r="A801" s="21"/>
      <c r="B801" s="21"/>
      <c r="C801" s="21"/>
      <c r="D801" s="21"/>
      <c r="E801" s="21"/>
      <c r="F801" s="21"/>
      <c r="G801" s="21"/>
      <c r="L801" s="112"/>
      <c r="M801" s="112"/>
      <c r="X801" s="9"/>
      <c r="Y801" s="9"/>
      <c r="AF801" s="9"/>
      <c r="AG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</row>
    <row r="802" spans="1:76" s="75" customFormat="1" x14ac:dyDescent="0.2">
      <c r="A802" s="21"/>
      <c r="B802" s="21"/>
      <c r="C802" s="21"/>
      <c r="D802" s="21"/>
      <c r="E802" s="21"/>
      <c r="F802" s="21"/>
      <c r="G802" s="21"/>
      <c r="L802" s="112"/>
      <c r="M802" s="112"/>
      <c r="X802" s="9"/>
      <c r="Y802" s="9"/>
      <c r="AF802" s="9"/>
      <c r="AG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</row>
    <row r="803" spans="1:76" s="75" customFormat="1" x14ac:dyDescent="0.2">
      <c r="A803" s="21"/>
      <c r="B803" s="21"/>
      <c r="C803" s="21"/>
      <c r="D803" s="21"/>
      <c r="E803" s="21"/>
      <c r="F803" s="21"/>
      <c r="G803" s="21"/>
      <c r="L803" s="112"/>
      <c r="M803" s="112"/>
      <c r="X803" s="9"/>
      <c r="Y803" s="9"/>
      <c r="AF803" s="9"/>
      <c r="AG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</row>
    <row r="804" spans="1:76" s="75" customFormat="1" x14ac:dyDescent="0.2">
      <c r="A804" s="21"/>
      <c r="B804" s="21"/>
      <c r="C804" s="21"/>
      <c r="D804" s="21"/>
      <c r="E804" s="21"/>
      <c r="F804" s="21"/>
      <c r="G804" s="21"/>
      <c r="L804" s="112"/>
      <c r="M804" s="112"/>
      <c r="X804" s="9"/>
      <c r="Y804" s="9"/>
      <c r="AF804" s="9"/>
      <c r="AG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</row>
    <row r="805" spans="1:76" s="75" customFormat="1" x14ac:dyDescent="0.2">
      <c r="A805" s="21"/>
      <c r="B805" s="21"/>
      <c r="C805" s="21"/>
      <c r="D805" s="21"/>
      <c r="E805" s="21"/>
      <c r="F805" s="21"/>
      <c r="G805" s="21"/>
      <c r="L805" s="112"/>
      <c r="M805" s="112"/>
      <c r="X805" s="9"/>
      <c r="Y805" s="9"/>
      <c r="AF805" s="9"/>
      <c r="AG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</row>
    <row r="806" spans="1:76" s="75" customFormat="1" x14ac:dyDescent="0.2">
      <c r="A806" s="21"/>
      <c r="B806" s="21"/>
      <c r="C806" s="21"/>
      <c r="D806" s="21"/>
      <c r="E806" s="21"/>
      <c r="F806" s="21"/>
      <c r="G806" s="21"/>
      <c r="L806" s="112"/>
      <c r="M806" s="112"/>
      <c r="X806" s="9"/>
      <c r="Y806" s="9"/>
      <c r="AF806" s="9"/>
      <c r="AG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</row>
    <row r="807" spans="1:76" s="75" customFormat="1" x14ac:dyDescent="0.2">
      <c r="A807" s="21"/>
      <c r="B807" s="21"/>
      <c r="C807" s="21"/>
      <c r="D807" s="21"/>
      <c r="E807" s="21"/>
      <c r="F807" s="21"/>
      <c r="G807" s="21"/>
      <c r="L807" s="112"/>
      <c r="M807" s="112"/>
      <c r="X807" s="9"/>
      <c r="Y807" s="9"/>
      <c r="AF807" s="9"/>
      <c r="AG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</row>
    <row r="808" spans="1:76" s="75" customFormat="1" x14ac:dyDescent="0.2">
      <c r="A808" s="21"/>
      <c r="B808" s="21"/>
      <c r="C808" s="21"/>
      <c r="D808" s="21"/>
      <c r="E808" s="21"/>
      <c r="F808" s="21"/>
      <c r="G808" s="21"/>
      <c r="L808" s="112"/>
      <c r="M808" s="112"/>
      <c r="X808" s="9"/>
      <c r="Y808" s="9"/>
      <c r="AF808" s="9"/>
      <c r="AG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</row>
    <row r="809" spans="1:76" s="75" customFormat="1" x14ac:dyDescent="0.2">
      <c r="A809" s="21"/>
      <c r="B809" s="21"/>
      <c r="C809" s="21"/>
      <c r="D809" s="21"/>
      <c r="E809" s="21"/>
      <c r="F809" s="21"/>
      <c r="G809" s="21"/>
      <c r="L809" s="112"/>
      <c r="M809" s="112"/>
      <c r="X809" s="9"/>
      <c r="Y809" s="9"/>
      <c r="AF809" s="9"/>
      <c r="AG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</row>
    <row r="810" spans="1:76" s="75" customFormat="1" x14ac:dyDescent="0.2">
      <c r="A810" s="21"/>
      <c r="B810" s="21"/>
      <c r="C810" s="21"/>
      <c r="D810" s="21"/>
      <c r="E810" s="21"/>
      <c r="F810" s="21"/>
      <c r="G810" s="21"/>
      <c r="L810" s="112"/>
      <c r="M810" s="112"/>
      <c r="X810" s="9"/>
      <c r="Y810" s="9"/>
      <c r="AF810" s="9"/>
      <c r="AG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</row>
    <row r="811" spans="1:76" s="75" customFormat="1" x14ac:dyDescent="0.2">
      <c r="A811" s="21"/>
      <c r="B811" s="21"/>
      <c r="C811" s="21"/>
      <c r="D811" s="21"/>
      <c r="E811" s="21"/>
      <c r="F811" s="21"/>
      <c r="G811" s="21"/>
      <c r="L811" s="112"/>
      <c r="M811" s="112"/>
      <c r="X811" s="9"/>
      <c r="Y811" s="9"/>
      <c r="AF811" s="9"/>
      <c r="AG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</row>
    <row r="812" spans="1:76" s="75" customFormat="1" x14ac:dyDescent="0.2">
      <c r="A812" s="21"/>
      <c r="B812" s="21"/>
      <c r="C812" s="21"/>
      <c r="D812" s="21"/>
      <c r="E812" s="21"/>
      <c r="F812" s="21"/>
      <c r="G812" s="21"/>
      <c r="L812" s="112"/>
      <c r="M812" s="112"/>
      <c r="X812" s="9"/>
      <c r="Y812" s="9"/>
      <c r="AF812" s="9"/>
      <c r="AG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</row>
    <row r="813" spans="1:76" s="75" customFormat="1" x14ac:dyDescent="0.2">
      <c r="A813" s="21"/>
      <c r="B813" s="21"/>
      <c r="C813" s="21"/>
      <c r="D813" s="21"/>
      <c r="E813" s="21"/>
      <c r="F813" s="21"/>
      <c r="G813" s="21"/>
      <c r="L813" s="112"/>
      <c r="M813" s="112"/>
      <c r="X813" s="9"/>
      <c r="Y813" s="9"/>
      <c r="AF813" s="9"/>
      <c r="AG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</row>
    <row r="814" spans="1:76" s="75" customFormat="1" x14ac:dyDescent="0.2">
      <c r="A814" s="21"/>
      <c r="B814" s="21"/>
      <c r="C814" s="21"/>
      <c r="D814" s="21"/>
      <c r="E814" s="21"/>
      <c r="F814" s="21"/>
      <c r="G814" s="21"/>
      <c r="L814" s="112"/>
      <c r="M814" s="112"/>
      <c r="X814" s="9"/>
      <c r="Y814" s="9"/>
      <c r="AF814" s="9"/>
      <c r="AG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</row>
    <row r="815" spans="1:76" s="75" customFormat="1" x14ac:dyDescent="0.2">
      <c r="A815" s="21"/>
      <c r="B815" s="21"/>
      <c r="C815" s="21"/>
      <c r="D815" s="21"/>
      <c r="E815" s="21"/>
      <c r="F815" s="21"/>
      <c r="G815" s="21"/>
      <c r="L815" s="112"/>
      <c r="M815" s="112"/>
      <c r="X815" s="9"/>
      <c r="Y815" s="9"/>
      <c r="AF815" s="9"/>
      <c r="AG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</row>
    <row r="816" spans="1:76" s="75" customFormat="1" x14ac:dyDescent="0.2">
      <c r="A816" s="21"/>
      <c r="B816" s="21"/>
      <c r="C816" s="21"/>
      <c r="D816" s="21"/>
      <c r="E816" s="21"/>
      <c r="F816" s="21"/>
      <c r="G816" s="21"/>
      <c r="L816" s="112"/>
      <c r="M816" s="112"/>
      <c r="X816" s="9"/>
      <c r="Y816" s="9"/>
      <c r="AF816" s="9"/>
      <c r="AG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</row>
    <row r="817" spans="1:76" s="75" customFormat="1" x14ac:dyDescent="0.2">
      <c r="A817" s="21"/>
      <c r="B817" s="21"/>
      <c r="C817" s="21"/>
      <c r="D817" s="21"/>
      <c r="E817" s="21"/>
      <c r="F817" s="21"/>
      <c r="G817" s="21"/>
      <c r="L817" s="112"/>
      <c r="M817" s="112"/>
      <c r="X817" s="9"/>
      <c r="Y817" s="9"/>
      <c r="AF817" s="9"/>
      <c r="AG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</row>
    <row r="818" spans="1:76" s="75" customFormat="1" x14ac:dyDescent="0.2">
      <c r="A818" s="21"/>
      <c r="B818" s="21"/>
      <c r="C818" s="21"/>
      <c r="D818" s="21"/>
      <c r="E818" s="21"/>
      <c r="F818" s="21"/>
      <c r="G818" s="21"/>
      <c r="L818" s="112"/>
      <c r="M818" s="112"/>
      <c r="X818" s="9"/>
      <c r="Y818" s="9"/>
      <c r="AF818" s="9"/>
      <c r="AG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</row>
    <row r="819" spans="1:76" s="75" customFormat="1" x14ac:dyDescent="0.2">
      <c r="A819" s="21"/>
      <c r="B819" s="21"/>
      <c r="C819" s="21"/>
      <c r="D819" s="21"/>
      <c r="E819" s="21"/>
      <c r="F819" s="21"/>
      <c r="G819" s="21"/>
      <c r="L819" s="112"/>
      <c r="M819" s="112"/>
      <c r="X819" s="9"/>
      <c r="Y819" s="9"/>
      <c r="AF819" s="9"/>
      <c r="AG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</row>
    <row r="820" spans="1:76" s="75" customFormat="1" x14ac:dyDescent="0.2">
      <c r="A820" s="21"/>
      <c r="B820" s="21"/>
      <c r="C820" s="21"/>
      <c r="D820" s="21"/>
      <c r="E820" s="21"/>
      <c r="F820" s="21"/>
      <c r="G820" s="21"/>
      <c r="L820" s="112"/>
      <c r="M820" s="112"/>
      <c r="X820" s="9"/>
      <c r="Y820" s="9"/>
      <c r="AF820" s="9"/>
      <c r="AG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</row>
    <row r="821" spans="1:76" s="75" customFormat="1" x14ac:dyDescent="0.2">
      <c r="A821" s="21"/>
      <c r="B821" s="21"/>
      <c r="C821" s="21"/>
      <c r="D821" s="21"/>
      <c r="E821" s="21"/>
      <c r="F821" s="21"/>
      <c r="G821" s="21"/>
      <c r="L821" s="112"/>
      <c r="M821" s="112"/>
      <c r="X821" s="9"/>
      <c r="Y821" s="9"/>
      <c r="AF821" s="9"/>
      <c r="AG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</row>
    <row r="822" spans="1:76" s="75" customFormat="1" x14ac:dyDescent="0.2">
      <c r="A822" s="21"/>
      <c r="B822" s="21"/>
      <c r="C822" s="21"/>
      <c r="D822" s="21"/>
      <c r="E822" s="21"/>
      <c r="F822" s="21"/>
      <c r="G822" s="21"/>
      <c r="L822" s="112"/>
      <c r="M822" s="112"/>
      <c r="X822" s="9"/>
      <c r="Y822" s="9"/>
      <c r="AF822" s="9"/>
      <c r="AG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</row>
    <row r="823" spans="1:76" s="75" customFormat="1" x14ac:dyDescent="0.2">
      <c r="A823" s="21"/>
      <c r="B823" s="21"/>
      <c r="C823" s="21"/>
      <c r="D823" s="21"/>
      <c r="E823" s="21"/>
      <c r="F823" s="21"/>
      <c r="G823" s="21"/>
      <c r="L823" s="112"/>
      <c r="M823" s="112"/>
      <c r="X823" s="9"/>
      <c r="Y823" s="9"/>
      <c r="AF823" s="9"/>
      <c r="AG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</row>
    <row r="824" spans="1:76" s="75" customFormat="1" x14ac:dyDescent="0.2">
      <c r="A824" s="21"/>
      <c r="B824" s="21"/>
      <c r="C824" s="21"/>
      <c r="D824" s="21"/>
      <c r="E824" s="21"/>
      <c r="F824" s="21"/>
      <c r="G824" s="21"/>
      <c r="L824" s="112"/>
      <c r="M824" s="112"/>
      <c r="X824" s="9"/>
      <c r="Y824" s="9"/>
      <c r="AF824" s="9"/>
      <c r="AG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</row>
    <row r="825" spans="1:76" s="75" customFormat="1" x14ac:dyDescent="0.2">
      <c r="A825" s="21"/>
      <c r="B825" s="21"/>
      <c r="C825" s="21"/>
      <c r="D825" s="21"/>
      <c r="E825" s="21"/>
      <c r="F825" s="21"/>
      <c r="G825" s="21"/>
      <c r="L825" s="112"/>
      <c r="M825" s="112"/>
      <c r="X825" s="9"/>
      <c r="Y825" s="9"/>
      <c r="AF825" s="9"/>
      <c r="AG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</row>
    <row r="826" spans="1:76" s="75" customFormat="1" x14ac:dyDescent="0.2">
      <c r="A826" s="21"/>
      <c r="B826" s="21"/>
      <c r="C826" s="21"/>
      <c r="D826" s="21"/>
      <c r="E826" s="21"/>
      <c r="F826" s="21"/>
      <c r="G826" s="21"/>
      <c r="L826" s="112"/>
      <c r="M826" s="112"/>
      <c r="X826" s="9"/>
      <c r="Y826" s="9"/>
      <c r="AF826" s="9"/>
      <c r="AG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</row>
    <row r="827" spans="1:76" s="75" customFormat="1" x14ac:dyDescent="0.2">
      <c r="A827" s="21"/>
      <c r="B827" s="21"/>
      <c r="C827" s="21"/>
      <c r="D827" s="21"/>
      <c r="E827" s="21"/>
      <c r="F827" s="21"/>
      <c r="G827" s="21"/>
      <c r="L827" s="112"/>
      <c r="M827" s="112"/>
      <c r="X827" s="9"/>
      <c r="Y827" s="9"/>
      <c r="AF827" s="9"/>
      <c r="AG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</row>
    <row r="828" spans="1:76" s="75" customFormat="1" x14ac:dyDescent="0.2">
      <c r="A828" s="21"/>
      <c r="B828" s="21"/>
      <c r="C828" s="21"/>
      <c r="D828" s="21"/>
      <c r="E828" s="21"/>
      <c r="F828" s="21"/>
      <c r="G828" s="21"/>
      <c r="L828" s="112"/>
      <c r="M828" s="112"/>
      <c r="X828" s="9"/>
      <c r="Y828" s="9"/>
      <c r="AF828" s="9"/>
      <c r="AG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</row>
    <row r="829" spans="1:76" s="75" customFormat="1" x14ac:dyDescent="0.2">
      <c r="A829" s="21"/>
      <c r="B829" s="21"/>
      <c r="C829" s="21"/>
      <c r="D829" s="21"/>
      <c r="E829" s="21"/>
      <c r="F829" s="21"/>
      <c r="G829" s="21"/>
      <c r="L829" s="112"/>
      <c r="M829" s="112"/>
      <c r="X829" s="9"/>
      <c r="Y829" s="9"/>
      <c r="AF829" s="9"/>
      <c r="AG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</row>
    <row r="830" spans="1:76" s="75" customFormat="1" x14ac:dyDescent="0.2">
      <c r="A830" s="21"/>
      <c r="B830" s="21"/>
      <c r="C830" s="21"/>
      <c r="D830" s="21"/>
      <c r="E830" s="21"/>
      <c r="F830" s="21"/>
      <c r="G830" s="21"/>
      <c r="L830" s="112"/>
      <c r="M830" s="112"/>
      <c r="X830" s="9"/>
      <c r="Y830" s="9"/>
      <c r="AF830" s="9"/>
      <c r="AG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</row>
    <row r="831" spans="1:76" s="75" customFormat="1" x14ac:dyDescent="0.2">
      <c r="A831" s="21"/>
      <c r="B831" s="21"/>
      <c r="C831" s="21"/>
      <c r="D831" s="21"/>
      <c r="E831" s="21"/>
      <c r="F831" s="21"/>
      <c r="G831" s="21"/>
      <c r="L831" s="112"/>
      <c r="M831" s="112"/>
      <c r="X831" s="9"/>
      <c r="Y831" s="9"/>
      <c r="AF831" s="9"/>
      <c r="AG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</row>
    <row r="832" spans="1:76" s="75" customFormat="1" x14ac:dyDescent="0.2">
      <c r="A832" s="21"/>
      <c r="B832" s="21"/>
      <c r="C832" s="21"/>
      <c r="D832" s="21"/>
      <c r="E832" s="21"/>
      <c r="F832" s="21"/>
      <c r="G832" s="21"/>
      <c r="L832" s="112"/>
      <c r="M832" s="112"/>
      <c r="X832" s="9"/>
      <c r="Y832" s="9"/>
      <c r="AF832" s="9"/>
      <c r="AG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</row>
    <row r="833" spans="1:76" s="75" customFormat="1" x14ac:dyDescent="0.2">
      <c r="A833" s="21"/>
      <c r="B833" s="21"/>
      <c r="C833" s="21"/>
      <c r="D833" s="21"/>
      <c r="E833" s="21"/>
      <c r="F833" s="21"/>
      <c r="G833" s="21"/>
      <c r="L833" s="112"/>
      <c r="M833" s="112"/>
      <c r="X833" s="9"/>
      <c r="Y833" s="9"/>
      <c r="AF833" s="9"/>
      <c r="AG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</row>
    <row r="834" spans="1:76" s="75" customFormat="1" x14ac:dyDescent="0.2">
      <c r="A834" s="21"/>
      <c r="B834" s="21"/>
      <c r="C834" s="21"/>
      <c r="D834" s="21"/>
      <c r="E834" s="21"/>
      <c r="F834" s="21"/>
      <c r="G834" s="21"/>
      <c r="L834" s="112"/>
      <c r="M834" s="112"/>
      <c r="X834" s="9"/>
      <c r="Y834" s="9"/>
      <c r="AF834" s="9"/>
      <c r="AG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</row>
    <row r="835" spans="1:76" s="75" customFormat="1" x14ac:dyDescent="0.2">
      <c r="A835" s="21"/>
      <c r="B835" s="21"/>
      <c r="C835" s="21"/>
      <c r="D835" s="21"/>
      <c r="E835" s="21"/>
      <c r="F835" s="21"/>
      <c r="G835" s="21"/>
      <c r="L835" s="112"/>
      <c r="M835" s="112"/>
      <c r="X835" s="9"/>
      <c r="Y835" s="9"/>
      <c r="AF835" s="9"/>
      <c r="AG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</row>
    <row r="836" spans="1:76" s="75" customFormat="1" x14ac:dyDescent="0.2">
      <c r="A836" s="21"/>
      <c r="B836" s="21"/>
      <c r="C836" s="21"/>
      <c r="D836" s="21"/>
      <c r="E836" s="21"/>
      <c r="F836" s="21"/>
      <c r="G836" s="21"/>
      <c r="L836" s="112"/>
      <c r="M836" s="112"/>
      <c r="X836" s="9"/>
      <c r="Y836" s="9"/>
      <c r="AF836" s="9"/>
      <c r="AG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</row>
    <row r="837" spans="1:76" s="75" customFormat="1" x14ac:dyDescent="0.2">
      <c r="A837" s="21"/>
      <c r="B837" s="21"/>
      <c r="C837" s="21"/>
      <c r="D837" s="21"/>
      <c r="E837" s="21"/>
      <c r="F837" s="21"/>
      <c r="G837" s="21"/>
      <c r="L837" s="112"/>
      <c r="M837" s="112"/>
      <c r="X837" s="9"/>
      <c r="Y837" s="9"/>
      <c r="AF837" s="9"/>
      <c r="AG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</row>
    <row r="838" spans="1:76" s="75" customFormat="1" x14ac:dyDescent="0.2">
      <c r="A838" s="21"/>
      <c r="B838" s="21"/>
      <c r="C838" s="21"/>
      <c r="D838" s="21"/>
      <c r="E838" s="21"/>
      <c r="F838" s="21"/>
      <c r="G838" s="21"/>
      <c r="L838" s="112"/>
      <c r="M838" s="112"/>
      <c r="X838" s="9"/>
      <c r="Y838" s="9"/>
      <c r="AF838" s="9"/>
      <c r="AG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</row>
    <row r="839" spans="1:76" s="75" customFormat="1" x14ac:dyDescent="0.2">
      <c r="A839" s="21"/>
      <c r="B839" s="21"/>
      <c r="C839" s="21"/>
      <c r="D839" s="21"/>
      <c r="E839" s="21"/>
      <c r="F839" s="21"/>
      <c r="G839" s="21"/>
      <c r="L839" s="112"/>
      <c r="M839" s="112"/>
      <c r="X839" s="9"/>
      <c r="Y839" s="9"/>
      <c r="AF839" s="9"/>
      <c r="AG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</row>
    <row r="840" spans="1:76" s="75" customFormat="1" x14ac:dyDescent="0.2">
      <c r="A840" s="21"/>
      <c r="B840" s="21"/>
      <c r="C840" s="21"/>
      <c r="D840" s="21"/>
      <c r="E840" s="21"/>
      <c r="F840" s="21"/>
      <c r="G840" s="21"/>
      <c r="L840" s="112"/>
      <c r="M840" s="112"/>
      <c r="X840" s="9"/>
      <c r="Y840" s="9"/>
      <c r="AF840" s="9"/>
      <c r="AG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</row>
    <row r="841" spans="1:76" s="75" customFormat="1" x14ac:dyDescent="0.2">
      <c r="A841" s="21"/>
      <c r="B841" s="21"/>
      <c r="C841" s="21"/>
      <c r="D841" s="21"/>
      <c r="E841" s="21"/>
      <c r="F841" s="21"/>
      <c r="G841" s="21"/>
      <c r="L841" s="112"/>
      <c r="M841" s="112"/>
      <c r="X841" s="9"/>
      <c r="Y841" s="9"/>
      <c r="AF841" s="9"/>
      <c r="AG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</row>
    <row r="842" spans="1:76" s="75" customFormat="1" x14ac:dyDescent="0.2">
      <c r="A842" s="21"/>
      <c r="B842" s="21"/>
      <c r="C842" s="21"/>
      <c r="D842" s="21"/>
      <c r="E842" s="21"/>
      <c r="F842" s="21"/>
      <c r="G842" s="21"/>
      <c r="L842" s="112"/>
      <c r="M842" s="112"/>
      <c r="X842" s="9"/>
      <c r="Y842" s="9"/>
      <c r="AF842" s="9"/>
      <c r="AG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</row>
    <row r="843" spans="1:76" s="75" customFormat="1" x14ac:dyDescent="0.2">
      <c r="A843" s="21"/>
      <c r="B843" s="21"/>
      <c r="C843" s="21"/>
      <c r="D843" s="21"/>
      <c r="E843" s="21"/>
      <c r="F843" s="21"/>
      <c r="G843" s="21"/>
      <c r="L843" s="112"/>
      <c r="M843" s="112"/>
      <c r="X843" s="9"/>
      <c r="Y843" s="9"/>
      <c r="AF843" s="9"/>
      <c r="AG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</row>
    <row r="844" spans="1:76" s="75" customFormat="1" x14ac:dyDescent="0.2">
      <c r="A844" s="21"/>
      <c r="B844" s="21"/>
      <c r="C844" s="21"/>
      <c r="D844" s="21"/>
      <c r="E844" s="21"/>
      <c r="F844" s="21"/>
      <c r="G844" s="21"/>
      <c r="L844" s="112"/>
      <c r="M844" s="112"/>
      <c r="X844" s="9"/>
      <c r="Y844" s="9"/>
      <c r="AF844" s="9"/>
      <c r="AG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</row>
    <row r="845" spans="1:76" s="75" customFormat="1" x14ac:dyDescent="0.2">
      <c r="A845" s="21"/>
      <c r="B845" s="21"/>
      <c r="C845" s="21"/>
      <c r="D845" s="21"/>
      <c r="E845" s="21"/>
      <c r="F845" s="21"/>
      <c r="G845" s="21"/>
      <c r="L845" s="112"/>
      <c r="M845" s="112"/>
      <c r="X845" s="9"/>
      <c r="Y845" s="9"/>
      <c r="AF845" s="9"/>
      <c r="AG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</row>
    <row r="846" spans="1:76" s="75" customFormat="1" x14ac:dyDescent="0.2">
      <c r="A846" s="21"/>
      <c r="B846" s="21"/>
      <c r="C846" s="21"/>
      <c r="D846" s="21"/>
      <c r="E846" s="21"/>
      <c r="F846" s="21"/>
      <c r="G846" s="21"/>
      <c r="L846" s="112"/>
      <c r="M846" s="112"/>
      <c r="X846" s="9"/>
      <c r="Y846" s="9"/>
      <c r="AF846" s="9"/>
      <c r="AG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</row>
    <row r="847" spans="1:76" s="75" customFormat="1" x14ac:dyDescent="0.2">
      <c r="A847" s="21"/>
      <c r="B847" s="21"/>
      <c r="C847" s="21"/>
      <c r="D847" s="21"/>
      <c r="E847" s="21"/>
      <c r="F847" s="21"/>
      <c r="G847" s="21"/>
      <c r="L847" s="112"/>
      <c r="M847" s="112"/>
      <c r="X847" s="9"/>
      <c r="Y847" s="9"/>
      <c r="AF847" s="9"/>
      <c r="AG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</row>
    <row r="848" spans="1:76" s="75" customFormat="1" x14ac:dyDescent="0.2">
      <c r="A848" s="21"/>
      <c r="B848" s="21"/>
      <c r="C848" s="21"/>
      <c r="D848" s="21"/>
      <c r="E848" s="21"/>
      <c r="F848" s="21"/>
      <c r="G848" s="21"/>
      <c r="L848" s="112"/>
      <c r="M848" s="112"/>
      <c r="X848" s="9"/>
      <c r="Y848" s="9"/>
      <c r="AF848" s="9"/>
      <c r="AG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</row>
    <row r="849" spans="1:76" s="75" customFormat="1" x14ac:dyDescent="0.2">
      <c r="A849" s="21"/>
      <c r="B849" s="21"/>
      <c r="C849" s="21"/>
      <c r="D849" s="21"/>
      <c r="E849" s="21"/>
      <c r="F849" s="21"/>
      <c r="G849" s="21"/>
      <c r="L849" s="112"/>
      <c r="M849" s="112"/>
      <c r="X849" s="9"/>
      <c r="Y849" s="9"/>
      <c r="AF849" s="9"/>
      <c r="AG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</row>
    <row r="850" spans="1:76" s="75" customFormat="1" x14ac:dyDescent="0.2">
      <c r="A850" s="21"/>
      <c r="B850" s="21"/>
      <c r="C850" s="21"/>
      <c r="D850" s="21"/>
      <c r="E850" s="21"/>
      <c r="F850" s="21"/>
      <c r="G850" s="21"/>
      <c r="L850" s="112"/>
      <c r="M850" s="112"/>
      <c r="X850" s="9"/>
      <c r="Y850" s="9"/>
      <c r="AF850" s="9"/>
      <c r="AG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</row>
    <row r="851" spans="1:76" s="75" customFormat="1" x14ac:dyDescent="0.2">
      <c r="A851" s="21"/>
      <c r="B851" s="21"/>
      <c r="C851" s="21"/>
      <c r="D851" s="21"/>
      <c r="E851" s="21"/>
      <c r="F851" s="21"/>
      <c r="G851" s="21"/>
      <c r="L851" s="112"/>
      <c r="M851" s="112"/>
      <c r="X851" s="9"/>
      <c r="Y851" s="9"/>
      <c r="AF851" s="9"/>
      <c r="AG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</row>
    <row r="852" spans="1:76" s="75" customFormat="1" x14ac:dyDescent="0.2">
      <c r="A852" s="21"/>
      <c r="B852" s="21"/>
      <c r="C852" s="21"/>
      <c r="D852" s="21"/>
      <c r="E852" s="21"/>
      <c r="F852" s="21"/>
      <c r="G852" s="21"/>
      <c r="L852" s="112"/>
      <c r="M852" s="112"/>
      <c r="X852" s="9"/>
      <c r="Y852" s="9"/>
      <c r="AF852" s="9"/>
      <c r="AG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</row>
    <row r="853" spans="1:76" s="75" customFormat="1" x14ac:dyDescent="0.2">
      <c r="A853" s="21"/>
      <c r="B853" s="21"/>
      <c r="C853" s="21"/>
      <c r="D853" s="21"/>
      <c r="E853" s="21"/>
      <c r="F853" s="21"/>
      <c r="G853" s="21"/>
      <c r="L853" s="112"/>
      <c r="M853" s="112"/>
      <c r="X853" s="9"/>
      <c r="Y853" s="9"/>
      <c r="AF853" s="9"/>
      <c r="AG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</row>
    <row r="854" spans="1:76" s="75" customFormat="1" x14ac:dyDescent="0.2">
      <c r="A854" s="21"/>
      <c r="B854" s="21"/>
      <c r="C854" s="21"/>
      <c r="D854" s="21"/>
      <c r="E854" s="21"/>
      <c r="F854" s="21"/>
      <c r="G854" s="21"/>
      <c r="L854" s="112"/>
      <c r="M854" s="112"/>
      <c r="X854" s="9"/>
      <c r="Y854" s="9"/>
      <c r="AF854" s="9"/>
      <c r="AG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</row>
    <row r="855" spans="1:76" s="75" customFormat="1" x14ac:dyDescent="0.2">
      <c r="A855" s="21"/>
      <c r="B855" s="21"/>
      <c r="C855" s="21"/>
      <c r="D855" s="21"/>
      <c r="E855" s="21"/>
      <c r="F855" s="21"/>
      <c r="G855" s="21"/>
      <c r="L855" s="112"/>
      <c r="M855" s="112"/>
      <c r="X855" s="9"/>
      <c r="Y855" s="9"/>
      <c r="AF855" s="9"/>
      <c r="AG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</row>
    <row r="856" spans="1:76" s="75" customFormat="1" x14ac:dyDescent="0.2">
      <c r="A856" s="21"/>
      <c r="B856" s="21"/>
      <c r="C856" s="21"/>
      <c r="D856" s="21"/>
      <c r="E856" s="21"/>
      <c r="F856" s="21"/>
      <c r="G856" s="21"/>
      <c r="L856" s="112"/>
      <c r="M856" s="112"/>
      <c r="X856" s="9"/>
      <c r="Y856" s="9"/>
      <c r="AF856" s="9"/>
      <c r="AG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</row>
    <row r="857" spans="1:76" s="75" customFormat="1" x14ac:dyDescent="0.2">
      <c r="A857" s="21"/>
      <c r="B857" s="21"/>
      <c r="C857" s="21"/>
      <c r="D857" s="21"/>
      <c r="E857" s="21"/>
      <c r="F857" s="21"/>
      <c r="G857" s="21"/>
      <c r="L857" s="112"/>
      <c r="M857" s="112"/>
      <c r="X857" s="9"/>
      <c r="Y857" s="9"/>
      <c r="AF857" s="9"/>
      <c r="AG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</row>
    <row r="858" spans="1:76" s="75" customFormat="1" x14ac:dyDescent="0.2">
      <c r="A858" s="21"/>
      <c r="B858" s="21"/>
      <c r="C858" s="21"/>
      <c r="D858" s="21"/>
      <c r="E858" s="21"/>
      <c r="F858" s="21"/>
      <c r="G858" s="21"/>
      <c r="L858" s="112"/>
      <c r="M858" s="112"/>
      <c r="X858" s="9"/>
      <c r="Y858" s="9"/>
      <c r="AF858" s="9"/>
      <c r="AG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</row>
    <row r="859" spans="1:76" s="75" customFormat="1" x14ac:dyDescent="0.2">
      <c r="A859" s="21"/>
      <c r="B859" s="21"/>
      <c r="C859" s="21"/>
      <c r="D859" s="21"/>
      <c r="E859" s="21"/>
      <c r="F859" s="21"/>
      <c r="G859" s="21"/>
      <c r="L859" s="112"/>
      <c r="M859" s="112"/>
      <c r="X859" s="9"/>
      <c r="Y859" s="9"/>
      <c r="AF859" s="9"/>
      <c r="AG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</row>
    <row r="860" spans="1:76" s="75" customFormat="1" x14ac:dyDescent="0.2">
      <c r="A860" s="21"/>
      <c r="B860" s="21"/>
      <c r="C860" s="21"/>
      <c r="D860" s="21"/>
      <c r="E860" s="21"/>
      <c r="F860" s="21"/>
      <c r="G860" s="21"/>
      <c r="L860" s="112"/>
      <c r="M860" s="112"/>
      <c r="X860" s="9"/>
      <c r="Y860" s="9"/>
      <c r="AF860" s="9"/>
      <c r="AG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</row>
    <row r="861" spans="1:76" s="75" customFormat="1" x14ac:dyDescent="0.2">
      <c r="A861" s="21"/>
      <c r="B861" s="21"/>
      <c r="C861" s="21"/>
      <c r="D861" s="21"/>
      <c r="E861" s="21"/>
      <c r="F861" s="21"/>
      <c r="G861" s="21"/>
      <c r="L861" s="112"/>
      <c r="M861" s="112"/>
      <c r="X861" s="9"/>
      <c r="Y861" s="9"/>
      <c r="AF861" s="9"/>
      <c r="AG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</row>
    <row r="862" spans="1:76" s="75" customFormat="1" x14ac:dyDescent="0.2">
      <c r="A862" s="21"/>
      <c r="B862" s="21"/>
      <c r="C862" s="21"/>
      <c r="D862" s="21"/>
      <c r="E862" s="21"/>
      <c r="F862" s="21"/>
      <c r="G862" s="21"/>
      <c r="L862" s="112"/>
      <c r="M862" s="112"/>
      <c r="X862" s="9"/>
      <c r="Y862" s="9"/>
      <c r="AF862" s="9"/>
      <c r="AG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</row>
    <row r="863" spans="1:76" s="75" customFormat="1" x14ac:dyDescent="0.2">
      <c r="A863" s="21"/>
      <c r="B863" s="21"/>
      <c r="C863" s="21"/>
      <c r="D863" s="21"/>
      <c r="E863" s="21"/>
      <c r="F863" s="21"/>
      <c r="G863" s="21"/>
      <c r="L863" s="112"/>
      <c r="M863" s="112"/>
      <c r="X863" s="9"/>
      <c r="Y863" s="9"/>
      <c r="AF863" s="9"/>
      <c r="AG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</row>
    <row r="864" spans="1:76" s="75" customFormat="1" x14ac:dyDescent="0.2">
      <c r="A864" s="21"/>
      <c r="B864" s="21"/>
      <c r="C864" s="21"/>
      <c r="D864" s="21"/>
      <c r="E864" s="21"/>
      <c r="F864" s="21"/>
      <c r="G864" s="21"/>
      <c r="L864" s="112"/>
      <c r="M864" s="112"/>
      <c r="X864" s="9"/>
      <c r="Y864" s="9"/>
      <c r="AF864" s="9"/>
      <c r="AG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</row>
    <row r="865" spans="1:76" s="75" customFormat="1" x14ac:dyDescent="0.2">
      <c r="A865" s="21"/>
      <c r="B865" s="21"/>
      <c r="C865" s="21"/>
      <c r="D865" s="21"/>
      <c r="E865" s="21"/>
      <c r="F865" s="21"/>
      <c r="G865" s="21"/>
      <c r="L865" s="112"/>
      <c r="M865" s="112"/>
      <c r="X865" s="9"/>
      <c r="Y865" s="9"/>
      <c r="AF865" s="9"/>
      <c r="AG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</row>
    <row r="866" spans="1:76" s="75" customFormat="1" x14ac:dyDescent="0.2">
      <c r="A866" s="21"/>
      <c r="B866" s="21"/>
      <c r="C866" s="21"/>
      <c r="D866" s="21"/>
      <c r="E866" s="21"/>
      <c r="F866" s="21"/>
      <c r="G866" s="21"/>
      <c r="L866" s="112"/>
      <c r="M866" s="112"/>
      <c r="X866" s="9"/>
      <c r="Y866" s="9"/>
      <c r="AF866" s="9"/>
      <c r="AG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</row>
    <row r="867" spans="1:76" s="75" customFormat="1" x14ac:dyDescent="0.2">
      <c r="A867" s="21"/>
      <c r="B867" s="21"/>
      <c r="C867" s="21"/>
      <c r="D867" s="21"/>
      <c r="E867" s="21"/>
      <c r="F867" s="21"/>
      <c r="G867" s="21"/>
      <c r="L867" s="112"/>
      <c r="M867" s="112"/>
      <c r="X867" s="9"/>
      <c r="Y867" s="9"/>
      <c r="AF867" s="9"/>
      <c r="AG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</row>
    <row r="868" spans="1:76" s="75" customFormat="1" x14ac:dyDescent="0.2">
      <c r="A868" s="21"/>
      <c r="B868" s="21"/>
      <c r="C868" s="21"/>
      <c r="D868" s="21"/>
      <c r="E868" s="21"/>
      <c r="F868" s="21"/>
      <c r="G868" s="21"/>
      <c r="L868" s="112"/>
      <c r="M868" s="112"/>
      <c r="X868" s="9"/>
      <c r="Y868" s="9"/>
      <c r="AF868" s="9"/>
      <c r="AG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</row>
    <row r="869" spans="1:76" s="75" customFormat="1" x14ac:dyDescent="0.2">
      <c r="A869" s="21"/>
      <c r="B869" s="21"/>
      <c r="C869" s="21"/>
      <c r="D869" s="21"/>
      <c r="E869" s="21"/>
      <c r="F869" s="21"/>
      <c r="G869" s="21"/>
      <c r="L869" s="112"/>
      <c r="M869" s="112"/>
      <c r="X869" s="9"/>
      <c r="Y869" s="9"/>
      <c r="AF869" s="9"/>
      <c r="AG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</row>
    <row r="870" spans="1:76" s="75" customFormat="1" x14ac:dyDescent="0.2">
      <c r="A870" s="21"/>
      <c r="B870" s="21"/>
      <c r="C870" s="21"/>
      <c r="D870" s="21"/>
      <c r="E870" s="21"/>
      <c r="F870" s="21"/>
      <c r="G870" s="21"/>
      <c r="L870" s="112"/>
      <c r="M870" s="112"/>
      <c r="X870" s="9"/>
      <c r="Y870" s="9"/>
      <c r="AF870" s="9"/>
      <c r="AG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</row>
    <row r="871" spans="1:76" s="75" customFormat="1" x14ac:dyDescent="0.2">
      <c r="A871" s="21"/>
      <c r="B871" s="21"/>
      <c r="C871" s="21"/>
      <c r="D871" s="21"/>
      <c r="E871" s="21"/>
      <c r="F871" s="21"/>
      <c r="G871" s="21"/>
      <c r="L871" s="112"/>
      <c r="M871" s="112"/>
      <c r="X871" s="9"/>
      <c r="Y871" s="9"/>
      <c r="AF871" s="9"/>
      <c r="AG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</row>
    <row r="872" spans="1:76" s="75" customFormat="1" x14ac:dyDescent="0.2">
      <c r="A872" s="21"/>
      <c r="B872" s="21"/>
      <c r="C872" s="21"/>
      <c r="D872" s="21"/>
      <c r="E872" s="21"/>
      <c r="F872" s="21"/>
      <c r="G872" s="21"/>
      <c r="L872" s="112"/>
      <c r="M872" s="112"/>
      <c r="X872" s="9"/>
      <c r="Y872" s="9"/>
      <c r="AF872" s="9"/>
      <c r="AG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</row>
    <row r="873" spans="1:76" s="75" customFormat="1" x14ac:dyDescent="0.2">
      <c r="A873" s="21"/>
      <c r="B873" s="21"/>
      <c r="C873" s="21"/>
      <c r="D873" s="21"/>
      <c r="E873" s="21"/>
      <c r="F873" s="21"/>
      <c r="G873" s="21"/>
      <c r="L873" s="112"/>
      <c r="M873" s="112"/>
      <c r="X873" s="9"/>
      <c r="Y873" s="9"/>
      <c r="AF873" s="9"/>
      <c r="AG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</row>
    <row r="874" spans="1:76" s="75" customFormat="1" x14ac:dyDescent="0.2">
      <c r="A874" s="21"/>
      <c r="B874" s="21"/>
      <c r="C874" s="21"/>
      <c r="D874" s="21"/>
      <c r="E874" s="21"/>
      <c r="F874" s="21"/>
      <c r="G874" s="21"/>
      <c r="L874" s="112"/>
      <c r="M874" s="112"/>
      <c r="X874" s="9"/>
      <c r="Y874" s="9"/>
      <c r="AF874" s="9"/>
      <c r="AG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</row>
    <row r="875" spans="1:76" s="75" customFormat="1" x14ac:dyDescent="0.2">
      <c r="A875" s="21"/>
      <c r="B875" s="21"/>
      <c r="C875" s="21"/>
      <c r="D875" s="21"/>
      <c r="E875" s="21"/>
      <c r="F875" s="21"/>
      <c r="G875" s="21"/>
      <c r="L875" s="112"/>
      <c r="M875" s="112"/>
      <c r="X875" s="9"/>
      <c r="Y875" s="9"/>
      <c r="AF875" s="9"/>
      <c r="AG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</row>
    <row r="876" spans="1:76" s="75" customFormat="1" x14ac:dyDescent="0.2">
      <c r="A876" s="21"/>
      <c r="B876" s="21"/>
      <c r="C876" s="21"/>
      <c r="D876" s="21"/>
      <c r="E876" s="21"/>
      <c r="F876" s="21"/>
      <c r="G876" s="21"/>
      <c r="L876" s="112"/>
      <c r="M876" s="112"/>
      <c r="X876" s="9"/>
      <c r="Y876" s="9"/>
      <c r="AF876" s="9"/>
      <c r="AG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</row>
    <row r="877" spans="1:76" s="75" customFormat="1" x14ac:dyDescent="0.2">
      <c r="A877" s="21"/>
      <c r="B877" s="21"/>
      <c r="C877" s="21"/>
      <c r="D877" s="21"/>
      <c r="E877" s="21"/>
      <c r="F877" s="21"/>
      <c r="G877" s="21"/>
      <c r="L877" s="112"/>
      <c r="M877" s="112"/>
      <c r="X877" s="9"/>
      <c r="Y877" s="9"/>
      <c r="AF877" s="9"/>
      <c r="AG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</row>
    <row r="878" spans="1:76" s="75" customFormat="1" x14ac:dyDescent="0.2">
      <c r="A878" s="21"/>
      <c r="B878" s="21"/>
      <c r="C878" s="21"/>
      <c r="D878" s="21"/>
      <c r="E878" s="21"/>
      <c r="F878" s="21"/>
      <c r="G878" s="21"/>
      <c r="L878" s="112"/>
      <c r="M878" s="112"/>
      <c r="X878" s="9"/>
      <c r="Y878" s="9"/>
      <c r="AF878" s="9"/>
      <c r="AG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</row>
    <row r="879" spans="1:76" s="75" customFormat="1" x14ac:dyDescent="0.2">
      <c r="A879" s="21"/>
      <c r="B879" s="21"/>
      <c r="C879" s="21"/>
      <c r="D879" s="21"/>
      <c r="E879" s="21"/>
      <c r="F879" s="21"/>
      <c r="G879" s="21"/>
      <c r="L879" s="112"/>
      <c r="M879" s="112"/>
      <c r="X879" s="9"/>
      <c r="Y879" s="9"/>
      <c r="AF879" s="9"/>
      <c r="AG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</row>
    <row r="880" spans="1:76" s="75" customFormat="1" x14ac:dyDescent="0.2">
      <c r="A880" s="21"/>
      <c r="B880" s="21"/>
      <c r="C880" s="21"/>
      <c r="D880" s="21"/>
      <c r="E880" s="21"/>
      <c r="F880" s="21"/>
      <c r="G880" s="21"/>
      <c r="L880" s="112"/>
      <c r="M880" s="112"/>
      <c r="X880" s="9"/>
      <c r="Y880" s="9"/>
      <c r="AF880" s="9"/>
      <c r="AG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</row>
    <row r="881" spans="1:76" s="75" customFormat="1" x14ac:dyDescent="0.2">
      <c r="A881" s="21"/>
      <c r="B881" s="21"/>
      <c r="C881" s="21"/>
      <c r="D881" s="21"/>
      <c r="E881" s="21"/>
      <c r="F881" s="21"/>
      <c r="G881" s="21"/>
      <c r="L881" s="112"/>
      <c r="M881" s="112"/>
      <c r="X881" s="9"/>
      <c r="Y881" s="9"/>
      <c r="AF881" s="9"/>
      <c r="AG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</row>
    <row r="882" spans="1:76" s="75" customFormat="1" x14ac:dyDescent="0.2">
      <c r="A882" s="21"/>
      <c r="B882" s="21"/>
      <c r="C882" s="21"/>
      <c r="D882" s="21"/>
      <c r="E882" s="21"/>
      <c r="F882" s="21"/>
      <c r="G882" s="21"/>
      <c r="L882" s="112"/>
      <c r="M882" s="112"/>
      <c r="X882" s="9"/>
      <c r="Y882" s="9"/>
      <c r="AF882" s="9"/>
      <c r="AG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</row>
    <row r="883" spans="1:76" s="75" customFormat="1" x14ac:dyDescent="0.2">
      <c r="A883" s="21"/>
      <c r="B883" s="21"/>
      <c r="C883" s="21"/>
      <c r="D883" s="21"/>
      <c r="E883" s="21"/>
      <c r="F883" s="21"/>
      <c r="G883" s="21"/>
      <c r="L883" s="112"/>
      <c r="M883" s="112"/>
      <c r="X883" s="9"/>
      <c r="Y883" s="9"/>
      <c r="AF883" s="9"/>
      <c r="AG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</row>
    <row r="884" spans="1:76" s="75" customFormat="1" x14ac:dyDescent="0.2">
      <c r="A884" s="21"/>
      <c r="B884" s="21"/>
      <c r="C884" s="21"/>
      <c r="D884" s="21"/>
      <c r="E884" s="21"/>
      <c r="F884" s="21"/>
      <c r="G884" s="21"/>
      <c r="L884" s="112"/>
      <c r="M884" s="112"/>
      <c r="X884" s="9"/>
      <c r="Y884" s="9"/>
      <c r="AF884" s="9"/>
      <c r="AG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</row>
    <row r="885" spans="1:76" s="75" customFormat="1" x14ac:dyDescent="0.2">
      <c r="A885" s="21"/>
      <c r="B885" s="21"/>
      <c r="C885" s="21"/>
      <c r="D885" s="21"/>
      <c r="E885" s="21"/>
      <c r="F885" s="21"/>
      <c r="G885" s="21"/>
      <c r="L885" s="112"/>
      <c r="M885" s="112"/>
      <c r="X885" s="9"/>
      <c r="Y885" s="9"/>
      <c r="AF885" s="9"/>
      <c r="AG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</row>
    <row r="886" spans="1:76" s="75" customFormat="1" x14ac:dyDescent="0.2">
      <c r="A886" s="21"/>
      <c r="B886" s="21"/>
      <c r="C886" s="21"/>
      <c r="D886" s="21"/>
      <c r="E886" s="21"/>
      <c r="F886" s="21"/>
      <c r="G886" s="21"/>
      <c r="L886" s="112"/>
      <c r="M886" s="112"/>
      <c r="X886" s="9"/>
      <c r="Y886" s="9"/>
      <c r="AF886" s="9"/>
      <c r="AG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</row>
    <row r="887" spans="1:76" s="75" customFormat="1" x14ac:dyDescent="0.2">
      <c r="A887" s="21"/>
      <c r="B887" s="21"/>
      <c r="C887" s="21"/>
      <c r="D887" s="21"/>
      <c r="E887" s="21"/>
      <c r="F887" s="21"/>
      <c r="G887" s="21"/>
      <c r="L887" s="112"/>
      <c r="M887" s="112"/>
      <c r="X887" s="9"/>
      <c r="Y887" s="9"/>
      <c r="AF887" s="9"/>
      <c r="AG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</row>
    <row r="888" spans="1:76" s="75" customFormat="1" x14ac:dyDescent="0.2">
      <c r="A888" s="21"/>
      <c r="B888" s="21"/>
      <c r="C888" s="21"/>
      <c r="D888" s="21"/>
      <c r="E888" s="21"/>
      <c r="F888" s="21"/>
      <c r="G888" s="21"/>
      <c r="L888" s="112"/>
      <c r="M888" s="112"/>
      <c r="X888" s="9"/>
      <c r="Y888" s="9"/>
      <c r="AF888" s="9"/>
      <c r="AG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</row>
    <row r="889" spans="1:76" s="75" customFormat="1" x14ac:dyDescent="0.2">
      <c r="A889" s="21"/>
      <c r="B889" s="21"/>
      <c r="C889" s="21"/>
      <c r="D889" s="21"/>
      <c r="E889" s="21"/>
      <c r="F889" s="21"/>
      <c r="G889" s="21"/>
      <c r="L889" s="112"/>
      <c r="M889" s="112"/>
      <c r="X889" s="9"/>
      <c r="Y889" s="9"/>
      <c r="AF889" s="9"/>
      <c r="AG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</row>
    <row r="890" spans="1:76" s="75" customFormat="1" x14ac:dyDescent="0.2">
      <c r="A890" s="21"/>
      <c r="B890" s="21"/>
      <c r="C890" s="21"/>
      <c r="D890" s="21"/>
      <c r="E890" s="21"/>
      <c r="F890" s="21"/>
      <c r="G890" s="21"/>
      <c r="L890" s="112"/>
      <c r="M890" s="112"/>
      <c r="X890" s="9"/>
      <c r="Y890" s="9"/>
      <c r="AF890" s="9"/>
      <c r="AG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</row>
    <row r="891" spans="1:76" s="75" customFormat="1" x14ac:dyDescent="0.2">
      <c r="A891" s="21"/>
      <c r="B891" s="21"/>
      <c r="C891" s="21"/>
      <c r="D891" s="21"/>
      <c r="E891" s="21"/>
      <c r="F891" s="21"/>
      <c r="G891" s="21"/>
      <c r="L891" s="112"/>
      <c r="M891" s="112"/>
      <c r="X891" s="9"/>
      <c r="Y891" s="9"/>
      <c r="AF891" s="9"/>
      <c r="AG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</row>
    <row r="892" spans="1:76" s="75" customFormat="1" x14ac:dyDescent="0.2">
      <c r="A892" s="21"/>
      <c r="B892" s="21"/>
      <c r="C892" s="21"/>
      <c r="D892" s="21"/>
      <c r="E892" s="21"/>
      <c r="F892" s="21"/>
      <c r="G892" s="21"/>
      <c r="L892" s="112"/>
      <c r="M892" s="112"/>
      <c r="X892" s="9"/>
      <c r="Y892" s="9"/>
      <c r="AF892" s="9"/>
      <c r="AG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</row>
    <row r="893" spans="1:76" s="75" customFormat="1" x14ac:dyDescent="0.2">
      <c r="A893" s="21"/>
      <c r="B893" s="21"/>
      <c r="C893" s="21"/>
      <c r="D893" s="21"/>
      <c r="E893" s="21"/>
      <c r="F893" s="21"/>
      <c r="G893" s="21"/>
      <c r="L893" s="112"/>
      <c r="M893" s="112"/>
      <c r="X893" s="9"/>
      <c r="Y893" s="9"/>
      <c r="AF893" s="9"/>
      <c r="AG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</row>
    <row r="894" spans="1:76" s="75" customFormat="1" x14ac:dyDescent="0.2">
      <c r="A894" s="21"/>
      <c r="B894" s="21"/>
      <c r="C894" s="21"/>
      <c r="D894" s="21"/>
      <c r="E894" s="21"/>
      <c r="F894" s="21"/>
      <c r="G894" s="21"/>
      <c r="L894" s="112"/>
      <c r="M894" s="112"/>
      <c r="X894" s="9"/>
      <c r="Y894" s="9"/>
      <c r="AF894" s="9"/>
      <c r="AG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</row>
    <row r="895" spans="1:76" s="75" customFormat="1" x14ac:dyDescent="0.2">
      <c r="A895" s="21"/>
      <c r="B895" s="21"/>
      <c r="C895" s="21"/>
      <c r="D895" s="21"/>
      <c r="E895" s="21"/>
      <c r="F895" s="21"/>
      <c r="G895" s="21"/>
      <c r="L895" s="112"/>
      <c r="M895" s="112"/>
      <c r="X895" s="9"/>
      <c r="Y895" s="9"/>
      <c r="AF895" s="9"/>
      <c r="AG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</row>
    <row r="896" spans="1:76" s="75" customFormat="1" x14ac:dyDescent="0.2">
      <c r="A896" s="21"/>
      <c r="B896" s="21"/>
      <c r="C896" s="21"/>
      <c r="D896" s="21"/>
      <c r="E896" s="21"/>
      <c r="F896" s="21"/>
      <c r="G896" s="21"/>
      <c r="L896" s="112"/>
      <c r="M896" s="112"/>
      <c r="X896" s="9"/>
      <c r="Y896" s="9"/>
      <c r="AF896" s="9"/>
      <c r="AG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</row>
    <row r="897" spans="1:76" s="75" customFormat="1" x14ac:dyDescent="0.2">
      <c r="A897" s="21"/>
      <c r="B897" s="21"/>
      <c r="C897" s="21"/>
      <c r="D897" s="21"/>
      <c r="E897" s="21"/>
      <c r="F897" s="21"/>
      <c r="G897" s="21"/>
      <c r="L897" s="112"/>
      <c r="M897" s="112"/>
      <c r="X897" s="9"/>
      <c r="Y897" s="9"/>
      <c r="AF897" s="9"/>
      <c r="AG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</row>
    <row r="898" spans="1:76" s="75" customFormat="1" x14ac:dyDescent="0.2">
      <c r="A898" s="21"/>
      <c r="B898" s="21"/>
      <c r="C898" s="21"/>
      <c r="D898" s="21"/>
      <c r="E898" s="21"/>
      <c r="F898" s="21"/>
      <c r="G898" s="21"/>
      <c r="L898" s="112"/>
      <c r="M898" s="112"/>
      <c r="X898" s="9"/>
      <c r="Y898" s="9"/>
      <c r="AF898" s="9"/>
      <c r="AG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</row>
    <row r="899" spans="1:76" s="75" customFormat="1" x14ac:dyDescent="0.2">
      <c r="A899" s="21"/>
      <c r="B899" s="21"/>
      <c r="C899" s="21"/>
      <c r="D899" s="21"/>
      <c r="E899" s="21"/>
      <c r="F899" s="21"/>
      <c r="G899" s="21"/>
      <c r="L899" s="112"/>
      <c r="M899" s="112"/>
      <c r="X899" s="9"/>
      <c r="Y899" s="9"/>
      <c r="AF899" s="9"/>
      <c r="AG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</row>
    <row r="900" spans="1:76" s="75" customFormat="1" x14ac:dyDescent="0.2">
      <c r="A900" s="21"/>
      <c r="B900" s="21"/>
      <c r="C900" s="21"/>
      <c r="D900" s="21"/>
      <c r="E900" s="21"/>
      <c r="F900" s="21"/>
      <c r="G900" s="21"/>
      <c r="L900" s="112"/>
      <c r="M900" s="112"/>
      <c r="X900" s="9"/>
      <c r="Y900" s="9"/>
      <c r="AF900" s="9"/>
      <c r="AG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</row>
    <row r="901" spans="1:76" s="75" customFormat="1" x14ac:dyDescent="0.2">
      <c r="A901" s="21"/>
      <c r="B901" s="21"/>
      <c r="C901" s="21"/>
      <c r="D901" s="21"/>
      <c r="E901" s="21"/>
      <c r="F901" s="21"/>
      <c r="G901" s="21"/>
      <c r="L901" s="112"/>
      <c r="M901" s="112"/>
      <c r="X901" s="9"/>
      <c r="Y901" s="9"/>
      <c r="AF901" s="9"/>
      <c r="AG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</row>
    <row r="902" spans="1:76" s="75" customFormat="1" x14ac:dyDescent="0.2">
      <c r="A902" s="21"/>
      <c r="B902" s="21"/>
      <c r="C902" s="21"/>
      <c r="D902" s="21"/>
      <c r="E902" s="21"/>
      <c r="F902" s="21"/>
      <c r="G902" s="21"/>
      <c r="L902" s="112"/>
      <c r="M902" s="112"/>
      <c r="X902" s="9"/>
      <c r="Y902" s="9"/>
      <c r="AF902" s="9"/>
      <c r="AG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</row>
    <row r="903" spans="1:76" s="75" customFormat="1" x14ac:dyDescent="0.2">
      <c r="A903" s="21"/>
      <c r="B903" s="21"/>
      <c r="C903" s="21"/>
      <c r="D903" s="21"/>
      <c r="E903" s="21"/>
      <c r="F903" s="21"/>
      <c r="G903" s="21"/>
      <c r="L903" s="112"/>
      <c r="M903" s="112"/>
      <c r="X903" s="9"/>
      <c r="Y903" s="9"/>
      <c r="AF903" s="9"/>
      <c r="AG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</row>
    <row r="904" spans="1:76" s="75" customFormat="1" x14ac:dyDescent="0.2">
      <c r="A904" s="21"/>
      <c r="B904" s="21"/>
      <c r="C904" s="21"/>
      <c r="D904" s="21"/>
      <c r="E904" s="21"/>
      <c r="F904" s="21"/>
      <c r="G904" s="21"/>
      <c r="L904" s="112"/>
      <c r="M904" s="112"/>
      <c r="X904" s="9"/>
      <c r="Y904" s="9"/>
      <c r="AF904" s="9"/>
      <c r="AG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</row>
    <row r="905" spans="1:76" s="75" customFormat="1" x14ac:dyDescent="0.2">
      <c r="A905" s="21"/>
      <c r="B905" s="21"/>
      <c r="C905" s="21"/>
      <c r="D905" s="21"/>
      <c r="E905" s="21"/>
      <c r="F905" s="21"/>
      <c r="G905" s="21"/>
      <c r="L905" s="112"/>
      <c r="M905" s="112"/>
      <c r="X905" s="9"/>
      <c r="Y905" s="9"/>
      <c r="AF905" s="9"/>
      <c r="AG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</row>
    <row r="906" spans="1:76" s="75" customFormat="1" x14ac:dyDescent="0.2">
      <c r="A906" s="21"/>
      <c r="B906" s="21"/>
      <c r="C906" s="21"/>
      <c r="D906" s="21"/>
      <c r="E906" s="21"/>
      <c r="F906" s="21"/>
      <c r="G906" s="21"/>
      <c r="L906" s="112"/>
      <c r="M906" s="112"/>
      <c r="X906" s="9"/>
      <c r="Y906" s="9"/>
      <c r="AF906" s="9"/>
      <c r="AG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</row>
    <row r="907" spans="1:76" s="75" customFormat="1" x14ac:dyDescent="0.2">
      <c r="A907" s="21"/>
      <c r="B907" s="21"/>
      <c r="C907" s="21"/>
      <c r="D907" s="21"/>
      <c r="E907" s="21"/>
      <c r="F907" s="21"/>
      <c r="G907" s="21"/>
      <c r="L907" s="112"/>
      <c r="M907" s="112"/>
      <c r="X907" s="9"/>
      <c r="Y907" s="9"/>
      <c r="AF907" s="9"/>
      <c r="AG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</row>
    <row r="908" spans="1:76" s="75" customFormat="1" x14ac:dyDescent="0.2">
      <c r="A908" s="21"/>
      <c r="B908" s="21"/>
      <c r="C908" s="21"/>
      <c r="D908" s="21"/>
      <c r="E908" s="21"/>
      <c r="F908" s="21"/>
      <c r="G908" s="21"/>
      <c r="L908" s="112"/>
      <c r="M908" s="112"/>
      <c r="X908" s="9"/>
      <c r="Y908" s="9"/>
      <c r="AF908" s="9"/>
      <c r="AG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</row>
    <row r="909" spans="1:76" s="75" customFormat="1" x14ac:dyDescent="0.2">
      <c r="A909" s="21"/>
      <c r="B909" s="21"/>
      <c r="C909" s="21"/>
      <c r="D909" s="21"/>
      <c r="E909" s="21"/>
      <c r="F909" s="21"/>
      <c r="G909" s="21"/>
      <c r="L909" s="112"/>
      <c r="M909" s="112"/>
      <c r="X909" s="9"/>
      <c r="Y909" s="9"/>
      <c r="AF909" s="9"/>
      <c r="AG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</row>
    <row r="910" spans="1:76" s="75" customFormat="1" x14ac:dyDescent="0.2">
      <c r="A910" s="21"/>
      <c r="B910" s="21"/>
      <c r="C910" s="21"/>
      <c r="D910" s="21"/>
      <c r="E910" s="21"/>
      <c r="F910" s="21"/>
      <c r="G910" s="21"/>
      <c r="L910" s="112"/>
      <c r="M910" s="112"/>
      <c r="X910" s="9"/>
      <c r="Y910" s="9"/>
      <c r="AF910" s="9"/>
      <c r="AG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</row>
    <row r="911" spans="1:76" s="75" customFormat="1" x14ac:dyDescent="0.2">
      <c r="A911" s="21"/>
      <c r="B911" s="21"/>
      <c r="C911" s="21"/>
      <c r="D911" s="21"/>
      <c r="E911" s="21"/>
      <c r="F911" s="21"/>
      <c r="G911" s="21"/>
      <c r="L911" s="112"/>
      <c r="M911" s="112"/>
      <c r="X911" s="9"/>
      <c r="Y911" s="9"/>
      <c r="AF911" s="9"/>
      <c r="AG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</row>
    <row r="912" spans="1:76" s="75" customFormat="1" x14ac:dyDescent="0.2">
      <c r="A912" s="21"/>
      <c r="B912" s="21"/>
      <c r="C912" s="21"/>
      <c r="D912" s="21"/>
      <c r="E912" s="21"/>
      <c r="F912" s="21"/>
      <c r="G912" s="21"/>
      <c r="L912" s="112"/>
      <c r="M912" s="112"/>
      <c r="X912" s="9"/>
      <c r="Y912" s="9"/>
      <c r="AF912" s="9"/>
      <c r="AG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</row>
    <row r="913" spans="1:76" s="75" customFormat="1" x14ac:dyDescent="0.2">
      <c r="A913" s="21"/>
      <c r="B913" s="21"/>
      <c r="C913" s="21"/>
      <c r="D913" s="21"/>
      <c r="E913" s="21"/>
      <c r="F913" s="21"/>
      <c r="G913" s="21"/>
      <c r="L913" s="112"/>
      <c r="M913" s="112"/>
      <c r="X913" s="9"/>
      <c r="Y913" s="9"/>
      <c r="AF913" s="9"/>
      <c r="AG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</row>
    <row r="914" spans="1:76" s="75" customFormat="1" x14ac:dyDescent="0.2">
      <c r="A914" s="21"/>
      <c r="B914" s="21"/>
      <c r="C914" s="21"/>
      <c r="D914" s="21"/>
      <c r="E914" s="21"/>
      <c r="F914" s="21"/>
      <c r="G914" s="21"/>
      <c r="L914" s="112"/>
      <c r="M914" s="112"/>
      <c r="X914" s="9"/>
      <c r="Y914" s="9"/>
      <c r="AF914" s="9"/>
      <c r="AG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</row>
    <row r="915" spans="1:76" s="75" customFormat="1" x14ac:dyDescent="0.2">
      <c r="A915" s="21"/>
      <c r="B915" s="21"/>
      <c r="C915" s="21"/>
      <c r="D915" s="21"/>
      <c r="E915" s="21"/>
      <c r="F915" s="21"/>
      <c r="G915" s="21"/>
      <c r="L915" s="112"/>
      <c r="M915" s="112"/>
      <c r="X915" s="9"/>
      <c r="Y915" s="9"/>
      <c r="AF915" s="9"/>
      <c r="AG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</row>
    <row r="916" spans="1:76" s="75" customFormat="1" x14ac:dyDescent="0.2">
      <c r="A916" s="21"/>
      <c r="B916" s="21"/>
      <c r="C916" s="21"/>
      <c r="D916" s="21"/>
      <c r="E916" s="21"/>
      <c r="F916" s="21"/>
      <c r="G916" s="21"/>
      <c r="L916" s="112"/>
      <c r="M916" s="112"/>
      <c r="X916" s="9"/>
      <c r="Y916" s="9"/>
      <c r="AF916" s="9"/>
      <c r="AG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</row>
    <row r="917" spans="1:76" s="75" customFormat="1" x14ac:dyDescent="0.2">
      <c r="A917" s="21"/>
      <c r="B917" s="21"/>
      <c r="C917" s="21"/>
      <c r="D917" s="21"/>
      <c r="E917" s="21"/>
      <c r="F917" s="21"/>
      <c r="G917" s="21"/>
      <c r="L917" s="112"/>
      <c r="M917" s="112"/>
      <c r="X917" s="9"/>
      <c r="Y917" s="9"/>
      <c r="AF917" s="9"/>
      <c r="AG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</row>
    <row r="918" spans="1:76" s="75" customFormat="1" x14ac:dyDescent="0.2">
      <c r="A918" s="21"/>
      <c r="B918" s="21"/>
      <c r="C918" s="21"/>
      <c r="D918" s="21"/>
      <c r="E918" s="21"/>
      <c r="F918" s="21"/>
      <c r="G918" s="21"/>
      <c r="L918" s="112"/>
      <c r="M918" s="112"/>
      <c r="X918" s="9"/>
      <c r="Y918" s="9"/>
      <c r="AF918" s="9"/>
      <c r="AG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</row>
    <row r="919" spans="1:76" s="75" customFormat="1" x14ac:dyDescent="0.2">
      <c r="A919" s="21"/>
      <c r="B919" s="21"/>
      <c r="C919" s="21"/>
      <c r="D919" s="21"/>
      <c r="E919" s="21"/>
      <c r="F919" s="21"/>
      <c r="G919" s="21"/>
      <c r="L919" s="112"/>
      <c r="M919" s="112"/>
      <c r="X919" s="9"/>
      <c r="Y919" s="9"/>
      <c r="AF919" s="9"/>
      <c r="AG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</row>
    <row r="920" spans="1:76" s="75" customFormat="1" x14ac:dyDescent="0.2">
      <c r="A920" s="21"/>
      <c r="B920" s="21"/>
      <c r="C920" s="21"/>
      <c r="D920" s="21"/>
      <c r="E920" s="21"/>
      <c r="F920" s="21"/>
      <c r="G920" s="21"/>
      <c r="L920" s="112"/>
      <c r="M920" s="112"/>
      <c r="X920" s="9"/>
      <c r="Y920" s="9"/>
      <c r="AF920" s="9"/>
      <c r="AG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</row>
    <row r="921" spans="1:76" s="75" customFormat="1" x14ac:dyDescent="0.2">
      <c r="A921" s="21"/>
      <c r="B921" s="21"/>
      <c r="C921" s="21"/>
      <c r="D921" s="21"/>
      <c r="E921" s="21"/>
      <c r="F921" s="21"/>
      <c r="G921" s="21"/>
      <c r="L921" s="112"/>
      <c r="M921" s="112"/>
      <c r="X921" s="9"/>
      <c r="Y921" s="9"/>
      <c r="AF921" s="9"/>
      <c r="AG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</row>
    <row r="922" spans="1:76" s="75" customFormat="1" x14ac:dyDescent="0.2">
      <c r="A922" s="21"/>
      <c r="B922" s="21"/>
      <c r="C922" s="21"/>
      <c r="D922" s="21"/>
      <c r="E922" s="21"/>
      <c r="F922" s="21"/>
      <c r="G922" s="21"/>
      <c r="L922" s="112"/>
      <c r="M922" s="112"/>
      <c r="X922" s="9"/>
      <c r="Y922" s="9"/>
      <c r="AF922" s="9"/>
      <c r="AG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</row>
    <row r="923" spans="1:76" s="75" customFormat="1" x14ac:dyDescent="0.2">
      <c r="A923" s="21"/>
      <c r="B923" s="21"/>
      <c r="C923" s="21"/>
      <c r="D923" s="21"/>
      <c r="E923" s="21"/>
      <c r="F923" s="21"/>
      <c r="G923" s="21"/>
      <c r="L923" s="112"/>
      <c r="M923" s="112"/>
      <c r="X923" s="9"/>
      <c r="Y923" s="9"/>
      <c r="AF923" s="9"/>
      <c r="AG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</row>
    <row r="924" spans="1:76" s="75" customFormat="1" x14ac:dyDescent="0.2">
      <c r="A924" s="21"/>
      <c r="B924" s="21"/>
      <c r="C924" s="21"/>
      <c r="D924" s="21"/>
      <c r="E924" s="21"/>
      <c r="F924" s="21"/>
      <c r="G924" s="21"/>
      <c r="L924" s="112"/>
      <c r="M924" s="112"/>
      <c r="X924" s="9"/>
      <c r="Y924" s="9"/>
      <c r="AF924" s="9"/>
      <c r="AG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</row>
    <row r="925" spans="1:76" s="75" customFormat="1" x14ac:dyDescent="0.2">
      <c r="A925" s="21"/>
      <c r="B925" s="21"/>
      <c r="C925" s="21"/>
      <c r="D925" s="21"/>
      <c r="E925" s="21"/>
      <c r="F925" s="21"/>
      <c r="G925" s="21"/>
      <c r="L925" s="112"/>
      <c r="M925" s="112"/>
      <c r="X925" s="9"/>
      <c r="Y925" s="9"/>
      <c r="AF925" s="9"/>
      <c r="AG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</row>
    <row r="926" spans="1:76" s="75" customFormat="1" x14ac:dyDescent="0.2">
      <c r="A926" s="21"/>
      <c r="B926" s="21"/>
      <c r="C926" s="21"/>
      <c r="D926" s="21"/>
      <c r="E926" s="21"/>
      <c r="F926" s="21"/>
      <c r="G926" s="21"/>
      <c r="L926" s="112"/>
      <c r="M926" s="112"/>
      <c r="X926" s="9"/>
      <c r="Y926" s="9"/>
      <c r="AF926" s="9"/>
      <c r="AG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</row>
    <row r="927" spans="1:76" s="75" customFormat="1" x14ac:dyDescent="0.2">
      <c r="A927" s="21"/>
      <c r="B927" s="21"/>
      <c r="C927" s="21"/>
      <c r="D927" s="21"/>
      <c r="E927" s="21"/>
      <c r="F927" s="21"/>
      <c r="G927" s="21"/>
      <c r="L927" s="112"/>
      <c r="M927" s="112"/>
      <c r="X927" s="9"/>
      <c r="Y927" s="9"/>
      <c r="AF927" s="9"/>
      <c r="AG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</row>
    <row r="928" spans="1:76" s="75" customFormat="1" x14ac:dyDescent="0.2">
      <c r="A928" s="21"/>
      <c r="B928" s="21"/>
      <c r="C928" s="21"/>
      <c r="D928" s="21"/>
      <c r="E928" s="21"/>
      <c r="F928" s="21"/>
      <c r="G928" s="21"/>
      <c r="L928" s="112"/>
      <c r="M928" s="112"/>
      <c r="X928" s="9"/>
      <c r="Y928" s="9"/>
      <c r="AF928" s="9"/>
      <c r="AG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</row>
    <row r="929" spans="1:76" s="75" customFormat="1" x14ac:dyDescent="0.2">
      <c r="A929" s="21"/>
      <c r="B929" s="21"/>
      <c r="C929" s="21"/>
      <c r="D929" s="21"/>
      <c r="E929" s="21"/>
      <c r="F929" s="21"/>
      <c r="G929" s="21"/>
      <c r="L929" s="112"/>
      <c r="M929" s="112"/>
      <c r="X929" s="9"/>
      <c r="Y929" s="9"/>
      <c r="AF929" s="9"/>
      <c r="AG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</row>
    <row r="930" spans="1:76" s="75" customFormat="1" x14ac:dyDescent="0.2">
      <c r="A930" s="21"/>
      <c r="B930" s="21"/>
      <c r="C930" s="21"/>
      <c r="D930" s="21"/>
      <c r="E930" s="21"/>
      <c r="F930" s="21"/>
      <c r="G930" s="21"/>
      <c r="L930" s="112"/>
      <c r="M930" s="112"/>
      <c r="X930" s="9"/>
      <c r="Y930" s="9"/>
      <c r="AF930" s="9"/>
      <c r="AG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</row>
    <row r="931" spans="1:76" s="75" customFormat="1" x14ac:dyDescent="0.2">
      <c r="A931" s="21"/>
      <c r="B931" s="21"/>
      <c r="C931" s="21"/>
      <c r="D931" s="21"/>
      <c r="E931" s="21"/>
      <c r="F931" s="21"/>
      <c r="G931" s="21"/>
      <c r="L931" s="112"/>
      <c r="M931" s="112"/>
      <c r="X931" s="9"/>
      <c r="Y931" s="9"/>
      <c r="AF931" s="9"/>
      <c r="AG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</row>
    <row r="932" spans="1:76" s="75" customFormat="1" x14ac:dyDescent="0.2">
      <c r="A932" s="21"/>
      <c r="B932" s="21"/>
      <c r="C932" s="21"/>
      <c r="D932" s="21"/>
      <c r="E932" s="21"/>
      <c r="F932" s="21"/>
      <c r="G932" s="21"/>
      <c r="L932" s="112"/>
      <c r="M932" s="112"/>
      <c r="X932" s="9"/>
      <c r="Y932" s="9"/>
      <c r="AF932" s="9"/>
      <c r="AG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</row>
    <row r="933" spans="1:76" s="75" customFormat="1" x14ac:dyDescent="0.2">
      <c r="A933" s="21"/>
      <c r="B933" s="21"/>
      <c r="C933" s="21"/>
      <c r="D933" s="21"/>
      <c r="E933" s="21"/>
      <c r="F933" s="21"/>
      <c r="G933" s="21"/>
      <c r="L933" s="112"/>
      <c r="M933" s="112"/>
      <c r="X933" s="9"/>
      <c r="Y933" s="9"/>
      <c r="AF933" s="9"/>
      <c r="AG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</row>
    <row r="934" spans="1:76" s="75" customFormat="1" x14ac:dyDescent="0.2">
      <c r="A934" s="21"/>
      <c r="B934" s="21"/>
      <c r="C934" s="21"/>
      <c r="D934" s="21"/>
      <c r="E934" s="21"/>
      <c r="F934" s="21"/>
      <c r="G934" s="21"/>
      <c r="L934" s="112"/>
      <c r="M934" s="112"/>
      <c r="X934" s="9"/>
      <c r="Y934" s="9"/>
      <c r="AF934" s="9"/>
      <c r="AG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</row>
    <row r="935" spans="1:76" s="75" customFormat="1" x14ac:dyDescent="0.2">
      <c r="A935" s="21"/>
      <c r="B935" s="21"/>
      <c r="C935" s="21"/>
      <c r="D935" s="21"/>
      <c r="E935" s="21"/>
      <c r="F935" s="21"/>
      <c r="G935" s="21"/>
      <c r="L935" s="112"/>
      <c r="M935" s="112"/>
      <c r="X935" s="9"/>
      <c r="Y935" s="9"/>
      <c r="AF935" s="9"/>
      <c r="AG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</row>
    <row r="936" spans="1:76" s="75" customFormat="1" x14ac:dyDescent="0.2">
      <c r="A936" s="21"/>
      <c r="B936" s="21"/>
      <c r="C936" s="21"/>
      <c r="D936" s="21"/>
      <c r="E936" s="21"/>
      <c r="F936" s="21"/>
      <c r="G936" s="21"/>
      <c r="L936" s="112"/>
      <c r="M936" s="112"/>
      <c r="X936" s="9"/>
      <c r="Y936" s="9"/>
      <c r="AF936" s="9"/>
      <c r="AG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</row>
    <row r="937" spans="1:76" s="75" customFormat="1" x14ac:dyDescent="0.2">
      <c r="A937" s="21"/>
      <c r="B937" s="21"/>
      <c r="C937" s="21"/>
      <c r="D937" s="21"/>
      <c r="E937" s="21"/>
      <c r="F937" s="21"/>
      <c r="G937" s="21"/>
      <c r="L937" s="112"/>
      <c r="M937" s="112"/>
      <c r="X937" s="9"/>
      <c r="Y937" s="9"/>
      <c r="AF937" s="9"/>
      <c r="AG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</row>
    <row r="938" spans="1:76" s="75" customFormat="1" x14ac:dyDescent="0.2">
      <c r="A938" s="21"/>
      <c r="B938" s="21"/>
      <c r="C938" s="21"/>
      <c r="D938" s="21"/>
      <c r="E938" s="21"/>
      <c r="F938" s="21"/>
      <c r="G938" s="21"/>
      <c r="L938" s="112"/>
      <c r="M938" s="112"/>
      <c r="X938" s="9"/>
      <c r="Y938" s="9"/>
      <c r="AF938" s="9"/>
      <c r="AG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</row>
    <row r="939" spans="1:76" s="75" customFormat="1" x14ac:dyDescent="0.2">
      <c r="A939" s="21"/>
      <c r="B939" s="21"/>
      <c r="C939" s="21"/>
      <c r="D939" s="21"/>
      <c r="E939" s="21"/>
      <c r="F939" s="21"/>
      <c r="G939" s="21"/>
      <c r="L939" s="112"/>
      <c r="M939" s="112"/>
      <c r="X939" s="9"/>
      <c r="Y939" s="9"/>
      <c r="AF939" s="9"/>
      <c r="AG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</row>
    <row r="940" spans="1:76" s="75" customFormat="1" x14ac:dyDescent="0.2">
      <c r="A940" s="21"/>
      <c r="B940" s="21"/>
      <c r="C940" s="21"/>
      <c r="D940" s="21"/>
      <c r="E940" s="21"/>
      <c r="F940" s="21"/>
      <c r="G940" s="21"/>
      <c r="L940" s="112"/>
      <c r="M940" s="112"/>
      <c r="X940" s="9"/>
      <c r="Y940" s="9"/>
      <c r="AF940" s="9"/>
      <c r="AG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</row>
    <row r="941" spans="1:76" s="75" customFormat="1" x14ac:dyDescent="0.2">
      <c r="A941" s="21"/>
      <c r="B941" s="21"/>
      <c r="C941" s="21"/>
      <c r="D941" s="21"/>
      <c r="E941" s="21"/>
      <c r="F941" s="21"/>
      <c r="G941" s="21"/>
      <c r="L941" s="112"/>
      <c r="M941" s="112"/>
      <c r="X941" s="9"/>
      <c r="Y941" s="9"/>
      <c r="AF941" s="9"/>
      <c r="AG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</row>
    <row r="942" spans="1:76" s="75" customFormat="1" x14ac:dyDescent="0.2">
      <c r="A942" s="21"/>
      <c r="B942" s="21"/>
      <c r="C942" s="21"/>
      <c r="D942" s="21"/>
      <c r="E942" s="21"/>
      <c r="F942" s="21"/>
      <c r="G942" s="21"/>
      <c r="L942" s="112"/>
      <c r="M942" s="112"/>
      <c r="X942" s="9"/>
      <c r="Y942" s="9"/>
      <c r="AF942" s="9"/>
      <c r="AG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</row>
    <row r="943" spans="1:76" s="75" customFormat="1" x14ac:dyDescent="0.2">
      <c r="A943" s="21"/>
      <c r="B943" s="21"/>
      <c r="C943" s="21"/>
      <c r="D943" s="21"/>
      <c r="E943" s="21"/>
      <c r="F943" s="21"/>
      <c r="G943" s="21"/>
      <c r="L943" s="112"/>
      <c r="M943" s="112"/>
      <c r="X943" s="9"/>
      <c r="Y943" s="9"/>
      <c r="AF943" s="9"/>
      <c r="AG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</row>
    <row r="944" spans="1:76" s="75" customFormat="1" x14ac:dyDescent="0.2">
      <c r="A944" s="21"/>
      <c r="B944" s="21"/>
      <c r="C944" s="21"/>
      <c r="D944" s="21"/>
      <c r="E944" s="21"/>
      <c r="F944" s="21"/>
      <c r="G944" s="21"/>
      <c r="L944" s="112"/>
      <c r="M944" s="112"/>
      <c r="X944" s="9"/>
      <c r="Y944" s="9"/>
      <c r="AF944" s="9"/>
      <c r="AG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</row>
    <row r="945" spans="1:76" s="75" customFormat="1" x14ac:dyDescent="0.2">
      <c r="A945" s="21"/>
      <c r="B945" s="21"/>
      <c r="C945" s="21"/>
      <c r="D945" s="21"/>
      <c r="E945" s="21"/>
      <c r="F945" s="21"/>
      <c r="G945" s="21"/>
      <c r="L945" s="112"/>
      <c r="M945" s="112"/>
      <c r="X945" s="9"/>
      <c r="Y945" s="9"/>
      <c r="AF945" s="9"/>
      <c r="AG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</row>
    <row r="946" spans="1:76" s="75" customFormat="1" x14ac:dyDescent="0.2">
      <c r="A946" s="21"/>
      <c r="B946" s="21"/>
      <c r="C946" s="21"/>
      <c r="D946" s="21"/>
      <c r="E946" s="21"/>
      <c r="F946" s="21"/>
      <c r="G946" s="21"/>
      <c r="L946" s="112"/>
      <c r="M946" s="112"/>
      <c r="X946" s="9"/>
      <c r="Y946" s="9"/>
      <c r="AF946" s="9"/>
      <c r="AG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</row>
    <row r="947" spans="1:76" s="75" customFormat="1" x14ac:dyDescent="0.2">
      <c r="A947" s="21"/>
      <c r="B947" s="21"/>
      <c r="C947" s="21"/>
      <c r="D947" s="21"/>
      <c r="E947" s="21"/>
      <c r="F947" s="21"/>
      <c r="G947" s="21"/>
      <c r="L947" s="112"/>
      <c r="M947" s="112"/>
      <c r="X947" s="9"/>
      <c r="Y947" s="9"/>
      <c r="AF947" s="9"/>
      <c r="AG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</row>
    <row r="948" spans="1:76" s="75" customFormat="1" x14ac:dyDescent="0.2">
      <c r="A948" s="21"/>
      <c r="B948" s="21"/>
      <c r="C948" s="21"/>
      <c r="D948" s="21"/>
      <c r="E948" s="21"/>
      <c r="F948" s="21"/>
      <c r="G948" s="21"/>
      <c r="L948" s="112"/>
      <c r="M948" s="112"/>
      <c r="X948" s="9"/>
      <c r="Y948" s="9"/>
      <c r="AF948" s="9"/>
      <c r="AG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</row>
    <row r="949" spans="1:76" s="75" customFormat="1" x14ac:dyDescent="0.2">
      <c r="A949" s="21"/>
      <c r="B949" s="21"/>
      <c r="C949" s="21"/>
      <c r="D949" s="21"/>
      <c r="E949" s="21"/>
      <c r="F949" s="21"/>
      <c r="G949" s="21"/>
      <c r="L949" s="112"/>
      <c r="M949" s="112"/>
      <c r="X949" s="9"/>
      <c r="Y949" s="9"/>
      <c r="AF949" s="9"/>
      <c r="AG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</row>
    <row r="950" spans="1:76" s="75" customFormat="1" x14ac:dyDescent="0.2">
      <c r="A950" s="21"/>
      <c r="B950" s="21"/>
      <c r="C950" s="21"/>
      <c r="D950" s="21"/>
      <c r="E950" s="21"/>
      <c r="F950" s="21"/>
      <c r="G950" s="21"/>
      <c r="L950" s="112"/>
      <c r="M950" s="112"/>
      <c r="X950" s="9"/>
      <c r="Y950" s="9"/>
      <c r="AF950" s="9"/>
      <c r="AG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</row>
    <row r="951" spans="1:76" s="75" customFormat="1" x14ac:dyDescent="0.2">
      <c r="A951" s="21"/>
      <c r="B951" s="21"/>
      <c r="C951" s="21"/>
      <c r="D951" s="21"/>
      <c r="E951" s="21"/>
      <c r="F951" s="21"/>
      <c r="G951" s="21"/>
      <c r="L951" s="112"/>
      <c r="M951" s="112"/>
      <c r="X951" s="9"/>
      <c r="Y951" s="9"/>
      <c r="AF951" s="9"/>
      <c r="AG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</row>
    <row r="952" spans="1:76" s="75" customFormat="1" x14ac:dyDescent="0.2">
      <c r="A952" s="21"/>
      <c r="B952" s="21"/>
      <c r="C952" s="21"/>
      <c r="D952" s="21"/>
      <c r="E952" s="21"/>
      <c r="F952" s="21"/>
      <c r="G952" s="21"/>
      <c r="L952" s="112"/>
      <c r="M952" s="112"/>
      <c r="X952" s="9"/>
      <c r="Y952" s="9"/>
      <c r="AF952" s="9"/>
      <c r="AG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</row>
    <row r="953" spans="1:76" s="75" customFormat="1" x14ac:dyDescent="0.2">
      <c r="A953" s="21"/>
      <c r="B953" s="21"/>
      <c r="C953" s="21"/>
      <c r="D953" s="21"/>
      <c r="E953" s="21"/>
      <c r="F953" s="21"/>
      <c r="G953" s="21"/>
      <c r="L953" s="112"/>
      <c r="M953" s="112"/>
      <c r="X953" s="9"/>
      <c r="Y953" s="9"/>
      <c r="AF953" s="9"/>
      <c r="AG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</row>
    <row r="954" spans="1:76" s="75" customFormat="1" x14ac:dyDescent="0.2">
      <c r="A954" s="21"/>
      <c r="B954" s="21"/>
      <c r="C954" s="21"/>
      <c r="D954" s="21"/>
      <c r="E954" s="21"/>
      <c r="F954" s="21"/>
      <c r="G954" s="21"/>
      <c r="L954" s="112"/>
      <c r="M954" s="112"/>
      <c r="X954" s="9"/>
      <c r="Y954" s="9"/>
      <c r="AF954" s="9"/>
      <c r="AG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</row>
    <row r="955" spans="1:76" s="75" customFormat="1" x14ac:dyDescent="0.2">
      <c r="A955" s="21"/>
      <c r="B955" s="21"/>
      <c r="C955" s="21"/>
      <c r="D955" s="21"/>
      <c r="E955" s="21"/>
      <c r="F955" s="21"/>
      <c r="G955" s="21"/>
      <c r="L955" s="112"/>
      <c r="M955" s="112"/>
      <c r="X955" s="9"/>
      <c r="Y955" s="9"/>
      <c r="AF955" s="9"/>
      <c r="AG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</row>
    <row r="956" spans="1:76" s="75" customFormat="1" x14ac:dyDescent="0.2">
      <c r="A956" s="21"/>
      <c r="B956" s="21"/>
      <c r="C956" s="21"/>
      <c r="D956" s="21"/>
      <c r="E956" s="21"/>
      <c r="F956" s="21"/>
      <c r="G956" s="21"/>
      <c r="L956" s="112"/>
      <c r="M956" s="112"/>
      <c r="X956" s="9"/>
      <c r="Y956" s="9"/>
      <c r="AF956" s="9"/>
      <c r="AG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</row>
    <row r="957" spans="1:76" s="75" customFormat="1" x14ac:dyDescent="0.2">
      <c r="A957" s="21"/>
      <c r="B957" s="21"/>
      <c r="C957" s="21"/>
      <c r="D957" s="21"/>
      <c r="E957" s="21"/>
      <c r="F957" s="21"/>
      <c r="G957" s="21"/>
      <c r="L957" s="112"/>
      <c r="M957" s="112"/>
      <c r="X957" s="9"/>
      <c r="Y957" s="9"/>
      <c r="AF957" s="9"/>
      <c r="AG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</row>
    <row r="958" spans="1:76" s="75" customFormat="1" x14ac:dyDescent="0.2">
      <c r="A958" s="21"/>
      <c r="B958" s="21"/>
      <c r="C958" s="21"/>
      <c r="D958" s="21"/>
      <c r="E958" s="21"/>
      <c r="F958" s="21"/>
      <c r="G958" s="21"/>
      <c r="L958" s="112"/>
      <c r="M958" s="112"/>
      <c r="X958" s="9"/>
      <c r="Y958" s="9"/>
      <c r="AF958" s="9"/>
      <c r="AG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</row>
    <row r="959" spans="1:76" s="75" customFormat="1" x14ac:dyDescent="0.2">
      <c r="A959" s="21"/>
      <c r="B959" s="21"/>
      <c r="C959" s="21"/>
      <c r="D959" s="21"/>
      <c r="E959" s="21"/>
      <c r="F959" s="21"/>
      <c r="G959" s="21"/>
      <c r="L959" s="112"/>
      <c r="M959" s="112"/>
      <c r="X959" s="9"/>
      <c r="Y959" s="9"/>
      <c r="AF959" s="9"/>
      <c r="AG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</row>
    <row r="960" spans="1:76" s="75" customFormat="1" x14ac:dyDescent="0.2">
      <c r="A960" s="21"/>
      <c r="B960" s="21"/>
      <c r="C960" s="21"/>
      <c r="D960" s="21"/>
      <c r="E960" s="21"/>
      <c r="F960" s="21"/>
      <c r="G960" s="21"/>
      <c r="L960" s="112"/>
      <c r="M960" s="112"/>
      <c r="X960" s="9"/>
      <c r="Y960" s="9"/>
      <c r="AF960" s="9"/>
      <c r="AG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</row>
    <row r="961" spans="1:76" s="75" customFormat="1" x14ac:dyDescent="0.2">
      <c r="A961" s="21"/>
      <c r="B961" s="21"/>
      <c r="C961" s="21"/>
      <c r="D961" s="21"/>
      <c r="E961" s="21"/>
      <c r="F961" s="21"/>
      <c r="G961" s="21"/>
      <c r="L961" s="112"/>
      <c r="M961" s="112"/>
      <c r="X961" s="9"/>
      <c r="Y961" s="9"/>
      <c r="AF961" s="9"/>
      <c r="AG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</row>
    <row r="962" spans="1:76" s="75" customFormat="1" x14ac:dyDescent="0.2">
      <c r="A962" s="21"/>
      <c r="B962" s="21"/>
      <c r="C962" s="21"/>
      <c r="D962" s="21"/>
      <c r="E962" s="21"/>
      <c r="F962" s="21"/>
      <c r="G962" s="21"/>
      <c r="L962" s="112"/>
      <c r="M962" s="112"/>
      <c r="X962" s="9"/>
      <c r="Y962" s="9"/>
      <c r="AF962" s="9"/>
      <c r="AG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</row>
    <row r="963" spans="1:76" s="75" customFormat="1" x14ac:dyDescent="0.2">
      <c r="A963" s="21"/>
      <c r="B963" s="21"/>
      <c r="C963" s="21"/>
      <c r="D963" s="21"/>
      <c r="E963" s="21"/>
      <c r="F963" s="21"/>
      <c r="G963" s="21"/>
      <c r="L963" s="112"/>
      <c r="M963" s="112"/>
      <c r="X963" s="9"/>
      <c r="Y963" s="9"/>
      <c r="AF963" s="9"/>
      <c r="AG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</row>
    <row r="964" spans="1:76" s="75" customFormat="1" x14ac:dyDescent="0.2">
      <c r="A964" s="21"/>
      <c r="B964" s="21"/>
      <c r="C964" s="21"/>
      <c r="D964" s="21"/>
      <c r="E964" s="21"/>
      <c r="F964" s="21"/>
      <c r="G964" s="21"/>
      <c r="L964" s="112"/>
      <c r="M964" s="112"/>
      <c r="X964" s="9"/>
      <c r="Y964" s="9"/>
      <c r="AF964" s="9"/>
      <c r="AG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</row>
    <row r="965" spans="1:76" s="75" customFormat="1" x14ac:dyDescent="0.2">
      <c r="A965" s="21"/>
      <c r="B965" s="21"/>
      <c r="C965" s="21"/>
      <c r="D965" s="21"/>
      <c r="E965" s="21"/>
      <c r="F965" s="21"/>
      <c r="G965" s="21"/>
      <c r="L965" s="112"/>
      <c r="M965" s="112"/>
      <c r="X965" s="9"/>
      <c r="Y965" s="9"/>
      <c r="AF965" s="9"/>
      <c r="AG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</row>
    <row r="966" spans="1:76" s="75" customFormat="1" x14ac:dyDescent="0.2">
      <c r="A966" s="21"/>
      <c r="B966" s="21"/>
      <c r="C966" s="21"/>
      <c r="D966" s="21"/>
      <c r="E966" s="21"/>
      <c r="F966" s="21"/>
      <c r="G966" s="21"/>
      <c r="L966" s="112"/>
      <c r="M966" s="112"/>
      <c r="X966" s="9"/>
      <c r="Y966" s="9"/>
      <c r="AF966" s="9"/>
      <c r="AG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</row>
    <row r="967" spans="1:76" s="75" customFormat="1" x14ac:dyDescent="0.2">
      <c r="A967" s="21"/>
      <c r="B967" s="21"/>
      <c r="C967" s="21"/>
      <c r="D967" s="21"/>
      <c r="E967" s="21"/>
      <c r="F967" s="21"/>
      <c r="G967" s="21"/>
      <c r="L967" s="112"/>
      <c r="M967" s="112"/>
      <c r="X967" s="9"/>
      <c r="Y967" s="9"/>
      <c r="AF967" s="9"/>
      <c r="AG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</row>
    <row r="968" spans="1:76" s="75" customFormat="1" x14ac:dyDescent="0.2">
      <c r="A968" s="21"/>
      <c r="B968" s="21"/>
      <c r="C968" s="21"/>
      <c r="D968" s="21"/>
      <c r="E968" s="21"/>
      <c r="F968" s="21"/>
      <c r="G968" s="21"/>
      <c r="L968" s="112"/>
      <c r="M968" s="112"/>
      <c r="X968" s="9"/>
      <c r="Y968" s="9"/>
      <c r="AF968" s="9"/>
      <c r="AG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</row>
    <row r="969" spans="1:76" s="75" customFormat="1" x14ac:dyDescent="0.2">
      <c r="A969" s="21"/>
      <c r="B969" s="21"/>
      <c r="C969" s="21"/>
      <c r="D969" s="21"/>
      <c r="E969" s="21"/>
      <c r="F969" s="21"/>
      <c r="G969" s="21"/>
      <c r="L969" s="112"/>
      <c r="M969" s="112"/>
      <c r="X969" s="9"/>
      <c r="Y969" s="9"/>
      <c r="AF969" s="9"/>
      <c r="AG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</row>
    <row r="970" spans="1:76" s="75" customFormat="1" x14ac:dyDescent="0.2">
      <c r="A970" s="21"/>
      <c r="B970" s="21"/>
      <c r="C970" s="21"/>
      <c r="D970" s="21"/>
      <c r="E970" s="21"/>
      <c r="F970" s="21"/>
      <c r="G970" s="21"/>
      <c r="L970" s="112"/>
      <c r="M970" s="112"/>
      <c r="X970" s="9"/>
      <c r="Y970" s="9"/>
      <c r="AF970" s="9"/>
      <c r="AG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</row>
    <row r="971" spans="1:76" s="75" customFormat="1" x14ac:dyDescent="0.2">
      <c r="A971" s="21"/>
      <c r="B971" s="21"/>
      <c r="C971" s="21"/>
      <c r="D971" s="21"/>
      <c r="E971" s="21"/>
      <c r="F971" s="21"/>
      <c r="G971" s="21"/>
      <c r="L971" s="112"/>
      <c r="M971" s="112"/>
      <c r="X971" s="9"/>
      <c r="Y971" s="9"/>
      <c r="AF971" s="9"/>
      <c r="AG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</row>
    <row r="972" spans="1:76" s="75" customFormat="1" x14ac:dyDescent="0.2">
      <c r="A972" s="21"/>
      <c r="B972" s="21"/>
      <c r="C972" s="21"/>
      <c r="D972" s="21"/>
      <c r="E972" s="21"/>
      <c r="F972" s="21"/>
      <c r="G972" s="21"/>
      <c r="L972" s="112"/>
      <c r="M972" s="112"/>
      <c r="X972" s="9"/>
      <c r="Y972" s="9"/>
      <c r="AF972" s="9"/>
      <c r="AG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</row>
    <row r="973" spans="1:76" s="75" customFormat="1" x14ac:dyDescent="0.2">
      <c r="A973" s="21"/>
      <c r="B973" s="21"/>
      <c r="C973" s="21"/>
      <c r="D973" s="21"/>
      <c r="E973" s="21"/>
      <c r="F973" s="21"/>
      <c r="G973" s="21"/>
      <c r="L973" s="112"/>
      <c r="M973" s="112"/>
      <c r="X973" s="9"/>
      <c r="Y973" s="9"/>
      <c r="AF973" s="9"/>
      <c r="AG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</row>
    <row r="974" spans="1:76" s="75" customFormat="1" x14ac:dyDescent="0.2">
      <c r="A974" s="21"/>
      <c r="B974" s="21"/>
      <c r="C974" s="21"/>
      <c r="D974" s="21"/>
      <c r="E974" s="21"/>
      <c r="F974" s="21"/>
      <c r="G974" s="21"/>
      <c r="L974" s="112"/>
      <c r="M974" s="112"/>
      <c r="X974" s="9"/>
      <c r="Y974" s="9"/>
      <c r="AF974" s="9"/>
      <c r="AG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</row>
    <row r="975" spans="1:76" s="75" customFormat="1" x14ac:dyDescent="0.2">
      <c r="A975" s="21"/>
      <c r="B975" s="21"/>
      <c r="C975" s="21"/>
      <c r="D975" s="21"/>
      <c r="E975" s="21"/>
      <c r="F975" s="21"/>
      <c r="G975" s="21"/>
      <c r="L975" s="112"/>
      <c r="M975" s="112"/>
      <c r="X975" s="9"/>
      <c r="Y975" s="9"/>
      <c r="AF975" s="9"/>
      <c r="AG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</row>
    <row r="976" spans="1:76" s="75" customFormat="1" x14ac:dyDescent="0.2">
      <c r="A976" s="21"/>
      <c r="B976" s="21"/>
      <c r="C976" s="21"/>
      <c r="D976" s="21"/>
      <c r="E976" s="21"/>
      <c r="F976" s="21"/>
      <c r="G976" s="21"/>
      <c r="L976" s="112"/>
      <c r="M976" s="112"/>
      <c r="X976" s="9"/>
      <c r="Y976" s="9"/>
      <c r="AF976" s="9"/>
      <c r="AG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</row>
    <row r="977" spans="1:76" s="75" customFormat="1" x14ac:dyDescent="0.2">
      <c r="A977" s="21"/>
      <c r="B977" s="21"/>
      <c r="C977" s="21"/>
      <c r="D977" s="21"/>
      <c r="E977" s="21"/>
      <c r="F977" s="21"/>
      <c r="G977" s="21"/>
      <c r="L977" s="112"/>
      <c r="M977" s="112"/>
      <c r="X977" s="9"/>
      <c r="Y977" s="9"/>
      <c r="AF977" s="9"/>
      <c r="AG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</row>
    <row r="978" spans="1:76" s="75" customFormat="1" x14ac:dyDescent="0.2">
      <c r="A978" s="21"/>
      <c r="B978" s="21"/>
      <c r="C978" s="21"/>
      <c r="D978" s="21"/>
      <c r="E978" s="21"/>
      <c r="F978" s="21"/>
      <c r="G978" s="21"/>
      <c r="L978" s="112"/>
      <c r="M978" s="112"/>
      <c r="X978" s="9"/>
      <c r="Y978" s="9"/>
      <c r="AF978" s="9"/>
      <c r="AG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</row>
    <row r="979" spans="1:76" s="75" customFormat="1" x14ac:dyDescent="0.2">
      <c r="A979" s="21"/>
      <c r="B979" s="21"/>
      <c r="C979" s="21"/>
      <c r="D979" s="21"/>
      <c r="E979" s="21"/>
      <c r="F979" s="21"/>
      <c r="G979" s="21"/>
      <c r="L979" s="112"/>
      <c r="M979" s="112"/>
      <c r="X979" s="9"/>
      <c r="Y979" s="9"/>
      <c r="AF979" s="9"/>
      <c r="AG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</row>
    <row r="980" spans="1:76" s="75" customFormat="1" x14ac:dyDescent="0.2">
      <c r="A980" s="21"/>
      <c r="B980" s="21"/>
      <c r="C980" s="21"/>
      <c r="D980" s="21"/>
      <c r="E980" s="21"/>
      <c r="F980" s="21"/>
      <c r="G980" s="21"/>
      <c r="L980" s="112"/>
      <c r="M980" s="112"/>
      <c r="X980" s="9"/>
      <c r="Y980" s="9"/>
      <c r="AF980" s="9"/>
      <c r="AG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</row>
    <row r="981" spans="1:76" s="75" customFormat="1" x14ac:dyDescent="0.2">
      <c r="A981" s="21"/>
      <c r="B981" s="21"/>
      <c r="C981" s="21"/>
      <c r="D981" s="21"/>
      <c r="E981" s="21"/>
      <c r="F981" s="21"/>
      <c r="G981" s="21"/>
      <c r="L981" s="112"/>
      <c r="M981" s="112"/>
      <c r="X981" s="9"/>
      <c r="Y981" s="9"/>
      <c r="AF981" s="9"/>
      <c r="AG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</row>
    <row r="982" spans="1:76" s="75" customFormat="1" x14ac:dyDescent="0.2">
      <c r="A982" s="21"/>
      <c r="B982" s="21"/>
      <c r="C982" s="21"/>
      <c r="D982" s="21"/>
      <c r="E982" s="21"/>
      <c r="F982" s="21"/>
      <c r="G982" s="21"/>
      <c r="L982" s="112"/>
      <c r="M982" s="112"/>
      <c r="X982" s="9"/>
      <c r="Y982" s="9"/>
      <c r="AF982" s="9"/>
      <c r="AG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</row>
    <row r="983" spans="1:76" s="75" customFormat="1" x14ac:dyDescent="0.2">
      <c r="A983" s="21"/>
      <c r="B983" s="21"/>
      <c r="C983" s="21"/>
      <c r="D983" s="21"/>
      <c r="E983" s="21"/>
      <c r="F983" s="21"/>
      <c r="G983" s="21"/>
      <c r="L983" s="112"/>
      <c r="M983" s="112"/>
      <c r="X983" s="9"/>
      <c r="Y983" s="9"/>
      <c r="AF983" s="9"/>
      <c r="AG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</row>
    <row r="984" spans="1:76" s="75" customFormat="1" x14ac:dyDescent="0.2">
      <c r="A984" s="21"/>
      <c r="B984" s="21"/>
      <c r="C984" s="21"/>
      <c r="D984" s="21"/>
      <c r="E984" s="21"/>
      <c r="F984" s="21"/>
      <c r="G984" s="21"/>
      <c r="L984" s="112"/>
      <c r="M984" s="112"/>
      <c r="X984" s="9"/>
      <c r="Y984" s="9"/>
      <c r="AF984" s="9"/>
      <c r="AG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</row>
    <row r="985" spans="1:76" s="75" customFormat="1" x14ac:dyDescent="0.2">
      <c r="A985" s="21"/>
      <c r="B985" s="21"/>
      <c r="C985" s="21"/>
      <c r="D985" s="21"/>
      <c r="E985" s="21"/>
      <c r="F985" s="21"/>
      <c r="G985" s="21"/>
      <c r="L985" s="112"/>
      <c r="M985" s="112"/>
      <c r="X985" s="9"/>
      <c r="Y985" s="9"/>
      <c r="AF985" s="9"/>
      <c r="AG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</row>
    <row r="986" spans="1:76" s="75" customFormat="1" x14ac:dyDescent="0.2">
      <c r="A986" s="21"/>
      <c r="B986" s="21"/>
      <c r="C986" s="21"/>
      <c r="D986" s="21"/>
      <c r="E986" s="21"/>
      <c r="F986" s="21"/>
      <c r="G986" s="21"/>
      <c r="L986" s="112"/>
      <c r="M986" s="112"/>
      <c r="X986" s="9"/>
      <c r="Y986" s="9"/>
      <c r="AF986" s="9"/>
      <c r="AG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</row>
    <row r="987" spans="1:76" s="75" customFormat="1" x14ac:dyDescent="0.2">
      <c r="A987" s="21"/>
      <c r="B987" s="21"/>
      <c r="C987" s="21"/>
      <c r="D987" s="21"/>
      <c r="E987" s="21"/>
      <c r="F987" s="21"/>
      <c r="G987" s="21"/>
      <c r="L987" s="112"/>
      <c r="M987" s="112"/>
      <c r="X987" s="9"/>
      <c r="Y987" s="9"/>
      <c r="AF987" s="9"/>
      <c r="AG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</row>
    <row r="988" spans="1:76" s="75" customFormat="1" x14ac:dyDescent="0.2">
      <c r="A988" s="21"/>
      <c r="B988" s="21"/>
      <c r="C988" s="21"/>
      <c r="D988" s="21"/>
      <c r="E988" s="21"/>
      <c r="F988" s="21"/>
      <c r="G988" s="21"/>
      <c r="L988" s="112"/>
      <c r="M988" s="112"/>
      <c r="X988" s="9"/>
      <c r="Y988" s="9"/>
      <c r="AF988" s="9"/>
      <c r="AG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</row>
    <row r="989" spans="1:76" s="75" customFormat="1" x14ac:dyDescent="0.2">
      <c r="A989" s="21"/>
      <c r="B989" s="21"/>
      <c r="C989" s="21"/>
      <c r="D989" s="21"/>
      <c r="E989" s="21"/>
      <c r="F989" s="21"/>
      <c r="G989" s="21"/>
      <c r="L989" s="112"/>
      <c r="M989" s="112"/>
      <c r="X989" s="9"/>
      <c r="Y989" s="9"/>
      <c r="AF989" s="9"/>
      <c r="AG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</row>
    <row r="990" spans="1:76" s="75" customFormat="1" x14ac:dyDescent="0.2">
      <c r="A990" s="21"/>
      <c r="B990" s="21"/>
      <c r="C990" s="21"/>
      <c r="D990" s="21"/>
      <c r="E990" s="21"/>
      <c r="F990" s="21"/>
      <c r="G990" s="21"/>
      <c r="L990" s="112"/>
      <c r="M990" s="112"/>
      <c r="X990" s="9"/>
      <c r="Y990" s="9"/>
      <c r="AF990" s="9"/>
      <c r="AG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</row>
    <row r="991" spans="1:76" s="75" customFormat="1" x14ac:dyDescent="0.2">
      <c r="A991" s="21"/>
      <c r="B991" s="21"/>
      <c r="C991" s="21"/>
      <c r="D991" s="21"/>
      <c r="E991" s="21"/>
      <c r="F991" s="21"/>
      <c r="G991" s="21"/>
      <c r="L991" s="112"/>
      <c r="M991" s="112"/>
      <c r="X991" s="9"/>
      <c r="Y991" s="9"/>
      <c r="AF991" s="9"/>
      <c r="AG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</row>
    <row r="992" spans="1:76" s="75" customFormat="1" x14ac:dyDescent="0.2">
      <c r="A992" s="21"/>
      <c r="B992" s="21"/>
      <c r="C992" s="21"/>
      <c r="D992" s="21"/>
      <c r="E992" s="21"/>
      <c r="F992" s="21"/>
      <c r="G992" s="21"/>
      <c r="L992" s="112"/>
      <c r="M992" s="112"/>
      <c r="X992" s="9"/>
      <c r="Y992" s="9"/>
      <c r="AF992" s="9"/>
      <c r="AG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</row>
    <row r="993" spans="1:76" s="75" customFormat="1" x14ac:dyDescent="0.2">
      <c r="A993" s="21"/>
      <c r="B993" s="21"/>
      <c r="C993" s="21"/>
      <c r="D993" s="21"/>
      <c r="E993" s="21"/>
      <c r="F993" s="21"/>
      <c r="G993" s="21"/>
      <c r="L993" s="112"/>
      <c r="M993" s="112"/>
      <c r="X993" s="9"/>
      <c r="Y993" s="9"/>
      <c r="AF993" s="9"/>
      <c r="AG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</row>
    <row r="994" spans="1:76" s="75" customFormat="1" x14ac:dyDescent="0.2">
      <c r="A994" s="21"/>
      <c r="B994" s="21"/>
      <c r="C994" s="21"/>
      <c r="D994" s="21"/>
      <c r="E994" s="21"/>
      <c r="F994" s="21"/>
      <c r="G994" s="21"/>
      <c r="L994" s="112"/>
      <c r="M994" s="112"/>
      <c r="X994" s="9"/>
      <c r="Y994" s="9"/>
      <c r="AF994" s="9"/>
      <c r="AG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</row>
    <row r="995" spans="1:76" s="75" customFormat="1" x14ac:dyDescent="0.2">
      <c r="A995" s="21"/>
      <c r="B995" s="21"/>
      <c r="C995" s="21"/>
      <c r="D995" s="21"/>
      <c r="E995" s="21"/>
      <c r="F995" s="21"/>
      <c r="G995" s="21"/>
      <c r="L995" s="112"/>
      <c r="M995" s="112"/>
      <c r="X995" s="9"/>
      <c r="Y995" s="9"/>
      <c r="AF995" s="9"/>
      <c r="AG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</row>
    <row r="996" spans="1:76" s="75" customFormat="1" x14ac:dyDescent="0.2">
      <c r="A996" s="21"/>
      <c r="B996" s="21"/>
      <c r="C996" s="21"/>
      <c r="D996" s="21"/>
      <c r="E996" s="21"/>
      <c r="F996" s="21"/>
      <c r="G996" s="21"/>
      <c r="L996" s="112"/>
      <c r="M996" s="112"/>
      <c r="X996" s="9"/>
      <c r="Y996" s="9"/>
      <c r="AF996" s="9"/>
      <c r="AG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</row>
    <row r="997" spans="1:76" s="75" customFormat="1" x14ac:dyDescent="0.2">
      <c r="A997" s="21"/>
      <c r="B997" s="21"/>
      <c r="C997" s="21"/>
      <c r="D997" s="21"/>
      <c r="E997" s="21"/>
      <c r="F997" s="21"/>
      <c r="G997" s="21"/>
      <c r="L997" s="112"/>
      <c r="M997" s="112"/>
      <c r="X997" s="9"/>
      <c r="Y997" s="9"/>
      <c r="AF997" s="9"/>
      <c r="AG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</row>
    <row r="998" spans="1:76" s="75" customFormat="1" x14ac:dyDescent="0.2">
      <c r="A998" s="21"/>
      <c r="B998" s="21"/>
      <c r="C998" s="21"/>
      <c r="D998" s="21"/>
      <c r="E998" s="21"/>
      <c r="F998" s="21"/>
      <c r="G998" s="21"/>
      <c r="L998" s="112"/>
      <c r="M998" s="112"/>
      <c r="X998" s="9"/>
      <c r="Y998" s="9"/>
      <c r="AF998" s="9"/>
      <c r="AG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</row>
    <row r="999" spans="1:76" s="75" customFormat="1" x14ac:dyDescent="0.2">
      <c r="A999" s="21"/>
      <c r="B999" s="21"/>
      <c r="C999" s="21"/>
      <c r="D999" s="21"/>
      <c r="E999" s="21"/>
      <c r="F999" s="21"/>
      <c r="G999" s="21"/>
      <c r="L999" s="112"/>
      <c r="M999" s="112"/>
      <c r="X999" s="9"/>
      <c r="Y999" s="9"/>
      <c r="AF999" s="9"/>
      <c r="AG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</row>
    <row r="1000" spans="1:76" s="75" customFormat="1" x14ac:dyDescent="0.2">
      <c r="A1000" s="21"/>
      <c r="B1000" s="21"/>
      <c r="C1000" s="21"/>
      <c r="D1000" s="21"/>
      <c r="E1000" s="21"/>
      <c r="F1000" s="21"/>
      <c r="G1000" s="21"/>
      <c r="L1000" s="112"/>
      <c r="M1000" s="112"/>
      <c r="X1000" s="9"/>
      <c r="Y1000" s="9"/>
      <c r="AF1000" s="9"/>
      <c r="AG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</row>
    <row r="1001" spans="1:76" s="75" customFormat="1" x14ac:dyDescent="0.2">
      <c r="A1001" s="21"/>
      <c r="B1001" s="21"/>
      <c r="C1001" s="21"/>
      <c r="D1001" s="21"/>
      <c r="E1001" s="21"/>
      <c r="F1001" s="21"/>
      <c r="G1001" s="21"/>
      <c r="L1001" s="112"/>
      <c r="M1001" s="112"/>
      <c r="X1001" s="9"/>
      <c r="Y1001" s="9"/>
      <c r="AF1001" s="9"/>
      <c r="AG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</row>
    <row r="1002" spans="1:76" s="75" customFormat="1" x14ac:dyDescent="0.2">
      <c r="A1002" s="21"/>
      <c r="B1002" s="21"/>
      <c r="C1002" s="21"/>
      <c r="D1002" s="21"/>
      <c r="E1002" s="21"/>
      <c r="F1002" s="21"/>
      <c r="G1002" s="21"/>
      <c r="L1002" s="112"/>
      <c r="M1002" s="112"/>
      <c r="X1002" s="9"/>
      <c r="Y1002" s="9"/>
      <c r="AF1002" s="9"/>
      <c r="AG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</row>
    <row r="1003" spans="1:76" s="75" customFormat="1" x14ac:dyDescent="0.2">
      <c r="A1003" s="21"/>
      <c r="B1003" s="21"/>
      <c r="C1003" s="21"/>
      <c r="D1003" s="21"/>
      <c r="E1003" s="21"/>
      <c r="F1003" s="21"/>
      <c r="G1003" s="21"/>
      <c r="L1003" s="112"/>
      <c r="M1003" s="112"/>
      <c r="X1003" s="9"/>
      <c r="Y1003" s="9"/>
      <c r="AF1003" s="9"/>
      <c r="AG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</row>
    <row r="1004" spans="1:76" s="75" customFormat="1" x14ac:dyDescent="0.2">
      <c r="A1004" s="21"/>
      <c r="B1004" s="21"/>
      <c r="C1004" s="21"/>
      <c r="D1004" s="21"/>
      <c r="E1004" s="21"/>
      <c r="F1004" s="21"/>
      <c r="G1004" s="21"/>
      <c r="L1004" s="112"/>
      <c r="M1004" s="112"/>
      <c r="X1004" s="9"/>
      <c r="Y1004" s="9"/>
      <c r="AF1004" s="9"/>
      <c r="AG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</row>
    <row r="1005" spans="1:76" s="75" customFormat="1" x14ac:dyDescent="0.2">
      <c r="A1005" s="21"/>
      <c r="B1005" s="21"/>
      <c r="C1005" s="21"/>
      <c r="D1005" s="21"/>
      <c r="E1005" s="21"/>
      <c r="F1005" s="21"/>
      <c r="G1005" s="21"/>
      <c r="L1005" s="112"/>
      <c r="M1005" s="112"/>
      <c r="X1005" s="9"/>
      <c r="Y1005" s="9"/>
      <c r="AF1005" s="9"/>
      <c r="AG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</row>
    <row r="1006" spans="1:76" s="75" customFormat="1" x14ac:dyDescent="0.2">
      <c r="A1006" s="21"/>
      <c r="B1006" s="21"/>
      <c r="C1006" s="21"/>
      <c r="D1006" s="21"/>
      <c r="E1006" s="21"/>
      <c r="F1006" s="21"/>
      <c r="G1006" s="21"/>
      <c r="L1006" s="112"/>
      <c r="M1006" s="112"/>
      <c r="X1006" s="9"/>
      <c r="Y1006" s="9"/>
      <c r="AF1006" s="9"/>
      <c r="AG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</row>
    <row r="1007" spans="1:76" s="75" customFormat="1" x14ac:dyDescent="0.2">
      <c r="A1007" s="21"/>
      <c r="B1007" s="21"/>
      <c r="C1007" s="21"/>
      <c r="D1007" s="21"/>
      <c r="E1007" s="21"/>
      <c r="F1007" s="21"/>
      <c r="G1007" s="21"/>
      <c r="L1007" s="112"/>
      <c r="M1007" s="112"/>
      <c r="X1007" s="9"/>
      <c r="Y1007" s="9"/>
      <c r="AF1007" s="9"/>
      <c r="AG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</row>
    <row r="1008" spans="1:76" s="75" customFormat="1" x14ac:dyDescent="0.2">
      <c r="A1008" s="21"/>
      <c r="B1008" s="21"/>
      <c r="C1008" s="21"/>
      <c r="D1008" s="21"/>
      <c r="E1008" s="21"/>
      <c r="F1008" s="21"/>
      <c r="G1008" s="21"/>
      <c r="L1008" s="112"/>
      <c r="M1008" s="112"/>
      <c r="X1008" s="9"/>
      <c r="Y1008" s="9"/>
      <c r="AF1008" s="9"/>
      <c r="AG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</row>
    <row r="1009" spans="1:76" s="75" customFormat="1" x14ac:dyDescent="0.2">
      <c r="A1009" s="21"/>
      <c r="B1009" s="21"/>
      <c r="C1009" s="21"/>
      <c r="D1009" s="21"/>
      <c r="E1009" s="21"/>
      <c r="F1009" s="21"/>
      <c r="G1009" s="21"/>
      <c r="L1009" s="112"/>
      <c r="M1009" s="112"/>
      <c r="X1009" s="9"/>
      <c r="Y1009" s="9"/>
      <c r="AF1009" s="9"/>
      <c r="AG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</row>
    <row r="1010" spans="1:76" s="75" customFormat="1" x14ac:dyDescent="0.2">
      <c r="A1010" s="21"/>
      <c r="B1010" s="21"/>
      <c r="C1010" s="21"/>
      <c r="D1010" s="21"/>
      <c r="E1010" s="21"/>
      <c r="F1010" s="21"/>
      <c r="G1010" s="21"/>
      <c r="L1010" s="112"/>
      <c r="M1010" s="112"/>
      <c r="X1010" s="9"/>
      <c r="Y1010" s="9"/>
      <c r="AF1010" s="9"/>
      <c r="AG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</row>
    <row r="1011" spans="1:76" s="75" customFormat="1" x14ac:dyDescent="0.2">
      <c r="A1011" s="21"/>
      <c r="B1011" s="21"/>
      <c r="C1011" s="21"/>
      <c r="D1011" s="21"/>
      <c r="E1011" s="21"/>
      <c r="F1011" s="21"/>
      <c r="G1011" s="21"/>
      <c r="L1011" s="112"/>
      <c r="M1011" s="112"/>
      <c r="X1011" s="9"/>
      <c r="Y1011" s="9"/>
      <c r="AF1011" s="9"/>
      <c r="AG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</row>
    <row r="1012" spans="1:76" s="75" customFormat="1" x14ac:dyDescent="0.2">
      <c r="A1012" s="21"/>
      <c r="B1012" s="21"/>
      <c r="C1012" s="21"/>
      <c r="D1012" s="21"/>
      <c r="E1012" s="21"/>
      <c r="F1012" s="21"/>
      <c r="G1012" s="21"/>
      <c r="L1012" s="112"/>
      <c r="M1012" s="112"/>
      <c r="X1012" s="9"/>
      <c r="Y1012" s="9"/>
      <c r="AF1012" s="9"/>
      <c r="AG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</row>
    <row r="1013" spans="1:76" s="75" customFormat="1" x14ac:dyDescent="0.2">
      <c r="A1013" s="21"/>
      <c r="B1013" s="21"/>
      <c r="C1013" s="21"/>
      <c r="D1013" s="21"/>
      <c r="E1013" s="21"/>
      <c r="F1013" s="21"/>
      <c r="G1013" s="21"/>
      <c r="L1013" s="112"/>
      <c r="M1013" s="112"/>
      <c r="X1013" s="9"/>
      <c r="Y1013" s="9"/>
      <c r="AF1013" s="9"/>
      <c r="AG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</row>
    <row r="1014" spans="1:76" s="75" customFormat="1" x14ac:dyDescent="0.2">
      <c r="A1014" s="21"/>
      <c r="B1014" s="21"/>
      <c r="C1014" s="21"/>
      <c r="D1014" s="21"/>
      <c r="E1014" s="21"/>
      <c r="F1014" s="21"/>
      <c r="G1014" s="21"/>
      <c r="L1014" s="112"/>
      <c r="M1014" s="112"/>
      <c r="X1014" s="9"/>
      <c r="Y1014" s="9"/>
      <c r="AF1014" s="9"/>
      <c r="AG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</row>
    <row r="1015" spans="1:76" s="75" customFormat="1" x14ac:dyDescent="0.2">
      <c r="A1015" s="21"/>
      <c r="B1015" s="21"/>
      <c r="C1015" s="21"/>
      <c r="D1015" s="21"/>
      <c r="E1015" s="21"/>
      <c r="F1015" s="21"/>
      <c r="G1015" s="21"/>
      <c r="L1015" s="112"/>
      <c r="M1015" s="112"/>
      <c r="X1015" s="9"/>
      <c r="Y1015" s="9"/>
      <c r="AF1015" s="9"/>
      <c r="AG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</row>
    <row r="1016" spans="1:76" s="75" customFormat="1" x14ac:dyDescent="0.2">
      <c r="A1016" s="21"/>
      <c r="B1016" s="21"/>
      <c r="C1016" s="21"/>
      <c r="D1016" s="21"/>
      <c r="E1016" s="21"/>
      <c r="F1016" s="21"/>
      <c r="G1016" s="21"/>
      <c r="L1016" s="112"/>
      <c r="M1016" s="112"/>
      <c r="X1016" s="9"/>
      <c r="Y1016" s="9"/>
      <c r="AF1016" s="9"/>
      <c r="AG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</row>
    <row r="1017" spans="1:76" s="75" customFormat="1" x14ac:dyDescent="0.2">
      <c r="A1017" s="21"/>
      <c r="B1017" s="21"/>
      <c r="C1017" s="21"/>
      <c r="D1017" s="21"/>
      <c r="E1017" s="21"/>
      <c r="F1017" s="21"/>
      <c r="G1017" s="21"/>
      <c r="L1017" s="112"/>
      <c r="M1017" s="112"/>
      <c r="X1017" s="9"/>
      <c r="Y1017" s="9"/>
      <c r="AF1017" s="9"/>
      <c r="AG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</row>
    <row r="1018" spans="1:76" s="75" customFormat="1" x14ac:dyDescent="0.2">
      <c r="A1018" s="21"/>
      <c r="B1018" s="21"/>
      <c r="C1018" s="21"/>
      <c r="D1018" s="21"/>
      <c r="E1018" s="21"/>
      <c r="F1018" s="21"/>
      <c r="G1018" s="21"/>
      <c r="L1018" s="112"/>
      <c r="M1018" s="112"/>
      <c r="X1018" s="9"/>
      <c r="Y1018" s="9"/>
      <c r="AF1018" s="9"/>
      <c r="AG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</row>
    <row r="1019" spans="1:76" s="75" customFormat="1" x14ac:dyDescent="0.2">
      <c r="A1019" s="21"/>
      <c r="B1019" s="21"/>
      <c r="C1019" s="21"/>
      <c r="D1019" s="21"/>
      <c r="E1019" s="21"/>
      <c r="F1019" s="21"/>
      <c r="G1019" s="21"/>
      <c r="L1019" s="112"/>
      <c r="M1019" s="112"/>
      <c r="X1019" s="9"/>
      <c r="Y1019" s="9"/>
      <c r="AF1019" s="9"/>
      <c r="AG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</row>
    <row r="1020" spans="1:76" s="75" customFormat="1" x14ac:dyDescent="0.2">
      <c r="A1020" s="21"/>
      <c r="B1020" s="21"/>
      <c r="C1020" s="21"/>
      <c r="D1020" s="21"/>
      <c r="E1020" s="21"/>
      <c r="F1020" s="21"/>
      <c r="G1020" s="21"/>
      <c r="L1020" s="112"/>
      <c r="M1020" s="112"/>
      <c r="X1020" s="9"/>
      <c r="Y1020" s="9"/>
      <c r="AF1020" s="9"/>
      <c r="AG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</row>
    <row r="1021" spans="1:76" s="75" customFormat="1" x14ac:dyDescent="0.2">
      <c r="A1021" s="21"/>
      <c r="B1021" s="21"/>
      <c r="C1021" s="21"/>
      <c r="D1021" s="21"/>
      <c r="E1021" s="21"/>
      <c r="F1021" s="21"/>
      <c r="G1021" s="21"/>
      <c r="L1021" s="112"/>
      <c r="M1021" s="112"/>
      <c r="X1021" s="9"/>
      <c r="Y1021" s="9"/>
      <c r="AF1021" s="9"/>
      <c r="AG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</row>
    <row r="1022" spans="1:76" s="75" customFormat="1" x14ac:dyDescent="0.2">
      <c r="A1022" s="21"/>
      <c r="B1022" s="21"/>
      <c r="C1022" s="21"/>
      <c r="D1022" s="21"/>
      <c r="E1022" s="21"/>
      <c r="F1022" s="21"/>
      <c r="G1022" s="21"/>
      <c r="L1022" s="112"/>
      <c r="M1022" s="112"/>
      <c r="X1022" s="9"/>
      <c r="Y1022" s="9"/>
      <c r="AF1022" s="9"/>
      <c r="AG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</row>
    <row r="1023" spans="1:76" s="75" customFormat="1" x14ac:dyDescent="0.2">
      <c r="A1023" s="21"/>
      <c r="B1023" s="21"/>
      <c r="C1023" s="21"/>
      <c r="D1023" s="21"/>
      <c r="E1023" s="21"/>
      <c r="F1023" s="21"/>
      <c r="G1023" s="21"/>
      <c r="L1023" s="112"/>
      <c r="M1023" s="112"/>
      <c r="X1023" s="9"/>
      <c r="Y1023" s="9"/>
      <c r="AF1023" s="9"/>
      <c r="AG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</row>
    <row r="1024" spans="1:76" s="75" customFormat="1" x14ac:dyDescent="0.2">
      <c r="A1024" s="21"/>
      <c r="B1024" s="21"/>
      <c r="C1024" s="21"/>
      <c r="D1024" s="21"/>
      <c r="E1024" s="21"/>
      <c r="F1024" s="21"/>
      <c r="G1024" s="21"/>
      <c r="L1024" s="112"/>
      <c r="M1024" s="112"/>
      <c r="X1024" s="9"/>
      <c r="Y1024" s="9"/>
      <c r="AF1024" s="9"/>
      <c r="AG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</row>
    <row r="1025" spans="1:76" s="75" customFormat="1" x14ac:dyDescent="0.2">
      <c r="A1025" s="21"/>
      <c r="B1025" s="21"/>
      <c r="C1025" s="21"/>
      <c r="D1025" s="21"/>
      <c r="E1025" s="21"/>
      <c r="F1025" s="21"/>
      <c r="G1025" s="21"/>
      <c r="L1025" s="112"/>
      <c r="M1025" s="112"/>
      <c r="X1025" s="9"/>
      <c r="Y1025" s="9"/>
      <c r="AF1025" s="9"/>
      <c r="AG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</row>
    <row r="1026" spans="1:76" s="75" customFormat="1" x14ac:dyDescent="0.2">
      <c r="A1026" s="21"/>
      <c r="B1026" s="21"/>
      <c r="C1026" s="21"/>
      <c r="D1026" s="21"/>
      <c r="E1026" s="21"/>
      <c r="F1026" s="21"/>
      <c r="G1026" s="21"/>
      <c r="L1026" s="112"/>
      <c r="M1026" s="112"/>
      <c r="X1026" s="9"/>
      <c r="Y1026" s="9"/>
      <c r="AF1026" s="9"/>
      <c r="AG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</row>
    <row r="1027" spans="1:76" s="75" customFormat="1" x14ac:dyDescent="0.2">
      <c r="A1027" s="21"/>
      <c r="B1027" s="21"/>
      <c r="C1027" s="21"/>
      <c r="D1027" s="21"/>
      <c r="E1027" s="21"/>
      <c r="F1027" s="21"/>
      <c r="G1027" s="21"/>
      <c r="L1027" s="112"/>
      <c r="M1027" s="112"/>
      <c r="X1027" s="9"/>
      <c r="Y1027" s="9"/>
      <c r="AF1027" s="9"/>
      <c r="AG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</row>
    <row r="1028" spans="1:76" s="75" customFormat="1" x14ac:dyDescent="0.2">
      <c r="A1028" s="21"/>
      <c r="B1028" s="21"/>
      <c r="C1028" s="21"/>
      <c r="D1028" s="21"/>
      <c r="E1028" s="21"/>
      <c r="F1028" s="21"/>
      <c r="G1028" s="21"/>
      <c r="L1028" s="112"/>
      <c r="M1028" s="112"/>
      <c r="X1028" s="9"/>
      <c r="Y1028" s="9"/>
      <c r="AF1028" s="9"/>
      <c r="AG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</row>
    <row r="1029" spans="1:76" s="75" customFormat="1" x14ac:dyDescent="0.2">
      <c r="A1029" s="21"/>
      <c r="B1029" s="21"/>
      <c r="C1029" s="21"/>
      <c r="D1029" s="21"/>
      <c r="E1029" s="21"/>
      <c r="F1029" s="21"/>
      <c r="G1029" s="21"/>
      <c r="L1029" s="112"/>
      <c r="M1029" s="112"/>
      <c r="X1029" s="9"/>
      <c r="Y1029" s="9"/>
      <c r="AF1029" s="9"/>
      <c r="AG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</row>
    <row r="1030" spans="1:76" s="75" customFormat="1" x14ac:dyDescent="0.2">
      <c r="A1030" s="21"/>
      <c r="B1030" s="21"/>
      <c r="C1030" s="21"/>
      <c r="D1030" s="21"/>
      <c r="E1030" s="21"/>
      <c r="F1030" s="21"/>
      <c r="G1030" s="21"/>
      <c r="L1030" s="112"/>
      <c r="M1030" s="112"/>
      <c r="X1030" s="9"/>
      <c r="Y1030" s="9"/>
      <c r="AF1030" s="9"/>
      <c r="AG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</row>
    <row r="1031" spans="1:76" s="75" customFormat="1" x14ac:dyDescent="0.2">
      <c r="A1031" s="21"/>
      <c r="B1031" s="21"/>
      <c r="C1031" s="21"/>
      <c r="D1031" s="21"/>
      <c r="E1031" s="21"/>
      <c r="F1031" s="21"/>
      <c r="G1031" s="21"/>
      <c r="L1031" s="112"/>
      <c r="M1031" s="112"/>
      <c r="X1031" s="9"/>
      <c r="Y1031" s="9"/>
      <c r="AF1031" s="9"/>
      <c r="AG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</row>
    <row r="1032" spans="1:76" s="75" customFormat="1" x14ac:dyDescent="0.2">
      <c r="A1032" s="21"/>
      <c r="B1032" s="21"/>
      <c r="C1032" s="21"/>
      <c r="D1032" s="21"/>
      <c r="E1032" s="21"/>
      <c r="F1032" s="21"/>
      <c r="G1032" s="21"/>
      <c r="L1032" s="112"/>
      <c r="M1032" s="112"/>
      <c r="X1032" s="9"/>
      <c r="Y1032" s="9"/>
      <c r="AF1032" s="9"/>
      <c r="AG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</row>
    <row r="1033" spans="1:76" s="75" customFormat="1" x14ac:dyDescent="0.2">
      <c r="A1033" s="21"/>
      <c r="B1033" s="21"/>
      <c r="C1033" s="21"/>
      <c r="D1033" s="21"/>
      <c r="E1033" s="21"/>
      <c r="F1033" s="21"/>
      <c r="G1033" s="21"/>
      <c r="L1033" s="112"/>
      <c r="M1033" s="112"/>
      <c r="X1033" s="9"/>
      <c r="Y1033" s="9"/>
      <c r="AF1033" s="9"/>
      <c r="AG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</row>
    <row r="1034" spans="1:76" s="75" customFormat="1" x14ac:dyDescent="0.2">
      <c r="A1034" s="21"/>
      <c r="B1034" s="21"/>
      <c r="C1034" s="21"/>
      <c r="D1034" s="21"/>
      <c r="E1034" s="21"/>
      <c r="F1034" s="21"/>
      <c r="G1034" s="21"/>
      <c r="L1034" s="112"/>
      <c r="M1034" s="112"/>
      <c r="X1034" s="9"/>
      <c r="Y1034" s="9"/>
      <c r="AF1034" s="9"/>
      <c r="AG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</row>
    <row r="1035" spans="1:76" s="75" customFormat="1" x14ac:dyDescent="0.2">
      <c r="A1035" s="21"/>
      <c r="B1035" s="21"/>
      <c r="C1035" s="21"/>
      <c r="D1035" s="21"/>
      <c r="E1035" s="21"/>
      <c r="F1035" s="21"/>
      <c r="G1035" s="21"/>
      <c r="L1035" s="112"/>
      <c r="M1035" s="112"/>
      <c r="X1035" s="9"/>
      <c r="Y1035" s="9"/>
      <c r="AF1035" s="9"/>
      <c r="AG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</row>
    <row r="1036" spans="1:76" s="75" customFormat="1" x14ac:dyDescent="0.2">
      <c r="A1036" s="21"/>
      <c r="B1036" s="21"/>
      <c r="C1036" s="21"/>
      <c r="D1036" s="21"/>
      <c r="E1036" s="21"/>
      <c r="F1036" s="21"/>
      <c r="G1036" s="21"/>
      <c r="L1036" s="112"/>
      <c r="M1036" s="112"/>
      <c r="X1036" s="9"/>
      <c r="Y1036" s="9"/>
      <c r="AF1036" s="9"/>
      <c r="AG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</row>
    <row r="1037" spans="1:76" s="75" customFormat="1" x14ac:dyDescent="0.2">
      <c r="A1037" s="21"/>
      <c r="B1037" s="21"/>
      <c r="C1037" s="21"/>
      <c r="D1037" s="21"/>
      <c r="E1037" s="21"/>
      <c r="F1037" s="21"/>
      <c r="G1037" s="21"/>
      <c r="L1037" s="112"/>
      <c r="M1037" s="112"/>
      <c r="X1037" s="9"/>
      <c r="Y1037" s="9"/>
      <c r="AF1037" s="9"/>
      <c r="AG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</row>
    <row r="1038" spans="1:76" s="75" customFormat="1" x14ac:dyDescent="0.2">
      <c r="A1038" s="21"/>
      <c r="B1038" s="21"/>
      <c r="C1038" s="21"/>
      <c r="D1038" s="21"/>
      <c r="E1038" s="21"/>
      <c r="F1038" s="21"/>
      <c r="G1038" s="21"/>
      <c r="L1038" s="112"/>
      <c r="M1038" s="112"/>
      <c r="X1038" s="9"/>
      <c r="Y1038" s="9"/>
      <c r="AF1038" s="9"/>
      <c r="AG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</row>
    <row r="1039" spans="1:76" s="75" customFormat="1" x14ac:dyDescent="0.2">
      <c r="A1039" s="21"/>
      <c r="B1039" s="21"/>
      <c r="C1039" s="21"/>
      <c r="D1039" s="21"/>
      <c r="E1039" s="21"/>
      <c r="F1039" s="21"/>
      <c r="G1039" s="21"/>
      <c r="L1039" s="112"/>
      <c r="M1039" s="112"/>
      <c r="X1039" s="9"/>
      <c r="Y1039" s="9"/>
      <c r="AF1039" s="9"/>
      <c r="AG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</row>
    <row r="1040" spans="1:76" s="75" customFormat="1" x14ac:dyDescent="0.2">
      <c r="A1040" s="21"/>
      <c r="B1040" s="21"/>
      <c r="C1040" s="21"/>
      <c r="D1040" s="21"/>
      <c r="E1040" s="21"/>
      <c r="F1040" s="21"/>
      <c r="G1040" s="21"/>
      <c r="L1040" s="112"/>
      <c r="M1040" s="112"/>
      <c r="X1040" s="9"/>
      <c r="Y1040" s="9"/>
      <c r="AF1040" s="9"/>
      <c r="AG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</row>
    <row r="1041" spans="1:76" s="75" customFormat="1" x14ac:dyDescent="0.2">
      <c r="A1041" s="21"/>
      <c r="B1041" s="21"/>
      <c r="C1041" s="21"/>
      <c r="D1041" s="21"/>
      <c r="E1041" s="21"/>
      <c r="F1041" s="21"/>
      <c r="G1041" s="21"/>
      <c r="L1041" s="112"/>
      <c r="M1041" s="112"/>
      <c r="X1041" s="9"/>
      <c r="Y1041" s="9"/>
      <c r="AF1041" s="9"/>
      <c r="AG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</row>
    <row r="1042" spans="1:76" s="75" customFormat="1" x14ac:dyDescent="0.2">
      <c r="A1042" s="21"/>
      <c r="B1042" s="21"/>
      <c r="C1042" s="21"/>
      <c r="D1042" s="21"/>
      <c r="E1042" s="21"/>
      <c r="F1042" s="21"/>
      <c r="G1042" s="21"/>
      <c r="L1042" s="112"/>
      <c r="M1042" s="112"/>
      <c r="X1042" s="9"/>
      <c r="Y1042" s="9"/>
      <c r="AF1042" s="9"/>
      <c r="AG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</row>
    <row r="1043" spans="1:76" s="75" customFormat="1" x14ac:dyDescent="0.2">
      <c r="A1043" s="21"/>
      <c r="B1043" s="21"/>
      <c r="C1043" s="21"/>
      <c r="D1043" s="21"/>
      <c r="E1043" s="21"/>
      <c r="F1043" s="21"/>
      <c r="G1043" s="21"/>
      <c r="L1043" s="112"/>
      <c r="M1043" s="112"/>
      <c r="X1043" s="9"/>
      <c r="Y1043" s="9"/>
      <c r="AF1043" s="9"/>
      <c r="AG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</row>
    <row r="1044" spans="1:76" s="75" customFormat="1" x14ac:dyDescent="0.2">
      <c r="A1044" s="21"/>
      <c r="B1044" s="21"/>
      <c r="C1044" s="21"/>
      <c r="D1044" s="21"/>
      <c r="E1044" s="21"/>
      <c r="F1044" s="21"/>
      <c r="G1044" s="21"/>
      <c r="L1044" s="112"/>
      <c r="M1044" s="112"/>
      <c r="X1044" s="9"/>
      <c r="Y1044" s="9"/>
      <c r="AF1044" s="9"/>
      <c r="AG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</row>
    <row r="1045" spans="1:76" s="75" customFormat="1" x14ac:dyDescent="0.2">
      <c r="A1045" s="21"/>
      <c r="B1045" s="21"/>
      <c r="C1045" s="21"/>
      <c r="D1045" s="21"/>
      <c r="E1045" s="21"/>
      <c r="F1045" s="21"/>
      <c r="G1045" s="21"/>
      <c r="L1045" s="112"/>
      <c r="M1045" s="112"/>
      <c r="X1045" s="9"/>
      <c r="Y1045" s="9"/>
      <c r="AF1045" s="9"/>
      <c r="AG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</row>
    <row r="1046" spans="1:76" s="75" customFormat="1" x14ac:dyDescent="0.2">
      <c r="A1046" s="21"/>
      <c r="B1046" s="21"/>
      <c r="C1046" s="21"/>
      <c r="D1046" s="21"/>
      <c r="E1046" s="21"/>
      <c r="F1046" s="21"/>
      <c r="G1046" s="21"/>
      <c r="L1046" s="112"/>
      <c r="M1046" s="112"/>
      <c r="X1046" s="9"/>
      <c r="Y1046" s="9"/>
      <c r="AF1046" s="9"/>
      <c r="AG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</row>
    <row r="1047" spans="1:76" s="75" customFormat="1" x14ac:dyDescent="0.2">
      <c r="A1047" s="21"/>
      <c r="B1047" s="21"/>
      <c r="C1047" s="21"/>
      <c r="D1047" s="21"/>
      <c r="E1047" s="21"/>
      <c r="F1047" s="21"/>
      <c r="G1047" s="21"/>
      <c r="L1047" s="112"/>
      <c r="M1047" s="112"/>
      <c r="X1047" s="9"/>
      <c r="Y1047" s="9"/>
      <c r="AF1047" s="9"/>
      <c r="AG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</row>
    <row r="1048" spans="1:76" s="75" customFormat="1" x14ac:dyDescent="0.2">
      <c r="A1048" s="21"/>
      <c r="B1048" s="21"/>
      <c r="C1048" s="21"/>
      <c r="D1048" s="21"/>
      <c r="E1048" s="21"/>
      <c r="F1048" s="21"/>
      <c r="G1048" s="21"/>
      <c r="L1048" s="112"/>
      <c r="M1048" s="112"/>
      <c r="X1048" s="9"/>
      <c r="Y1048" s="9"/>
      <c r="AF1048" s="9"/>
      <c r="AG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</row>
    <row r="1049" spans="1:76" s="75" customFormat="1" x14ac:dyDescent="0.2">
      <c r="A1049" s="21"/>
      <c r="B1049" s="21"/>
      <c r="C1049" s="21"/>
      <c r="D1049" s="21"/>
      <c r="E1049" s="21"/>
      <c r="F1049" s="21"/>
      <c r="G1049" s="21"/>
      <c r="L1049" s="112"/>
      <c r="M1049" s="112"/>
      <c r="X1049" s="9"/>
      <c r="Y1049" s="9"/>
      <c r="AF1049" s="9"/>
      <c r="AG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</row>
    <row r="1050" spans="1:76" s="75" customFormat="1" x14ac:dyDescent="0.2">
      <c r="A1050" s="21"/>
      <c r="B1050" s="21"/>
      <c r="C1050" s="21"/>
      <c r="D1050" s="21"/>
      <c r="E1050" s="21"/>
      <c r="F1050" s="21"/>
      <c r="G1050" s="21"/>
      <c r="L1050" s="112"/>
      <c r="M1050" s="112"/>
      <c r="X1050" s="9"/>
      <c r="Y1050" s="9"/>
      <c r="AF1050" s="9"/>
      <c r="AG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</row>
    <row r="1051" spans="1:76" s="75" customFormat="1" x14ac:dyDescent="0.2">
      <c r="A1051" s="21"/>
      <c r="B1051" s="21"/>
      <c r="C1051" s="21"/>
      <c r="D1051" s="21"/>
      <c r="E1051" s="21"/>
      <c r="F1051" s="21"/>
      <c r="G1051" s="21"/>
      <c r="L1051" s="112"/>
      <c r="M1051" s="112"/>
      <c r="X1051" s="9"/>
      <c r="Y1051" s="9"/>
      <c r="AF1051" s="9"/>
      <c r="AG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</row>
    <row r="1052" spans="1:76" s="75" customFormat="1" x14ac:dyDescent="0.2">
      <c r="A1052" s="21"/>
      <c r="B1052" s="21"/>
      <c r="C1052" s="21"/>
      <c r="D1052" s="21"/>
      <c r="E1052" s="21"/>
      <c r="F1052" s="21"/>
      <c r="G1052" s="21"/>
      <c r="L1052" s="112"/>
      <c r="M1052" s="112"/>
      <c r="X1052" s="9"/>
      <c r="Y1052" s="9"/>
      <c r="AF1052" s="9"/>
      <c r="AG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</row>
    <row r="1053" spans="1:76" s="75" customFormat="1" x14ac:dyDescent="0.2">
      <c r="A1053" s="21"/>
      <c r="B1053" s="21"/>
      <c r="C1053" s="21"/>
      <c r="D1053" s="21"/>
      <c r="E1053" s="21"/>
      <c r="F1053" s="21"/>
      <c r="G1053" s="21"/>
      <c r="L1053" s="112"/>
      <c r="M1053" s="112"/>
      <c r="X1053" s="9"/>
      <c r="Y1053" s="9"/>
      <c r="AF1053" s="9"/>
      <c r="AG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</row>
    <row r="1054" spans="1:76" s="75" customFormat="1" x14ac:dyDescent="0.2">
      <c r="A1054" s="21"/>
      <c r="B1054" s="21"/>
      <c r="C1054" s="21"/>
      <c r="D1054" s="21"/>
      <c r="E1054" s="21"/>
      <c r="F1054" s="21"/>
      <c r="G1054" s="21"/>
      <c r="L1054" s="112"/>
      <c r="M1054" s="112"/>
      <c r="X1054" s="9"/>
      <c r="Y1054" s="9"/>
      <c r="AF1054" s="9"/>
      <c r="AG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</row>
    <row r="1055" spans="1:76" s="75" customFormat="1" x14ac:dyDescent="0.2">
      <c r="A1055" s="21"/>
      <c r="B1055" s="21"/>
      <c r="C1055" s="21"/>
      <c r="D1055" s="21"/>
      <c r="E1055" s="21"/>
      <c r="F1055" s="21"/>
      <c r="G1055" s="21"/>
      <c r="L1055" s="112"/>
      <c r="M1055" s="112"/>
      <c r="X1055" s="9"/>
      <c r="Y1055" s="9"/>
      <c r="AF1055" s="9"/>
      <c r="AG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</row>
    <row r="1056" spans="1:76" s="75" customFormat="1" x14ac:dyDescent="0.2">
      <c r="A1056" s="21"/>
      <c r="B1056" s="21"/>
      <c r="C1056" s="21"/>
      <c r="D1056" s="21"/>
      <c r="E1056" s="21"/>
      <c r="F1056" s="21"/>
      <c r="G1056" s="21"/>
      <c r="L1056" s="112"/>
      <c r="M1056" s="112"/>
      <c r="X1056" s="9"/>
      <c r="Y1056" s="9"/>
      <c r="AF1056" s="9"/>
      <c r="AG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</row>
    <row r="1057" spans="1:76" s="75" customFormat="1" x14ac:dyDescent="0.2">
      <c r="A1057" s="21"/>
      <c r="B1057" s="21"/>
      <c r="C1057" s="21"/>
      <c r="D1057" s="21"/>
      <c r="E1057" s="21"/>
      <c r="F1057" s="21"/>
      <c r="G1057" s="21"/>
      <c r="L1057" s="112"/>
      <c r="M1057" s="112"/>
      <c r="X1057" s="9"/>
      <c r="Y1057" s="9"/>
      <c r="AF1057" s="9"/>
      <c r="AG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</row>
    <row r="1058" spans="1:76" s="75" customFormat="1" x14ac:dyDescent="0.2">
      <c r="A1058" s="21"/>
      <c r="B1058" s="21"/>
      <c r="C1058" s="21"/>
      <c r="D1058" s="21"/>
      <c r="E1058" s="21"/>
      <c r="F1058" s="21"/>
      <c r="G1058" s="21"/>
      <c r="L1058" s="112"/>
      <c r="M1058" s="112"/>
      <c r="X1058" s="9"/>
      <c r="Y1058" s="9"/>
      <c r="AF1058" s="9"/>
      <c r="AG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</row>
    <row r="1059" spans="1:76" s="75" customFormat="1" x14ac:dyDescent="0.2">
      <c r="A1059" s="21"/>
      <c r="B1059" s="21"/>
      <c r="C1059" s="21"/>
      <c r="D1059" s="21"/>
      <c r="E1059" s="21"/>
      <c r="F1059" s="21"/>
      <c r="G1059" s="21"/>
      <c r="L1059" s="112"/>
      <c r="M1059" s="112"/>
      <c r="X1059" s="9"/>
      <c r="Y1059" s="9"/>
      <c r="AF1059" s="9"/>
      <c r="AG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</row>
    <row r="1060" spans="1:76" s="75" customFormat="1" x14ac:dyDescent="0.2">
      <c r="A1060" s="21"/>
      <c r="B1060" s="21"/>
      <c r="C1060" s="21"/>
      <c r="D1060" s="21"/>
      <c r="E1060" s="21"/>
      <c r="F1060" s="21"/>
      <c r="G1060" s="21"/>
      <c r="L1060" s="112"/>
      <c r="M1060" s="112"/>
      <c r="X1060" s="9"/>
      <c r="Y1060" s="9"/>
      <c r="AF1060" s="9"/>
      <c r="AG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</row>
    <row r="1061" spans="1:76" s="75" customFormat="1" x14ac:dyDescent="0.2">
      <c r="A1061" s="21"/>
      <c r="B1061" s="21"/>
      <c r="C1061" s="21"/>
      <c r="D1061" s="21"/>
      <c r="E1061" s="21"/>
      <c r="F1061" s="21"/>
      <c r="G1061" s="21"/>
      <c r="L1061" s="112"/>
      <c r="M1061" s="112"/>
      <c r="X1061" s="9"/>
      <c r="Y1061" s="9"/>
      <c r="AF1061" s="9"/>
      <c r="AG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</row>
    <row r="1062" spans="1:76" s="75" customFormat="1" x14ac:dyDescent="0.2">
      <c r="A1062" s="21"/>
      <c r="B1062" s="21"/>
      <c r="C1062" s="21"/>
      <c r="D1062" s="21"/>
      <c r="E1062" s="21"/>
      <c r="F1062" s="21"/>
      <c r="G1062" s="21"/>
      <c r="L1062" s="112"/>
      <c r="M1062" s="112"/>
      <c r="X1062" s="9"/>
      <c r="Y1062" s="9"/>
      <c r="AF1062" s="9"/>
      <c r="AG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</row>
    <row r="1063" spans="1:76" s="75" customFormat="1" x14ac:dyDescent="0.2">
      <c r="A1063" s="21"/>
      <c r="B1063" s="21"/>
      <c r="C1063" s="21"/>
      <c r="D1063" s="21"/>
      <c r="E1063" s="21"/>
      <c r="F1063" s="21"/>
      <c r="G1063" s="21"/>
      <c r="L1063" s="112"/>
      <c r="M1063" s="112"/>
      <c r="X1063" s="9"/>
      <c r="Y1063" s="9"/>
      <c r="AF1063" s="9"/>
      <c r="AG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</row>
    <row r="1064" spans="1:76" s="75" customFormat="1" x14ac:dyDescent="0.2">
      <c r="A1064" s="21"/>
      <c r="B1064" s="21"/>
      <c r="C1064" s="21"/>
      <c r="D1064" s="21"/>
      <c r="E1064" s="21"/>
      <c r="F1064" s="21"/>
      <c r="G1064" s="21"/>
      <c r="L1064" s="112"/>
      <c r="M1064" s="112"/>
      <c r="X1064" s="9"/>
      <c r="Y1064" s="9"/>
      <c r="AF1064" s="9"/>
      <c r="AG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</row>
    <row r="1065" spans="1:76" s="75" customFormat="1" x14ac:dyDescent="0.2">
      <c r="A1065" s="21"/>
      <c r="B1065" s="21"/>
      <c r="C1065" s="21"/>
      <c r="D1065" s="21"/>
      <c r="E1065" s="21"/>
      <c r="F1065" s="21"/>
      <c r="G1065" s="21"/>
      <c r="L1065" s="112"/>
      <c r="M1065" s="112"/>
      <c r="X1065" s="9"/>
      <c r="Y1065" s="9"/>
      <c r="AF1065" s="9"/>
      <c r="AG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</row>
    <row r="1066" spans="1:76" s="75" customFormat="1" x14ac:dyDescent="0.2">
      <c r="A1066" s="21"/>
      <c r="B1066" s="21"/>
      <c r="C1066" s="21"/>
      <c r="D1066" s="21"/>
      <c r="E1066" s="21"/>
      <c r="F1066" s="21"/>
      <c r="G1066" s="21"/>
      <c r="L1066" s="112"/>
      <c r="M1066" s="112"/>
      <c r="X1066" s="9"/>
      <c r="Y1066" s="9"/>
      <c r="AF1066" s="9"/>
      <c r="AG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</row>
    <row r="1067" spans="1:76" s="75" customFormat="1" x14ac:dyDescent="0.2">
      <c r="A1067" s="21"/>
      <c r="B1067" s="21"/>
      <c r="C1067" s="21"/>
      <c r="D1067" s="21"/>
      <c r="E1067" s="21"/>
      <c r="F1067" s="21"/>
      <c r="G1067" s="21"/>
      <c r="L1067" s="112"/>
      <c r="M1067" s="112"/>
      <c r="X1067" s="9"/>
      <c r="Y1067" s="9"/>
      <c r="AF1067" s="9"/>
      <c r="AG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</row>
    <row r="1068" spans="1:76" s="75" customFormat="1" x14ac:dyDescent="0.2">
      <c r="A1068" s="21"/>
      <c r="B1068" s="21"/>
      <c r="C1068" s="21"/>
      <c r="D1068" s="21"/>
      <c r="E1068" s="21"/>
      <c r="F1068" s="21"/>
      <c r="G1068" s="21"/>
      <c r="L1068" s="112"/>
      <c r="M1068" s="112"/>
      <c r="X1068" s="9"/>
      <c r="Y1068" s="9"/>
      <c r="AF1068" s="9"/>
      <c r="AG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</row>
    <row r="1069" spans="1:76" s="75" customFormat="1" x14ac:dyDescent="0.2">
      <c r="A1069" s="21"/>
      <c r="B1069" s="21"/>
      <c r="C1069" s="21"/>
      <c r="D1069" s="21"/>
      <c r="E1069" s="21"/>
      <c r="F1069" s="21"/>
      <c r="G1069" s="21"/>
      <c r="L1069" s="112"/>
      <c r="M1069" s="112"/>
      <c r="X1069" s="9"/>
      <c r="Y1069" s="9"/>
      <c r="AF1069" s="9"/>
      <c r="AG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</row>
    <row r="1070" spans="1:76" s="75" customFormat="1" x14ac:dyDescent="0.2">
      <c r="A1070" s="21"/>
      <c r="B1070" s="21"/>
      <c r="C1070" s="21"/>
      <c r="D1070" s="21"/>
      <c r="E1070" s="21"/>
      <c r="F1070" s="21"/>
      <c r="G1070" s="21"/>
      <c r="L1070" s="112"/>
      <c r="M1070" s="112"/>
      <c r="X1070" s="9"/>
      <c r="Y1070" s="9"/>
      <c r="AF1070" s="9"/>
      <c r="AG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</row>
    <row r="1071" spans="1:76" s="75" customFormat="1" x14ac:dyDescent="0.2">
      <c r="A1071" s="21"/>
      <c r="B1071" s="21"/>
      <c r="C1071" s="21"/>
      <c r="D1071" s="21"/>
      <c r="E1071" s="21"/>
      <c r="F1071" s="21"/>
      <c r="G1071" s="21"/>
      <c r="L1071" s="112"/>
      <c r="M1071" s="112"/>
      <c r="X1071" s="9"/>
      <c r="Y1071" s="9"/>
      <c r="AF1071" s="9"/>
      <c r="AG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</row>
    <row r="1072" spans="1:76" s="75" customFormat="1" x14ac:dyDescent="0.2">
      <c r="A1072" s="21"/>
      <c r="B1072" s="21"/>
      <c r="C1072" s="21"/>
      <c r="D1072" s="21"/>
      <c r="E1072" s="21"/>
      <c r="F1072" s="21"/>
      <c r="G1072" s="21"/>
      <c r="L1072" s="112"/>
      <c r="M1072" s="112"/>
      <c r="X1072" s="9"/>
      <c r="Y1072" s="9"/>
      <c r="AF1072" s="9"/>
      <c r="AG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</row>
    <row r="1073" spans="1:76" s="75" customFormat="1" x14ac:dyDescent="0.2">
      <c r="A1073" s="21"/>
      <c r="B1073" s="21"/>
      <c r="C1073" s="21"/>
      <c r="D1073" s="21"/>
      <c r="E1073" s="21"/>
      <c r="F1073" s="21"/>
      <c r="G1073" s="21"/>
      <c r="L1073" s="112"/>
      <c r="M1073" s="112"/>
      <c r="X1073" s="9"/>
      <c r="Y1073" s="9"/>
      <c r="AF1073" s="9"/>
      <c r="AG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</row>
    <row r="1074" spans="1:76" s="75" customFormat="1" x14ac:dyDescent="0.2">
      <c r="A1074" s="21"/>
      <c r="B1074" s="21"/>
      <c r="C1074" s="21"/>
      <c r="D1074" s="21"/>
      <c r="E1074" s="21"/>
      <c r="F1074" s="21"/>
      <c r="G1074" s="21"/>
      <c r="L1074" s="112"/>
      <c r="M1074" s="112"/>
      <c r="X1074" s="9"/>
      <c r="Y1074" s="9"/>
      <c r="AF1074" s="9"/>
      <c r="AG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</row>
    <row r="1075" spans="1:76" s="75" customFormat="1" x14ac:dyDescent="0.2">
      <c r="A1075" s="21"/>
      <c r="B1075" s="21"/>
      <c r="C1075" s="21"/>
      <c r="D1075" s="21"/>
      <c r="E1075" s="21"/>
      <c r="F1075" s="21"/>
      <c r="G1075" s="21"/>
      <c r="L1075" s="112"/>
      <c r="M1075" s="112"/>
      <c r="X1075" s="9"/>
      <c r="Y1075" s="9"/>
      <c r="AF1075" s="9"/>
      <c r="AG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</row>
    <row r="1076" spans="1:76" s="75" customFormat="1" x14ac:dyDescent="0.2">
      <c r="A1076" s="21"/>
      <c r="B1076" s="21"/>
      <c r="C1076" s="21"/>
      <c r="D1076" s="21"/>
      <c r="E1076" s="21"/>
      <c r="F1076" s="21"/>
      <c r="G1076" s="21"/>
      <c r="L1076" s="112"/>
      <c r="M1076" s="112"/>
      <c r="X1076" s="9"/>
      <c r="Y1076" s="9"/>
      <c r="AF1076" s="9"/>
      <c r="AG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</row>
    <row r="1077" spans="1:76" s="75" customFormat="1" x14ac:dyDescent="0.2">
      <c r="A1077" s="21"/>
      <c r="B1077" s="21"/>
      <c r="C1077" s="21"/>
      <c r="D1077" s="21"/>
      <c r="E1077" s="21"/>
      <c r="F1077" s="21"/>
      <c r="G1077" s="21"/>
      <c r="L1077" s="112"/>
      <c r="M1077" s="112"/>
      <c r="X1077" s="9"/>
      <c r="Y1077" s="9"/>
      <c r="AF1077" s="9"/>
      <c r="AG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</row>
    <row r="1078" spans="1:76" s="75" customFormat="1" x14ac:dyDescent="0.2">
      <c r="A1078" s="21"/>
      <c r="B1078" s="21"/>
      <c r="C1078" s="21"/>
      <c r="D1078" s="21"/>
      <c r="E1078" s="21"/>
      <c r="F1078" s="21"/>
      <c r="G1078" s="21"/>
      <c r="L1078" s="112"/>
      <c r="M1078" s="112"/>
      <c r="X1078" s="9"/>
      <c r="Y1078" s="9"/>
      <c r="AF1078" s="9"/>
      <c r="AG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</row>
    <row r="1079" spans="1:76" s="75" customFormat="1" x14ac:dyDescent="0.2">
      <c r="A1079" s="21"/>
      <c r="B1079" s="21"/>
      <c r="C1079" s="21"/>
      <c r="D1079" s="21"/>
      <c r="E1079" s="21"/>
      <c r="F1079" s="21"/>
      <c r="G1079" s="21"/>
      <c r="L1079" s="112"/>
      <c r="M1079" s="112"/>
      <c r="X1079" s="9"/>
      <c r="Y1079" s="9"/>
      <c r="AF1079" s="9"/>
      <c r="AG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</row>
    <row r="1080" spans="1:76" s="75" customFormat="1" x14ac:dyDescent="0.2">
      <c r="A1080" s="21"/>
      <c r="B1080" s="21"/>
      <c r="C1080" s="21"/>
      <c r="D1080" s="21"/>
      <c r="E1080" s="21"/>
      <c r="F1080" s="21"/>
      <c r="G1080" s="21"/>
      <c r="L1080" s="112"/>
      <c r="M1080" s="112"/>
      <c r="X1080" s="9"/>
      <c r="Y1080" s="9"/>
      <c r="AF1080" s="9"/>
      <c r="AG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</row>
    <row r="1081" spans="1:76" s="75" customFormat="1" x14ac:dyDescent="0.2">
      <c r="A1081" s="21"/>
      <c r="B1081" s="21"/>
      <c r="C1081" s="21"/>
      <c r="D1081" s="21"/>
      <c r="E1081" s="21"/>
      <c r="F1081" s="21"/>
      <c r="G1081" s="21"/>
      <c r="L1081" s="112"/>
      <c r="M1081" s="112"/>
      <c r="X1081" s="9"/>
      <c r="Y1081" s="9"/>
      <c r="AF1081" s="9"/>
      <c r="AG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</row>
    <row r="1082" spans="1:76" s="75" customFormat="1" x14ac:dyDescent="0.2">
      <c r="A1082" s="21"/>
      <c r="B1082" s="21"/>
      <c r="C1082" s="21"/>
      <c r="D1082" s="21"/>
      <c r="E1082" s="21"/>
      <c r="F1082" s="21"/>
      <c r="G1082" s="21"/>
      <c r="L1082" s="112"/>
      <c r="M1082" s="112"/>
      <c r="X1082" s="9"/>
      <c r="Y1082" s="9"/>
      <c r="AF1082" s="9"/>
      <c r="AG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</row>
    <row r="1083" spans="1:76" s="75" customFormat="1" x14ac:dyDescent="0.2">
      <c r="A1083" s="21"/>
      <c r="B1083" s="21"/>
      <c r="C1083" s="21"/>
      <c r="D1083" s="21"/>
      <c r="E1083" s="21"/>
      <c r="F1083" s="21"/>
      <c r="G1083" s="21"/>
      <c r="L1083" s="112"/>
      <c r="M1083" s="112"/>
      <c r="X1083" s="9"/>
      <c r="Y1083" s="9"/>
      <c r="AF1083" s="9"/>
      <c r="AG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</row>
    <row r="1084" spans="1:76" s="75" customFormat="1" x14ac:dyDescent="0.2">
      <c r="A1084" s="21"/>
      <c r="B1084" s="21"/>
      <c r="C1084" s="21"/>
      <c r="D1084" s="21"/>
      <c r="E1084" s="21"/>
      <c r="F1084" s="21"/>
      <c r="G1084" s="21"/>
      <c r="L1084" s="112"/>
      <c r="M1084" s="112"/>
      <c r="X1084" s="9"/>
      <c r="Y1084" s="9"/>
      <c r="AF1084" s="9"/>
      <c r="AG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</row>
    <row r="1085" spans="1:76" s="75" customFormat="1" x14ac:dyDescent="0.2">
      <c r="A1085" s="21"/>
      <c r="B1085" s="21"/>
      <c r="C1085" s="21"/>
      <c r="D1085" s="21"/>
      <c r="E1085" s="21"/>
      <c r="F1085" s="21"/>
      <c r="G1085" s="21"/>
      <c r="L1085" s="112"/>
      <c r="M1085" s="112"/>
      <c r="X1085" s="9"/>
      <c r="Y1085" s="9"/>
      <c r="AF1085" s="9"/>
      <c r="AG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</row>
    <row r="1086" spans="1:76" s="75" customFormat="1" x14ac:dyDescent="0.2">
      <c r="A1086" s="21"/>
      <c r="B1086" s="21"/>
      <c r="C1086" s="21"/>
      <c r="D1086" s="21"/>
      <c r="E1086" s="21"/>
      <c r="F1086" s="21"/>
      <c r="G1086" s="21"/>
      <c r="L1086" s="112"/>
      <c r="M1086" s="112"/>
      <c r="X1086" s="9"/>
      <c r="Y1086" s="9"/>
      <c r="AF1086" s="9"/>
      <c r="AG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</row>
    <row r="1087" spans="1:76" s="75" customFormat="1" x14ac:dyDescent="0.2">
      <c r="A1087" s="21"/>
      <c r="B1087" s="21"/>
      <c r="C1087" s="21"/>
      <c r="D1087" s="21"/>
      <c r="E1087" s="21"/>
      <c r="F1087" s="21"/>
      <c r="G1087" s="21"/>
      <c r="L1087" s="112"/>
      <c r="M1087" s="112"/>
      <c r="X1087" s="9"/>
      <c r="Y1087" s="9"/>
      <c r="AF1087" s="9"/>
      <c r="AG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</row>
    <row r="1088" spans="1:76" s="75" customFormat="1" x14ac:dyDescent="0.2">
      <c r="A1088" s="21"/>
      <c r="B1088" s="21"/>
      <c r="C1088" s="21"/>
      <c r="D1088" s="21"/>
      <c r="E1088" s="21"/>
      <c r="F1088" s="21"/>
      <c r="G1088" s="21"/>
      <c r="L1088" s="112"/>
      <c r="M1088" s="112"/>
      <c r="X1088" s="9"/>
      <c r="Y1088" s="9"/>
      <c r="AF1088" s="9"/>
      <c r="AG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</row>
    <row r="1089" spans="1:76" s="75" customFormat="1" x14ac:dyDescent="0.2">
      <c r="A1089" s="21"/>
      <c r="B1089" s="21"/>
      <c r="C1089" s="21"/>
      <c r="D1089" s="21"/>
      <c r="E1089" s="21"/>
      <c r="F1089" s="21"/>
      <c r="G1089" s="21"/>
      <c r="L1089" s="112"/>
      <c r="M1089" s="112"/>
      <c r="X1089" s="9"/>
      <c r="Y1089" s="9"/>
      <c r="AF1089" s="9"/>
      <c r="AG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</row>
    <row r="1090" spans="1:76" s="75" customFormat="1" x14ac:dyDescent="0.2">
      <c r="A1090" s="21"/>
      <c r="B1090" s="21"/>
      <c r="C1090" s="21"/>
      <c r="D1090" s="21"/>
      <c r="E1090" s="21"/>
      <c r="F1090" s="21"/>
      <c r="G1090" s="21"/>
      <c r="L1090" s="112"/>
      <c r="M1090" s="112"/>
      <c r="X1090" s="9"/>
      <c r="Y1090" s="9"/>
      <c r="AF1090" s="9"/>
      <c r="AG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</row>
    <row r="1091" spans="1:76" s="75" customFormat="1" x14ac:dyDescent="0.2">
      <c r="A1091" s="21"/>
      <c r="B1091" s="21"/>
      <c r="C1091" s="21"/>
      <c r="D1091" s="21"/>
      <c r="E1091" s="21"/>
      <c r="F1091" s="21"/>
      <c r="G1091" s="21"/>
      <c r="L1091" s="112"/>
      <c r="M1091" s="112"/>
      <c r="X1091" s="9"/>
      <c r="Y1091" s="9"/>
      <c r="AF1091" s="9"/>
      <c r="AG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</row>
    <row r="1092" spans="1:76" s="75" customFormat="1" x14ac:dyDescent="0.2">
      <c r="A1092" s="21"/>
      <c r="B1092" s="21"/>
      <c r="C1092" s="21"/>
      <c r="D1092" s="21"/>
      <c r="E1092" s="21"/>
      <c r="F1092" s="21"/>
      <c r="G1092" s="21"/>
      <c r="L1092" s="112"/>
      <c r="M1092" s="112"/>
      <c r="X1092" s="9"/>
      <c r="Y1092" s="9"/>
      <c r="AF1092" s="9"/>
      <c r="AG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</row>
    <row r="1093" spans="1:76" s="75" customFormat="1" x14ac:dyDescent="0.2">
      <c r="A1093" s="21"/>
      <c r="B1093" s="21"/>
      <c r="C1093" s="21"/>
      <c r="D1093" s="21"/>
      <c r="E1093" s="21"/>
      <c r="F1093" s="21"/>
      <c r="G1093" s="21"/>
      <c r="L1093" s="112"/>
      <c r="M1093" s="112"/>
      <c r="X1093" s="9"/>
      <c r="Y1093" s="9"/>
      <c r="AF1093" s="9"/>
      <c r="AG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</row>
    <row r="1094" spans="1:76" s="75" customFormat="1" x14ac:dyDescent="0.2">
      <c r="A1094" s="21"/>
      <c r="B1094" s="21"/>
      <c r="C1094" s="21"/>
      <c r="D1094" s="21"/>
      <c r="E1094" s="21"/>
      <c r="F1094" s="21"/>
      <c r="G1094" s="21"/>
      <c r="L1094" s="112"/>
      <c r="M1094" s="112"/>
      <c r="X1094" s="9"/>
      <c r="Y1094" s="9"/>
      <c r="AF1094" s="9"/>
      <c r="AG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</row>
    <row r="1095" spans="1:76" s="75" customFormat="1" x14ac:dyDescent="0.2">
      <c r="A1095" s="21"/>
      <c r="B1095" s="21"/>
      <c r="C1095" s="21"/>
      <c r="D1095" s="21"/>
      <c r="E1095" s="21"/>
      <c r="F1095" s="21"/>
      <c r="G1095" s="21"/>
      <c r="L1095" s="112"/>
      <c r="M1095" s="112"/>
      <c r="X1095" s="9"/>
      <c r="Y1095" s="9"/>
      <c r="AF1095" s="9"/>
      <c r="AG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</row>
    <row r="1096" spans="1:76" s="75" customFormat="1" x14ac:dyDescent="0.2">
      <c r="A1096" s="21"/>
      <c r="B1096" s="21"/>
      <c r="C1096" s="21"/>
      <c r="D1096" s="21"/>
      <c r="E1096" s="21"/>
      <c r="F1096" s="21"/>
      <c r="G1096" s="21"/>
      <c r="L1096" s="112"/>
      <c r="M1096" s="112"/>
      <c r="X1096" s="9"/>
      <c r="Y1096" s="9"/>
      <c r="AF1096" s="9"/>
      <c r="AG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</row>
    <row r="1097" spans="1:76" s="75" customFormat="1" x14ac:dyDescent="0.2">
      <c r="A1097" s="21"/>
      <c r="B1097" s="21"/>
      <c r="C1097" s="21"/>
      <c r="D1097" s="21"/>
      <c r="E1097" s="21"/>
      <c r="F1097" s="21"/>
      <c r="G1097" s="21"/>
      <c r="L1097" s="112"/>
      <c r="M1097" s="112"/>
      <c r="X1097" s="9"/>
      <c r="Y1097" s="9"/>
      <c r="AF1097" s="9"/>
      <c r="AG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</row>
    <row r="1098" spans="1:76" s="75" customFormat="1" x14ac:dyDescent="0.2">
      <c r="A1098" s="21"/>
      <c r="B1098" s="21"/>
      <c r="C1098" s="21"/>
      <c r="D1098" s="21"/>
      <c r="E1098" s="21"/>
      <c r="F1098" s="21"/>
      <c r="G1098" s="21"/>
      <c r="L1098" s="112"/>
      <c r="M1098" s="112"/>
      <c r="X1098" s="9"/>
      <c r="Y1098" s="9"/>
      <c r="AF1098" s="9"/>
      <c r="AG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</row>
    <row r="1099" spans="1:76" s="75" customFormat="1" x14ac:dyDescent="0.2">
      <c r="A1099" s="21"/>
      <c r="B1099" s="21"/>
      <c r="C1099" s="21"/>
      <c r="D1099" s="21"/>
      <c r="E1099" s="21"/>
      <c r="F1099" s="21"/>
      <c r="G1099" s="21"/>
      <c r="L1099" s="112"/>
      <c r="M1099" s="112"/>
      <c r="X1099" s="9"/>
      <c r="Y1099" s="9"/>
      <c r="AF1099" s="9"/>
      <c r="AG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</row>
    <row r="1100" spans="1:76" s="75" customFormat="1" x14ac:dyDescent="0.2">
      <c r="A1100" s="21"/>
      <c r="B1100" s="21"/>
      <c r="C1100" s="21"/>
      <c r="D1100" s="21"/>
      <c r="E1100" s="21"/>
      <c r="F1100" s="21"/>
      <c r="G1100" s="21"/>
      <c r="L1100" s="112"/>
      <c r="M1100" s="112"/>
      <c r="X1100" s="9"/>
      <c r="Y1100" s="9"/>
      <c r="AF1100" s="9"/>
      <c r="AG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</row>
    <row r="1101" spans="1:76" s="75" customFormat="1" x14ac:dyDescent="0.2">
      <c r="A1101" s="21"/>
      <c r="B1101" s="21"/>
      <c r="C1101" s="21"/>
      <c r="D1101" s="21"/>
      <c r="E1101" s="21"/>
      <c r="F1101" s="21"/>
      <c r="G1101" s="21"/>
      <c r="L1101" s="112"/>
      <c r="M1101" s="112"/>
      <c r="X1101" s="9"/>
      <c r="Y1101" s="9"/>
      <c r="AF1101" s="9"/>
      <c r="AG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</row>
    <row r="1102" spans="1:76" s="75" customFormat="1" x14ac:dyDescent="0.2">
      <c r="A1102" s="21"/>
      <c r="B1102" s="21"/>
      <c r="C1102" s="21"/>
      <c r="D1102" s="21"/>
      <c r="E1102" s="21"/>
      <c r="F1102" s="21"/>
      <c r="G1102" s="21"/>
      <c r="L1102" s="112"/>
      <c r="M1102" s="112"/>
      <c r="X1102" s="9"/>
      <c r="Y1102" s="9"/>
      <c r="AF1102" s="9"/>
      <c r="AG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</row>
    <row r="1103" spans="1:76" s="75" customFormat="1" x14ac:dyDescent="0.2">
      <c r="A1103" s="21"/>
      <c r="B1103" s="21"/>
      <c r="C1103" s="21"/>
      <c r="D1103" s="21"/>
      <c r="E1103" s="21"/>
      <c r="F1103" s="21"/>
      <c r="G1103" s="21"/>
      <c r="L1103" s="112"/>
      <c r="M1103" s="112"/>
      <c r="X1103" s="9"/>
      <c r="Y1103" s="9"/>
      <c r="AF1103" s="9"/>
      <c r="AG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</row>
    <row r="1104" spans="1:76" s="75" customFormat="1" x14ac:dyDescent="0.2">
      <c r="A1104" s="21"/>
      <c r="B1104" s="21"/>
      <c r="C1104" s="21"/>
      <c r="D1104" s="21"/>
      <c r="E1104" s="21"/>
      <c r="F1104" s="21"/>
      <c r="G1104" s="21"/>
      <c r="L1104" s="112"/>
      <c r="M1104" s="112"/>
      <c r="X1104" s="9"/>
      <c r="Y1104" s="9"/>
      <c r="AF1104" s="9"/>
      <c r="AG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</row>
    <row r="1105" spans="1:76" s="75" customFormat="1" x14ac:dyDescent="0.2">
      <c r="A1105" s="21"/>
      <c r="B1105" s="21"/>
      <c r="C1105" s="21"/>
      <c r="D1105" s="21"/>
      <c r="E1105" s="21"/>
      <c r="F1105" s="21"/>
      <c r="G1105" s="21"/>
      <c r="L1105" s="112"/>
      <c r="M1105" s="112"/>
      <c r="X1105" s="9"/>
      <c r="Y1105" s="9"/>
      <c r="AF1105" s="9"/>
      <c r="AG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</row>
    <row r="1106" spans="1:76" s="75" customFormat="1" x14ac:dyDescent="0.2">
      <c r="A1106" s="21"/>
      <c r="B1106" s="21"/>
      <c r="C1106" s="21"/>
      <c r="D1106" s="21"/>
      <c r="E1106" s="21"/>
      <c r="F1106" s="21"/>
      <c r="G1106" s="21"/>
      <c r="L1106" s="112"/>
      <c r="M1106" s="112"/>
      <c r="X1106" s="9"/>
      <c r="Y1106" s="9"/>
      <c r="AF1106" s="9"/>
      <c r="AG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</row>
    <row r="1107" spans="1:76" s="75" customFormat="1" x14ac:dyDescent="0.2">
      <c r="A1107" s="21"/>
      <c r="B1107" s="21"/>
      <c r="C1107" s="21"/>
      <c r="D1107" s="21"/>
      <c r="E1107" s="21"/>
      <c r="F1107" s="21"/>
      <c r="G1107" s="21"/>
      <c r="L1107" s="112"/>
      <c r="M1107" s="112"/>
      <c r="X1107" s="9"/>
      <c r="Y1107" s="9"/>
      <c r="AF1107" s="9"/>
      <c r="AG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</row>
    <row r="1108" spans="1:76" s="75" customFormat="1" x14ac:dyDescent="0.2">
      <c r="A1108" s="21"/>
      <c r="B1108" s="21"/>
      <c r="C1108" s="21"/>
      <c r="D1108" s="21"/>
      <c r="E1108" s="21"/>
      <c r="F1108" s="21"/>
      <c r="G1108" s="21"/>
      <c r="L1108" s="112"/>
      <c r="M1108" s="112"/>
      <c r="X1108" s="9"/>
      <c r="Y1108" s="9"/>
      <c r="AF1108" s="9"/>
      <c r="AG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</row>
    <row r="1109" spans="1:76" s="75" customFormat="1" x14ac:dyDescent="0.2">
      <c r="A1109" s="21"/>
      <c r="B1109" s="21"/>
      <c r="C1109" s="21"/>
      <c r="D1109" s="21"/>
      <c r="E1109" s="21"/>
      <c r="F1109" s="21"/>
      <c r="G1109" s="21"/>
      <c r="L1109" s="112"/>
      <c r="M1109" s="112"/>
      <c r="X1109" s="9"/>
      <c r="Y1109" s="9"/>
      <c r="AF1109" s="9"/>
      <c r="AG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</row>
    <row r="1110" spans="1:76" s="75" customFormat="1" x14ac:dyDescent="0.2">
      <c r="A1110" s="21"/>
      <c r="B1110" s="21"/>
      <c r="C1110" s="21"/>
      <c r="D1110" s="21"/>
      <c r="E1110" s="21"/>
      <c r="F1110" s="21"/>
      <c r="G1110" s="21"/>
      <c r="L1110" s="112"/>
      <c r="M1110" s="112"/>
      <c r="X1110" s="9"/>
      <c r="Y1110" s="9"/>
      <c r="AF1110" s="9"/>
      <c r="AG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</row>
    <row r="1111" spans="1:76" s="75" customFormat="1" x14ac:dyDescent="0.2">
      <c r="A1111" s="21"/>
      <c r="B1111" s="21"/>
      <c r="C1111" s="21"/>
      <c r="D1111" s="21"/>
      <c r="E1111" s="21"/>
      <c r="F1111" s="21"/>
      <c r="G1111" s="21"/>
      <c r="L1111" s="112"/>
      <c r="M1111" s="112"/>
      <c r="X1111" s="9"/>
      <c r="Y1111" s="9"/>
      <c r="AF1111" s="9"/>
      <c r="AG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</row>
    <row r="1112" spans="1:76" s="75" customFormat="1" x14ac:dyDescent="0.2">
      <c r="A1112" s="21"/>
      <c r="B1112" s="21"/>
      <c r="C1112" s="21"/>
      <c r="D1112" s="21"/>
      <c r="E1112" s="21"/>
      <c r="F1112" s="21"/>
      <c r="G1112" s="21"/>
      <c r="L1112" s="112"/>
      <c r="M1112" s="112"/>
      <c r="X1112" s="9"/>
      <c r="Y1112" s="9"/>
      <c r="AF1112" s="9"/>
      <c r="AG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</row>
    <row r="1113" spans="1:76" s="75" customFormat="1" x14ac:dyDescent="0.2">
      <c r="A1113" s="21"/>
      <c r="B1113" s="21"/>
      <c r="C1113" s="21"/>
      <c r="D1113" s="21"/>
      <c r="E1113" s="21"/>
      <c r="F1113" s="21"/>
      <c r="G1113" s="21"/>
      <c r="L1113" s="112"/>
      <c r="M1113" s="112"/>
      <c r="X1113" s="9"/>
      <c r="Y1113" s="9"/>
      <c r="AF1113" s="9"/>
      <c r="AG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</row>
    <row r="1114" spans="1:76" s="75" customFormat="1" x14ac:dyDescent="0.2">
      <c r="A1114" s="21"/>
      <c r="B1114" s="21"/>
      <c r="C1114" s="21"/>
      <c r="D1114" s="21"/>
      <c r="E1114" s="21"/>
      <c r="F1114" s="21"/>
      <c r="G1114" s="21"/>
      <c r="L1114" s="112"/>
      <c r="M1114" s="112"/>
      <c r="X1114" s="9"/>
      <c r="Y1114" s="9"/>
      <c r="AF1114" s="9"/>
      <c r="AG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</row>
    <row r="1115" spans="1:76" s="75" customFormat="1" x14ac:dyDescent="0.2">
      <c r="A1115" s="21"/>
      <c r="B1115" s="21"/>
      <c r="C1115" s="21"/>
      <c r="D1115" s="21"/>
      <c r="E1115" s="21"/>
      <c r="F1115" s="21"/>
      <c r="G1115" s="21"/>
      <c r="L1115" s="112"/>
      <c r="M1115" s="112"/>
      <c r="X1115" s="9"/>
      <c r="Y1115" s="9"/>
      <c r="AF1115" s="9"/>
      <c r="AG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</row>
    <row r="1116" spans="1:76" s="75" customFormat="1" x14ac:dyDescent="0.2">
      <c r="A1116" s="21"/>
      <c r="B1116" s="21"/>
      <c r="C1116" s="21"/>
      <c r="D1116" s="21"/>
      <c r="E1116" s="21"/>
      <c r="F1116" s="21"/>
      <c r="G1116" s="21"/>
      <c r="L1116" s="112"/>
      <c r="M1116" s="112"/>
      <c r="X1116" s="9"/>
      <c r="Y1116" s="9"/>
      <c r="AF1116" s="9"/>
      <c r="AG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</row>
    <row r="1117" spans="1:76" s="75" customFormat="1" x14ac:dyDescent="0.2">
      <c r="A1117" s="21"/>
      <c r="B1117" s="21"/>
      <c r="C1117" s="21"/>
      <c r="D1117" s="21"/>
      <c r="E1117" s="21"/>
      <c r="F1117" s="21"/>
      <c r="G1117" s="21"/>
      <c r="L1117" s="112"/>
      <c r="M1117" s="112"/>
      <c r="X1117" s="9"/>
      <c r="Y1117" s="9"/>
      <c r="AF1117" s="9"/>
      <c r="AG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</row>
    <row r="1118" spans="1:76" s="75" customFormat="1" x14ac:dyDescent="0.2">
      <c r="A1118" s="21"/>
      <c r="B1118" s="21"/>
      <c r="C1118" s="21"/>
      <c r="D1118" s="21"/>
      <c r="E1118" s="21"/>
      <c r="F1118" s="21"/>
      <c r="G1118" s="21"/>
      <c r="L1118" s="112"/>
      <c r="M1118" s="112"/>
      <c r="X1118" s="9"/>
      <c r="Y1118" s="9"/>
      <c r="AF1118" s="9"/>
      <c r="AG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</row>
    <row r="1119" spans="1:76" s="75" customFormat="1" x14ac:dyDescent="0.2">
      <c r="A1119" s="21"/>
      <c r="B1119" s="21"/>
      <c r="C1119" s="21"/>
      <c r="D1119" s="21"/>
      <c r="E1119" s="21"/>
      <c r="F1119" s="21"/>
      <c r="G1119" s="21"/>
      <c r="L1119" s="112"/>
      <c r="M1119" s="112"/>
      <c r="X1119" s="9"/>
      <c r="Y1119" s="9"/>
      <c r="AF1119" s="9"/>
      <c r="AG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</row>
    <row r="1120" spans="1:76" s="75" customFormat="1" x14ac:dyDescent="0.2">
      <c r="A1120" s="21"/>
      <c r="B1120" s="21"/>
      <c r="C1120" s="21"/>
      <c r="D1120" s="21"/>
      <c r="E1120" s="21"/>
      <c r="F1120" s="21"/>
      <c r="G1120" s="21"/>
      <c r="L1120" s="112"/>
      <c r="M1120" s="112"/>
      <c r="X1120" s="9"/>
      <c r="Y1120" s="9"/>
      <c r="AF1120" s="9"/>
      <c r="AG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</row>
    <row r="1121" spans="1:76" s="75" customFormat="1" x14ac:dyDescent="0.2">
      <c r="A1121" s="21"/>
      <c r="B1121" s="21"/>
      <c r="C1121" s="21"/>
      <c r="D1121" s="21"/>
      <c r="E1121" s="21"/>
      <c r="F1121" s="21"/>
      <c r="G1121" s="21"/>
      <c r="L1121" s="112"/>
      <c r="M1121" s="112"/>
      <c r="X1121" s="9"/>
      <c r="Y1121" s="9"/>
      <c r="AF1121" s="9"/>
      <c r="AG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</row>
    <row r="1122" spans="1:76" s="75" customFormat="1" x14ac:dyDescent="0.2">
      <c r="A1122" s="21"/>
      <c r="B1122" s="21"/>
      <c r="C1122" s="21"/>
      <c r="D1122" s="21"/>
      <c r="E1122" s="21"/>
      <c r="F1122" s="21"/>
      <c r="G1122" s="21"/>
      <c r="L1122" s="112"/>
      <c r="M1122" s="112"/>
      <c r="X1122" s="9"/>
      <c r="Y1122" s="9"/>
      <c r="AF1122" s="9"/>
      <c r="AG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</row>
    <row r="1123" spans="1:76" s="75" customFormat="1" x14ac:dyDescent="0.2">
      <c r="A1123" s="21"/>
      <c r="B1123" s="21"/>
      <c r="C1123" s="21"/>
      <c r="D1123" s="21"/>
      <c r="E1123" s="21"/>
      <c r="F1123" s="21"/>
      <c r="G1123" s="21"/>
      <c r="L1123" s="112"/>
      <c r="M1123" s="112"/>
      <c r="X1123" s="9"/>
      <c r="Y1123" s="9"/>
      <c r="AF1123" s="9"/>
      <c r="AG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</row>
    <row r="1124" spans="1:76" s="75" customFormat="1" x14ac:dyDescent="0.2">
      <c r="A1124" s="21"/>
      <c r="B1124" s="21"/>
      <c r="C1124" s="21"/>
      <c r="D1124" s="21"/>
      <c r="E1124" s="21"/>
      <c r="F1124" s="21"/>
      <c r="G1124" s="21"/>
      <c r="L1124" s="112"/>
      <c r="M1124" s="112"/>
      <c r="X1124" s="9"/>
      <c r="Y1124" s="9"/>
      <c r="AF1124" s="9"/>
      <c r="AG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</row>
    <row r="1125" spans="1:76" s="75" customFormat="1" x14ac:dyDescent="0.2">
      <c r="A1125" s="21"/>
      <c r="B1125" s="21"/>
      <c r="C1125" s="21"/>
      <c r="D1125" s="21"/>
      <c r="E1125" s="21"/>
      <c r="F1125" s="21"/>
      <c r="G1125" s="21"/>
      <c r="L1125" s="112"/>
      <c r="M1125" s="112"/>
      <c r="X1125" s="9"/>
      <c r="Y1125" s="9"/>
      <c r="AF1125" s="9"/>
      <c r="AG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</row>
    <row r="1126" spans="1:76" s="75" customFormat="1" x14ac:dyDescent="0.2">
      <c r="A1126" s="21"/>
      <c r="B1126" s="21"/>
      <c r="C1126" s="21"/>
      <c r="D1126" s="21"/>
      <c r="E1126" s="21"/>
      <c r="F1126" s="21"/>
      <c r="G1126" s="21"/>
      <c r="L1126" s="112"/>
      <c r="M1126" s="112"/>
      <c r="X1126" s="9"/>
      <c r="Y1126" s="9"/>
      <c r="AF1126" s="9"/>
      <c r="AG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</row>
    <row r="1127" spans="1:76" s="75" customFormat="1" x14ac:dyDescent="0.2">
      <c r="A1127" s="21"/>
      <c r="B1127" s="21"/>
      <c r="C1127" s="21"/>
      <c r="D1127" s="21"/>
      <c r="E1127" s="21"/>
      <c r="F1127" s="21"/>
      <c r="G1127" s="21"/>
      <c r="L1127" s="112"/>
      <c r="M1127" s="112"/>
      <c r="X1127" s="9"/>
      <c r="Y1127" s="9"/>
      <c r="AF1127" s="9"/>
      <c r="AG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</row>
    <row r="1128" spans="1:76" s="75" customFormat="1" x14ac:dyDescent="0.2">
      <c r="A1128" s="21"/>
      <c r="B1128" s="21"/>
      <c r="C1128" s="21"/>
      <c r="D1128" s="21"/>
      <c r="E1128" s="21"/>
      <c r="F1128" s="21"/>
      <c r="G1128" s="21"/>
      <c r="L1128" s="112"/>
      <c r="M1128" s="112"/>
      <c r="X1128" s="9"/>
      <c r="Y1128" s="9"/>
      <c r="AF1128" s="9"/>
      <c r="AG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</row>
    <row r="1129" spans="1:76" s="75" customFormat="1" x14ac:dyDescent="0.2">
      <c r="A1129" s="21"/>
      <c r="B1129" s="21"/>
      <c r="C1129" s="21"/>
      <c r="D1129" s="21"/>
      <c r="E1129" s="21"/>
      <c r="F1129" s="21"/>
      <c r="G1129" s="21"/>
      <c r="L1129" s="112"/>
      <c r="M1129" s="112"/>
      <c r="X1129" s="9"/>
      <c r="Y1129" s="9"/>
      <c r="AF1129" s="9"/>
      <c r="AG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</row>
    <row r="1130" spans="1:76" s="75" customFormat="1" x14ac:dyDescent="0.2">
      <c r="A1130" s="21"/>
      <c r="B1130" s="21"/>
      <c r="C1130" s="21"/>
      <c r="D1130" s="21"/>
      <c r="E1130" s="21"/>
      <c r="F1130" s="21"/>
      <c r="G1130" s="21"/>
      <c r="L1130" s="112"/>
      <c r="M1130" s="112"/>
      <c r="X1130" s="9"/>
      <c r="Y1130" s="9"/>
      <c r="AF1130" s="9"/>
      <c r="AG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</row>
    <row r="1131" spans="1:76" s="75" customFormat="1" x14ac:dyDescent="0.2">
      <c r="A1131" s="21"/>
      <c r="B1131" s="21"/>
      <c r="C1131" s="21"/>
      <c r="D1131" s="21"/>
      <c r="E1131" s="21"/>
      <c r="F1131" s="21"/>
      <c r="G1131" s="21"/>
      <c r="L1131" s="112"/>
      <c r="M1131" s="112"/>
      <c r="X1131" s="9"/>
      <c r="Y1131" s="9"/>
      <c r="AF1131" s="9"/>
      <c r="AG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</row>
    <row r="1132" spans="1:76" s="75" customFormat="1" x14ac:dyDescent="0.2">
      <c r="A1132" s="21"/>
      <c r="B1132" s="21"/>
      <c r="C1132" s="21"/>
      <c r="D1132" s="21"/>
      <c r="E1132" s="21"/>
      <c r="F1132" s="21"/>
      <c r="G1132" s="21"/>
      <c r="L1132" s="112"/>
      <c r="M1132" s="112"/>
      <c r="X1132" s="9"/>
      <c r="Y1132" s="9"/>
      <c r="AF1132" s="9"/>
      <c r="AG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</row>
    <row r="1133" spans="1:76" s="75" customFormat="1" x14ac:dyDescent="0.2">
      <c r="A1133" s="21"/>
      <c r="B1133" s="21"/>
      <c r="C1133" s="21"/>
      <c r="D1133" s="21"/>
      <c r="E1133" s="21"/>
      <c r="F1133" s="21"/>
      <c r="G1133" s="21"/>
      <c r="L1133" s="112"/>
      <c r="M1133" s="112"/>
      <c r="X1133" s="9"/>
      <c r="Y1133" s="9"/>
      <c r="AF1133" s="9"/>
      <c r="AG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</row>
    <row r="1134" spans="1:76" s="75" customFormat="1" x14ac:dyDescent="0.2">
      <c r="A1134" s="21"/>
      <c r="B1134" s="21"/>
      <c r="C1134" s="21"/>
      <c r="D1134" s="21"/>
      <c r="E1134" s="21"/>
      <c r="F1134" s="21"/>
      <c r="G1134" s="21"/>
      <c r="L1134" s="112"/>
      <c r="M1134" s="112"/>
      <c r="X1134" s="9"/>
      <c r="Y1134" s="9"/>
      <c r="AF1134" s="9"/>
      <c r="AG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</row>
    <row r="1135" spans="1:76" s="75" customFormat="1" x14ac:dyDescent="0.2">
      <c r="A1135" s="21"/>
      <c r="B1135" s="21"/>
      <c r="C1135" s="21"/>
      <c r="D1135" s="21"/>
      <c r="E1135" s="21"/>
      <c r="F1135" s="21"/>
      <c r="G1135" s="21"/>
      <c r="L1135" s="112"/>
      <c r="M1135" s="112"/>
      <c r="X1135" s="9"/>
      <c r="Y1135" s="9"/>
      <c r="AF1135" s="9"/>
      <c r="AG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</row>
    <row r="1136" spans="1:76" s="75" customFormat="1" x14ac:dyDescent="0.2">
      <c r="A1136" s="21"/>
      <c r="B1136" s="21"/>
      <c r="C1136" s="21"/>
      <c r="D1136" s="21"/>
      <c r="E1136" s="21"/>
      <c r="F1136" s="21"/>
      <c r="G1136" s="21"/>
      <c r="L1136" s="112"/>
      <c r="M1136" s="112"/>
      <c r="X1136" s="9"/>
      <c r="Y1136" s="9"/>
      <c r="AF1136" s="9"/>
      <c r="AG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</row>
    <row r="1137" spans="1:76" s="75" customFormat="1" x14ac:dyDescent="0.2">
      <c r="A1137" s="21"/>
      <c r="B1137" s="21"/>
      <c r="C1137" s="21"/>
      <c r="D1137" s="21"/>
      <c r="E1137" s="21"/>
      <c r="F1137" s="21"/>
      <c r="G1137" s="21"/>
      <c r="L1137" s="112"/>
      <c r="M1137" s="112"/>
      <c r="X1137" s="9"/>
      <c r="Y1137" s="9"/>
      <c r="AF1137" s="9"/>
      <c r="AG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</row>
    <row r="1138" spans="1:76" s="75" customFormat="1" x14ac:dyDescent="0.2">
      <c r="A1138" s="21"/>
      <c r="B1138" s="21"/>
      <c r="C1138" s="21"/>
      <c r="D1138" s="21"/>
      <c r="E1138" s="21"/>
      <c r="F1138" s="21"/>
      <c r="G1138" s="21"/>
      <c r="L1138" s="112"/>
      <c r="M1138" s="112"/>
      <c r="X1138" s="9"/>
      <c r="Y1138" s="9"/>
      <c r="AF1138" s="9"/>
      <c r="AG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</row>
    <row r="1139" spans="1:76" s="75" customFormat="1" x14ac:dyDescent="0.2">
      <c r="A1139" s="21"/>
      <c r="B1139" s="21"/>
      <c r="C1139" s="21"/>
      <c r="D1139" s="21"/>
      <c r="E1139" s="21"/>
      <c r="F1139" s="21"/>
      <c r="G1139" s="21"/>
      <c r="L1139" s="112"/>
      <c r="M1139" s="112"/>
      <c r="X1139" s="9"/>
      <c r="Y1139" s="9"/>
      <c r="AF1139" s="9"/>
      <c r="AG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</row>
    <row r="1140" spans="1:76" s="75" customFormat="1" x14ac:dyDescent="0.2">
      <c r="A1140" s="21"/>
      <c r="B1140" s="21"/>
      <c r="C1140" s="21"/>
      <c r="D1140" s="21"/>
      <c r="E1140" s="21"/>
      <c r="F1140" s="21"/>
      <c r="G1140" s="21"/>
      <c r="L1140" s="112"/>
      <c r="M1140" s="112"/>
      <c r="X1140" s="9"/>
      <c r="Y1140" s="9"/>
      <c r="AF1140" s="9"/>
      <c r="AG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</row>
    <row r="1141" spans="1:76" s="75" customFormat="1" x14ac:dyDescent="0.2">
      <c r="A1141" s="21"/>
      <c r="B1141" s="21"/>
      <c r="C1141" s="21"/>
      <c r="D1141" s="21"/>
      <c r="E1141" s="21"/>
      <c r="F1141" s="21"/>
      <c r="G1141" s="21"/>
      <c r="L1141" s="112"/>
      <c r="M1141" s="112"/>
      <c r="X1141" s="9"/>
      <c r="Y1141" s="9"/>
      <c r="AF1141" s="9"/>
      <c r="AG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</row>
    <row r="1142" spans="1:76" s="75" customFormat="1" x14ac:dyDescent="0.2">
      <c r="A1142" s="21"/>
      <c r="B1142" s="21"/>
      <c r="C1142" s="21"/>
      <c r="D1142" s="21"/>
      <c r="E1142" s="21"/>
      <c r="F1142" s="21"/>
      <c r="G1142" s="21"/>
      <c r="L1142" s="112"/>
      <c r="M1142" s="112"/>
      <c r="X1142" s="9"/>
      <c r="Y1142" s="9"/>
      <c r="AF1142" s="9"/>
      <c r="AG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</row>
    <row r="1143" spans="1:76" s="75" customFormat="1" x14ac:dyDescent="0.2">
      <c r="A1143" s="21"/>
      <c r="B1143" s="21"/>
      <c r="C1143" s="21"/>
      <c r="D1143" s="21"/>
      <c r="E1143" s="21"/>
      <c r="F1143" s="21"/>
      <c r="G1143" s="21"/>
      <c r="L1143" s="112"/>
      <c r="M1143" s="112"/>
      <c r="X1143" s="9"/>
      <c r="Y1143" s="9"/>
      <c r="AF1143" s="9"/>
      <c r="AG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</row>
    <row r="1144" spans="1:76" s="75" customFormat="1" x14ac:dyDescent="0.2">
      <c r="A1144" s="21"/>
      <c r="B1144" s="21"/>
      <c r="C1144" s="21"/>
      <c r="D1144" s="21"/>
      <c r="E1144" s="21"/>
      <c r="F1144" s="21"/>
      <c r="G1144" s="21"/>
      <c r="L1144" s="112"/>
      <c r="M1144" s="112"/>
      <c r="X1144" s="9"/>
      <c r="Y1144" s="9"/>
      <c r="AF1144" s="9"/>
      <c r="AG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</row>
    <row r="1145" spans="1:76" s="75" customFormat="1" x14ac:dyDescent="0.2">
      <c r="A1145" s="21"/>
      <c r="B1145" s="21"/>
      <c r="C1145" s="21"/>
      <c r="D1145" s="21"/>
      <c r="E1145" s="21"/>
      <c r="F1145" s="21"/>
      <c r="G1145" s="21"/>
      <c r="L1145" s="112"/>
      <c r="M1145" s="112"/>
      <c r="X1145" s="9"/>
      <c r="Y1145" s="9"/>
      <c r="AF1145" s="9"/>
      <c r="AG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</row>
    <row r="1146" spans="1:76" s="75" customFormat="1" x14ac:dyDescent="0.2">
      <c r="A1146" s="21"/>
      <c r="B1146" s="21"/>
      <c r="C1146" s="21"/>
      <c r="D1146" s="21"/>
      <c r="E1146" s="21"/>
      <c r="F1146" s="21"/>
      <c r="G1146" s="21"/>
      <c r="L1146" s="112"/>
      <c r="M1146" s="112"/>
      <c r="X1146" s="9"/>
      <c r="Y1146" s="9"/>
      <c r="AF1146" s="9"/>
      <c r="AG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</row>
    <row r="1147" spans="1:76" s="75" customFormat="1" x14ac:dyDescent="0.2">
      <c r="A1147" s="21"/>
      <c r="B1147" s="21"/>
      <c r="C1147" s="21"/>
      <c r="D1147" s="21"/>
      <c r="E1147" s="21"/>
      <c r="F1147" s="21"/>
      <c r="G1147" s="21"/>
      <c r="L1147" s="112"/>
      <c r="M1147" s="112"/>
      <c r="X1147" s="9"/>
      <c r="Y1147" s="9"/>
      <c r="AF1147" s="9"/>
      <c r="AG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</row>
    <row r="1148" spans="1:76" s="75" customFormat="1" x14ac:dyDescent="0.2">
      <c r="A1148" s="21"/>
      <c r="B1148" s="21"/>
      <c r="C1148" s="21"/>
      <c r="D1148" s="21"/>
      <c r="E1148" s="21"/>
      <c r="F1148" s="21"/>
      <c r="G1148" s="21"/>
      <c r="L1148" s="112"/>
      <c r="M1148" s="112"/>
      <c r="X1148" s="9"/>
      <c r="Y1148" s="9"/>
      <c r="AF1148" s="9"/>
      <c r="AG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</row>
    <row r="1149" spans="1:76" s="75" customFormat="1" x14ac:dyDescent="0.2">
      <c r="A1149" s="21"/>
      <c r="B1149" s="21"/>
      <c r="C1149" s="21"/>
      <c r="D1149" s="21"/>
      <c r="E1149" s="21"/>
      <c r="F1149" s="21"/>
      <c r="G1149" s="21"/>
      <c r="L1149" s="112"/>
      <c r="M1149" s="112"/>
      <c r="X1149" s="9"/>
      <c r="Y1149" s="9"/>
      <c r="AF1149" s="9"/>
      <c r="AG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</row>
    <row r="1150" spans="1:76" s="75" customFormat="1" x14ac:dyDescent="0.2">
      <c r="A1150" s="21"/>
      <c r="B1150" s="21"/>
      <c r="C1150" s="21"/>
      <c r="D1150" s="21"/>
      <c r="E1150" s="21"/>
      <c r="F1150" s="21"/>
      <c r="G1150" s="21"/>
      <c r="L1150" s="112"/>
      <c r="M1150" s="112"/>
      <c r="X1150" s="9"/>
      <c r="Y1150" s="9"/>
      <c r="AF1150" s="9"/>
      <c r="AG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</row>
    <row r="1151" spans="1:76" s="75" customFormat="1" x14ac:dyDescent="0.2">
      <c r="A1151" s="21"/>
      <c r="B1151" s="21"/>
      <c r="C1151" s="21"/>
      <c r="D1151" s="21"/>
      <c r="E1151" s="21"/>
      <c r="F1151" s="21"/>
      <c r="G1151" s="21"/>
      <c r="L1151" s="112"/>
      <c r="M1151" s="112"/>
      <c r="X1151" s="9"/>
      <c r="Y1151" s="9"/>
      <c r="AF1151" s="9"/>
      <c r="AG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</row>
    <row r="1152" spans="1:76" s="75" customFormat="1" x14ac:dyDescent="0.2">
      <c r="A1152" s="21"/>
      <c r="B1152" s="21"/>
      <c r="C1152" s="21"/>
      <c r="D1152" s="21"/>
      <c r="E1152" s="21"/>
      <c r="F1152" s="21"/>
      <c r="G1152" s="21"/>
      <c r="L1152" s="112"/>
      <c r="M1152" s="112"/>
      <c r="X1152" s="9"/>
      <c r="Y1152" s="9"/>
      <c r="AF1152" s="9"/>
      <c r="AG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</row>
    <row r="1153" spans="1:76" s="75" customFormat="1" x14ac:dyDescent="0.2">
      <c r="A1153" s="21"/>
      <c r="B1153" s="21"/>
      <c r="C1153" s="21"/>
      <c r="D1153" s="21"/>
      <c r="E1153" s="21"/>
      <c r="F1153" s="21"/>
      <c r="G1153" s="21"/>
      <c r="L1153" s="112"/>
      <c r="M1153" s="112"/>
      <c r="X1153" s="9"/>
      <c r="Y1153" s="9"/>
      <c r="AF1153" s="9"/>
      <c r="AG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</row>
    <row r="1154" spans="1:76" s="75" customFormat="1" x14ac:dyDescent="0.2">
      <c r="A1154" s="21"/>
      <c r="B1154" s="21"/>
      <c r="C1154" s="21"/>
      <c r="D1154" s="21"/>
      <c r="E1154" s="21"/>
      <c r="F1154" s="21"/>
      <c r="G1154" s="21"/>
      <c r="L1154" s="112"/>
      <c r="M1154" s="112"/>
      <c r="X1154" s="9"/>
      <c r="Y1154" s="9"/>
      <c r="AF1154" s="9"/>
      <c r="AG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</row>
    <row r="1155" spans="1:76" s="75" customFormat="1" x14ac:dyDescent="0.2">
      <c r="A1155" s="21"/>
      <c r="B1155" s="21"/>
      <c r="C1155" s="21"/>
      <c r="D1155" s="21"/>
      <c r="E1155" s="21"/>
      <c r="F1155" s="21"/>
      <c r="G1155" s="21"/>
      <c r="L1155" s="112"/>
      <c r="M1155" s="112"/>
      <c r="X1155" s="9"/>
      <c r="Y1155" s="9"/>
      <c r="AF1155" s="9"/>
      <c r="AG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</row>
    <row r="1156" spans="1:76" s="75" customFormat="1" x14ac:dyDescent="0.2">
      <c r="A1156" s="21"/>
      <c r="B1156" s="21"/>
      <c r="C1156" s="21"/>
      <c r="D1156" s="21"/>
      <c r="E1156" s="21"/>
      <c r="F1156" s="21"/>
      <c r="G1156" s="21"/>
      <c r="L1156" s="112"/>
      <c r="M1156" s="112"/>
      <c r="X1156" s="9"/>
      <c r="Y1156" s="9"/>
      <c r="AF1156" s="9"/>
      <c r="AG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</row>
    <row r="1157" spans="1:76" s="75" customFormat="1" x14ac:dyDescent="0.2">
      <c r="A1157" s="21"/>
      <c r="B1157" s="21"/>
      <c r="C1157" s="21"/>
      <c r="D1157" s="21"/>
      <c r="E1157" s="21"/>
      <c r="F1157" s="21"/>
      <c r="G1157" s="21"/>
      <c r="L1157" s="112"/>
      <c r="M1157" s="112"/>
      <c r="X1157" s="9"/>
      <c r="Y1157" s="9"/>
      <c r="AF1157" s="9"/>
      <c r="AG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</row>
    <row r="1158" spans="1:76" s="75" customFormat="1" x14ac:dyDescent="0.2">
      <c r="A1158" s="21"/>
      <c r="B1158" s="21"/>
      <c r="C1158" s="21"/>
      <c r="D1158" s="21"/>
      <c r="E1158" s="21"/>
      <c r="F1158" s="21"/>
      <c r="G1158" s="21"/>
      <c r="L1158" s="112"/>
      <c r="M1158" s="112"/>
      <c r="X1158" s="9"/>
      <c r="Y1158" s="9"/>
      <c r="AF1158" s="9"/>
      <c r="AG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</row>
    <row r="1159" spans="1:76" s="75" customFormat="1" x14ac:dyDescent="0.2">
      <c r="A1159" s="21"/>
      <c r="B1159" s="21"/>
      <c r="C1159" s="21"/>
      <c r="D1159" s="21"/>
      <c r="E1159" s="21"/>
      <c r="F1159" s="21"/>
      <c r="G1159" s="21"/>
      <c r="L1159" s="112"/>
      <c r="M1159" s="112"/>
      <c r="X1159" s="9"/>
      <c r="Y1159" s="9"/>
      <c r="AF1159" s="9"/>
      <c r="AG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</row>
    <row r="1160" spans="1:76" s="75" customFormat="1" x14ac:dyDescent="0.2">
      <c r="A1160" s="21"/>
      <c r="B1160" s="21"/>
      <c r="C1160" s="21"/>
      <c r="D1160" s="21"/>
      <c r="E1160" s="21"/>
      <c r="F1160" s="21"/>
      <c r="G1160" s="21"/>
      <c r="L1160" s="112"/>
      <c r="M1160" s="112"/>
      <c r="X1160" s="9"/>
      <c r="Y1160" s="9"/>
      <c r="AF1160" s="9"/>
      <c r="AG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</row>
    <row r="1161" spans="1:76" s="75" customFormat="1" x14ac:dyDescent="0.2">
      <c r="A1161" s="21"/>
      <c r="B1161" s="21"/>
      <c r="C1161" s="21"/>
      <c r="D1161" s="21"/>
      <c r="E1161" s="21"/>
      <c r="F1161" s="21"/>
      <c r="G1161" s="21"/>
      <c r="L1161" s="112"/>
      <c r="M1161" s="112"/>
      <c r="X1161" s="9"/>
      <c r="Y1161" s="9"/>
      <c r="AF1161" s="9"/>
      <c r="AG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</row>
    <row r="1162" spans="1:76" s="75" customFormat="1" x14ac:dyDescent="0.2">
      <c r="A1162" s="21"/>
      <c r="B1162" s="21"/>
      <c r="C1162" s="21"/>
      <c r="D1162" s="21"/>
      <c r="E1162" s="21"/>
      <c r="F1162" s="21"/>
      <c r="G1162" s="21"/>
      <c r="L1162" s="112"/>
      <c r="M1162" s="112"/>
      <c r="X1162" s="9"/>
      <c r="Y1162" s="9"/>
      <c r="AF1162" s="9"/>
      <c r="AG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</row>
    <row r="1163" spans="1:76" s="75" customFormat="1" x14ac:dyDescent="0.2">
      <c r="A1163" s="21"/>
      <c r="B1163" s="21"/>
      <c r="C1163" s="21"/>
      <c r="D1163" s="21"/>
      <c r="E1163" s="21"/>
      <c r="F1163" s="21"/>
      <c r="G1163" s="21"/>
      <c r="L1163" s="112"/>
      <c r="M1163" s="112"/>
      <c r="X1163" s="9"/>
      <c r="Y1163" s="9"/>
      <c r="AF1163" s="9"/>
      <c r="AG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</row>
    <row r="1164" spans="1:76" s="75" customFormat="1" x14ac:dyDescent="0.2">
      <c r="A1164" s="21"/>
      <c r="B1164" s="21"/>
      <c r="C1164" s="21"/>
      <c r="D1164" s="21"/>
      <c r="E1164" s="21"/>
      <c r="F1164" s="21"/>
      <c r="G1164" s="21"/>
      <c r="L1164" s="112"/>
      <c r="M1164" s="112"/>
      <c r="X1164" s="9"/>
      <c r="Y1164" s="9"/>
      <c r="AF1164" s="9"/>
      <c r="AG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</row>
    <row r="1165" spans="1:76" s="75" customFormat="1" x14ac:dyDescent="0.2">
      <c r="A1165" s="21"/>
      <c r="B1165" s="21"/>
      <c r="C1165" s="21"/>
      <c r="D1165" s="21"/>
      <c r="E1165" s="21"/>
      <c r="F1165" s="21"/>
      <c r="G1165" s="21"/>
      <c r="L1165" s="112"/>
      <c r="M1165" s="112"/>
      <c r="X1165" s="9"/>
      <c r="Y1165" s="9"/>
      <c r="AF1165" s="9"/>
      <c r="AG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</row>
    <row r="1166" spans="1:76" s="75" customFormat="1" x14ac:dyDescent="0.2">
      <c r="A1166" s="21"/>
      <c r="B1166" s="21"/>
      <c r="C1166" s="21"/>
      <c r="D1166" s="21"/>
      <c r="E1166" s="21"/>
      <c r="F1166" s="21"/>
      <c r="G1166" s="21"/>
      <c r="L1166" s="112"/>
      <c r="M1166" s="112"/>
      <c r="X1166" s="9"/>
      <c r="Y1166" s="9"/>
      <c r="AF1166" s="9"/>
      <c r="AG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</row>
    <row r="1167" spans="1:76" s="75" customFormat="1" x14ac:dyDescent="0.2">
      <c r="A1167" s="21"/>
      <c r="B1167" s="21"/>
      <c r="C1167" s="21"/>
      <c r="D1167" s="21"/>
      <c r="E1167" s="21"/>
      <c r="F1167" s="21"/>
      <c r="G1167" s="21"/>
      <c r="L1167" s="112"/>
      <c r="M1167" s="112"/>
      <c r="X1167" s="9"/>
      <c r="Y1167" s="9"/>
      <c r="AF1167" s="9"/>
      <c r="AG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</row>
    <row r="1168" spans="1:76" s="75" customFormat="1" x14ac:dyDescent="0.2">
      <c r="A1168" s="21"/>
      <c r="B1168" s="21"/>
      <c r="C1168" s="21"/>
      <c r="D1168" s="21"/>
      <c r="E1168" s="21"/>
      <c r="F1168" s="21"/>
      <c r="G1168" s="21"/>
      <c r="L1168" s="112"/>
      <c r="M1168" s="112"/>
      <c r="X1168" s="9"/>
      <c r="Y1168" s="9"/>
      <c r="AF1168" s="9"/>
      <c r="AG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</row>
    <row r="1169" spans="1:76" s="75" customFormat="1" x14ac:dyDescent="0.2">
      <c r="A1169" s="21"/>
      <c r="B1169" s="21"/>
      <c r="C1169" s="21"/>
      <c r="D1169" s="21"/>
      <c r="E1169" s="21"/>
      <c r="F1169" s="21"/>
      <c r="G1169" s="21"/>
      <c r="L1169" s="112"/>
      <c r="M1169" s="112"/>
      <c r="X1169" s="9"/>
      <c r="Y1169" s="9"/>
      <c r="AF1169" s="9"/>
      <c r="AG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</row>
    <row r="1170" spans="1:76" s="75" customFormat="1" x14ac:dyDescent="0.2">
      <c r="A1170" s="21"/>
      <c r="B1170" s="21"/>
      <c r="C1170" s="21"/>
      <c r="D1170" s="21"/>
      <c r="E1170" s="21"/>
      <c r="F1170" s="21"/>
      <c r="G1170" s="21"/>
      <c r="L1170" s="112"/>
      <c r="M1170" s="112"/>
      <c r="X1170" s="9"/>
      <c r="Y1170" s="9"/>
      <c r="AF1170" s="9"/>
      <c r="AG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</row>
    <row r="1171" spans="1:76" s="75" customFormat="1" x14ac:dyDescent="0.2">
      <c r="A1171" s="21"/>
      <c r="B1171" s="21"/>
      <c r="C1171" s="21"/>
      <c r="D1171" s="21"/>
      <c r="E1171" s="21"/>
      <c r="F1171" s="21"/>
      <c r="G1171" s="21"/>
      <c r="L1171" s="112"/>
      <c r="M1171" s="112"/>
      <c r="X1171" s="9"/>
      <c r="Y1171" s="9"/>
      <c r="AF1171" s="9"/>
      <c r="AG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</row>
    <row r="1172" spans="1:76" s="75" customFormat="1" x14ac:dyDescent="0.2">
      <c r="A1172" s="21"/>
      <c r="B1172" s="21"/>
      <c r="C1172" s="21"/>
      <c r="D1172" s="21"/>
      <c r="E1172" s="21"/>
      <c r="F1172" s="21"/>
      <c r="G1172" s="21"/>
      <c r="L1172" s="112"/>
      <c r="M1172" s="112"/>
      <c r="X1172" s="9"/>
      <c r="Y1172" s="9"/>
      <c r="AF1172" s="9"/>
      <c r="AG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</row>
    <row r="1173" spans="1:76" s="75" customFormat="1" x14ac:dyDescent="0.2">
      <c r="A1173" s="21"/>
      <c r="B1173" s="21"/>
      <c r="C1173" s="21"/>
      <c r="D1173" s="21"/>
      <c r="E1173" s="21"/>
      <c r="F1173" s="21"/>
      <c r="G1173" s="21"/>
      <c r="L1173" s="112"/>
      <c r="M1173" s="112"/>
      <c r="X1173" s="9"/>
      <c r="Y1173" s="9"/>
      <c r="AF1173" s="9"/>
      <c r="AG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</row>
    <row r="1174" spans="1:76" s="75" customFormat="1" x14ac:dyDescent="0.2">
      <c r="A1174" s="21"/>
      <c r="B1174" s="21"/>
      <c r="C1174" s="21"/>
      <c r="D1174" s="21"/>
      <c r="E1174" s="21"/>
      <c r="F1174" s="21"/>
      <c r="G1174" s="21"/>
      <c r="L1174" s="112"/>
      <c r="M1174" s="112"/>
      <c r="X1174" s="9"/>
      <c r="Y1174" s="9"/>
      <c r="AF1174" s="9"/>
      <c r="AG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</row>
    <row r="1175" spans="1:76" s="75" customFormat="1" x14ac:dyDescent="0.2">
      <c r="A1175" s="21"/>
      <c r="B1175" s="21"/>
      <c r="C1175" s="21"/>
      <c r="D1175" s="21"/>
      <c r="E1175" s="21"/>
      <c r="F1175" s="21"/>
      <c r="G1175" s="21"/>
      <c r="L1175" s="112"/>
      <c r="M1175" s="112"/>
      <c r="X1175" s="9"/>
      <c r="Y1175" s="9"/>
      <c r="AF1175" s="9"/>
      <c r="AG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</row>
    <row r="1176" spans="1:76" s="75" customFormat="1" x14ac:dyDescent="0.2">
      <c r="A1176" s="21"/>
      <c r="B1176" s="21"/>
      <c r="C1176" s="21"/>
      <c r="D1176" s="21"/>
      <c r="E1176" s="21"/>
      <c r="F1176" s="21"/>
      <c r="G1176" s="21"/>
      <c r="L1176" s="112"/>
      <c r="M1176" s="112"/>
      <c r="X1176" s="9"/>
      <c r="Y1176" s="9"/>
      <c r="AF1176" s="9"/>
      <c r="AG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</row>
    <row r="1177" spans="1:76" s="75" customFormat="1" x14ac:dyDescent="0.2">
      <c r="A1177" s="21"/>
      <c r="B1177" s="21"/>
      <c r="C1177" s="21"/>
      <c r="D1177" s="21"/>
      <c r="E1177" s="21"/>
      <c r="F1177" s="21"/>
      <c r="G1177" s="21"/>
      <c r="L1177" s="112"/>
      <c r="M1177" s="112"/>
      <c r="X1177" s="9"/>
      <c r="Y1177" s="9"/>
      <c r="AF1177" s="9"/>
      <c r="AG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</row>
    <row r="1178" spans="1:76" s="75" customFormat="1" x14ac:dyDescent="0.2">
      <c r="A1178" s="21"/>
      <c r="B1178" s="21"/>
      <c r="C1178" s="21"/>
      <c r="D1178" s="21"/>
      <c r="E1178" s="21"/>
      <c r="F1178" s="21"/>
      <c r="G1178" s="21"/>
      <c r="L1178" s="112"/>
      <c r="M1178" s="112"/>
      <c r="X1178" s="9"/>
      <c r="Y1178" s="9"/>
      <c r="AF1178" s="9"/>
      <c r="AG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</row>
    <row r="1179" spans="1:76" s="75" customFormat="1" x14ac:dyDescent="0.2">
      <c r="A1179" s="21"/>
      <c r="B1179" s="21"/>
      <c r="C1179" s="21"/>
      <c r="D1179" s="21"/>
      <c r="E1179" s="21"/>
      <c r="F1179" s="21"/>
      <c r="G1179" s="21"/>
      <c r="L1179" s="112"/>
      <c r="M1179" s="112"/>
      <c r="X1179" s="9"/>
      <c r="Y1179" s="9"/>
      <c r="AF1179" s="9"/>
      <c r="AG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</row>
    <row r="1180" spans="1:76" s="75" customFormat="1" x14ac:dyDescent="0.2">
      <c r="A1180" s="21"/>
      <c r="B1180" s="21"/>
      <c r="C1180" s="21"/>
      <c r="D1180" s="21"/>
      <c r="E1180" s="21"/>
      <c r="F1180" s="21"/>
      <c r="G1180" s="21"/>
      <c r="L1180" s="112"/>
      <c r="M1180" s="112"/>
      <c r="X1180" s="9"/>
      <c r="Y1180" s="9"/>
      <c r="AF1180" s="9"/>
      <c r="AG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</row>
    <row r="1181" spans="1:76" s="75" customFormat="1" x14ac:dyDescent="0.2">
      <c r="A1181" s="21"/>
      <c r="B1181" s="21"/>
      <c r="C1181" s="21"/>
      <c r="D1181" s="21"/>
      <c r="E1181" s="21"/>
      <c r="F1181" s="21"/>
      <c r="G1181" s="21"/>
      <c r="L1181" s="112"/>
      <c r="M1181" s="112"/>
      <c r="X1181" s="9"/>
      <c r="Y1181" s="9"/>
      <c r="AF1181" s="9"/>
      <c r="AG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</row>
    <row r="1182" spans="1:76" s="75" customFormat="1" x14ac:dyDescent="0.2">
      <c r="A1182" s="21"/>
      <c r="B1182" s="21"/>
      <c r="C1182" s="21"/>
      <c r="D1182" s="21"/>
      <c r="E1182" s="21"/>
      <c r="F1182" s="21"/>
      <c r="G1182" s="21"/>
      <c r="L1182" s="112"/>
      <c r="M1182" s="112"/>
      <c r="X1182" s="9"/>
      <c r="Y1182" s="9"/>
      <c r="AF1182" s="9"/>
      <c r="AG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</row>
    <row r="1183" spans="1:76" s="75" customFormat="1" x14ac:dyDescent="0.2">
      <c r="A1183" s="21"/>
      <c r="B1183" s="21"/>
      <c r="C1183" s="21"/>
      <c r="D1183" s="21"/>
      <c r="E1183" s="21"/>
      <c r="F1183" s="21"/>
      <c r="G1183" s="21"/>
      <c r="L1183" s="112"/>
      <c r="M1183" s="112"/>
      <c r="X1183" s="9"/>
      <c r="Y1183" s="9"/>
      <c r="AF1183" s="9"/>
      <c r="AG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</row>
    <row r="1184" spans="1:76" s="75" customFormat="1" x14ac:dyDescent="0.2">
      <c r="A1184" s="21"/>
      <c r="B1184" s="21"/>
      <c r="C1184" s="21"/>
      <c r="D1184" s="21"/>
      <c r="E1184" s="21"/>
      <c r="F1184" s="21"/>
      <c r="G1184" s="21"/>
      <c r="L1184" s="112"/>
      <c r="M1184" s="112"/>
      <c r="X1184" s="9"/>
      <c r="Y1184" s="9"/>
      <c r="AF1184" s="9"/>
      <c r="AG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</row>
    <row r="1185" spans="1:76" s="75" customFormat="1" x14ac:dyDescent="0.2">
      <c r="A1185" s="21"/>
      <c r="B1185" s="21"/>
      <c r="C1185" s="21"/>
      <c r="D1185" s="21"/>
      <c r="E1185" s="21"/>
      <c r="F1185" s="21"/>
      <c r="G1185" s="21"/>
      <c r="L1185" s="112"/>
      <c r="M1185" s="112"/>
      <c r="X1185" s="9"/>
      <c r="Y1185" s="9"/>
      <c r="AF1185" s="9"/>
      <c r="AG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</row>
    <row r="1186" spans="1:76" s="75" customFormat="1" x14ac:dyDescent="0.2">
      <c r="A1186" s="21"/>
      <c r="B1186" s="21"/>
      <c r="C1186" s="21"/>
      <c r="D1186" s="21"/>
      <c r="E1186" s="21"/>
      <c r="F1186" s="21"/>
      <c r="G1186" s="21"/>
      <c r="L1186" s="112"/>
      <c r="M1186" s="112"/>
      <c r="X1186" s="9"/>
      <c r="Y1186" s="9"/>
      <c r="AF1186" s="9"/>
      <c r="AG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</row>
    <row r="1187" spans="1:76" s="75" customFormat="1" x14ac:dyDescent="0.2">
      <c r="A1187" s="21"/>
      <c r="B1187" s="21"/>
      <c r="C1187" s="21"/>
      <c r="D1187" s="21"/>
      <c r="E1187" s="21"/>
      <c r="F1187" s="21"/>
      <c r="G1187" s="21"/>
      <c r="L1187" s="112"/>
      <c r="M1187" s="112"/>
      <c r="X1187" s="9"/>
      <c r="Y1187" s="9"/>
      <c r="AF1187" s="9"/>
      <c r="AG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</row>
    <row r="1188" spans="1:76" s="75" customFormat="1" x14ac:dyDescent="0.2">
      <c r="A1188" s="21"/>
      <c r="B1188" s="21"/>
      <c r="C1188" s="21"/>
      <c r="D1188" s="21"/>
      <c r="E1188" s="21"/>
      <c r="F1188" s="21"/>
      <c r="G1188" s="21"/>
      <c r="L1188" s="112"/>
      <c r="M1188" s="112"/>
      <c r="X1188" s="9"/>
      <c r="Y1188" s="9"/>
      <c r="AF1188" s="9"/>
      <c r="AG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</row>
    <row r="1189" spans="1:76" s="75" customFormat="1" x14ac:dyDescent="0.2">
      <c r="A1189" s="21"/>
      <c r="B1189" s="21"/>
      <c r="C1189" s="21"/>
      <c r="D1189" s="21"/>
      <c r="E1189" s="21"/>
      <c r="F1189" s="21"/>
      <c r="G1189" s="21"/>
      <c r="L1189" s="112"/>
      <c r="M1189" s="112"/>
      <c r="X1189" s="9"/>
      <c r="Y1189" s="9"/>
      <c r="AF1189" s="9"/>
      <c r="AG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</row>
    <row r="1190" spans="1:76" s="75" customFormat="1" x14ac:dyDescent="0.2">
      <c r="A1190" s="21"/>
      <c r="B1190" s="21"/>
      <c r="C1190" s="21"/>
      <c r="D1190" s="21"/>
      <c r="E1190" s="21"/>
      <c r="F1190" s="21"/>
      <c r="G1190" s="21"/>
      <c r="L1190" s="112"/>
      <c r="M1190" s="112"/>
      <c r="X1190" s="9"/>
      <c r="Y1190" s="9"/>
      <c r="AF1190" s="9"/>
      <c r="AG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</row>
    <row r="1191" spans="1:76" s="75" customFormat="1" x14ac:dyDescent="0.2">
      <c r="A1191" s="21"/>
      <c r="B1191" s="21"/>
      <c r="C1191" s="21"/>
      <c r="D1191" s="21"/>
      <c r="E1191" s="21"/>
      <c r="F1191" s="21"/>
      <c r="G1191" s="21"/>
      <c r="L1191" s="112"/>
      <c r="M1191" s="112"/>
      <c r="X1191" s="9"/>
      <c r="Y1191" s="9"/>
      <c r="AF1191" s="9"/>
      <c r="AG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</row>
    <row r="1192" spans="1:76" s="75" customFormat="1" x14ac:dyDescent="0.2">
      <c r="A1192" s="21"/>
      <c r="B1192" s="21"/>
      <c r="C1192" s="21"/>
      <c r="D1192" s="21"/>
      <c r="E1192" s="21"/>
      <c r="F1192" s="21"/>
      <c r="G1192" s="21"/>
      <c r="L1192" s="112"/>
      <c r="M1192" s="112"/>
      <c r="X1192" s="9"/>
      <c r="Y1192" s="9"/>
      <c r="AF1192" s="9"/>
      <c r="AG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</row>
    <row r="1193" spans="1:76" s="75" customFormat="1" x14ac:dyDescent="0.2">
      <c r="A1193" s="21"/>
      <c r="B1193" s="21"/>
      <c r="C1193" s="21"/>
      <c r="D1193" s="21"/>
      <c r="E1193" s="21"/>
      <c r="F1193" s="21"/>
      <c r="G1193" s="21"/>
      <c r="L1193" s="112"/>
      <c r="M1193" s="112"/>
      <c r="X1193" s="9"/>
      <c r="Y1193" s="9"/>
      <c r="AF1193" s="9"/>
      <c r="AG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</row>
    <row r="1194" spans="1:76" s="75" customFormat="1" x14ac:dyDescent="0.2">
      <c r="A1194" s="21"/>
      <c r="B1194" s="21"/>
      <c r="C1194" s="21"/>
      <c r="D1194" s="21"/>
      <c r="E1194" s="21"/>
      <c r="F1194" s="21"/>
      <c r="G1194" s="21"/>
      <c r="L1194" s="112"/>
      <c r="M1194" s="112"/>
      <c r="X1194" s="9"/>
      <c r="Y1194" s="9"/>
      <c r="AF1194" s="9"/>
      <c r="AG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</row>
    <row r="1195" spans="1:76" s="75" customFormat="1" x14ac:dyDescent="0.2">
      <c r="A1195" s="21"/>
      <c r="B1195" s="21"/>
      <c r="C1195" s="21"/>
      <c r="D1195" s="21"/>
      <c r="E1195" s="21"/>
      <c r="F1195" s="21"/>
      <c r="G1195" s="21"/>
      <c r="L1195" s="112"/>
      <c r="M1195" s="112"/>
      <c r="X1195" s="9"/>
      <c r="Y1195" s="9"/>
      <c r="AF1195" s="9"/>
      <c r="AG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</row>
    <row r="1196" spans="1:76" s="75" customFormat="1" x14ac:dyDescent="0.2">
      <c r="A1196" s="21"/>
      <c r="B1196" s="21"/>
      <c r="C1196" s="21"/>
      <c r="D1196" s="21"/>
      <c r="E1196" s="21"/>
      <c r="F1196" s="21"/>
      <c r="G1196" s="21"/>
      <c r="L1196" s="112"/>
      <c r="M1196" s="112"/>
      <c r="X1196" s="9"/>
      <c r="Y1196" s="9"/>
      <c r="AF1196" s="9"/>
      <c r="AG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</row>
    <row r="1197" spans="1:76" s="75" customFormat="1" x14ac:dyDescent="0.2">
      <c r="A1197" s="21"/>
      <c r="B1197" s="21"/>
      <c r="C1197" s="21"/>
      <c r="D1197" s="21"/>
      <c r="E1197" s="21"/>
      <c r="F1197" s="21"/>
      <c r="G1197" s="21"/>
      <c r="L1197" s="112"/>
      <c r="M1197" s="112"/>
      <c r="X1197" s="9"/>
      <c r="Y1197" s="9"/>
      <c r="AF1197" s="9"/>
      <c r="AG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</row>
    <row r="1198" spans="1:76" s="75" customFormat="1" x14ac:dyDescent="0.2">
      <c r="A1198" s="21"/>
      <c r="B1198" s="21"/>
      <c r="C1198" s="21"/>
      <c r="D1198" s="21"/>
      <c r="E1198" s="21"/>
      <c r="F1198" s="21"/>
      <c r="G1198" s="21"/>
      <c r="L1198" s="112"/>
      <c r="M1198" s="112"/>
      <c r="X1198" s="9"/>
      <c r="Y1198" s="9"/>
      <c r="AF1198" s="9"/>
      <c r="AG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</row>
    <row r="1199" spans="1:76" s="75" customFormat="1" x14ac:dyDescent="0.2">
      <c r="A1199" s="21"/>
      <c r="B1199" s="21"/>
      <c r="C1199" s="21"/>
      <c r="D1199" s="21"/>
      <c r="E1199" s="21"/>
      <c r="F1199" s="21"/>
      <c r="G1199" s="21"/>
      <c r="L1199" s="112"/>
      <c r="M1199" s="112"/>
      <c r="X1199" s="9"/>
      <c r="Y1199" s="9"/>
      <c r="AF1199" s="9"/>
      <c r="AG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</row>
    <row r="1200" spans="1:76" s="75" customFormat="1" x14ac:dyDescent="0.2">
      <c r="A1200" s="21"/>
      <c r="B1200" s="21"/>
      <c r="C1200" s="21"/>
      <c r="D1200" s="21"/>
      <c r="E1200" s="21"/>
      <c r="F1200" s="21"/>
      <c r="G1200" s="21"/>
      <c r="L1200" s="112"/>
      <c r="M1200" s="112"/>
      <c r="X1200" s="9"/>
      <c r="Y1200" s="9"/>
      <c r="AF1200" s="9"/>
      <c r="AG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</row>
    <row r="1201" spans="1:76" s="75" customFormat="1" x14ac:dyDescent="0.2">
      <c r="A1201" s="21"/>
      <c r="B1201" s="21"/>
      <c r="C1201" s="21"/>
      <c r="D1201" s="21"/>
      <c r="E1201" s="21"/>
      <c r="F1201" s="21"/>
      <c r="G1201" s="21"/>
      <c r="L1201" s="112"/>
      <c r="M1201" s="112"/>
      <c r="X1201" s="9"/>
      <c r="Y1201" s="9"/>
      <c r="AF1201" s="9"/>
      <c r="AG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</row>
    <row r="1202" spans="1:76" s="75" customFormat="1" x14ac:dyDescent="0.2">
      <c r="A1202" s="21"/>
      <c r="B1202" s="21"/>
      <c r="C1202" s="21"/>
      <c r="D1202" s="21"/>
      <c r="E1202" s="21"/>
      <c r="F1202" s="21"/>
      <c r="G1202" s="21"/>
      <c r="L1202" s="112"/>
      <c r="M1202" s="112"/>
      <c r="X1202" s="9"/>
      <c r="Y1202" s="9"/>
      <c r="AF1202" s="9"/>
      <c r="AG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</row>
    <row r="1203" spans="1:76" s="75" customFormat="1" x14ac:dyDescent="0.2">
      <c r="A1203" s="21"/>
      <c r="B1203" s="21"/>
      <c r="C1203" s="21"/>
      <c r="D1203" s="21"/>
      <c r="E1203" s="21"/>
      <c r="F1203" s="21"/>
      <c r="G1203" s="21"/>
      <c r="L1203" s="112"/>
      <c r="M1203" s="112"/>
      <c r="X1203" s="9"/>
      <c r="Y1203" s="9"/>
      <c r="AF1203" s="9"/>
      <c r="AG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</row>
    <row r="1204" spans="1:76" s="75" customFormat="1" x14ac:dyDescent="0.2">
      <c r="A1204" s="21"/>
      <c r="B1204" s="21"/>
      <c r="C1204" s="21"/>
      <c r="D1204" s="21"/>
      <c r="E1204" s="21"/>
      <c r="F1204" s="21"/>
      <c r="G1204" s="21"/>
      <c r="L1204" s="112"/>
      <c r="M1204" s="112"/>
      <c r="X1204" s="9"/>
      <c r="Y1204" s="9"/>
      <c r="AF1204" s="9"/>
      <c r="AG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</row>
    <row r="1205" spans="1:76" s="75" customFormat="1" x14ac:dyDescent="0.2">
      <c r="A1205" s="21"/>
      <c r="B1205" s="21"/>
      <c r="C1205" s="21"/>
      <c r="D1205" s="21"/>
      <c r="E1205" s="21"/>
      <c r="F1205" s="21"/>
      <c r="G1205" s="21"/>
      <c r="L1205" s="112"/>
      <c r="M1205" s="112"/>
      <c r="X1205" s="9"/>
      <c r="Y1205" s="9"/>
      <c r="AF1205" s="9"/>
      <c r="AG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</row>
    <row r="1206" spans="1:76" s="75" customFormat="1" x14ac:dyDescent="0.2">
      <c r="A1206" s="21"/>
      <c r="B1206" s="21"/>
      <c r="C1206" s="21"/>
      <c r="D1206" s="21"/>
      <c r="E1206" s="21"/>
      <c r="F1206" s="21"/>
      <c r="G1206" s="21"/>
      <c r="L1206" s="112"/>
      <c r="M1206" s="112"/>
      <c r="X1206" s="9"/>
      <c r="Y1206" s="9"/>
      <c r="AF1206" s="9"/>
      <c r="AG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</row>
    <row r="1207" spans="1:76" s="75" customFormat="1" x14ac:dyDescent="0.2">
      <c r="A1207" s="21"/>
      <c r="B1207" s="21"/>
      <c r="C1207" s="21"/>
      <c r="D1207" s="21"/>
      <c r="E1207" s="21"/>
      <c r="F1207" s="21"/>
      <c r="G1207" s="21"/>
      <c r="L1207" s="112"/>
      <c r="M1207" s="112"/>
      <c r="X1207" s="9"/>
      <c r="Y1207" s="9"/>
      <c r="AF1207" s="9"/>
      <c r="AG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</row>
    <row r="1208" spans="1:76" s="75" customFormat="1" x14ac:dyDescent="0.2">
      <c r="A1208" s="21"/>
      <c r="B1208" s="21"/>
      <c r="C1208" s="21"/>
      <c r="D1208" s="21"/>
      <c r="E1208" s="21"/>
      <c r="F1208" s="21"/>
      <c r="G1208" s="21"/>
      <c r="L1208" s="112"/>
      <c r="M1208" s="112"/>
      <c r="X1208" s="9"/>
      <c r="Y1208" s="9"/>
      <c r="AF1208" s="9"/>
      <c r="AG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</row>
    <row r="1209" spans="1:76" s="75" customFormat="1" x14ac:dyDescent="0.2">
      <c r="A1209" s="21"/>
      <c r="B1209" s="21"/>
      <c r="C1209" s="21"/>
      <c r="D1209" s="21"/>
      <c r="E1209" s="21"/>
      <c r="F1209" s="21"/>
      <c r="G1209" s="21"/>
      <c r="L1209" s="112"/>
      <c r="M1209" s="112"/>
      <c r="X1209" s="9"/>
      <c r="Y1209" s="9"/>
      <c r="AF1209" s="9"/>
      <c r="AG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</row>
    <row r="1210" spans="1:76" s="75" customFormat="1" x14ac:dyDescent="0.2">
      <c r="A1210" s="21"/>
      <c r="B1210" s="21"/>
      <c r="C1210" s="21"/>
      <c r="D1210" s="21"/>
      <c r="E1210" s="21"/>
      <c r="F1210" s="21"/>
      <c r="G1210" s="21"/>
      <c r="L1210" s="112"/>
      <c r="M1210" s="112"/>
      <c r="X1210" s="9"/>
      <c r="Y1210" s="9"/>
      <c r="AF1210" s="9"/>
      <c r="AG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</row>
    <row r="1211" spans="1:76" s="75" customFormat="1" x14ac:dyDescent="0.2">
      <c r="A1211" s="21"/>
      <c r="B1211" s="21"/>
      <c r="C1211" s="21"/>
      <c r="D1211" s="21"/>
      <c r="E1211" s="21"/>
      <c r="F1211" s="21"/>
      <c r="G1211" s="21"/>
      <c r="L1211" s="112"/>
      <c r="M1211" s="112"/>
      <c r="X1211" s="9"/>
      <c r="Y1211" s="9"/>
      <c r="AF1211" s="9"/>
      <c r="AG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</row>
    <row r="1212" spans="1:76" s="75" customFormat="1" x14ac:dyDescent="0.2">
      <c r="A1212" s="21"/>
      <c r="B1212" s="21"/>
      <c r="C1212" s="21"/>
      <c r="D1212" s="21"/>
      <c r="E1212" s="21"/>
      <c r="F1212" s="21"/>
      <c r="G1212" s="21"/>
      <c r="L1212" s="112"/>
      <c r="M1212" s="112"/>
      <c r="X1212" s="9"/>
      <c r="Y1212" s="9"/>
      <c r="AF1212" s="9"/>
      <c r="AG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</row>
    <row r="1213" spans="1:76" s="75" customFormat="1" x14ac:dyDescent="0.2">
      <c r="A1213" s="21"/>
      <c r="B1213" s="21"/>
      <c r="C1213" s="21"/>
      <c r="D1213" s="21"/>
      <c r="E1213" s="21"/>
      <c r="F1213" s="21"/>
      <c r="G1213" s="21"/>
      <c r="L1213" s="112"/>
      <c r="M1213" s="112"/>
      <c r="X1213" s="9"/>
      <c r="Y1213" s="9"/>
      <c r="AF1213" s="9"/>
      <c r="AG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</row>
    <row r="1214" spans="1:76" s="75" customFormat="1" x14ac:dyDescent="0.2">
      <c r="A1214" s="21"/>
      <c r="B1214" s="21"/>
      <c r="C1214" s="21"/>
      <c r="D1214" s="21"/>
      <c r="E1214" s="21"/>
      <c r="F1214" s="21"/>
      <c r="G1214" s="21"/>
      <c r="L1214" s="112"/>
      <c r="M1214" s="112"/>
      <c r="X1214" s="9"/>
      <c r="Y1214" s="9"/>
      <c r="AF1214" s="9"/>
      <c r="AG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</row>
    <row r="1215" spans="1:76" s="75" customFormat="1" x14ac:dyDescent="0.2">
      <c r="A1215" s="21"/>
      <c r="B1215" s="21"/>
      <c r="C1215" s="21"/>
      <c r="D1215" s="21"/>
      <c r="E1215" s="21"/>
      <c r="F1215" s="21"/>
      <c r="G1215" s="21"/>
      <c r="L1215" s="112"/>
      <c r="M1215" s="112"/>
      <c r="X1215" s="9"/>
      <c r="Y1215" s="9"/>
      <c r="AF1215" s="9"/>
      <c r="AG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</row>
    <row r="1216" spans="1:76" s="75" customFormat="1" x14ac:dyDescent="0.2">
      <c r="A1216" s="21"/>
      <c r="B1216" s="21"/>
      <c r="C1216" s="21"/>
      <c r="D1216" s="21"/>
      <c r="E1216" s="21"/>
      <c r="F1216" s="21"/>
      <c r="G1216" s="21"/>
      <c r="L1216" s="112"/>
      <c r="M1216" s="112"/>
      <c r="X1216" s="9"/>
      <c r="Y1216" s="9"/>
      <c r="AF1216" s="9"/>
      <c r="AG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</row>
    <row r="1217" spans="1:76" s="75" customFormat="1" x14ac:dyDescent="0.2">
      <c r="A1217" s="21"/>
      <c r="B1217" s="21"/>
      <c r="C1217" s="21"/>
      <c r="D1217" s="21"/>
      <c r="E1217" s="21"/>
      <c r="F1217" s="21"/>
      <c r="G1217" s="21"/>
      <c r="L1217" s="112"/>
      <c r="M1217" s="112"/>
      <c r="X1217" s="9"/>
      <c r="Y1217" s="9"/>
      <c r="AF1217" s="9"/>
      <c r="AG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</row>
    <row r="1218" spans="1:76" s="75" customFormat="1" x14ac:dyDescent="0.2">
      <c r="A1218" s="21"/>
      <c r="B1218" s="21"/>
      <c r="C1218" s="21"/>
      <c r="D1218" s="21"/>
      <c r="E1218" s="21"/>
      <c r="F1218" s="21"/>
      <c r="G1218" s="21"/>
      <c r="L1218" s="112"/>
      <c r="M1218" s="112"/>
      <c r="X1218" s="9"/>
      <c r="Y1218" s="9"/>
      <c r="AF1218" s="9"/>
      <c r="AG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</row>
    <row r="1219" spans="1:76" s="75" customFormat="1" x14ac:dyDescent="0.2">
      <c r="A1219" s="21"/>
      <c r="B1219" s="21"/>
      <c r="C1219" s="21"/>
      <c r="D1219" s="21"/>
      <c r="E1219" s="21"/>
      <c r="F1219" s="21"/>
      <c r="G1219" s="21"/>
      <c r="L1219" s="112"/>
      <c r="M1219" s="112"/>
      <c r="X1219" s="9"/>
      <c r="Y1219" s="9"/>
      <c r="AF1219" s="9"/>
      <c r="AG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</row>
    <row r="1220" spans="1:76" s="75" customFormat="1" x14ac:dyDescent="0.2">
      <c r="A1220" s="21"/>
      <c r="B1220" s="21"/>
      <c r="C1220" s="21"/>
      <c r="D1220" s="21"/>
      <c r="E1220" s="21"/>
      <c r="F1220" s="21"/>
      <c r="G1220" s="21"/>
      <c r="L1220" s="112"/>
      <c r="M1220" s="112"/>
      <c r="X1220" s="9"/>
      <c r="Y1220" s="9"/>
      <c r="AF1220" s="9"/>
      <c r="AG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</row>
    <row r="1221" spans="1:76" s="75" customFormat="1" x14ac:dyDescent="0.2">
      <c r="A1221" s="21"/>
      <c r="B1221" s="21"/>
      <c r="C1221" s="21"/>
      <c r="D1221" s="21"/>
      <c r="E1221" s="21"/>
      <c r="F1221" s="21"/>
      <c r="G1221" s="21"/>
      <c r="L1221" s="112"/>
      <c r="M1221" s="112"/>
      <c r="X1221" s="9"/>
      <c r="Y1221" s="9"/>
      <c r="AF1221" s="9"/>
      <c r="AG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</row>
    <row r="1222" spans="1:76" s="75" customFormat="1" x14ac:dyDescent="0.2">
      <c r="A1222" s="21"/>
      <c r="B1222" s="21"/>
      <c r="C1222" s="21"/>
      <c r="D1222" s="21"/>
      <c r="E1222" s="21"/>
      <c r="F1222" s="21"/>
      <c r="G1222" s="21"/>
      <c r="L1222" s="112"/>
      <c r="M1222" s="112"/>
      <c r="X1222" s="9"/>
      <c r="Y1222" s="9"/>
      <c r="AF1222" s="9"/>
      <c r="AG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</row>
    <row r="1223" spans="1:76" s="75" customFormat="1" x14ac:dyDescent="0.2">
      <c r="A1223" s="21"/>
      <c r="B1223" s="21"/>
      <c r="C1223" s="21"/>
      <c r="D1223" s="21"/>
      <c r="E1223" s="21"/>
      <c r="F1223" s="21"/>
      <c r="G1223" s="21"/>
      <c r="L1223" s="112"/>
      <c r="M1223" s="112"/>
      <c r="X1223" s="9"/>
      <c r="Y1223" s="9"/>
      <c r="AF1223" s="9"/>
      <c r="AG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</row>
    <row r="1224" spans="1:76" s="75" customFormat="1" x14ac:dyDescent="0.2">
      <c r="A1224" s="21"/>
      <c r="B1224" s="21"/>
      <c r="C1224" s="21"/>
      <c r="D1224" s="21"/>
      <c r="E1224" s="21"/>
      <c r="F1224" s="21"/>
      <c r="G1224" s="21"/>
      <c r="L1224" s="112"/>
      <c r="M1224" s="112"/>
      <c r="X1224" s="9"/>
      <c r="Y1224" s="9"/>
      <c r="AF1224" s="9"/>
      <c r="AG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</row>
    <row r="1225" spans="1:76" s="75" customFormat="1" x14ac:dyDescent="0.2">
      <c r="A1225" s="21"/>
      <c r="B1225" s="21"/>
      <c r="C1225" s="21"/>
      <c r="D1225" s="21"/>
      <c r="E1225" s="21"/>
      <c r="F1225" s="21"/>
      <c r="G1225" s="21"/>
      <c r="L1225" s="112"/>
      <c r="M1225" s="112"/>
      <c r="X1225" s="9"/>
      <c r="Y1225" s="9"/>
      <c r="AF1225" s="9"/>
      <c r="AG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</row>
    <row r="1226" spans="1:76" s="75" customFormat="1" x14ac:dyDescent="0.2">
      <c r="A1226" s="21"/>
      <c r="B1226" s="21"/>
      <c r="C1226" s="21"/>
      <c r="D1226" s="21"/>
      <c r="E1226" s="21"/>
      <c r="F1226" s="21"/>
      <c r="G1226" s="21"/>
      <c r="L1226" s="112"/>
      <c r="M1226" s="112"/>
      <c r="X1226" s="9"/>
      <c r="Y1226" s="9"/>
      <c r="AF1226" s="9"/>
      <c r="AG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</row>
    <row r="1227" spans="1:76" s="75" customFormat="1" x14ac:dyDescent="0.2">
      <c r="A1227" s="21"/>
      <c r="B1227" s="21"/>
      <c r="C1227" s="21"/>
      <c r="D1227" s="21"/>
      <c r="E1227" s="21"/>
      <c r="F1227" s="21"/>
      <c r="G1227" s="21"/>
      <c r="L1227" s="112"/>
      <c r="M1227" s="112"/>
      <c r="X1227" s="9"/>
      <c r="Y1227" s="9"/>
      <c r="AF1227" s="9"/>
      <c r="AG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</row>
    <row r="1228" spans="1:76" s="75" customFormat="1" x14ac:dyDescent="0.2">
      <c r="A1228" s="21"/>
      <c r="B1228" s="21"/>
      <c r="C1228" s="21"/>
      <c r="D1228" s="21"/>
      <c r="E1228" s="21"/>
      <c r="F1228" s="21"/>
      <c r="G1228" s="21"/>
      <c r="L1228" s="112"/>
      <c r="M1228" s="112"/>
      <c r="X1228" s="9"/>
      <c r="Y1228" s="9"/>
      <c r="AF1228" s="9"/>
      <c r="AG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</row>
    <row r="1229" spans="1:76" s="75" customFormat="1" x14ac:dyDescent="0.2">
      <c r="A1229" s="21"/>
      <c r="B1229" s="21"/>
      <c r="C1229" s="21"/>
      <c r="D1229" s="21"/>
      <c r="E1229" s="21"/>
      <c r="F1229" s="21"/>
      <c r="G1229" s="21"/>
      <c r="L1229" s="112"/>
      <c r="M1229" s="112"/>
      <c r="X1229" s="9"/>
      <c r="Y1229" s="9"/>
      <c r="AF1229" s="9"/>
      <c r="AG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</row>
    <row r="1230" spans="1:76" s="75" customFormat="1" x14ac:dyDescent="0.2">
      <c r="A1230" s="21"/>
      <c r="B1230" s="21"/>
      <c r="C1230" s="21"/>
      <c r="D1230" s="21"/>
      <c r="E1230" s="21"/>
      <c r="F1230" s="21"/>
      <c r="G1230" s="21"/>
      <c r="L1230" s="112"/>
      <c r="M1230" s="112"/>
      <c r="X1230" s="9"/>
      <c r="Y1230" s="9"/>
      <c r="AF1230" s="9"/>
      <c r="AG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</row>
    <row r="1231" spans="1:76" s="75" customFormat="1" x14ac:dyDescent="0.2">
      <c r="A1231" s="21"/>
      <c r="B1231" s="21"/>
      <c r="C1231" s="21"/>
      <c r="D1231" s="21"/>
      <c r="E1231" s="21"/>
      <c r="F1231" s="21"/>
      <c r="G1231" s="21"/>
      <c r="L1231" s="112"/>
      <c r="M1231" s="112"/>
      <c r="X1231" s="9"/>
      <c r="Y1231" s="9"/>
      <c r="AF1231" s="9"/>
      <c r="AG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</row>
    <row r="1232" spans="1:76" s="75" customFormat="1" x14ac:dyDescent="0.2">
      <c r="A1232" s="21"/>
      <c r="B1232" s="21"/>
      <c r="C1232" s="21"/>
      <c r="D1232" s="21"/>
      <c r="E1232" s="21"/>
      <c r="F1232" s="21"/>
      <c r="G1232" s="21"/>
      <c r="L1232" s="112"/>
      <c r="M1232" s="112"/>
      <c r="X1232" s="9"/>
      <c r="Y1232" s="9"/>
      <c r="AF1232" s="9"/>
      <c r="AG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</row>
    <row r="1233" spans="1:76" s="75" customFormat="1" x14ac:dyDescent="0.2">
      <c r="A1233" s="21"/>
      <c r="B1233" s="21"/>
      <c r="C1233" s="21"/>
      <c r="D1233" s="21"/>
      <c r="E1233" s="21"/>
      <c r="F1233" s="21"/>
      <c r="G1233" s="21"/>
      <c r="L1233" s="112"/>
      <c r="M1233" s="112"/>
      <c r="X1233" s="9"/>
      <c r="Y1233" s="9"/>
      <c r="AF1233" s="9"/>
      <c r="AG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</row>
    <row r="1234" spans="1:76" s="75" customFormat="1" x14ac:dyDescent="0.2">
      <c r="A1234" s="21"/>
      <c r="B1234" s="21"/>
      <c r="C1234" s="21"/>
      <c r="D1234" s="21"/>
      <c r="E1234" s="21"/>
      <c r="F1234" s="21"/>
      <c r="G1234" s="21"/>
      <c r="L1234" s="112"/>
      <c r="M1234" s="112"/>
      <c r="X1234" s="9"/>
      <c r="Y1234" s="9"/>
      <c r="AF1234" s="9"/>
      <c r="AG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</row>
    <row r="1235" spans="1:76" s="75" customFormat="1" x14ac:dyDescent="0.2">
      <c r="A1235" s="21"/>
      <c r="B1235" s="21"/>
      <c r="C1235" s="21"/>
      <c r="D1235" s="21"/>
      <c r="E1235" s="21"/>
      <c r="F1235" s="21"/>
      <c r="G1235" s="21"/>
      <c r="L1235" s="112"/>
      <c r="M1235" s="112"/>
      <c r="X1235" s="9"/>
      <c r="Y1235" s="9"/>
      <c r="AF1235" s="9"/>
      <c r="AG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</row>
    <row r="1236" spans="1:76" s="75" customFormat="1" x14ac:dyDescent="0.2">
      <c r="A1236" s="21"/>
      <c r="B1236" s="21"/>
      <c r="C1236" s="21"/>
      <c r="D1236" s="21"/>
      <c r="E1236" s="21"/>
      <c r="F1236" s="21"/>
      <c r="G1236" s="21"/>
      <c r="L1236" s="112"/>
      <c r="M1236" s="112"/>
      <c r="X1236" s="9"/>
      <c r="Y1236" s="9"/>
      <c r="AF1236" s="9"/>
      <c r="AG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</row>
    <row r="1237" spans="1:76" s="75" customFormat="1" x14ac:dyDescent="0.2">
      <c r="A1237" s="21"/>
      <c r="B1237" s="21"/>
      <c r="C1237" s="21"/>
      <c r="D1237" s="21"/>
      <c r="E1237" s="21"/>
      <c r="F1237" s="21"/>
      <c r="G1237" s="21"/>
      <c r="L1237" s="112"/>
      <c r="M1237" s="112"/>
      <c r="X1237" s="9"/>
      <c r="Y1237" s="9"/>
      <c r="AF1237" s="9"/>
      <c r="AG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</row>
    <row r="1238" spans="1:76" s="75" customFormat="1" x14ac:dyDescent="0.2">
      <c r="A1238" s="21"/>
      <c r="B1238" s="21"/>
      <c r="C1238" s="21"/>
      <c r="D1238" s="21"/>
      <c r="E1238" s="21"/>
      <c r="F1238" s="21"/>
      <c r="G1238" s="21"/>
      <c r="L1238" s="112"/>
      <c r="M1238" s="112"/>
      <c r="X1238" s="9"/>
      <c r="Y1238" s="9"/>
      <c r="AF1238" s="9"/>
      <c r="AG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</row>
    <row r="1239" spans="1:76" s="75" customFormat="1" x14ac:dyDescent="0.2">
      <c r="A1239" s="21"/>
      <c r="B1239" s="21"/>
      <c r="C1239" s="21"/>
      <c r="D1239" s="21"/>
      <c r="E1239" s="21"/>
      <c r="F1239" s="21"/>
      <c r="G1239" s="21"/>
      <c r="L1239" s="112"/>
      <c r="M1239" s="112"/>
      <c r="X1239" s="9"/>
      <c r="Y1239" s="9"/>
      <c r="AF1239" s="9"/>
      <c r="AG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</row>
    <row r="1240" spans="1:76" s="75" customFormat="1" x14ac:dyDescent="0.2">
      <c r="A1240" s="21"/>
      <c r="B1240" s="21"/>
      <c r="C1240" s="21"/>
      <c r="D1240" s="21"/>
      <c r="E1240" s="21"/>
      <c r="F1240" s="21"/>
      <c r="G1240" s="21"/>
      <c r="L1240" s="112"/>
      <c r="M1240" s="112"/>
      <c r="X1240" s="9"/>
      <c r="Y1240" s="9"/>
      <c r="AF1240" s="9"/>
      <c r="AG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</row>
    <row r="1241" spans="1:76" s="75" customFormat="1" x14ac:dyDescent="0.2">
      <c r="A1241" s="21"/>
      <c r="B1241" s="21"/>
      <c r="C1241" s="21"/>
      <c r="D1241" s="21"/>
      <c r="E1241" s="21"/>
      <c r="F1241" s="21"/>
      <c r="G1241" s="21"/>
      <c r="L1241" s="112"/>
      <c r="M1241" s="112"/>
      <c r="X1241" s="9"/>
      <c r="Y1241" s="9"/>
      <c r="AF1241" s="9"/>
      <c r="AG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</row>
    <row r="1242" spans="1:76" s="75" customFormat="1" x14ac:dyDescent="0.2">
      <c r="A1242" s="21"/>
      <c r="B1242" s="21"/>
      <c r="C1242" s="21"/>
      <c r="D1242" s="21"/>
      <c r="E1242" s="21"/>
      <c r="F1242" s="21"/>
      <c r="G1242" s="21"/>
      <c r="L1242" s="112"/>
      <c r="M1242" s="112"/>
      <c r="X1242" s="9"/>
      <c r="Y1242" s="9"/>
      <c r="AF1242" s="9"/>
      <c r="AG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</row>
    <row r="1243" spans="1:76" s="75" customFormat="1" x14ac:dyDescent="0.2">
      <c r="A1243" s="21"/>
      <c r="B1243" s="21"/>
      <c r="C1243" s="21"/>
      <c r="D1243" s="21"/>
      <c r="E1243" s="21"/>
      <c r="F1243" s="21"/>
      <c r="G1243" s="21"/>
      <c r="L1243" s="112"/>
      <c r="M1243" s="112"/>
      <c r="X1243" s="9"/>
      <c r="Y1243" s="9"/>
      <c r="AF1243" s="9"/>
      <c r="AG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</row>
    <row r="1244" spans="1:76" s="75" customFormat="1" x14ac:dyDescent="0.2">
      <c r="A1244" s="21"/>
      <c r="B1244" s="21"/>
      <c r="C1244" s="21"/>
      <c r="D1244" s="21"/>
      <c r="E1244" s="21"/>
      <c r="F1244" s="21"/>
      <c r="G1244" s="21"/>
      <c r="L1244" s="112"/>
      <c r="M1244" s="112"/>
      <c r="X1244" s="9"/>
      <c r="Y1244" s="9"/>
      <c r="AF1244" s="9"/>
      <c r="AG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</row>
    <row r="1245" spans="1:76" s="75" customFormat="1" x14ac:dyDescent="0.2">
      <c r="A1245" s="21"/>
      <c r="B1245" s="21"/>
      <c r="C1245" s="21"/>
      <c r="D1245" s="21"/>
      <c r="E1245" s="21"/>
      <c r="F1245" s="21"/>
      <c r="G1245" s="21"/>
      <c r="L1245" s="112"/>
      <c r="M1245" s="112"/>
      <c r="X1245" s="9"/>
      <c r="Y1245" s="9"/>
      <c r="AF1245" s="9"/>
      <c r="AG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</row>
    <row r="1246" spans="1:76" s="75" customFormat="1" x14ac:dyDescent="0.2">
      <c r="A1246" s="21"/>
      <c r="B1246" s="21"/>
      <c r="C1246" s="21"/>
      <c r="D1246" s="21"/>
      <c r="E1246" s="21"/>
      <c r="F1246" s="21"/>
      <c r="G1246" s="21"/>
      <c r="L1246" s="112"/>
      <c r="M1246" s="112"/>
      <c r="X1246" s="9"/>
      <c r="Y1246" s="9"/>
      <c r="AF1246" s="9"/>
      <c r="AG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</row>
    <row r="1247" spans="1:76" s="75" customFormat="1" x14ac:dyDescent="0.2">
      <c r="A1247" s="21"/>
      <c r="B1247" s="21"/>
      <c r="C1247" s="21"/>
      <c r="D1247" s="21"/>
      <c r="E1247" s="21"/>
      <c r="F1247" s="21"/>
      <c r="G1247" s="21"/>
      <c r="L1247" s="112"/>
      <c r="M1247" s="112"/>
      <c r="X1247" s="9"/>
      <c r="Y1247" s="9"/>
      <c r="AF1247" s="9"/>
      <c r="AG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</row>
    <row r="1248" spans="1:76" s="75" customFormat="1" x14ac:dyDescent="0.2">
      <c r="A1248" s="21"/>
      <c r="B1248" s="21"/>
      <c r="C1248" s="21"/>
      <c r="D1248" s="21"/>
      <c r="E1248" s="21"/>
      <c r="F1248" s="21"/>
      <c r="G1248" s="21"/>
      <c r="L1248" s="112"/>
      <c r="M1248" s="112"/>
      <c r="X1248" s="9"/>
      <c r="Y1248" s="9"/>
      <c r="AF1248" s="9"/>
      <c r="AG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</row>
    <row r="1249" spans="1:76" s="75" customFormat="1" x14ac:dyDescent="0.2">
      <c r="A1249" s="21"/>
      <c r="B1249" s="21"/>
      <c r="C1249" s="21"/>
      <c r="D1249" s="21"/>
      <c r="E1249" s="21"/>
      <c r="F1249" s="21"/>
      <c r="G1249" s="21"/>
      <c r="L1249" s="112"/>
      <c r="M1249" s="112"/>
      <c r="X1249" s="9"/>
      <c r="Y1249" s="9"/>
      <c r="AF1249" s="9"/>
      <c r="AG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</row>
    <row r="1250" spans="1:76" s="75" customFormat="1" x14ac:dyDescent="0.2">
      <c r="A1250" s="21"/>
      <c r="B1250" s="21"/>
      <c r="C1250" s="21"/>
      <c r="D1250" s="21"/>
      <c r="E1250" s="21"/>
      <c r="F1250" s="21"/>
      <c r="G1250" s="21"/>
      <c r="L1250" s="112"/>
      <c r="M1250" s="112"/>
      <c r="X1250" s="9"/>
      <c r="Y1250" s="9"/>
      <c r="AF1250" s="9"/>
      <c r="AG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</row>
    <row r="1251" spans="1:76" s="75" customFormat="1" x14ac:dyDescent="0.2">
      <c r="A1251" s="21"/>
      <c r="B1251" s="21"/>
      <c r="C1251" s="21"/>
      <c r="D1251" s="21"/>
      <c r="E1251" s="21"/>
      <c r="F1251" s="21"/>
      <c r="G1251" s="21"/>
      <c r="L1251" s="112"/>
      <c r="M1251" s="112"/>
      <c r="X1251" s="9"/>
      <c r="Y1251" s="9"/>
      <c r="AF1251" s="9"/>
      <c r="AG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</row>
    <row r="1252" spans="1:76" s="75" customFormat="1" x14ac:dyDescent="0.2">
      <c r="A1252" s="21"/>
      <c r="B1252" s="21"/>
      <c r="C1252" s="21"/>
      <c r="D1252" s="21"/>
      <c r="E1252" s="21"/>
      <c r="F1252" s="21"/>
      <c r="G1252" s="21"/>
      <c r="L1252" s="112"/>
      <c r="M1252" s="112"/>
      <c r="X1252" s="9"/>
      <c r="Y1252" s="9"/>
      <c r="AF1252" s="9"/>
      <c r="AG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</row>
    <row r="1253" spans="1:76" s="75" customFormat="1" x14ac:dyDescent="0.2">
      <c r="A1253" s="21"/>
      <c r="B1253" s="21"/>
      <c r="C1253" s="21"/>
      <c r="D1253" s="21"/>
      <c r="E1253" s="21"/>
      <c r="F1253" s="21"/>
      <c r="G1253" s="21"/>
      <c r="L1253" s="112"/>
      <c r="M1253" s="112"/>
      <c r="X1253" s="9"/>
      <c r="Y1253" s="9"/>
      <c r="AF1253" s="9"/>
      <c r="AG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</row>
    <row r="1254" spans="1:76" s="75" customFormat="1" x14ac:dyDescent="0.2">
      <c r="A1254" s="21"/>
      <c r="B1254" s="21"/>
      <c r="C1254" s="21"/>
      <c r="D1254" s="21"/>
      <c r="E1254" s="21"/>
      <c r="F1254" s="21"/>
      <c r="G1254" s="21"/>
      <c r="L1254" s="112"/>
      <c r="M1254" s="112"/>
      <c r="X1254" s="9"/>
      <c r="Y1254" s="9"/>
      <c r="AF1254" s="9"/>
      <c r="AG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</row>
    <row r="1255" spans="1:76" s="75" customFormat="1" x14ac:dyDescent="0.2">
      <c r="A1255" s="21"/>
      <c r="B1255" s="21"/>
      <c r="C1255" s="21"/>
      <c r="D1255" s="21"/>
      <c r="E1255" s="21"/>
      <c r="F1255" s="21"/>
      <c r="G1255" s="21"/>
      <c r="L1255" s="112"/>
      <c r="M1255" s="112"/>
      <c r="X1255" s="9"/>
      <c r="Y1255" s="9"/>
      <c r="AF1255" s="9"/>
      <c r="AG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</row>
    <row r="1256" spans="1:76" s="75" customFormat="1" x14ac:dyDescent="0.2">
      <c r="A1256" s="21"/>
      <c r="B1256" s="21"/>
      <c r="C1256" s="21"/>
      <c r="D1256" s="21"/>
      <c r="E1256" s="21"/>
      <c r="F1256" s="21"/>
      <c r="G1256" s="21"/>
      <c r="L1256" s="112"/>
      <c r="M1256" s="112"/>
      <c r="X1256" s="9"/>
      <c r="Y1256" s="9"/>
      <c r="AF1256" s="9"/>
      <c r="AG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</row>
    <row r="1257" spans="1:76" s="75" customFormat="1" x14ac:dyDescent="0.2">
      <c r="A1257" s="21"/>
      <c r="B1257" s="21"/>
      <c r="C1257" s="21"/>
      <c r="D1257" s="21"/>
      <c r="E1257" s="21"/>
      <c r="F1257" s="21"/>
      <c r="G1257" s="21"/>
      <c r="L1257" s="112"/>
      <c r="M1257" s="112"/>
      <c r="X1257" s="9"/>
      <c r="Y1257" s="9"/>
      <c r="AF1257" s="9"/>
      <c r="AG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</row>
    <row r="1258" spans="1:76" s="75" customFormat="1" x14ac:dyDescent="0.2">
      <c r="A1258" s="21"/>
      <c r="B1258" s="21"/>
      <c r="C1258" s="21"/>
      <c r="D1258" s="21"/>
      <c r="E1258" s="21"/>
      <c r="F1258" s="21"/>
      <c r="G1258" s="21"/>
      <c r="L1258" s="112"/>
      <c r="M1258" s="112"/>
      <c r="X1258" s="9"/>
      <c r="Y1258" s="9"/>
      <c r="AF1258" s="9"/>
      <c r="AG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</row>
    <row r="1259" spans="1:76" s="75" customFormat="1" x14ac:dyDescent="0.2">
      <c r="A1259" s="21"/>
      <c r="B1259" s="21"/>
      <c r="C1259" s="21"/>
      <c r="D1259" s="21"/>
      <c r="E1259" s="21"/>
      <c r="F1259" s="21"/>
      <c r="G1259" s="21"/>
      <c r="L1259" s="112"/>
      <c r="M1259" s="112"/>
      <c r="X1259" s="9"/>
      <c r="Y1259" s="9"/>
      <c r="AF1259" s="9"/>
      <c r="AG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</row>
    <row r="1260" spans="1:76" s="75" customFormat="1" x14ac:dyDescent="0.2">
      <c r="A1260" s="21"/>
      <c r="B1260" s="21"/>
      <c r="C1260" s="21"/>
      <c r="D1260" s="21"/>
      <c r="E1260" s="21"/>
      <c r="F1260" s="21"/>
      <c r="G1260" s="21"/>
      <c r="L1260" s="112"/>
      <c r="M1260" s="112"/>
      <c r="X1260" s="9"/>
      <c r="Y1260" s="9"/>
      <c r="AF1260" s="9"/>
      <c r="AG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</row>
    <row r="1261" spans="1:76" s="75" customFormat="1" x14ac:dyDescent="0.2">
      <c r="A1261" s="21"/>
      <c r="B1261" s="21"/>
      <c r="C1261" s="21"/>
      <c r="D1261" s="21"/>
      <c r="E1261" s="21"/>
      <c r="F1261" s="21"/>
      <c r="G1261" s="21"/>
      <c r="L1261" s="112"/>
      <c r="M1261" s="112"/>
      <c r="X1261" s="9"/>
      <c r="Y1261" s="9"/>
      <c r="AF1261" s="9"/>
      <c r="AG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</row>
    <row r="1262" spans="1:76" s="75" customFormat="1" x14ac:dyDescent="0.2">
      <c r="A1262" s="21"/>
      <c r="B1262" s="21"/>
      <c r="C1262" s="21"/>
      <c r="D1262" s="21"/>
      <c r="E1262" s="21"/>
      <c r="F1262" s="21"/>
      <c r="G1262" s="21"/>
      <c r="L1262" s="112"/>
      <c r="M1262" s="112"/>
      <c r="X1262" s="9"/>
      <c r="Y1262" s="9"/>
      <c r="AF1262" s="9"/>
      <c r="AG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</row>
    <row r="1263" spans="1:76" s="75" customFormat="1" x14ac:dyDescent="0.2">
      <c r="A1263" s="21"/>
      <c r="B1263" s="21"/>
      <c r="C1263" s="21"/>
      <c r="D1263" s="21"/>
      <c r="E1263" s="21"/>
      <c r="F1263" s="21"/>
      <c r="G1263" s="21"/>
      <c r="L1263" s="112"/>
      <c r="M1263" s="112"/>
      <c r="X1263" s="9"/>
      <c r="Y1263" s="9"/>
      <c r="AF1263" s="9"/>
      <c r="AG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</row>
    <row r="1264" spans="1:76" s="75" customFormat="1" x14ac:dyDescent="0.2">
      <c r="A1264" s="21"/>
      <c r="B1264" s="21"/>
      <c r="C1264" s="21"/>
      <c r="D1264" s="21"/>
      <c r="E1264" s="21"/>
      <c r="F1264" s="21"/>
      <c r="G1264" s="21"/>
      <c r="L1264" s="112"/>
      <c r="M1264" s="112"/>
      <c r="X1264" s="9"/>
      <c r="Y1264" s="9"/>
      <c r="AF1264" s="9"/>
      <c r="AG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</row>
    <row r="1265" spans="1:76" s="75" customFormat="1" x14ac:dyDescent="0.2">
      <c r="A1265" s="21"/>
      <c r="B1265" s="21"/>
      <c r="C1265" s="21"/>
      <c r="D1265" s="21"/>
      <c r="E1265" s="21"/>
      <c r="F1265" s="21"/>
      <c r="G1265" s="21"/>
      <c r="L1265" s="112"/>
      <c r="M1265" s="112"/>
      <c r="X1265" s="9"/>
      <c r="Y1265" s="9"/>
      <c r="AF1265" s="9"/>
      <c r="AG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</row>
    <row r="1266" spans="1:76" s="75" customFormat="1" x14ac:dyDescent="0.2">
      <c r="A1266" s="21"/>
      <c r="B1266" s="21"/>
      <c r="C1266" s="21"/>
      <c r="D1266" s="21"/>
      <c r="E1266" s="21"/>
      <c r="F1266" s="21"/>
      <c r="G1266" s="21"/>
      <c r="L1266" s="112"/>
      <c r="M1266" s="112"/>
      <c r="X1266" s="9"/>
      <c r="Y1266" s="9"/>
      <c r="AF1266" s="9"/>
      <c r="AG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</row>
    <row r="1267" spans="1:76" s="75" customFormat="1" x14ac:dyDescent="0.2">
      <c r="A1267" s="21"/>
      <c r="B1267" s="21"/>
      <c r="C1267" s="21"/>
      <c r="D1267" s="21"/>
      <c r="E1267" s="21"/>
      <c r="F1267" s="21"/>
      <c r="G1267" s="21"/>
      <c r="L1267" s="112"/>
      <c r="M1267" s="112"/>
      <c r="X1267" s="9"/>
      <c r="Y1267" s="9"/>
      <c r="AF1267" s="9"/>
      <c r="AG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</row>
    <row r="1268" spans="1:76" s="75" customFormat="1" x14ac:dyDescent="0.2">
      <c r="A1268" s="21"/>
      <c r="B1268" s="21"/>
      <c r="C1268" s="21"/>
      <c r="D1268" s="21"/>
      <c r="E1268" s="21"/>
      <c r="F1268" s="21"/>
      <c r="G1268" s="21"/>
      <c r="L1268" s="112"/>
      <c r="M1268" s="112"/>
      <c r="X1268" s="9"/>
      <c r="Y1268" s="9"/>
      <c r="AF1268" s="9"/>
      <c r="AG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</row>
    <row r="1269" spans="1:76" s="75" customFormat="1" x14ac:dyDescent="0.2">
      <c r="A1269" s="21"/>
      <c r="B1269" s="21"/>
      <c r="C1269" s="21"/>
      <c r="D1269" s="21"/>
      <c r="E1269" s="21"/>
      <c r="F1269" s="21"/>
      <c r="G1269" s="21"/>
      <c r="L1269" s="112"/>
      <c r="M1269" s="112"/>
      <c r="X1269" s="9"/>
      <c r="Y1269" s="9"/>
      <c r="AF1269" s="9"/>
      <c r="AG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</row>
    <row r="1270" spans="1:76" s="75" customFormat="1" x14ac:dyDescent="0.2">
      <c r="A1270" s="21"/>
      <c r="B1270" s="21"/>
      <c r="C1270" s="21"/>
      <c r="D1270" s="21"/>
      <c r="E1270" s="21"/>
      <c r="F1270" s="21"/>
      <c r="G1270" s="21"/>
      <c r="L1270" s="112"/>
      <c r="M1270" s="112"/>
      <c r="X1270" s="9"/>
      <c r="Y1270" s="9"/>
      <c r="AF1270" s="9"/>
      <c r="AG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</row>
    <row r="1271" spans="1:76" s="75" customFormat="1" x14ac:dyDescent="0.2">
      <c r="A1271" s="21"/>
      <c r="B1271" s="21"/>
      <c r="C1271" s="21"/>
      <c r="D1271" s="21"/>
      <c r="E1271" s="21"/>
      <c r="F1271" s="21"/>
      <c r="G1271" s="21"/>
      <c r="L1271" s="112"/>
      <c r="M1271" s="112"/>
      <c r="X1271" s="9"/>
      <c r="Y1271" s="9"/>
      <c r="AF1271" s="9"/>
      <c r="AG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</row>
    <row r="1272" spans="1:76" s="75" customFormat="1" x14ac:dyDescent="0.2">
      <c r="A1272" s="21"/>
      <c r="B1272" s="21"/>
      <c r="C1272" s="21"/>
      <c r="D1272" s="21"/>
      <c r="E1272" s="21"/>
      <c r="F1272" s="21"/>
      <c r="G1272" s="21"/>
      <c r="L1272" s="112"/>
      <c r="M1272" s="112"/>
      <c r="X1272" s="9"/>
      <c r="Y1272" s="9"/>
      <c r="AF1272" s="9"/>
      <c r="AG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</row>
    <row r="1273" spans="1:76" s="75" customFormat="1" x14ac:dyDescent="0.2">
      <c r="A1273" s="21"/>
      <c r="B1273" s="21"/>
      <c r="C1273" s="21"/>
      <c r="D1273" s="21"/>
      <c r="E1273" s="21"/>
      <c r="F1273" s="21"/>
      <c r="G1273" s="21"/>
      <c r="L1273" s="112"/>
      <c r="M1273" s="112"/>
      <c r="X1273" s="9"/>
      <c r="Y1273" s="9"/>
      <c r="AF1273" s="9"/>
      <c r="AG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</row>
    <row r="1274" spans="1:76" s="75" customFormat="1" x14ac:dyDescent="0.2">
      <c r="A1274" s="21"/>
      <c r="B1274" s="21"/>
      <c r="C1274" s="21"/>
      <c r="D1274" s="21"/>
      <c r="E1274" s="21"/>
      <c r="F1274" s="21"/>
      <c r="G1274" s="21"/>
      <c r="L1274" s="112"/>
      <c r="M1274" s="112"/>
      <c r="X1274" s="9"/>
      <c r="Y1274" s="9"/>
      <c r="AF1274" s="9"/>
      <c r="AG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</row>
    <row r="1275" spans="1:76" s="75" customFormat="1" x14ac:dyDescent="0.2">
      <c r="A1275" s="21"/>
      <c r="B1275" s="21"/>
      <c r="C1275" s="21"/>
      <c r="D1275" s="21"/>
      <c r="E1275" s="21"/>
      <c r="F1275" s="21"/>
      <c r="G1275" s="21"/>
      <c r="L1275" s="112"/>
      <c r="M1275" s="112"/>
      <c r="X1275" s="9"/>
      <c r="Y1275" s="9"/>
      <c r="AF1275" s="9"/>
      <c r="AG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</row>
    <row r="1276" spans="1:76" s="75" customFormat="1" x14ac:dyDescent="0.2">
      <c r="A1276" s="21"/>
      <c r="B1276" s="21"/>
      <c r="C1276" s="21"/>
      <c r="D1276" s="21"/>
      <c r="E1276" s="21"/>
      <c r="F1276" s="21"/>
      <c r="G1276" s="21"/>
      <c r="L1276" s="112"/>
      <c r="M1276" s="112"/>
      <c r="X1276" s="9"/>
      <c r="Y1276" s="9"/>
      <c r="AF1276" s="9"/>
      <c r="AG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</row>
    <row r="1277" spans="1:76" s="75" customFormat="1" x14ac:dyDescent="0.2">
      <c r="A1277" s="21"/>
      <c r="B1277" s="21"/>
      <c r="C1277" s="21"/>
      <c r="D1277" s="21"/>
      <c r="E1277" s="21"/>
      <c r="F1277" s="21"/>
      <c r="G1277" s="21"/>
      <c r="L1277" s="112"/>
      <c r="M1277" s="112"/>
      <c r="X1277" s="9"/>
      <c r="Y1277" s="9"/>
      <c r="AF1277" s="9"/>
      <c r="AG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</row>
    <row r="1278" spans="1:76" s="75" customFormat="1" x14ac:dyDescent="0.2">
      <c r="A1278" s="21"/>
      <c r="B1278" s="21"/>
      <c r="C1278" s="21"/>
      <c r="D1278" s="21"/>
      <c r="E1278" s="21"/>
      <c r="F1278" s="21"/>
      <c r="G1278" s="21"/>
      <c r="L1278" s="112"/>
      <c r="M1278" s="112"/>
      <c r="X1278" s="9"/>
      <c r="Y1278" s="9"/>
      <c r="AF1278" s="9"/>
      <c r="AG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</row>
    <row r="1279" spans="1:76" s="75" customFormat="1" x14ac:dyDescent="0.2">
      <c r="A1279" s="21"/>
      <c r="B1279" s="21"/>
      <c r="C1279" s="21"/>
      <c r="D1279" s="21"/>
      <c r="E1279" s="21"/>
      <c r="F1279" s="21"/>
      <c r="G1279" s="21"/>
      <c r="L1279" s="112"/>
      <c r="M1279" s="112"/>
      <c r="X1279" s="9"/>
      <c r="Y1279" s="9"/>
      <c r="AF1279" s="9"/>
      <c r="AG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</row>
    <row r="1280" spans="1:76" s="75" customFormat="1" x14ac:dyDescent="0.2">
      <c r="A1280" s="21"/>
      <c r="B1280" s="21"/>
      <c r="C1280" s="21"/>
      <c r="D1280" s="21"/>
      <c r="E1280" s="21"/>
      <c r="F1280" s="21"/>
      <c r="G1280" s="21"/>
      <c r="L1280" s="112"/>
      <c r="M1280" s="112"/>
      <c r="X1280" s="9"/>
      <c r="Y1280" s="9"/>
      <c r="AF1280" s="9"/>
      <c r="AG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</row>
    <row r="1281" spans="1:76" s="75" customFormat="1" x14ac:dyDescent="0.2">
      <c r="A1281" s="21"/>
      <c r="B1281" s="21"/>
      <c r="C1281" s="21"/>
      <c r="D1281" s="21"/>
      <c r="E1281" s="21"/>
      <c r="F1281" s="21"/>
      <c r="G1281" s="21"/>
      <c r="L1281" s="112"/>
      <c r="M1281" s="112"/>
      <c r="X1281" s="9"/>
      <c r="Y1281" s="9"/>
      <c r="AF1281" s="9"/>
      <c r="AG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</row>
    <row r="1282" spans="1:76" s="75" customFormat="1" x14ac:dyDescent="0.2">
      <c r="A1282" s="21"/>
      <c r="B1282" s="21"/>
      <c r="C1282" s="21"/>
      <c r="D1282" s="21"/>
      <c r="E1282" s="21"/>
      <c r="F1282" s="21"/>
      <c r="G1282" s="21"/>
      <c r="L1282" s="112"/>
      <c r="M1282" s="112"/>
      <c r="X1282" s="9"/>
      <c r="Y1282" s="9"/>
      <c r="AF1282" s="9"/>
      <c r="AG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</row>
    <row r="1283" spans="1:76" s="75" customFormat="1" x14ac:dyDescent="0.2">
      <c r="A1283" s="21"/>
      <c r="B1283" s="21"/>
      <c r="C1283" s="21"/>
      <c r="D1283" s="21"/>
      <c r="E1283" s="21"/>
      <c r="F1283" s="21"/>
      <c r="G1283" s="21"/>
      <c r="L1283" s="112"/>
      <c r="M1283" s="112"/>
      <c r="X1283" s="9"/>
      <c r="Y1283" s="9"/>
      <c r="AF1283" s="9"/>
      <c r="AG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</row>
    <row r="1284" spans="1:76" s="75" customFormat="1" x14ac:dyDescent="0.2">
      <c r="A1284" s="21"/>
      <c r="B1284" s="21"/>
      <c r="C1284" s="21"/>
      <c r="D1284" s="21"/>
      <c r="E1284" s="21"/>
      <c r="F1284" s="21"/>
      <c r="G1284" s="21"/>
      <c r="L1284" s="112"/>
      <c r="M1284" s="112"/>
      <c r="X1284" s="9"/>
      <c r="Y1284" s="9"/>
      <c r="AF1284" s="9"/>
      <c r="AG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</row>
    <row r="1285" spans="1:76" s="75" customFormat="1" x14ac:dyDescent="0.2">
      <c r="A1285" s="21"/>
      <c r="B1285" s="21"/>
      <c r="C1285" s="21"/>
      <c r="D1285" s="21"/>
      <c r="E1285" s="21"/>
      <c r="F1285" s="21"/>
      <c r="G1285" s="21"/>
      <c r="L1285" s="112"/>
      <c r="M1285" s="112"/>
      <c r="X1285" s="9"/>
      <c r="Y1285" s="9"/>
      <c r="AF1285" s="9"/>
      <c r="AG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</row>
    <row r="1286" spans="1:76" s="75" customFormat="1" x14ac:dyDescent="0.2">
      <c r="A1286" s="21"/>
      <c r="B1286" s="21"/>
      <c r="C1286" s="21"/>
      <c r="D1286" s="21"/>
      <c r="E1286" s="21"/>
      <c r="F1286" s="21"/>
      <c r="G1286" s="21"/>
      <c r="L1286" s="112"/>
      <c r="M1286" s="112"/>
      <c r="X1286" s="9"/>
      <c r="Y1286" s="9"/>
      <c r="AF1286" s="9"/>
      <c r="AG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</row>
    <row r="1287" spans="1:76" s="75" customFormat="1" x14ac:dyDescent="0.2">
      <c r="A1287" s="21"/>
      <c r="B1287" s="21"/>
      <c r="C1287" s="21"/>
      <c r="D1287" s="21"/>
      <c r="E1287" s="21"/>
      <c r="F1287" s="21"/>
      <c r="G1287" s="21"/>
      <c r="L1287" s="112"/>
      <c r="M1287" s="112"/>
      <c r="X1287" s="9"/>
      <c r="Y1287" s="9"/>
      <c r="AF1287" s="9"/>
      <c r="AG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</row>
    <row r="1288" spans="1:76" s="75" customFormat="1" x14ac:dyDescent="0.2">
      <c r="A1288" s="21"/>
      <c r="B1288" s="21"/>
      <c r="C1288" s="21"/>
      <c r="D1288" s="21"/>
      <c r="E1288" s="21"/>
      <c r="F1288" s="21"/>
      <c r="G1288" s="21"/>
      <c r="L1288" s="112"/>
      <c r="M1288" s="112"/>
      <c r="X1288" s="9"/>
      <c r="Y1288" s="9"/>
      <c r="AF1288" s="9"/>
      <c r="AG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</row>
    <row r="1289" spans="1:76" s="75" customFormat="1" x14ac:dyDescent="0.2">
      <c r="A1289" s="21"/>
      <c r="B1289" s="21"/>
      <c r="C1289" s="21"/>
      <c r="D1289" s="21"/>
      <c r="E1289" s="21"/>
      <c r="F1289" s="21"/>
      <c r="G1289" s="21"/>
      <c r="L1289" s="112"/>
      <c r="M1289" s="112"/>
      <c r="X1289" s="9"/>
      <c r="Y1289" s="9"/>
      <c r="AF1289" s="9"/>
      <c r="AG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</row>
    <row r="1290" spans="1:76" s="75" customFormat="1" x14ac:dyDescent="0.2">
      <c r="A1290" s="21"/>
      <c r="B1290" s="21"/>
      <c r="C1290" s="21"/>
      <c r="D1290" s="21"/>
      <c r="E1290" s="21"/>
      <c r="F1290" s="21"/>
      <c r="G1290" s="21"/>
      <c r="L1290" s="112"/>
      <c r="M1290" s="112"/>
      <c r="X1290" s="9"/>
      <c r="Y1290" s="9"/>
      <c r="AF1290" s="9"/>
      <c r="AG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</row>
    <row r="1291" spans="1:76" s="75" customFormat="1" x14ac:dyDescent="0.2">
      <c r="A1291" s="21"/>
      <c r="B1291" s="21"/>
      <c r="C1291" s="21"/>
      <c r="D1291" s="21"/>
      <c r="E1291" s="21"/>
      <c r="F1291" s="21"/>
      <c r="G1291" s="21"/>
      <c r="L1291" s="112"/>
      <c r="M1291" s="112"/>
      <c r="X1291" s="9"/>
      <c r="Y1291" s="9"/>
      <c r="AF1291" s="9"/>
      <c r="AG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</row>
    <row r="1292" spans="1:76" s="75" customFormat="1" x14ac:dyDescent="0.2">
      <c r="A1292" s="21"/>
      <c r="B1292" s="21"/>
      <c r="C1292" s="21"/>
      <c r="D1292" s="21"/>
      <c r="E1292" s="21"/>
      <c r="F1292" s="21"/>
      <c r="G1292" s="21"/>
      <c r="L1292" s="112"/>
      <c r="M1292" s="112"/>
      <c r="X1292" s="9"/>
      <c r="Y1292" s="9"/>
      <c r="AF1292" s="9"/>
      <c r="AG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</row>
    <row r="1293" spans="1:76" s="75" customFormat="1" x14ac:dyDescent="0.2">
      <c r="A1293" s="21"/>
      <c r="B1293" s="21"/>
      <c r="C1293" s="21"/>
      <c r="D1293" s="21"/>
      <c r="E1293" s="21"/>
      <c r="F1293" s="21"/>
      <c r="G1293" s="21"/>
      <c r="L1293" s="112"/>
      <c r="M1293" s="112"/>
      <c r="X1293" s="9"/>
      <c r="Y1293" s="9"/>
      <c r="AF1293" s="9"/>
      <c r="AG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</row>
    <row r="1294" spans="1:76" s="75" customFormat="1" x14ac:dyDescent="0.2">
      <c r="A1294" s="21"/>
      <c r="B1294" s="21"/>
      <c r="C1294" s="21"/>
      <c r="D1294" s="21"/>
      <c r="E1294" s="21"/>
      <c r="F1294" s="21"/>
      <c r="G1294" s="21"/>
      <c r="L1294" s="112"/>
      <c r="M1294" s="112"/>
      <c r="X1294" s="9"/>
      <c r="Y1294" s="9"/>
      <c r="AF1294" s="9"/>
      <c r="AG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</row>
    <row r="1295" spans="1:76" s="75" customFormat="1" x14ac:dyDescent="0.2">
      <c r="A1295" s="21"/>
      <c r="B1295" s="21"/>
      <c r="C1295" s="21"/>
      <c r="D1295" s="21"/>
      <c r="E1295" s="21"/>
      <c r="F1295" s="21"/>
      <c r="G1295" s="21"/>
      <c r="L1295" s="112"/>
      <c r="M1295" s="112"/>
      <c r="X1295" s="9"/>
      <c r="Y1295" s="9"/>
      <c r="AF1295" s="9"/>
      <c r="AG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</row>
    <row r="1296" spans="1:76" s="75" customFormat="1" x14ac:dyDescent="0.2">
      <c r="A1296" s="21"/>
      <c r="B1296" s="21"/>
      <c r="C1296" s="21"/>
      <c r="D1296" s="21"/>
      <c r="E1296" s="21"/>
      <c r="F1296" s="21"/>
      <c r="G1296" s="21"/>
      <c r="L1296" s="112"/>
      <c r="M1296" s="112"/>
      <c r="X1296" s="9"/>
      <c r="Y1296" s="9"/>
      <c r="AF1296" s="9"/>
      <c r="AG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</row>
    <row r="1297" spans="1:76" s="75" customFormat="1" x14ac:dyDescent="0.2">
      <c r="A1297" s="21"/>
      <c r="B1297" s="21"/>
      <c r="C1297" s="21"/>
      <c r="D1297" s="21"/>
      <c r="E1297" s="21"/>
      <c r="F1297" s="21"/>
      <c r="G1297" s="21"/>
      <c r="L1297" s="112"/>
      <c r="M1297" s="112"/>
      <c r="X1297" s="9"/>
      <c r="Y1297" s="9"/>
      <c r="AF1297" s="9"/>
      <c r="AG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</row>
    <row r="1298" spans="1:76" s="75" customFormat="1" x14ac:dyDescent="0.2">
      <c r="A1298" s="21"/>
      <c r="B1298" s="21"/>
      <c r="C1298" s="21"/>
      <c r="D1298" s="21"/>
      <c r="E1298" s="21"/>
      <c r="F1298" s="21"/>
      <c r="G1298" s="21"/>
      <c r="L1298" s="112"/>
      <c r="M1298" s="112"/>
      <c r="X1298" s="9"/>
      <c r="Y1298" s="9"/>
      <c r="AF1298" s="9"/>
      <c r="AG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</row>
    <row r="1299" spans="1:76" s="75" customFormat="1" x14ac:dyDescent="0.2">
      <c r="A1299" s="21"/>
      <c r="B1299" s="21"/>
      <c r="C1299" s="21"/>
      <c r="D1299" s="21"/>
      <c r="E1299" s="21"/>
      <c r="F1299" s="21"/>
      <c r="G1299" s="21"/>
      <c r="L1299" s="112"/>
      <c r="M1299" s="112"/>
      <c r="X1299" s="9"/>
      <c r="Y1299" s="9"/>
      <c r="AF1299" s="9"/>
      <c r="AG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</row>
    <row r="1300" spans="1:76" s="75" customFormat="1" x14ac:dyDescent="0.2">
      <c r="A1300" s="21"/>
      <c r="B1300" s="21"/>
      <c r="C1300" s="21"/>
      <c r="D1300" s="21"/>
      <c r="E1300" s="21"/>
      <c r="F1300" s="21"/>
      <c r="G1300" s="21"/>
      <c r="L1300" s="112"/>
      <c r="M1300" s="112"/>
      <c r="X1300" s="9"/>
      <c r="Y1300" s="9"/>
      <c r="AF1300" s="9"/>
      <c r="AG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</row>
    <row r="1301" spans="1:76" s="75" customFormat="1" x14ac:dyDescent="0.2">
      <c r="A1301" s="21"/>
      <c r="B1301" s="21"/>
      <c r="C1301" s="21"/>
      <c r="D1301" s="21"/>
      <c r="E1301" s="21"/>
      <c r="F1301" s="21"/>
      <c r="G1301" s="21"/>
      <c r="L1301" s="112"/>
      <c r="M1301" s="112"/>
      <c r="X1301" s="9"/>
      <c r="Y1301" s="9"/>
      <c r="AF1301" s="9"/>
      <c r="AG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</row>
    <row r="1302" spans="1:76" s="75" customFormat="1" x14ac:dyDescent="0.2">
      <c r="A1302" s="21"/>
      <c r="B1302" s="21"/>
      <c r="C1302" s="21"/>
      <c r="D1302" s="21"/>
      <c r="E1302" s="21"/>
      <c r="F1302" s="21"/>
      <c r="G1302" s="21"/>
      <c r="L1302" s="112"/>
      <c r="M1302" s="112"/>
      <c r="X1302" s="9"/>
      <c r="Y1302" s="9"/>
      <c r="AF1302" s="9"/>
      <c r="AG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</row>
    <row r="1303" spans="1:76" s="75" customFormat="1" x14ac:dyDescent="0.2">
      <c r="A1303" s="21"/>
      <c r="B1303" s="21"/>
      <c r="C1303" s="21"/>
      <c r="D1303" s="21"/>
      <c r="E1303" s="21"/>
      <c r="F1303" s="21"/>
      <c r="G1303" s="21"/>
      <c r="L1303" s="112"/>
      <c r="M1303" s="112"/>
      <c r="X1303" s="9"/>
      <c r="Y1303" s="9"/>
      <c r="AF1303" s="9"/>
      <c r="AG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</row>
    <row r="1304" spans="1:76" s="75" customFormat="1" x14ac:dyDescent="0.2">
      <c r="A1304" s="21"/>
      <c r="B1304" s="21"/>
      <c r="C1304" s="21"/>
      <c r="D1304" s="21"/>
      <c r="E1304" s="21"/>
      <c r="F1304" s="21"/>
      <c r="G1304" s="21"/>
      <c r="L1304" s="112"/>
      <c r="M1304" s="112"/>
      <c r="X1304" s="9"/>
      <c r="Y1304" s="9"/>
      <c r="AF1304" s="9"/>
      <c r="AG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</row>
    <row r="1305" spans="1:76" s="75" customFormat="1" x14ac:dyDescent="0.2">
      <c r="A1305" s="21"/>
      <c r="B1305" s="21"/>
      <c r="C1305" s="21"/>
      <c r="D1305" s="21"/>
      <c r="E1305" s="21"/>
      <c r="F1305" s="21"/>
      <c r="G1305" s="21"/>
      <c r="L1305" s="112"/>
      <c r="M1305" s="112"/>
      <c r="X1305" s="9"/>
      <c r="Y1305" s="9"/>
      <c r="AF1305" s="9"/>
      <c r="AG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</row>
    <row r="1306" spans="1:76" s="75" customFormat="1" x14ac:dyDescent="0.2">
      <c r="A1306" s="21"/>
      <c r="B1306" s="21"/>
      <c r="C1306" s="21"/>
      <c r="D1306" s="21"/>
      <c r="E1306" s="21"/>
      <c r="F1306" s="21"/>
      <c r="G1306" s="21"/>
      <c r="L1306" s="112"/>
      <c r="M1306" s="112"/>
      <c r="X1306" s="9"/>
      <c r="Y1306" s="9"/>
      <c r="AF1306" s="9"/>
      <c r="AG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</row>
    <row r="1307" spans="1:76" s="75" customFormat="1" x14ac:dyDescent="0.2">
      <c r="A1307" s="21"/>
      <c r="B1307" s="21"/>
      <c r="C1307" s="21"/>
      <c r="D1307" s="21"/>
      <c r="E1307" s="21"/>
      <c r="F1307" s="21"/>
      <c r="G1307" s="21"/>
      <c r="L1307" s="112"/>
      <c r="M1307" s="112"/>
      <c r="X1307" s="9"/>
      <c r="Y1307" s="9"/>
      <c r="AF1307" s="9"/>
      <c r="AG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</row>
    <row r="1308" spans="1:76" s="75" customFormat="1" x14ac:dyDescent="0.2">
      <c r="A1308" s="21"/>
      <c r="B1308" s="21"/>
      <c r="C1308" s="21"/>
      <c r="D1308" s="21"/>
      <c r="E1308" s="21"/>
      <c r="F1308" s="21"/>
      <c r="G1308" s="21"/>
      <c r="L1308" s="112"/>
      <c r="M1308" s="112"/>
      <c r="X1308" s="9"/>
      <c r="Y1308" s="9"/>
      <c r="AF1308" s="9"/>
      <c r="AG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</row>
    <row r="1309" spans="1:76" s="75" customFormat="1" x14ac:dyDescent="0.2">
      <c r="A1309" s="21"/>
      <c r="B1309" s="21"/>
      <c r="C1309" s="21"/>
      <c r="D1309" s="21"/>
      <c r="E1309" s="21"/>
      <c r="F1309" s="21"/>
      <c r="G1309" s="21"/>
      <c r="L1309" s="112"/>
      <c r="M1309" s="112"/>
      <c r="X1309" s="9"/>
      <c r="Y1309" s="9"/>
      <c r="AF1309" s="9"/>
      <c r="AG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</row>
    <row r="1310" spans="1:76" s="75" customFormat="1" x14ac:dyDescent="0.2">
      <c r="A1310" s="21"/>
      <c r="B1310" s="21"/>
      <c r="C1310" s="21"/>
      <c r="D1310" s="21"/>
      <c r="E1310" s="21"/>
      <c r="F1310" s="21"/>
      <c r="G1310" s="21"/>
      <c r="L1310" s="112"/>
      <c r="M1310" s="112"/>
      <c r="X1310" s="9"/>
      <c r="Y1310" s="9"/>
      <c r="AF1310" s="9"/>
      <c r="AG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</row>
    <row r="1311" spans="1:76" s="75" customFormat="1" x14ac:dyDescent="0.2">
      <c r="A1311" s="21"/>
      <c r="B1311" s="21"/>
      <c r="C1311" s="21"/>
      <c r="D1311" s="21"/>
      <c r="E1311" s="21"/>
      <c r="F1311" s="21"/>
      <c r="G1311" s="21"/>
      <c r="L1311" s="112"/>
      <c r="M1311" s="112"/>
      <c r="X1311" s="9"/>
      <c r="Y1311" s="9"/>
      <c r="AF1311" s="9"/>
      <c r="AG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</row>
    <row r="1312" spans="1:76" s="75" customFormat="1" x14ac:dyDescent="0.2">
      <c r="A1312" s="21"/>
      <c r="B1312" s="21"/>
      <c r="C1312" s="21"/>
      <c r="D1312" s="21"/>
      <c r="E1312" s="21"/>
      <c r="F1312" s="21"/>
      <c r="G1312" s="21"/>
      <c r="L1312" s="112"/>
      <c r="M1312" s="112"/>
      <c r="X1312" s="9"/>
      <c r="Y1312" s="9"/>
      <c r="AF1312" s="9"/>
      <c r="AG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</row>
    <row r="1313" spans="1:76" s="75" customFormat="1" x14ac:dyDescent="0.2">
      <c r="A1313" s="21"/>
      <c r="B1313" s="21"/>
      <c r="C1313" s="21"/>
      <c r="D1313" s="21"/>
      <c r="E1313" s="21"/>
      <c r="F1313" s="21"/>
      <c r="G1313" s="21"/>
      <c r="L1313" s="112"/>
      <c r="M1313" s="112"/>
      <c r="X1313" s="9"/>
      <c r="Y1313" s="9"/>
      <c r="AF1313" s="9"/>
      <c r="AG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</row>
    <row r="1314" spans="1:76" s="75" customFormat="1" x14ac:dyDescent="0.2">
      <c r="A1314" s="21"/>
      <c r="B1314" s="21"/>
      <c r="C1314" s="21"/>
      <c r="D1314" s="21"/>
      <c r="E1314" s="21"/>
      <c r="F1314" s="21"/>
      <c r="G1314" s="21"/>
      <c r="L1314" s="112"/>
      <c r="M1314" s="112"/>
      <c r="X1314" s="9"/>
      <c r="Y1314" s="9"/>
      <c r="AF1314" s="9"/>
      <c r="AG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</row>
    <row r="1315" spans="1:76" s="75" customFormat="1" x14ac:dyDescent="0.2">
      <c r="A1315" s="21"/>
      <c r="B1315" s="21"/>
      <c r="C1315" s="21"/>
      <c r="D1315" s="21"/>
      <c r="E1315" s="21"/>
      <c r="F1315" s="21"/>
      <c r="G1315" s="21"/>
      <c r="L1315" s="112"/>
      <c r="M1315" s="112"/>
      <c r="X1315" s="9"/>
      <c r="Y1315" s="9"/>
      <c r="AF1315" s="9"/>
      <c r="AG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</row>
    <row r="1316" spans="1:76" s="75" customFormat="1" x14ac:dyDescent="0.2">
      <c r="A1316" s="21"/>
      <c r="B1316" s="21"/>
      <c r="C1316" s="21"/>
      <c r="D1316" s="21"/>
      <c r="E1316" s="21"/>
      <c r="F1316" s="21"/>
      <c r="G1316" s="21"/>
      <c r="L1316" s="112"/>
      <c r="M1316" s="112"/>
      <c r="X1316" s="9"/>
      <c r="Y1316" s="9"/>
      <c r="AF1316" s="9"/>
      <c r="AG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</row>
    <row r="1317" spans="1:76" s="75" customFormat="1" x14ac:dyDescent="0.2">
      <c r="A1317" s="21"/>
      <c r="B1317" s="21"/>
      <c r="C1317" s="21"/>
      <c r="D1317" s="21"/>
      <c r="E1317" s="21"/>
      <c r="F1317" s="21"/>
      <c r="G1317" s="21"/>
      <c r="L1317" s="112"/>
      <c r="M1317" s="112"/>
      <c r="X1317" s="9"/>
      <c r="Y1317" s="9"/>
      <c r="AF1317" s="9"/>
      <c r="AG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</row>
    <row r="1318" spans="1:76" s="75" customFormat="1" x14ac:dyDescent="0.2">
      <c r="A1318" s="21"/>
      <c r="B1318" s="21"/>
      <c r="C1318" s="21"/>
      <c r="D1318" s="21"/>
      <c r="E1318" s="21"/>
      <c r="F1318" s="21"/>
      <c r="G1318" s="21"/>
      <c r="L1318" s="112"/>
      <c r="M1318" s="112"/>
      <c r="X1318" s="9"/>
      <c r="Y1318" s="9"/>
      <c r="AF1318" s="9"/>
      <c r="AG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</row>
    <row r="1319" spans="1:76" s="75" customFormat="1" x14ac:dyDescent="0.2">
      <c r="A1319" s="21"/>
      <c r="B1319" s="21"/>
      <c r="C1319" s="21"/>
      <c r="D1319" s="21"/>
      <c r="E1319" s="21"/>
      <c r="F1319" s="21"/>
      <c r="G1319" s="21"/>
      <c r="L1319" s="112"/>
      <c r="M1319" s="112"/>
      <c r="X1319" s="9"/>
      <c r="Y1319" s="9"/>
      <c r="AF1319" s="9"/>
      <c r="AG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</row>
    <row r="1320" spans="1:76" s="75" customFormat="1" x14ac:dyDescent="0.2">
      <c r="A1320" s="21"/>
      <c r="B1320" s="21"/>
      <c r="C1320" s="21"/>
      <c r="D1320" s="21"/>
      <c r="E1320" s="21"/>
      <c r="F1320" s="21"/>
      <c r="G1320" s="21"/>
      <c r="L1320" s="112"/>
      <c r="M1320" s="112"/>
      <c r="X1320" s="9"/>
      <c r="Y1320" s="9"/>
      <c r="AF1320" s="9"/>
      <c r="AG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</row>
    <row r="1321" spans="1:76" s="75" customFormat="1" x14ac:dyDescent="0.2">
      <c r="A1321" s="21"/>
      <c r="B1321" s="21"/>
      <c r="C1321" s="21"/>
      <c r="D1321" s="21"/>
      <c r="E1321" s="21"/>
      <c r="F1321" s="21"/>
      <c r="G1321" s="21"/>
      <c r="L1321" s="112"/>
      <c r="M1321" s="112"/>
      <c r="X1321" s="9"/>
      <c r="Y1321" s="9"/>
      <c r="AF1321" s="9"/>
      <c r="AG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</row>
    <row r="1322" spans="1:76" s="75" customFormat="1" x14ac:dyDescent="0.2">
      <c r="A1322" s="21"/>
      <c r="B1322" s="21"/>
      <c r="C1322" s="21"/>
      <c r="D1322" s="21"/>
      <c r="E1322" s="21"/>
      <c r="F1322" s="21"/>
      <c r="G1322" s="21"/>
      <c r="L1322" s="112"/>
      <c r="M1322" s="112"/>
      <c r="X1322" s="9"/>
      <c r="Y1322" s="9"/>
      <c r="AF1322" s="9"/>
      <c r="AG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</row>
    <row r="1323" spans="1:76" s="75" customFormat="1" x14ac:dyDescent="0.2">
      <c r="A1323" s="21"/>
      <c r="B1323" s="21"/>
      <c r="C1323" s="21"/>
      <c r="D1323" s="21"/>
      <c r="E1323" s="21"/>
      <c r="F1323" s="21"/>
      <c r="G1323" s="21"/>
      <c r="L1323" s="112"/>
      <c r="M1323" s="112"/>
      <c r="X1323" s="9"/>
      <c r="Y1323" s="9"/>
      <c r="AF1323" s="9"/>
      <c r="AG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</row>
    <row r="1324" spans="1:76" s="75" customFormat="1" x14ac:dyDescent="0.2">
      <c r="A1324" s="21"/>
      <c r="B1324" s="21"/>
      <c r="C1324" s="21"/>
      <c r="D1324" s="21"/>
      <c r="E1324" s="21"/>
      <c r="F1324" s="21"/>
      <c r="G1324" s="21"/>
      <c r="L1324" s="112"/>
      <c r="M1324" s="112"/>
      <c r="X1324" s="9"/>
      <c r="Y1324" s="9"/>
      <c r="AF1324" s="9"/>
      <c r="AG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</row>
    <row r="1325" spans="1:76" s="75" customFormat="1" x14ac:dyDescent="0.2">
      <c r="A1325" s="21"/>
      <c r="B1325" s="21"/>
      <c r="C1325" s="21"/>
      <c r="D1325" s="21"/>
      <c r="E1325" s="21"/>
      <c r="F1325" s="21"/>
      <c r="G1325" s="21"/>
      <c r="L1325" s="112"/>
      <c r="M1325" s="112"/>
      <c r="X1325" s="9"/>
      <c r="Y1325" s="9"/>
      <c r="AF1325" s="9"/>
      <c r="AG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</row>
    <row r="1326" spans="1:76" s="75" customFormat="1" x14ac:dyDescent="0.2">
      <c r="A1326" s="21"/>
      <c r="B1326" s="21"/>
      <c r="C1326" s="21"/>
      <c r="D1326" s="21"/>
      <c r="E1326" s="21"/>
      <c r="F1326" s="21"/>
      <c r="G1326" s="21"/>
      <c r="L1326" s="112"/>
      <c r="M1326" s="112"/>
      <c r="X1326" s="9"/>
      <c r="Y1326" s="9"/>
      <c r="AF1326" s="9"/>
      <c r="AG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</row>
    <row r="1327" spans="1:76" s="75" customFormat="1" x14ac:dyDescent="0.2">
      <c r="A1327" s="21"/>
      <c r="B1327" s="21"/>
      <c r="C1327" s="21"/>
      <c r="D1327" s="21"/>
      <c r="E1327" s="21"/>
      <c r="F1327" s="21"/>
      <c r="G1327" s="21"/>
      <c r="L1327" s="112"/>
      <c r="M1327" s="112"/>
      <c r="X1327" s="9"/>
      <c r="Y1327" s="9"/>
      <c r="AF1327" s="9"/>
      <c r="AG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</row>
    <row r="1328" spans="1:76" s="75" customFormat="1" x14ac:dyDescent="0.2">
      <c r="A1328" s="21"/>
      <c r="B1328" s="21"/>
      <c r="C1328" s="21"/>
      <c r="D1328" s="21"/>
      <c r="E1328" s="21"/>
      <c r="F1328" s="21"/>
      <c r="G1328" s="21"/>
      <c r="L1328" s="112"/>
      <c r="M1328" s="112"/>
      <c r="X1328" s="9"/>
      <c r="Y1328" s="9"/>
      <c r="AF1328" s="9"/>
      <c r="AG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</row>
    <row r="1329" spans="1:76" s="75" customFormat="1" x14ac:dyDescent="0.2">
      <c r="A1329" s="21"/>
      <c r="B1329" s="21"/>
      <c r="C1329" s="21"/>
      <c r="D1329" s="21"/>
      <c r="E1329" s="21"/>
      <c r="F1329" s="21"/>
      <c r="G1329" s="21"/>
      <c r="L1329" s="112"/>
      <c r="M1329" s="112"/>
      <c r="X1329" s="9"/>
      <c r="Y1329" s="9"/>
      <c r="AF1329" s="9"/>
      <c r="AG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</row>
    <row r="1330" spans="1:76" s="75" customFormat="1" x14ac:dyDescent="0.2">
      <c r="A1330" s="21"/>
      <c r="B1330" s="21"/>
      <c r="C1330" s="21"/>
      <c r="D1330" s="21"/>
      <c r="E1330" s="21"/>
      <c r="F1330" s="21"/>
      <c r="G1330" s="21"/>
      <c r="L1330" s="112"/>
      <c r="M1330" s="112"/>
      <c r="X1330" s="9"/>
      <c r="Y1330" s="9"/>
      <c r="AF1330" s="9"/>
      <c r="AG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</row>
    <row r="1331" spans="1:76" s="75" customFormat="1" x14ac:dyDescent="0.2">
      <c r="A1331" s="21"/>
      <c r="B1331" s="21"/>
      <c r="C1331" s="21"/>
      <c r="D1331" s="21"/>
      <c r="E1331" s="21"/>
      <c r="F1331" s="21"/>
      <c r="G1331" s="21"/>
      <c r="L1331" s="112"/>
      <c r="M1331" s="112"/>
      <c r="X1331" s="9"/>
      <c r="Y1331" s="9"/>
      <c r="AF1331" s="9"/>
      <c r="AG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</row>
    <row r="1332" spans="1:76" s="75" customFormat="1" x14ac:dyDescent="0.2">
      <c r="A1332" s="21"/>
      <c r="B1332" s="21"/>
      <c r="C1332" s="21"/>
      <c r="D1332" s="21"/>
      <c r="E1332" s="21"/>
      <c r="F1332" s="21"/>
      <c r="G1332" s="21"/>
      <c r="L1332" s="112"/>
      <c r="M1332" s="112"/>
      <c r="X1332" s="9"/>
      <c r="Y1332" s="9"/>
      <c r="AF1332" s="9"/>
      <c r="AG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</row>
    <row r="1333" spans="1:76" s="75" customFormat="1" x14ac:dyDescent="0.2">
      <c r="A1333" s="21"/>
      <c r="B1333" s="21"/>
      <c r="C1333" s="21"/>
      <c r="D1333" s="21"/>
      <c r="E1333" s="21"/>
      <c r="F1333" s="21"/>
      <c r="G1333" s="21"/>
      <c r="L1333" s="112"/>
      <c r="M1333" s="112"/>
      <c r="X1333" s="9"/>
      <c r="Y1333" s="9"/>
      <c r="AF1333" s="9"/>
      <c r="AG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</row>
    <row r="1334" spans="1:76" s="75" customFormat="1" x14ac:dyDescent="0.2">
      <c r="A1334" s="21"/>
      <c r="B1334" s="21"/>
      <c r="C1334" s="21"/>
      <c r="D1334" s="21"/>
      <c r="E1334" s="21"/>
      <c r="F1334" s="21"/>
      <c r="G1334" s="21"/>
      <c r="L1334" s="112"/>
      <c r="M1334" s="112"/>
      <c r="X1334" s="9"/>
      <c r="Y1334" s="9"/>
      <c r="AF1334" s="9"/>
      <c r="AG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</row>
    <row r="1335" spans="1:76" s="75" customFormat="1" x14ac:dyDescent="0.2">
      <c r="A1335" s="21"/>
      <c r="B1335" s="21"/>
      <c r="C1335" s="21"/>
      <c r="D1335" s="21"/>
      <c r="E1335" s="21"/>
      <c r="F1335" s="21"/>
      <c r="G1335" s="21"/>
      <c r="L1335" s="112"/>
      <c r="M1335" s="112"/>
      <c r="X1335" s="9"/>
      <c r="Y1335" s="9"/>
      <c r="AF1335" s="9"/>
      <c r="AG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</row>
    <row r="1336" spans="1:76" s="75" customFormat="1" x14ac:dyDescent="0.2">
      <c r="A1336" s="21"/>
      <c r="B1336" s="21"/>
      <c r="C1336" s="21"/>
      <c r="D1336" s="21"/>
      <c r="E1336" s="21"/>
      <c r="F1336" s="21"/>
      <c r="G1336" s="21"/>
      <c r="L1336" s="112"/>
      <c r="M1336" s="112"/>
      <c r="X1336" s="9"/>
      <c r="Y1336" s="9"/>
      <c r="AF1336" s="9"/>
      <c r="AG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</row>
    <row r="1337" spans="1:76" s="75" customFormat="1" x14ac:dyDescent="0.2">
      <c r="A1337" s="21"/>
      <c r="B1337" s="21"/>
      <c r="C1337" s="21"/>
      <c r="D1337" s="21"/>
      <c r="E1337" s="21"/>
      <c r="F1337" s="21"/>
      <c r="G1337" s="21"/>
      <c r="L1337" s="112"/>
      <c r="M1337" s="112"/>
      <c r="X1337" s="9"/>
      <c r="Y1337" s="9"/>
      <c r="AF1337" s="9"/>
      <c r="AG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</row>
    <row r="1338" spans="1:76" s="75" customFormat="1" x14ac:dyDescent="0.2">
      <c r="A1338" s="21"/>
      <c r="B1338" s="21"/>
      <c r="C1338" s="21"/>
      <c r="D1338" s="21"/>
      <c r="E1338" s="21"/>
      <c r="F1338" s="21"/>
      <c r="G1338" s="21"/>
      <c r="L1338" s="112"/>
      <c r="M1338" s="112"/>
      <c r="X1338" s="9"/>
      <c r="Y1338" s="9"/>
      <c r="AF1338" s="9"/>
      <c r="AG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</row>
    <row r="1339" spans="1:76" s="75" customFormat="1" x14ac:dyDescent="0.2">
      <c r="A1339" s="21"/>
      <c r="B1339" s="21"/>
      <c r="C1339" s="21"/>
      <c r="D1339" s="21"/>
      <c r="E1339" s="21"/>
      <c r="F1339" s="21"/>
      <c r="G1339" s="21"/>
      <c r="L1339" s="112"/>
      <c r="M1339" s="112"/>
      <c r="X1339" s="9"/>
      <c r="Y1339" s="9"/>
      <c r="AF1339" s="9"/>
      <c r="AG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</row>
    <row r="1340" spans="1:76" s="75" customFormat="1" x14ac:dyDescent="0.2">
      <c r="A1340" s="21"/>
      <c r="B1340" s="21"/>
      <c r="C1340" s="21"/>
      <c r="D1340" s="21"/>
      <c r="E1340" s="21"/>
      <c r="F1340" s="21"/>
      <c r="G1340" s="21"/>
      <c r="L1340" s="112"/>
      <c r="M1340" s="112"/>
      <c r="X1340" s="9"/>
      <c r="Y1340" s="9"/>
      <c r="AF1340" s="9"/>
      <c r="AG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</row>
    <row r="1341" spans="1:76" s="75" customFormat="1" x14ac:dyDescent="0.2">
      <c r="A1341" s="21"/>
      <c r="B1341" s="21"/>
      <c r="C1341" s="21"/>
      <c r="D1341" s="21"/>
      <c r="E1341" s="21"/>
      <c r="F1341" s="21"/>
      <c r="G1341" s="21"/>
      <c r="L1341" s="112"/>
      <c r="M1341" s="112"/>
      <c r="X1341" s="9"/>
      <c r="Y1341" s="9"/>
      <c r="AF1341" s="9"/>
      <c r="AG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</row>
    <row r="1342" spans="1:76" s="75" customFormat="1" x14ac:dyDescent="0.2">
      <c r="A1342" s="21"/>
      <c r="B1342" s="21"/>
      <c r="C1342" s="21"/>
      <c r="D1342" s="21"/>
      <c r="E1342" s="21"/>
      <c r="F1342" s="21"/>
      <c r="G1342" s="21"/>
      <c r="L1342" s="112"/>
      <c r="M1342" s="112"/>
      <c r="X1342" s="9"/>
      <c r="Y1342" s="9"/>
      <c r="AF1342" s="9"/>
      <c r="AG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</row>
    <row r="1343" spans="1:76" s="75" customFormat="1" x14ac:dyDescent="0.2">
      <c r="A1343" s="21"/>
      <c r="B1343" s="21"/>
      <c r="C1343" s="21"/>
      <c r="D1343" s="21"/>
      <c r="E1343" s="21"/>
      <c r="F1343" s="21"/>
      <c r="G1343" s="21"/>
      <c r="L1343" s="112"/>
      <c r="M1343" s="112"/>
      <c r="X1343" s="9"/>
      <c r="Y1343" s="9"/>
      <c r="AF1343" s="9"/>
      <c r="AG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</row>
    <row r="1344" spans="1:76" s="75" customFormat="1" x14ac:dyDescent="0.2">
      <c r="A1344" s="21"/>
      <c r="B1344" s="21"/>
      <c r="C1344" s="21"/>
      <c r="D1344" s="21"/>
      <c r="E1344" s="21"/>
      <c r="F1344" s="21"/>
      <c r="G1344" s="21"/>
      <c r="L1344" s="112"/>
      <c r="M1344" s="112"/>
      <c r="X1344" s="9"/>
      <c r="Y1344" s="9"/>
      <c r="AF1344" s="9"/>
      <c r="AG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</row>
    <row r="1345" spans="1:76" s="75" customFormat="1" x14ac:dyDescent="0.2">
      <c r="A1345" s="21"/>
      <c r="B1345" s="21"/>
      <c r="C1345" s="21"/>
      <c r="D1345" s="21"/>
      <c r="E1345" s="21"/>
      <c r="F1345" s="21"/>
      <c r="G1345" s="21"/>
      <c r="L1345" s="112"/>
      <c r="M1345" s="112"/>
      <c r="X1345" s="9"/>
      <c r="Y1345" s="9"/>
      <c r="AF1345" s="9"/>
      <c r="AG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</row>
    <row r="1346" spans="1:76" s="75" customFormat="1" x14ac:dyDescent="0.2">
      <c r="A1346" s="21"/>
      <c r="B1346" s="21"/>
      <c r="C1346" s="21"/>
      <c r="D1346" s="21"/>
      <c r="E1346" s="21"/>
      <c r="F1346" s="21"/>
      <c r="G1346" s="21"/>
      <c r="L1346" s="112"/>
      <c r="M1346" s="112"/>
      <c r="X1346" s="9"/>
      <c r="Y1346" s="9"/>
      <c r="AF1346" s="9"/>
      <c r="AG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</row>
    <row r="1347" spans="1:76" s="75" customFormat="1" x14ac:dyDescent="0.2">
      <c r="A1347" s="21"/>
      <c r="B1347" s="21"/>
      <c r="C1347" s="21"/>
      <c r="D1347" s="21"/>
      <c r="E1347" s="21"/>
      <c r="F1347" s="21"/>
      <c r="G1347" s="21"/>
      <c r="L1347" s="112"/>
      <c r="M1347" s="112"/>
      <c r="X1347" s="9"/>
      <c r="Y1347" s="9"/>
      <c r="AF1347" s="9"/>
      <c r="AG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</row>
    <row r="1348" spans="1:76" s="75" customFormat="1" x14ac:dyDescent="0.2">
      <c r="A1348" s="21"/>
      <c r="B1348" s="21"/>
      <c r="C1348" s="21"/>
      <c r="D1348" s="21"/>
      <c r="E1348" s="21"/>
      <c r="F1348" s="21"/>
      <c r="G1348" s="21"/>
      <c r="L1348" s="112"/>
      <c r="M1348" s="112"/>
      <c r="X1348" s="9"/>
      <c r="Y1348" s="9"/>
      <c r="AF1348" s="9"/>
      <c r="AG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</row>
    <row r="1349" spans="1:76" s="75" customFormat="1" x14ac:dyDescent="0.2">
      <c r="A1349" s="21"/>
      <c r="B1349" s="21"/>
      <c r="C1349" s="21"/>
      <c r="D1349" s="21"/>
      <c r="E1349" s="21"/>
      <c r="F1349" s="21"/>
      <c r="G1349" s="21"/>
      <c r="L1349" s="112"/>
      <c r="M1349" s="112"/>
      <c r="X1349" s="9"/>
      <c r="Y1349" s="9"/>
      <c r="AF1349" s="9"/>
      <c r="AG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</row>
    <row r="1350" spans="1:76" s="75" customFormat="1" x14ac:dyDescent="0.2">
      <c r="A1350" s="21"/>
      <c r="B1350" s="21"/>
      <c r="C1350" s="21"/>
      <c r="D1350" s="21"/>
      <c r="E1350" s="21"/>
      <c r="F1350" s="21"/>
      <c r="G1350" s="21"/>
      <c r="L1350" s="112"/>
      <c r="M1350" s="112"/>
      <c r="X1350" s="9"/>
      <c r="Y1350" s="9"/>
      <c r="AF1350" s="9"/>
      <c r="AG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</row>
    <row r="1351" spans="1:76" s="75" customFormat="1" x14ac:dyDescent="0.2">
      <c r="A1351" s="21"/>
      <c r="B1351" s="21"/>
      <c r="C1351" s="21"/>
      <c r="D1351" s="21"/>
      <c r="E1351" s="21"/>
      <c r="F1351" s="21"/>
      <c r="G1351" s="21"/>
      <c r="L1351" s="112"/>
      <c r="M1351" s="112"/>
      <c r="X1351" s="9"/>
      <c r="Y1351" s="9"/>
      <c r="AF1351" s="9"/>
      <c r="AG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</row>
    <row r="1352" spans="1:76" s="75" customFormat="1" x14ac:dyDescent="0.2">
      <c r="A1352" s="21"/>
      <c r="B1352" s="21"/>
      <c r="C1352" s="21"/>
      <c r="D1352" s="21"/>
      <c r="E1352" s="21"/>
      <c r="F1352" s="21"/>
      <c r="G1352" s="21"/>
      <c r="L1352" s="112"/>
      <c r="M1352" s="112"/>
      <c r="X1352" s="9"/>
      <c r="Y1352" s="9"/>
      <c r="AF1352" s="9"/>
      <c r="AG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</row>
    <row r="1353" spans="1:76" s="75" customFormat="1" x14ac:dyDescent="0.2">
      <c r="A1353" s="21"/>
      <c r="B1353" s="21"/>
      <c r="C1353" s="21"/>
      <c r="D1353" s="21"/>
      <c r="E1353" s="21"/>
      <c r="F1353" s="21"/>
      <c r="G1353" s="21"/>
      <c r="L1353" s="112"/>
      <c r="M1353" s="112"/>
      <c r="X1353" s="9"/>
      <c r="Y1353" s="9"/>
      <c r="AF1353" s="9"/>
      <c r="AG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</row>
    <row r="1354" spans="1:76" s="75" customFormat="1" x14ac:dyDescent="0.2">
      <c r="A1354" s="21"/>
      <c r="B1354" s="21"/>
      <c r="C1354" s="21"/>
      <c r="D1354" s="21"/>
      <c r="E1354" s="21"/>
      <c r="F1354" s="21"/>
      <c r="G1354" s="21"/>
      <c r="L1354" s="112"/>
      <c r="M1354" s="112"/>
      <c r="X1354" s="9"/>
      <c r="Y1354" s="9"/>
      <c r="AF1354" s="9"/>
      <c r="AG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</row>
    <row r="1355" spans="1:76" s="75" customFormat="1" x14ac:dyDescent="0.2">
      <c r="A1355" s="21"/>
      <c r="B1355" s="21"/>
      <c r="C1355" s="21"/>
      <c r="D1355" s="21"/>
      <c r="E1355" s="21"/>
      <c r="F1355" s="21"/>
      <c r="G1355" s="21"/>
      <c r="L1355" s="112"/>
      <c r="M1355" s="112"/>
      <c r="X1355" s="9"/>
      <c r="Y1355" s="9"/>
      <c r="AF1355" s="9"/>
      <c r="AG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</row>
    <row r="1356" spans="1:76" s="75" customFormat="1" x14ac:dyDescent="0.2">
      <c r="A1356" s="21"/>
      <c r="B1356" s="21"/>
      <c r="C1356" s="21"/>
      <c r="D1356" s="21"/>
      <c r="E1356" s="21"/>
      <c r="F1356" s="21"/>
      <c r="G1356" s="21"/>
      <c r="L1356" s="112"/>
      <c r="M1356" s="112"/>
      <c r="X1356" s="9"/>
      <c r="Y1356" s="9"/>
      <c r="AF1356" s="9"/>
      <c r="AG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</row>
    <row r="1357" spans="1:76" s="75" customFormat="1" x14ac:dyDescent="0.2">
      <c r="A1357" s="21"/>
      <c r="B1357" s="21"/>
      <c r="C1357" s="21"/>
      <c r="D1357" s="21"/>
      <c r="E1357" s="21"/>
      <c r="F1357" s="21"/>
      <c r="G1357" s="21"/>
      <c r="L1357" s="112"/>
      <c r="M1357" s="112"/>
      <c r="X1357" s="9"/>
      <c r="Y1357" s="9"/>
      <c r="AF1357" s="9"/>
      <c r="AG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</row>
    <row r="1358" spans="1:76" s="75" customFormat="1" x14ac:dyDescent="0.2">
      <c r="A1358" s="21"/>
      <c r="B1358" s="21"/>
      <c r="C1358" s="21"/>
      <c r="D1358" s="21"/>
      <c r="E1358" s="21"/>
      <c r="F1358" s="21"/>
      <c r="G1358" s="21"/>
      <c r="L1358" s="112"/>
      <c r="M1358" s="112"/>
      <c r="X1358" s="9"/>
      <c r="Y1358" s="9"/>
      <c r="AF1358" s="9"/>
      <c r="AG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</row>
    <row r="1359" spans="1:76" s="75" customFormat="1" x14ac:dyDescent="0.2">
      <c r="A1359" s="21"/>
      <c r="B1359" s="21"/>
      <c r="C1359" s="21"/>
      <c r="D1359" s="21"/>
      <c r="E1359" s="21"/>
      <c r="F1359" s="21"/>
      <c r="G1359" s="21"/>
      <c r="L1359" s="112"/>
      <c r="M1359" s="112"/>
      <c r="X1359" s="9"/>
      <c r="Y1359" s="9"/>
      <c r="AF1359" s="9"/>
      <c r="AG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</row>
    <row r="1360" spans="1:76" s="75" customFormat="1" x14ac:dyDescent="0.2">
      <c r="A1360" s="21"/>
      <c r="B1360" s="21"/>
      <c r="C1360" s="21"/>
      <c r="D1360" s="21"/>
      <c r="E1360" s="21"/>
      <c r="F1360" s="21"/>
      <c r="G1360" s="21"/>
      <c r="L1360" s="112"/>
      <c r="M1360" s="112"/>
      <c r="X1360" s="9"/>
      <c r="Y1360" s="9"/>
      <c r="AF1360" s="9"/>
      <c r="AG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</row>
    <row r="1361" spans="1:76" s="75" customFormat="1" x14ac:dyDescent="0.2">
      <c r="A1361" s="21"/>
      <c r="B1361" s="21"/>
      <c r="C1361" s="21"/>
      <c r="D1361" s="21"/>
      <c r="E1361" s="21"/>
      <c r="F1361" s="21"/>
      <c r="G1361" s="21"/>
      <c r="L1361" s="112"/>
      <c r="M1361" s="112"/>
      <c r="X1361" s="9"/>
      <c r="Y1361" s="9"/>
      <c r="AF1361" s="9"/>
      <c r="AG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</row>
    <row r="1362" spans="1:76" s="75" customFormat="1" x14ac:dyDescent="0.2">
      <c r="A1362" s="21"/>
      <c r="B1362" s="21"/>
      <c r="C1362" s="21"/>
      <c r="D1362" s="21"/>
      <c r="E1362" s="21"/>
      <c r="F1362" s="21"/>
      <c r="G1362" s="21"/>
      <c r="L1362" s="112"/>
      <c r="M1362" s="112"/>
      <c r="X1362" s="9"/>
      <c r="Y1362" s="9"/>
      <c r="AF1362" s="9"/>
      <c r="AG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</row>
    <row r="1363" spans="1:76" s="75" customFormat="1" x14ac:dyDescent="0.2">
      <c r="A1363" s="21"/>
      <c r="B1363" s="21"/>
      <c r="C1363" s="21"/>
      <c r="D1363" s="21"/>
      <c r="E1363" s="21"/>
      <c r="F1363" s="21"/>
      <c r="G1363" s="21"/>
      <c r="L1363" s="112"/>
      <c r="M1363" s="112"/>
      <c r="X1363" s="9"/>
      <c r="Y1363" s="9"/>
      <c r="AF1363" s="9"/>
      <c r="AG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</row>
    <row r="1364" spans="1:76" s="75" customFormat="1" x14ac:dyDescent="0.2">
      <c r="A1364" s="21"/>
      <c r="B1364" s="21"/>
      <c r="C1364" s="21"/>
      <c r="D1364" s="21"/>
      <c r="E1364" s="21"/>
      <c r="F1364" s="21"/>
      <c r="G1364" s="21"/>
      <c r="L1364" s="112"/>
      <c r="M1364" s="112"/>
      <c r="X1364" s="9"/>
      <c r="Y1364" s="9"/>
      <c r="AF1364" s="9"/>
      <c r="AG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</row>
    <row r="1365" spans="1:76" s="75" customFormat="1" x14ac:dyDescent="0.2">
      <c r="A1365" s="21"/>
      <c r="B1365" s="21"/>
      <c r="C1365" s="21"/>
      <c r="D1365" s="21"/>
      <c r="E1365" s="21"/>
      <c r="F1365" s="21"/>
      <c r="G1365" s="21"/>
      <c r="L1365" s="112"/>
      <c r="M1365" s="112"/>
      <c r="X1365" s="9"/>
      <c r="Y1365" s="9"/>
      <c r="AF1365" s="9"/>
      <c r="AG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</row>
    <row r="1366" spans="1:76" s="75" customFormat="1" x14ac:dyDescent="0.2">
      <c r="A1366" s="21"/>
      <c r="B1366" s="21"/>
      <c r="C1366" s="21"/>
      <c r="D1366" s="21"/>
      <c r="E1366" s="21"/>
      <c r="F1366" s="21"/>
      <c r="G1366" s="21"/>
      <c r="L1366" s="112"/>
      <c r="M1366" s="112"/>
      <c r="X1366" s="9"/>
      <c r="Y1366" s="9"/>
      <c r="AF1366" s="9"/>
      <c r="AG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</row>
    <row r="1367" spans="1:76" s="75" customFormat="1" x14ac:dyDescent="0.2">
      <c r="A1367" s="21"/>
      <c r="B1367" s="21"/>
      <c r="C1367" s="21"/>
      <c r="D1367" s="21"/>
      <c r="E1367" s="21"/>
      <c r="F1367" s="21"/>
      <c r="G1367" s="21"/>
      <c r="L1367" s="112"/>
      <c r="M1367" s="112"/>
      <c r="X1367" s="9"/>
      <c r="Y1367" s="9"/>
      <c r="AF1367" s="9"/>
      <c r="AG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</row>
    <row r="1368" spans="1:76" s="75" customFormat="1" x14ac:dyDescent="0.2">
      <c r="A1368" s="21"/>
      <c r="B1368" s="21"/>
      <c r="C1368" s="21"/>
      <c r="D1368" s="21"/>
      <c r="E1368" s="21"/>
      <c r="F1368" s="21"/>
      <c r="G1368" s="21"/>
      <c r="L1368" s="112"/>
      <c r="M1368" s="112"/>
      <c r="X1368" s="9"/>
      <c r="Y1368" s="9"/>
      <c r="AF1368" s="9"/>
      <c r="AG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</row>
    <row r="1369" spans="1:76" s="75" customFormat="1" x14ac:dyDescent="0.2">
      <c r="A1369" s="21"/>
      <c r="B1369" s="21"/>
      <c r="C1369" s="21"/>
      <c r="D1369" s="21"/>
      <c r="E1369" s="21"/>
      <c r="F1369" s="21"/>
      <c r="G1369" s="21"/>
      <c r="L1369" s="112"/>
      <c r="M1369" s="112"/>
      <c r="X1369" s="9"/>
      <c r="Y1369" s="9"/>
      <c r="AF1369" s="9"/>
      <c r="AG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</row>
    <row r="1370" spans="1:76" s="75" customFormat="1" x14ac:dyDescent="0.2">
      <c r="A1370" s="21"/>
      <c r="B1370" s="21"/>
      <c r="C1370" s="21"/>
      <c r="D1370" s="21"/>
      <c r="E1370" s="21"/>
      <c r="F1370" s="21"/>
      <c r="G1370" s="21"/>
      <c r="L1370" s="112"/>
      <c r="M1370" s="112"/>
      <c r="X1370" s="9"/>
      <c r="Y1370" s="9"/>
      <c r="AF1370" s="9"/>
      <c r="AG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</row>
    <row r="1371" spans="1:76" s="75" customFormat="1" x14ac:dyDescent="0.2">
      <c r="A1371" s="21"/>
      <c r="B1371" s="21"/>
      <c r="C1371" s="21"/>
      <c r="D1371" s="21"/>
      <c r="E1371" s="21"/>
      <c r="F1371" s="21"/>
      <c r="G1371" s="21"/>
      <c r="L1371" s="112"/>
      <c r="M1371" s="112"/>
      <c r="X1371" s="9"/>
      <c r="Y1371" s="9"/>
      <c r="AF1371" s="9"/>
      <c r="AG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</row>
    <row r="1372" spans="1:76" s="75" customFormat="1" x14ac:dyDescent="0.2">
      <c r="A1372" s="21"/>
      <c r="B1372" s="21"/>
      <c r="C1372" s="21"/>
      <c r="D1372" s="21"/>
      <c r="E1372" s="21"/>
      <c r="F1372" s="21"/>
      <c r="G1372" s="21"/>
      <c r="L1372" s="112"/>
      <c r="M1372" s="112"/>
      <c r="X1372" s="9"/>
      <c r="Y1372" s="9"/>
      <c r="AF1372" s="9"/>
      <c r="AG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</row>
    <row r="1373" spans="1:76" s="75" customFormat="1" x14ac:dyDescent="0.2">
      <c r="A1373" s="21"/>
      <c r="B1373" s="21"/>
      <c r="C1373" s="21"/>
      <c r="D1373" s="21"/>
      <c r="E1373" s="21"/>
      <c r="F1373" s="21"/>
      <c r="G1373" s="21"/>
      <c r="L1373" s="112"/>
      <c r="M1373" s="112"/>
      <c r="X1373" s="9"/>
      <c r="Y1373" s="9"/>
      <c r="AF1373" s="9"/>
      <c r="AG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</row>
    <row r="1374" spans="1:76" s="75" customFormat="1" x14ac:dyDescent="0.2">
      <c r="A1374" s="21"/>
      <c r="B1374" s="21"/>
      <c r="C1374" s="21"/>
      <c r="D1374" s="21"/>
      <c r="E1374" s="21"/>
      <c r="F1374" s="21"/>
      <c r="G1374" s="21"/>
      <c r="L1374" s="112"/>
      <c r="M1374" s="112"/>
      <c r="X1374" s="9"/>
      <c r="Y1374" s="9"/>
      <c r="AF1374" s="9"/>
      <c r="AG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</row>
    <row r="1375" spans="1:76" s="75" customFormat="1" x14ac:dyDescent="0.2">
      <c r="A1375" s="21"/>
      <c r="B1375" s="21"/>
      <c r="C1375" s="21"/>
      <c r="D1375" s="21"/>
      <c r="E1375" s="21"/>
      <c r="F1375" s="21"/>
      <c r="G1375" s="21"/>
      <c r="L1375" s="112"/>
      <c r="M1375" s="112"/>
      <c r="X1375" s="9"/>
      <c r="Y1375" s="9"/>
      <c r="AF1375" s="9"/>
      <c r="AG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</row>
    <row r="1376" spans="1:76" s="75" customFormat="1" x14ac:dyDescent="0.2">
      <c r="A1376" s="21"/>
      <c r="B1376" s="21"/>
      <c r="C1376" s="21"/>
      <c r="D1376" s="21"/>
      <c r="E1376" s="21"/>
      <c r="F1376" s="21"/>
      <c r="G1376" s="21"/>
      <c r="L1376" s="112"/>
      <c r="M1376" s="112"/>
      <c r="X1376" s="9"/>
      <c r="Y1376" s="9"/>
      <c r="AF1376" s="9"/>
      <c r="AG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</row>
    <row r="1377" spans="1:76" s="75" customFormat="1" x14ac:dyDescent="0.2">
      <c r="A1377" s="21"/>
      <c r="B1377" s="21"/>
      <c r="C1377" s="21"/>
      <c r="D1377" s="21"/>
      <c r="E1377" s="21"/>
      <c r="F1377" s="21"/>
      <c r="G1377" s="21"/>
      <c r="L1377" s="112"/>
      <c r="M1377" s="112"/>
      <c r="X1377" s="9"/>
      <c r="Y1377" s="9"/>
      <c r="AF1377" s="9"/>
      <c r="AG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</row>
    <row r="1378" spans="1:76" s="75" customFormat="1" x14ac:dyDescent="0.2">
      <c r="A1378" s="21"/>
      <c r="B1378" s="21"/>
      <c r="C1378" s="21"/>
      <c r="D1378" s="21"/>
      <c r="E1378" s="21"/>
      <c r="F1378" s="21"/>
      <c r="G1378" s="21"/>
      <c r="L1378" s="112"/>
      <c r="M1378" s="112"/>
      <c r="X1378" s="9"/>
      <c r="Y1378" s="9"/>
      <c r="AF1378" s="9"/>
      <c r="AG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</row>
    <row r="1379" spans="1:76" s="75" customFormat="1" x14ac:dyDescent="0.2">
      <c r="A1379" s="21"/>
      <c r="B1379" s="21"/>
      <c r="C1379" s="21"/>
      <c r="D1379" s="21"/>
      <c r="E1379" s="21"/>
      <c r="F1379" s="21"/>
      <c r="G1379" s="21"/>
      <c r="L1379" s="112"/>
      <c r="M1379" s="112"/>
      <c r="X1379" s="9"/>
      <c r="Y1379" s="9"/>
      <c r="AF1379" s="9"/>
      <c r="AG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</row>
    <row r="1380" spans="1:76" s="75" customFormat="1" x14ac:dyDescent="0.2">
      <c r="A1380" s="21"/>
      <c r="B1380" s="21"/>
      <c r="C1380" s="21"/>
      <c r="D1380" s="21"/>
      <c r="E1380" s="21"/>
      <c r="F1380" s="21"/>
      <c r="G1380" s="21"/>
      <c r="L1380" s="112"/>
      <c r="M1380" s="112"/>
      <c r="X1380" s="9"/>
      <c r="Y1380" s="9"/>
      <c r="AF1380" s="9"/>
      <c r="AG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</row>
    <row r="1381" spans="1:76" s="75" customFormat="1" x14ac:dyDescent="0.2">
      <c r="A1381" s="21"/>
      <c r="B1381" s="21"/>
      <c r="C1381" s="21"/>
      <c r="D1381" s="21"/>
      <c r="E1381" s="21"/>
      <c r="F1381" s="21"/>
      <c r="G1381" s="21"/>
      <c r="L1381" s="112"/>
      <c r="M1381" s="112"/>
      <c r="X1381" s="9"/>
      <c r="Y1381" s="9"/>
      <c r="AF1381" s="9"/>
      <c r="AG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</row>
    <row r="1382" spans="1:76" s="75" customFormat="1" x14ac:dyDescent="0.2">
      <c r="A1382" s="21"/>
      <c r="B1382" s="21"/>
      <c r="C1382" s="21"/>
      <c r="D1382" s="21"/>
      <c r="E1382" s="21"/>
      <c r="F1382" s="21"/>
      <c r="G1382" s="21"/>
      <c r="L1382" s="112"/>
      <c r="M1382" s="112"/>
      <c r="X1382" s="9"/>
      <c r="Y1382" s="9"/>
      <c r="AF1382" s="9"/>
      <c r="AG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</row>
    <row r="1383" spans="1:76" s="75" customFormat="1" x14ac:dyDescent="0.2">
      <c r="A1383" s="21"/>
      <c r="B1383" s="21"/>
      <c r="C1383" s="21"/>
      <c r="D1383" s="21"/>
      <c r="E1383" s="21"/>
      <c r="F1383" s="21"/>
      <c r="G1383" s="21"/>
      <c r="L1383" s="112"/>
      <c r="M1383" s="112"/>
      <c r="X1383" s="9"/>
      <c r="Y1383" s="9"/>
      <c r="AF1383" s="9"/>
      <c r="AG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</row>
    <row r="1384" spans="1:76" s="75" customFormat="1" x14ac:dyDescent="0.2">
      <c r="A1384" s="21"/>
      <c r="B1384" s="21"/>
      <c r="C1384" s="21"/>
      <c r="D1384" s="21"/>
      <c r="E1384" s="21"/>
      <c r="F1384" s="21"/>
      <c r="G1384" s="21"/>
      <c r="L1384" s="112"/>
      <c r="M1384" s="112"/>
      <c r="X1384" s="9"/>
      <c r="Y1384" s="9"/>
      <c r="AF1384" s="9"/>
      <c r="AG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</row>
    <row r="1385" spans="1:76" s="75" customFormat="1" x14ac:dyDescent="0.2">
      <c r="A1385" s="21"/>
      <c r="B1385" s="21"/>
      <c r="C1385" s="21"/>
      <c r="D1385" s="21"/>
      <c r="E1385" s="21"/>
      <c r="F1385" s="21"/>
      <c r="G1385" s="21"/>
      <c r="L1385" s="112"/>
      <c r="M1385" s="112"/>
      <c r="X1385" s="9"/>
      <c r="Y1385" s="9"/>
      <c r="AF1385" s="9"/>
      <c r="AG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</row>
    <row r="1386" spans="1:76" s="75" customFormat="1" x14ac:dyDescent="0.2">
      <c r="A1386" s="21"/>
      <c r="B1386" s="21"/>
      <c r="C1386" s="21"/>
      <c r="D1386" s="21"/>
      <c r="E1386" s="21"/>
      <c r="F1386" s="21"/>
      <c r="G1386" s="21"/>
      <c r="L1386" s="112"/>
      <c r="M1386" s="112"/>
      <c r="X1386" s="9"/>
      <c r="Y1386" s="9"/>
      <c r="AF1386" s="9"/>
      <c r="AG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</row>
    <row r="1387" spans="1:76" s="75" customFormat="1" x14ac:dyDescent="0.2">
      <c r="A1387" s="21"/>
      <c r="B1387" s="21"/>
      <c r="C1387" s="21"/>
      <c r="D1387" s="21"/>
      <c r="E1387" s="21"/>
      <c r="F1387" s="21"/>
      <c r="G1387" s="21"/>
      <c r="L1387" s="112"/>
      <c r="M1387" s="112"/>
      <c r="X1387" s="9"/>
      <c r="Y1387" s="9"/>
      <c r="AF1387" s="9"/>
      <c r="AG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</row>
    <row r="1388" spans="1:76" s="75" customFormat="1" x14ac:dyDescent="0.2">
      <c r="A1388" s="21"/>
      <c r="B1388" s="21"/>
      <c r="C1388" s="21"/>
      <c r="D1388" s="21"/>
      <c r="E1388" s="21"/>
      <c r="F1388" s="21"/>
      <c r="G1388" s="21"/>
      <c r="L1388" s="112"/>
      <c r="M1388" s="112"/>
      <c r="X1388" s="9"/>
      <c r="Y1388" s="9"/>
      <c r="AF1388" s="9"/>
      <c r="AG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</row>
    <row r="1389" spans="1:76" s="75" customFormat="1" x14ac:dyDescent="0.2">
      <c r="A1389" s="21"/>
      <c r="B1389" s="21"/>
      <c r="C1389" s="21"/>
      <c r="D1389" s="21"/>
      <c r="E1389" s="21"/>
      <c r="F1389" s="21"/>
      <c r="G1389" s="21"/>
      <c r="L1389" s="112"/>
      <c r="M1389" s="112"/>
      <c r="X1389" s="9"/>
      <c r="Y1389" s="9"/>
      <c r="AF1389" s="9"/>
      <c r="AG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</row>
    <row r="1390" spans="1:76" s="75" customFormat="1" x14ac:dyDescent="0.2">
      <c r="A1390" s="21"/>
      <c r="B1390" s="21"/>
      <c r="C1390" s="21"/>
      <c r="D1390" s="21"/>
      <c r="E1390" s="21"/>
      <c r="F1390" s="21"/>
      <c r="G1390" s="21"/>
      <c r="L1390" s="112"/>
      <c r="M1390" s="112"/>
      <c r="X1390" s="9"/>
      <c r="Y1390" s="9"/>
      <c r="AF1390" s="9"/>
      <c r="AG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</row>
    <row r="1391" spans="1:76" s="75" customFormat="1" x14ac:dyDescent="0.2">
      <c r="A1391" s="21"/>
      <c r="B1391" s="21"/>
      <c r="C1391" s="21"/>
      <c r="D1391" s="21"/>
      <c r="E1391" s="21"/>
      <c r="F1391" s="21"/>
      <c r="G1391" s="21"/>
      <c r="L1391" s="112"/>
      <c r="M1391" s="112"/>
      <c r="X1391" s="9"/>
      <c r="Y1391" s="9"/>
      <c r="AF1391" s="9"/>
      <c r="AG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</row>
    <row r="1392" spans="1:76" s="75" customFormat="1" x14ac:dyDescent="0.2">
      <c r="A1392" s="21"/>
      <c r="B1392" s="21"/>
      <c r="C1392" s="21"/>
      <c r="D1392" s="21"/>
      <c r="E1392" s="21"/>
      <c r="F1392" s="21"/>
      <c r="G1392" s="21"/>
      <c r="L1392" s="112"/>
      <c r="M1392" s="112"/>
      <c r="X1392" s="9"/>
      <c r="Y1392" s="9"/>
      <c r="AF1392" s="9"/>
      <c r="AG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</row>
    <row r="1393" spans="1:76" s="75" customFormat="1" x14ac:dyDescent="0.2">
      <c r="A1393" s="21"/>
      <c r="B1393" s="21"/>
      <c r="C1393" s="21"/>
      <c r="D1393" s="21"/>
      <c r="E1393" s="21"/>
      <c r="F1393" s="21"/>
      <c r="G1393" s="21"/>
      <c r="L1393" s="112"/>
      <c r="M1393" s="112"/>
      <c r="X1393" s="9"/>
      <c r="Y1393" s="9"/>
      <c r="AF1393" s="9"/>
      <c r="AG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</row>
    <row r="1394" spans="1:76" s="75" customFormat="1" x14ac:dyDescent="0.2">
      <c r="A1394" s="21"/>
      <c r="B1394" s="21"/>
      <c r="C1394" s="21"/>
      <c r="D1394" s="21"/>
      <c r="E1394" s="21"/>
      <c r="F1394" s="21"/>
      <c r="G1394" s="21"/>
      <c r="L1394" s="112"/>
      <c r="M1394" s="112"/>
      <c r="X1394" s="9"/>
      <c r="Y1394" s="9"/>
      <c r="AF1394" s="9"/>
      <c r="AG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</row>
    <row r="1395" spans="1:76" s="75" customFormat="1" x14ac:dyDescent="0.2">
      <c r="A1395" s="21"/>
      <c r="B1395" s="21"/>
      <c r="C1395" s="21"/>
      <c r="D1395" s="21"/>
      <c r="E1395" s="21"/>
      <c r="F1395" s="21"/>
      <c r="G1395" s="21"/>
      <c r="L1395" s="112"/>
      <c r="M1395" s="112"/>
      <c r="X1395" s="9"/>
      <c r="Y1395" s="9"/>
      <c r="AF1395" s="9"/>
      <c r="AG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</row>
    <row r="1396" spans="1:76" s="75" customFormat="1" x14ac:dyDescent="0.2">
      <c r="A1396" s="21"/>
      <c r="B1396" s="21"/>
      <c r="C1396" s="21"/>
      <c r="D1396" s="21"/>
      <c r="E1396" s="21"/>
      <c r="F1396" s="21"/>
      <c r="G1396" s="21"/>
      <c r="L1396" s="112"/>
      <c r="M1396" s="112"/>
      <c r="X1396" s="9"/>
      <c r="Y1396" s="9"/>
      <c r="AF1396" s="9"/>
      <c r="AG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</row>
    <row r="1397" spans="1:76" s="75" customFormat="1" x14ac:dyDescent="0.2">
      <c r="A1397" s="21"/>
      <c r="B1397" s="21"/>
      <c r="C1397" s="21"/>
      <c r="D1397" s="21"/>
      <c r="E1397" s="21"/>
      <c r="F1397" s="21"/>
      <c r="G1397" s="21"/>
      <c r="L1397" s="112"/>
      <c r="M1397" s="112"/>
      <c r="X1397" s="9"/>
      <c r="Y1397" s="9"/>
      <c r="AF1397" s="9"/>
      <c r="AG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</row>
    <row r="1398" spans="1:76" s="75" customFormat="1" x14ac:dyDescent="0.2">
      <c r="A1398" s="21"/>
      <c r="B1398" s="21"/>
      <c r="C1398" s="21"/>
      <c r="D1398" s="21"/>
      <c r="E1398" s="21"/>
      <c r="F1398" s="21"/>
      <c r="G1398" s="21"/>
      <c r="L1398" s="112"/>
      <c r="M1398" s="112"/>
      <c r="X1398" s="9"/>
      <c r="Y1398" s="9"/>
      <c r="AF1398" s="9"/>
      <c r="AG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</row>
    <row r="1399" spans="1:76" s="75" customFormat="1" x14ac:dyDescent="0.2">
      <c r="A1399" s="21"/>
      <c r="B1399" s="21"/>
      <c r="C1399" s="21"/>
      <c r="D1399" s="21"/>
      <c r="E1399" s="21"/>
      <c r="F1399" s="21"/>
      <c r="G1399" s="21"/>
      <c r="L1399" s="112"/>
      <c r="M1399" s="112"/>
      <c r="X1399" s="9"/>
      <c r="Y1399" s="9"/>
      <c r="AF1399" s="9"/>
      <c r="AG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</row>
    <row r="1400" spans="1:76" s="75" customFormat="1" x14ac:dyDescent="0.2">
      <c r="A1400" s="21"/>
      <c r="B1400" s="21"/>
      <c r="C1400" s="21"/>
      <c r="D1400" s="21"/>
      <c r="E1400" s="21"/>
      <c r="F1400" s="21"/>
      <c r="G1400" s="21"/>
      <c r="L1400" s="112"/>
      <c r="M1400" s="112"/>
      <c r="X1400" s="9"/>
      <c r="Y1400" s="9"/>
      <c r="AF1400" s="9"/>
      <c r="AG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</row>
    <row r="1401" spans="1:76" s="75" customFormat="1" x14ac:dyDescent="0.2">
      <c r="A1401" s="21"/>
      <c r="B1401" s="21"/>
      <c r="C1401" s="21"/>
      <c r="D1401" s="21"/>
      <c r="E1401" s="21"/>
      <c r="F1401" s="21"/>
      <c r="G1401" s="21"/>
      <c r="L1401" s="112"/>
      <c r="M1401" s="112"/>
      <c r="X1401" s="9"/>
      <c r="Y1401" s="9"/>
      <c r="AF1401" s="9"/>
      <c r="AG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</row>
    <row r="1402" spans="1:76" s="75" customFormat="1" x14ac:dyDescent="0.2">
      <c r="A1402" s="21"/>
      <c r="B1402" s="21"/>
      <c r="C1402" s="21"/>
      <c r="D1402" s="21"/>
      <c r="E1402" s="21"/>
      <c r="F1402" s="21"/>
      <c r="G1402" s="21"/>
      <c r="L1402" s="112"/>
      <c r="M1402" s="112"/>
      <c r="X1402" s="9"/>
      <c r="Y1402" s="9"/>
      <c r="AF1402" s="9"/>
      <c r="AG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</row>
    <row r="1403" spans="1:76" s="75" customFormat="1" x14ac:dyDescent="0.2">
      <c r="A1403" s="21"/>
      <c r="B1403" s="21"/>
      <c r="C1403" s="21"/>
      <c r="D1403" s="21"/>
      <c r="E1403" s="21"/>
      <c r="F1403" s="21"/>
      <c r="G1403" s="21"/>
      <c r="L1403" s="112"/>
      <c r="M1403" s="112"/>
      <c r="X1403" s="9"/>
      <c r="Y1403" s="9"/>
      <c r="AF1403" s="9"/>
      <c r="AG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</row>
    <row r="1404" spans="1:76" s="75" customFormat="1" x14ac:dyDescent="0.2">
      <c r="A1404" s="21"/>
      <c r="B1404" s="21"/>
      <c r="C1404" s="21"/>
      <c r="D1404" s="21"/>
      <c r="E1404" s="21"/>
      <c r="F1404" s="21"/>
      <c r="G1404" s="21"/>
      <c r="L1404" s="112"/>
      <c r="M1404" s="112"/>
      <c r="X1404" s="9"/>
      <c r="Y1404" s="9"/>
      <c r="AF1404" s="9"/>
      <c r="AG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</row>
    <row r="1405" spans="1:76" s="75" customFormat="1" x14ac:dyDescent="0.2">
      <c r="A1405" s="21"/>
      <c r="B1405" s="21"/>
      <c r="C1405" s="21"/>
      <c r="D1405" s="21"/>
      <c r="E1405" s="21"/>
      <c r="F1405" s="21"/>
      <c r="G1405" s="21"/>
      <c r="L1405" s="112"/>
      <c r="M1405" s="112"/>
      <c r="X1405" s="9"/>
      <c r="Y1405" s="9"/>
      <c r="AF1405" s="9"/>
      <c r="AG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</row>
    <row r="1406" spans="1:76" s="75" customFormat="1" x14ac:dyDescent="0.2">
      <c r="A1406" s="21"/>
      <c r="B1406" s="21"/>
      <c r="C1406" s="21"/>
      <c r="D1406" s="21"/>
      <c r="E1406" s="21"/>
      <c r="F1406" s="21"/>
      <c r="G1406" s="21"/>
      <c r="L1406" s="112"/>
      <c r="M1406" s="112"/>
      <c r="X1406" s="9"/>
      <c r="Y1406" s="9"/>
      <c r="AF1406" s="9"/>
      <c r="AG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</row>
    <row r="1407" spans="1:76" s="75" customFormat="1" x14ac:dyDescent="0.2">
      <c r="A1407" s="21"/>
      <c r="B1407" s="21"/>
      <c r="C1407" s="21"/>
      <c r="D1407" s="21"/>
      <c r="E1407" s="21"/>
      <c r="F1407" s="21"/>
      <c r="G1407" s="21"/>
      <c r="L1407" s="112"/>
      <c r="M1407" s="112"/>
      <c r="X1407" s="9"/>
      <c r="Y1407" s="9"/>
      <c r="AF1407" s="9"/>
      <c r="AG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</row>
    <row r="1408" spans="1:76" s="75" customFormat="1" x14ac:dyDescent="0.2">
      <c r="A1408" s="21"/>
      <c r="B1408" s="21"/>
      <c r="C1408" s="21"/>
      <c r="D1408" s="21"/>
      <c r="E1408" s="21"/>
      <c r="F1408" s="21"/>
      <c r="G1408" s="21"/>
      <c r="L1408" s="112"/>
      <c r="M1408" s="112"/>
      <c r="X1408" s="9"/>
      <c r="Y1408" s="9"/>
      <c r="AF1408" s="9"/>
      <c r="AG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</row>
    <row r="1409" spans="1:76" s="75" customFormat="1" x14ac:dyDescent="0.2">
      <c r="A1409" s="21"/>
      <c r="B1409" s="21"/>
      <c r="C1409" s="21"/>
      <c r="D1409" s="21"/>
      <c r="E1409" s="21"/>
      <c r="F1409" s="21"/>
      <c r="G1409" s="21"/>
      <c r="L1409" s="112"/>
      <c r="M1409" s="112"/>
      <c r="X1409" s="9"/>
      <c r="Y1409" s="9"/>
      <c r="AF1409" s="9"/>
      <c r="AG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</row>
    <row r="1410" spans="1:76" s="75" customFormat="1" x14ac:dyDescent="0.2">
      <c r="A1410" s="21"/>
      <c r="B1410" s="21"/>
      <c r="C1410" s="21"/>
      <c r="D1410" s="21"/>
      <c r="E1410" s="21"/>
      <c r="F1410" s="21"/>
      <c r="G1410" s="21"/>
      <c r="L1410" s="112"/>
      <c r="M1410" s="112"/>
      <c r="X1410" s="9"/>
      <c r="Y1410" s="9"/>
      <c r="AF1410" s="9"/>
      <c r="AG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</row>
    <row r="1411" spans="1:76" s="75" customFormat="1" x14ac:dyDescent="0.2">
      <c r="A1411" s="21"/>
      <c r="B1411" s="21"/>
      <c r="C1411" s="21"/>
      <c r="D1411" s="21"/>
      <c r="E1411" s="21"/>
      <c r="F1411" s="21"/>
      <c r="G1411" s="21"/>
      <c r="L1411" s="112"/>
      <c r="M1411" s="112"/>
      <c r="X1411" s="9"/>
      <c r="Y1411" s="9"/>
      <c r="AF1411" s="9"/>
      <c r="AG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</row>
    <row r="1412" spans="1:76" s="75" customFormat="1" x14ac:dyDescent="0.2">
      <c r="A1412" s="21"/>
      <c r="B1412" s="21"/>
      <c r="C1412" s="21"/>
      <c r="D1412" s="21"/>
      <c r="E1412" s="21"/>
      <c r="F1412" s="21"/>
      <c r="G1412" s="21"/>
      <c r="L1412" s="112"/>
      <c r="M1412" s="112"/>
      <c r="X1412" s="9"/>
      <c r="Y1412" s="9"/>
      <c r="AF1412" s="9"/>
      <c r="AG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</row>
    <row r="1413" spans="1:76" s="75" customFormat="1" x14ac:dyDescent="0.2">
      <c r="A1413" s="21"/>
      <c r="B1413" s="21"/>
      <c r="C1413" s="21"/>
      <c r="D1413" s="21"/>
      <c r="E1413" s="21"/>
      <c r="F1413" s="21"/>
      <c r="G1413" s="21"/>
      <c r="L1413" s="112"/>
      <c r="M1413" s="112"/>
      <c r="X1413" s="9"/>
      <c r="Y1413" s="9"/>
      <c r="AF1413" s="9"/>
      <c r="AG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</row>
    <row r="1414" spans="1:76" s="75" customFormat="1" x14ac:dyDescent="0.2">
      <c r="A1414" s="21"/>
      <c r="B1414" s="21"/>
      <c r="C1414" s="21"/>
      <c r="D1414" s="21"/>
      <c r="E1414" s="21"/>
      <c r="F1414" s="21"/>
      <c r="G1414" s="21"/>
      <c r="L1414" s="112"/>
      <c r="M1414" s="112"/>
      <c r="X1414" s="9"/>
      <c r="Y1414" s="9"/>
      <c r="AF1414" s="9"/>
      <c r="AG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</row>
    <row r="1415" spans="1:76" s="75" customFormat="1" x14ac:dyDescent="0.2">
      <c r="A1415" s="21"/>
      <c r="B1415" s="21"/>
      <c r="C1415" s="21"/>
      <c r="D1415" s="21"/>
      <c r="E1415" s="21"/>
      <c r="F1415" s="21"/>
      <c r="G1415" s="21"/>
      <c r="L1415" s="112"/>
      <c r="M1415" s="112"/>
      <c r="X1415" s="9"/>
      <c r="Y1415" s="9"/>
      <c r="AF1415" s="9"/>
      <c r="AG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</row>
    <row r="1416" spans="1:76" s="75" customFormat="1" x14ac:dyDescent="0.2">
      <c r="A1416" s="21"/>
      <c r="B1416" s="21"/>
      <c r="C1416" s="21"/>
      <c r="D1416" s="21"/>
      <c r="E1416" s="21"/>
      <c r="F1416" s="21"/>
      <c r="G1416" s="21"/>
      <c r="L1416" s="112"/>
      <c r="M1416" s="112"/>
      <c r="X1416" s="9"/>
      <c r="Y1416" s="9"/>
      <c r="AF1416" s="9"/>
      <c r="AG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</row>
    <row r="1417" spans="1:76" s="75" customFormat="1" x14ac:dyDescent="0.2">
      <c r="A1417" s="21"/>
      <c r="B1417" s="21"/>
      <c r="C1417" s="21"/>
      <c r="D1417" s="21"/>
      <c r="E1417" s="21"/>
      <c r="F1417" s="21"/>
      <c r="G1417" s="21"/>
      <c r="L1417" s="112"/>
      <c r="M1417" s="112"/>
      <c r="X1417" s="9"/>
      <c r="Y1417" s="9"/>
      <c r="AF1417" s="9"/>
      <c r="AG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</row>
    <row r="1418" spans="1:76" s="75" customFormat="1" x14ac:dyDescent="0.2">
      <c r="A1418" s="21"/>
      <c r="B1418" s="21"/>
      <c r="C1418" s="21"/>
      <c r="D1418" s="21"/>
      <c r="E1418" s="21"/>
      <c r="F1418" s="21"/>
      <c r="G1418" s="21"/>
      <c r="L1418" s="112"/>
      <c r="M1418" s="112"/>
      <c r="X1418" s="9"/>
      <c r="Y1418" s="9"/>
      <c r="AF1418" s="9"/>
      <c r="AG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</row>
    <row r="1419" spans="1:76" s="75" customFormat="1" x14ac:dyDescent="0.2">
      <c r="A1419" s="21"/>
      <c r="B1419" s="21"/>
      <c r="C1419" s="21"/>
      <c r="D1419" s="21"/>
      <c r="E1419" s="21"/>
      <c r="F1419" s="21"/>
      <c r="G1419" s="21"/>
      <c r="L1419" s="112"/>
      <c r="M1419" s="112"/>
      <c r="X1419" s="9"/>
      <c r="Y1419" s="9"/>
      <c r="AF1419" s="9"/>
      <c r="AG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</row>
    <row r="1420" spans="1:76" s="75" customFormat="1" x14ac:dyDescent="0.2">
      <c r="A1420" s="21"/>
      <c r="B1420" s="21"/>
      <c r="C1420" s="21"/>
      <c r="D1420" s="21"/>
      <c r="E1420" s="21"/>
      <c r="F1420" s="21"/>
      <c r="G1420" s="21"/>
      <c r="L1420" s="112"/>
      <c r="M1420" s="112"/>
      <c r="X1420" s="9"/>
      <c r="Y1420" s="9"/>
      <c r="AF1420" s="9"/>
      <c r="AG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</row>
    <row r="1421" spans="1:76" s="75" customFormat="1" x14ac:dyDescent="0.2">
      <c r="A1421" s="21"/>
      <c r="B1421" s="21"/>
      <c r="C1421" s="21"/>
      <c r="D1421" s="21"/>
      <c r="E1421" s="21"/>
      <c r="F1421" s="21"/>
      <c r="G1421" s="21"/>
      <c r="L1421" s="112"/>
      <c r="M1421" s="112"/>
      <c r="X1421" s="9"/>
      <c r="Y1421" s="9"/>
      <c r="AF1421" s="9"/>
      <c r="AG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</row>
    <row r="1422" spans="1:76" s="75" customFormat="1" x14ac:dyDescent="0.2">
      <c r="A1422" s="21"/>
      <c r="B1422" s="21"/>
      <c r="C1422" s="21"/>
      <c r="D1422" s="21"/>
      <c r="E1422" s="21"/>
      <c r="F1422" s="21"/>
      <c r="G1422" s="21"/>
      <c r="L1422" s="112"/>
      <c r="M1422" s="112"/>
      <c r="X1422" s="9"/>
      <c r="Y1422" s="9"/>
      <c r="AF1422" s="9"/>
      <c r="AG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</row>
    <row r="1423" spans="1:76" s="75" customFormat="1" x14ac:dyDescent="0.2">
      <c r="A1423" s="21"/>
      <c r="B1423" s="21"/>
      <c r="C1423" s="21"/>
      <c r="D1423" s="21"/>
      <c r="E1423" s="21"/>
      <c r="F1423" s="21"/>
      <c r="G1423" s="21"/>
      <c r="L1423" s="112"/>
      <c r="M1423" s="112"/>
      <c r="X1423" s="9"/>
      <c r="Y1423" s="9"/>
      <c r="AF1423" s="9"/>
      <c r="AG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</row>
    <row r="1424" spans="1:76" s="75" customFormat="1" x14ac:dyDescent="0.2">
      <c r="A1424" s="21"/>
      <c r="B1424" s="21"/>
      <c r="C1424" s="21"/>
      <c r="D1424" s="21"/>
      <c r="E1424" s="21"/>
      <c r="F1424" s="21"/>
      <c r="G1424" s="21"/>
      <c r="L1424" s="112"/>
      <c r="M1424" s="112"/>
      <c r="X1424" s="9"/>
      <c r="Y1424" s="9"/>
      <c r="AF1424" s="9"/>
      <c r="AG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</row>
    <row r="1425" spans="1:76" s="75" customFormat="1" x14ac:dyDescent="0.2">
      <c r="A1425" s="21"/>
      <c r="B1425" s="21"/>
      <c r="C1425" s="21"/>
      <c r="D1425" s="21"/>
      <c r="E1425" s="21"/>
      <c r="F1425" s="21"/>
      <c r="G1425" s="21"/>
      <c r="L1425" s="112"/>
      <c r="M1425" s="112"/>
      <c r="X1425" s="9"/>
      <c r="Y1425" s="9"/>
      <c r="AF1425" s="9"/>
      <c r="AG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</row>
    <row r="1426" spans="1:76" s="75" customFormat="1" x14ac:dyDescent="0.2">
      <c r="A1426" s="21"/>
      <c r="B1426" s="21"/>
      <c r="C1426" s="21"/>
      <c r="D1426" s="21"/>
      <c r="E1426" s="21"/>
      <c r="F1426" s="21"/>
      <c r="G1426" s="21"/>
      <c r="L1426" s="112"/>
      <c r="M1426" s="112"/>
      <c r="X1426" s="9"/>
      <c r="Y1426" s="9"/>
      <c r="AF1426" s="9"/>
      <c r="AG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</row>
    <row r="1427" spans="1:76" s="75" customFormat="1" x14ac:dyDescent="0.2">
      <c r="A1427" s="21"/>
      <c r="B1427" s="21"/>
      <c r="C1427" s="21"/>
      <c r="D1427" s="21"/>
      <c r="E1427" s="21"/>
      <c r="F1427" s="21"/>
      <c r="G1427" s="21"/>
      <c r="L1427" s="112"/>
      <c r="M1427" s="112"/>
      <c r="X1427" s="9"/>
      <c r="Y1427" s="9"/>
      <c r="AF1427" s="9"/>
      <c r="AG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</row>
    <row r="1428" spans="1:76" s="75" customFormat="1" x14ac:dyDescent="0.2">
      <c r="A1428" s="21"/>
      <c r="B1428" s="21"/>
      <c r="C1428" s="21"/>
      <c r="D1428" s="21"/>
      <c r="E1428" s="21"/>
      <c r="F1428" s="21"/>
      <c r="G1428" s="21"/>
      <c r="L1428" s="112"/>
      <c r="M1428" s="112"/>
      <c r="X1428" s="9"/>
      <c r="Y1428" s="9"/>
      <c r="AF1428" s="9"/>
      <c r="AG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</row>
    <row r="1429" spans="1:76" s="75" customFormat="1" x14ac:dyDescent="0.2">
      <c r="A1429" s="21"/>
      <c r="B1429" s="21"/>
      <c r="C1429" s="21"/>
      <c r="D1429" s="21"/>
      <c r="E1429" s="21"/>
      <c r="F1429" s="21"/>
      <c r="G1429" s="21"/>
      <c r="L1429" s="112"/>
      <c r="M1429" s="112"/>
      <c r="X1429" s="9"/>
      <c r="Y1429" s="9"/>
      <c r="AF1429" s="9"/>
      <c r="AG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</row>
    <row r="1430" spans="1:76" s="75" customFormat="1" x14ac:dyDescent="0.2">
      <c r="A1430" s="21"/>
      <c r="B1430" s="21"/>
      <c r="C1430" s="21"/>
      <c r="D1430" s="21"/>
      <c r="E1430" s="21"/>
      <c r="F1430" s="21"/>
      <c r="G1430" s="21"/>
      <c r="L1430" s="112"/>
      <c r="M1430" s="112"/>
      <c r="X1430" s="9"/>
      <c r="Y1430" s="9"/>
      <c r="AF1430" s="9"/>
      <c r="AG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</row>
    <row r="1431" spans="1:76" s="75" customFormat="1" x14ac:dyDescent="0.2">
      <c r="A1431" s="21"/>
      <c r="B1431" s="21"/>
      <c r="C1431" s="21"/>
      <c r="D1431" s="21"/>
      <c r="E1431" s="21"/>
      <c r="F1431" s="21"/>
      <c r="G1431" s="21"/>
      <c r="L1431" s="112"/>
      <c r="M1431" s="112"/>
      <c r="X1431" s="9"/>
      <c r="Y1431" s="9"/>
      <c r="AF1431" s="9"/>
      <c r="AG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</row>
    <row r="1432" spans="1:76" s="75" customFormat="1" x14ac:dyDescent="0.2">
      <c r="A1432" s="21"/>
      <c r="B1432" s="21"/>
      <c r="C1432" s="21"/>
      <c r="D1432" s="21"/>
      <c r="E1432" s="21"/>
      <c r="F1432" s="21"/>
      <c r="G1432" s="21"/>
      <c r="L1432" s="112"/>
      <c r="M1432" s="112"/>
      <c r="X1432" s="9"/>
      <c r="Y1432" s="9"/>
      <c r="AF1432" s="9"/>
      <c r="AG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</row>
    <row r="1433" spans="1:76" s="75" customFormat="1" x14ac:dyDescent="0.2">
      <c r="A1433" s="21"/>
      <c r="B1433" s="21"/>
      <c r="C1433" s="21"/>
      <c r="D1433" s="21"/>
      <c r="E1433" s="21"/>
      <c r="F1433" s="21"/>
      <c r="G1433" s="21"/>
      <c r="L1433" s="112"/>
      <c r="M1433" s="112"/>
      <c r="X1433" s="9"/>
      <c r="Y1433" s="9"/>
      <c r="AF1433" s="9"/>
      <c r="AG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</row>
    <row r="1434" spans="1:76" s="75" customFormat="1" x14ac:dyDescent="0.2">
      <c r="A1434" s="21"/>
      <c r="B1434" s="21"/>
      <c r="C1434" s="21"/>
      <c r="D1434" s="21"/>
      <c r="E1434" s="21"/>
      <c r="F1434" s="21"/>
      <c r="G1434" s="21"/>
      <c r="L1434" s="112"/>
      <c r="M1434" s="112"/>
      <c r="X1434" s="9"/>
      <c r="Y1434" s="9"/>
      <c r="AF1434" s="9"/>
      <c r="AG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</row>
    <row r="1435" spans="1:76" s="75" customFormat="1" x14ac:dyDescent="0.2">
      <c r="A1435" s="21"/>
      <c r="B1435" s="21"/>
      <c r="C1435" s="21"/>
      <c r="D1435" s="21"/>
      <c r="E1435" s="21"/>
      <c r="F1435" s="21"/>
      <c r="G1435" s="21"/>
      <c r="L1435" s="112"/>
      <c r="M1435" s="112"/>
      <c r="X1435" s="9"/>
      <c r="Y1435" s="9"/>
      <c r="AF1435" s="9"/>
      <c r="AG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</row>
    <row r="1436" spans="1:76" s="75" customFormat="1" x14ac:dyDescent="0.2">
      <c r="A1436" s="21"/>
      <c r="B1436" s="21"/>
      <c r="C1436" s="21"/>
      <c r="D1436" s="21"/>
      <c r="E1436" s="21"/>
      <c r="F1436" s="21"/>
      <c r="G1436" s="21"/>
      <c r="L1436" s="112"/>
      <c r="M1436" s="112"/>
      <c r="X1436" s="9"/>
      <c r="Y1436" s="9"/>
      <c r="AF1436" s="9"/>
      <c r="AG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</row>
    <row r="1437" spans="1:76" s="75" customFormat="1" x14ac:dyDescent="0.2">
      <c r="A1437" s="21"/>
      <c r="B1437" s="21"/>
      <c r="C1437" s="21"/>
      <c r="D1437" s="21"/>
      <c r="E1437" s="21"/>
      <c r="F1437" s="21"/>
      <c r="G1437" s="21"/>
      <c r="L1437" s="112"/>
      <c r="M1437" s="112"/>
      <c r="X1437" s="9"/>
      <c r="Y1437" s="9"/>
      <c r="AF1437" s="9"/>
      <c r="AG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</row>
    <row r="1438" spans="1:76" s="75" customFormat="1" x14ac:dyDescent="0.2">
      <c r="A1438" s="21"/>
      <c r="B1438" s="21"/>
      <c r="C1438" s="21"/>
      <c r="D1438" s="21"/>
      <c r="E1438" s="21"/>
      <c r="F1438" s="21"/>
      <c r="G1438" s="21"/>
      <c r="L1438" s="112"/>
      <c r="M1438" s="112"/>
      <c r="X1438" s="9"/>
      <c r="Y1438" s="9"/>
      <c r="AF1438" s="9"/>
      <c r="AG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</row>
    <row r="1439" spans="1:76" s="75" customFormat="1" x14ac:dyDescent="0.2">
      <c r="A1439" s="21"/>
      <c r="B1439" s="21"/>
      <c r="C1439" s="21"/>
      <c r="D1439" s="21"/>
      <c r="E1439" s="21"/>
      <c r="F1439" s="21"/>
      <c r="G1439" s="21"/>
      <c r="L1439" s="112"/>
      <c r="M1439" s="112"/>
      <c r="X1439" s="9"/>
      <c r="Y1439" s="9"/>
      <c r="AF1439" s="9"/>
      <c r="AG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</row>
    <row r="1440" spans="1:76" s="75" customFormat="1" x14ac:dyDescent="0.2">
      <c r="A1440" s="21"/>
      <c r="B1440" s="21"/>
      <c r="C1440" s="21"/>
      <c r="D1440" s="21"/>
      <c r="E1440" s="21"/>
      <c r="F1440" s="21"/>
      <c r="G1440" s="21"/>
      <c r="L1440" s="112"/>
      <c r="M1440" s="112"/>
      <c r="X1440" s="9"/>
      <c r="Y1440" s="9"/>
      <c r="AF1440" s="9"/>
      <c r="AG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</row>
    <row r="1441" spans="1:76" s="75" customFormat="1" x14ac:dyDescent="0.2">
      <c r="A1441" s="21"/>
      <c r="B1441" s="21"/>
      <c r="C1441" s="21"/>
      <c r="D1441" s="21"/>
      <c r="E1441" s="21"/>
      <c r="F1441" s="21"/>
      <c r="G1441" s="21"/>
      <c r="L1441" s="112"/>
      <c r="M1441" s="112"/>
      <c r="X1441" s="9"/>
      <c r="Y1441" s="9"/>
      <c r="AF1441" s="9"/>
      <c r="AG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</row>
    <row r="1442" spans="1:76" s="75" customFormat="1" x14ac:dyDescent="0.2">
      <c r="A1442" s="21"/>
      <c r="B1442" s="21"/>
      <c r="C1442" s="21"/>
      <c r="D1442" s="21"/>
      <c r="E1442" s="21"/>
      <c r="F1442" s="21"/>
      <c r="G1442" s="21"/>
      <c r="L1442" s="112"/>
      <c r="M1442" s="112"/>
      <c r="X1442" s="9"/>
      <c r="Y1442" s="9"/>
      <c r="AF1442" s="9"/>
      <c r="AG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</row>
    <row r="1443" spans="1:76" s="75" customFormat="1" x14ac:dyDescent="0.2">
      <c r="A1443" s="21"/>
      <c r="B1443" s="21"/>
      <c r="C1443" s="21"/>
      <c r="D1443" s="21"/>
      <c r="E1443" s="21"/>
      <c r="F1443" s="21"/>
      <c r="G1443" s="21"/>
      <c r="L1443" s="112"/>
      <c r="M1443" s="112"/>
      <c r="X1443" s="9"/>
      <c r="Y1443" s="9"/>
      <c r="AF1443" s="9"/>
      <c r="AG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</row>
    <row r="1444" spans="1:76" s="75" customFormat="1" x14ac:dyDescent="0.2">
      <c r="A1444" s="21"/>
      <c r="B1444" s="21"/>
      <c r="C1444" s="21"/>
      <c r="D1444" s="21"/>
      <c r="E1444" s="21"/>
      <c r="F1444" s="21"/>
      <c r="G1444" s="21"/>
      <c r="L1444" s="112"/>
      <c r="M1444" s="112"/>
      <c r="X1444" s="9"/>
      <c r="Y1444" s="9"/>
      <c r="AF1444" s="9"/>
      <c r="AG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</row>
    <row r="1445" spans="1:76" s="75" customFormat="1" x14ac:dyDescent="0.2">
      <c r="A1445" s="21"/>
      <c r="B1445" s="21"/>
      <c r="C1445" s="21"/>
      <c r="D1445" s="21"/>
      <c r="E1445" s="21"/>
      <c r="F1445" s="21"/>
      <c r="G1445" s="21"/>
      <c r="L1445" s="112"/>
      <c r="M1445" s="112"/>
      <c r="X1445" s="9"/>
      <c r="Y1445" s="9"/>
      <c r="AF1445" s="9"/>
      <c r="AG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</row>
    <row r="1446" spans="1:76" s="75" customFormat="1" x14ac:dyDescent="0.2">
      <c r="A1446" s="21"/>
      <c r="B1446" s="21"/>
      <c r="C1446" s="21"/>
      <c r="D1446" s="21"/>
      <c r="E1446" s="21"/>
      <c r="F1446" s="21"/>
      <c r="G1446" s="21"/>
      <c r="L1446" s="112"/>
      <c r="M1446" s="112"/>
      <c r="X1446" s="9"/>
      <c r="Y1446" s="9"/>
      <c r="AF1446" s="9"/>
      <c r="AG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</row>
    <row r="1447" spans="1:76" s="75" customFormat="1" x14ac:dyDescent="0.2">
      <c r="A1447" s="21"/>
      <c r="B1447" s="21"/>
      <c r="C1447" s="21"/>
      <c r="D1447" s="21"/>
      <c r="E1447" s="21"/>
      <c r="F1447" s="21"/>
      <c r="G1447" s="21"/>
      <c r="L1447" s="112"/>
      <c r="M1447" s="112"/>
      <c r="X1447" s="9"/>
      <c r="Y1447" s="9"/>
      <c r="AF1447" s="9"/>
      <c r="AG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</row>
    <row r="1448" spans="1:76" s="75" customFormat="1" x14ac:dyDescent="0.2">
      <c r="A1448" s="21"/>
      <c r="B1448" s="21"/>
      <c r="C1448" s="21"/>
      <c r="D1448" s="21"/>
      <c r="E1448" s="21"/>
      <c r="F1448" s="21"/>
      <c r="G1448" s="21"/>
      <c r="L1448" s="112"/>
      <c r="M1448" s="112"/>
      <c r="X1448" s="9"/>
      <c r="Y1448" s="9"/>
      <c r="AF1448" s="9"/>
      <c r="AG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</row>
    <row r="1449" spans="1:76" s="75" customFormat="1" x14ac:dyDescent="0.2">
      <c r="A1449" s="21"/>
      <c r="B1449" s="21"/>
      <c r="C1449" s="21"/>
      <c r="D1449" s="21"/>
      <c r="E1449" s="21"/>
      <c r="F1449" s="21"/>
      <c r="G1449" s="21"/>
      <c r="L1449" s="112"/>
      <c r="M1449" s="112"/>
      <c r="X1449" s="9"/>
      <c r="Y1449" s="9"/>
      <c r="AF1449" s="9"/>
      <c r="AG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</row>
    <row r="1450" spans="1:76" s="75" customFormat="1" x14ac:dyDescent="0.2">
      <c r="A1450" s="21"/>
      <c r="B1450" s="21"/>
      <c r="C1450" s="21"/>
      <c r="D1450" s="21"/>
      <c r="E1450" s="21"/>
      <c r="F1450" s="21"/>
      <c r="G1450" s="21"/>
      <c r="L1450" s="112"/>
      <c r="M1450" s="112"/>
      <c r="X1450" s="9"/>
      <c r="Y1450" s="9"/>
      <c r="AF1450" s="9"/>
      <c r="AG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</row>
    <row r="1451" spans="1:76" s="75" customFormat="1" x14ac:dyDescent="0.2">
      <c r="A1451" s="21"/>
      <c r="B1451" s="21"/>
      <c r="C1451" s="21"/>
      <c r="D1451" s="21"/>
      <c r="E1451" s="21"/>
      <c r="F1451" s="21"/>
      <c r="G1451" s="21"/>
      <c r="L1451" s="112"/>
      <c r="M1451" s="112"/>
      <c r="X1451" s="9"/>
      <c r="Y1451" s="9"/>
      <c r="AF1451" s="9"/>
      <c r="AG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</row>
    <row r="1452" spans="1:76" s="75" customFormat="1" x14ac:dyDescent="0.2">
      <c r="A1452" s="21"/>
      <c r="B1452" s="21"/>
      <c r="C1452" s="21"/>
      <c r="D1452" s="21"/>
      <c r="E1452" s="21"/>
      <c r="F1452" s="21"/>
      <c r="G1452" s="21"/>
      <c r="L1452" s="112"/>
      <c r="M1452" s="112"/>
      <c r="X1452" s="9"/>
      <c r="Y1452" s="9"/>
      <c r="AF1452" s="9"/>
      <c r="AG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</row>
    <row r="1453" spans="1:76" s="75" customFormat="1" x14ac:dyDescent="0.2">
      <c r="A1453" s="21"/>
      <c r="B1453" s="21"/>
      <c r="C1453" s="21"/>
      <c r="D1453" s="21"/>
      <c r="E1453" s="21"/>
      <c r="F1453" s="21"/>
      <c r="G1453" s="21"/>
      <c r="L1453" s="112"/>
      <c r="M1453" s="112"/>
      <c r="X1453" s="9"/>
      <c r="Y1453" s="9"/>
      <c r="AF1453" s="9"/>
      <c r="AG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</row>
    <row r="1454" spans="1:76" s="75" customFormat="1" x14ac:dyDescent="0.2">
      <c r="A1454" s="21"/>
      <c r="B1454" s="21"/>
      <c r="C1454" s="21"/>
      <c r="D1454" s="21"/>
      <c r="E1454" s="21"/>
      <c r="F1454" s="21"/>
      <c r="G1454" s="21"/>
      <c r="L1454" s="112"/>
      <c r="M1454" s="112"/>
      <c r="X1454" s="9"/>
      <c r="Y1454" s="9"/>
      <c r="AF1454" s="9"/>
      <c r="AG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</row>
    <row r="1455" spans="1:76" s="75" customFormat="1" x14ac:dyDescent="0.2">
      <c r="A1455" s="21"/>
      <c r="B1455" s="21"/>
      <c r="C1455" s="21"/>
      <c r="D1455" s="21"/>
      <c r="E1455" s="21"/>
      <c r="F1455" s="21"/>
      <c r="G1455" s="21"/>
      <c r="L1455" s="112"/>
      <c r="M1455" s="112"/>
      <c r="X1455" s="9"/>
      <c r="Y1455" s="9"/>
      <c r="AF1455" s="9"/>
      <c r="AG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</row>
    <row r="1456" spans="1:76" s="75" customFormat="1" x14ac:dyDescent="0.2">
      <c r="A1456" s="21"/>
      <c r="B1456" s="21"/>
      <c r="C1456" s="21"/>
      <c r="D1456" s="21"/>
      <c r="E1456" s="21"/>
      <c r="F1456" s="21"/>
      <c r="G1456" s="21"/>
      <c r="L1456" s="112"/>
      <c r="M1456" s="112"/>
      <c r="X1456" s="9"/>
      <c r="Y1456" s="9"/>
      <c r="AF1456" s="9"/>
      <c r="AG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</row>
    <row r="1457" spans="1:76" s="75" customFormat="1" x14ac:dyDescent="0.2">
      <c r="A1457" s="21"/>
      <c r="B1457" s="21"/>
      <c r="C1457" s="21"/>
      <c r="D1457" s="21"/>
      <c r="E1457" s="21"/>
      <c r="F1457" s="21"/>
      <c r="G1457" s="21"/>
      <c r="L1457" s="112"/>
      <c r="M1457" s="112"/>
      <c r="X1457" s="9"/>
      <c r="Y1457" s="9"/>
      <c r="AF1457" s="9"/>
      <c r="AG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</row>
    <row r="1458" spans="1:76" s="75" customFormat="1" x14ac:dyDescent="0.2">
      <c r="A1458" s="21"/>
      <c r="B1458" s="21"/>
      <c r="C1458" s="21"/>
      <c r="D1458" s="21"/>
      <c r="E1458" s="21"/>
      <c r="F1458" s="21"/>
      <c r="G1458" s="21"/>
      <c r="L1458" s="112"/>
      <c r="M1458" s="112"/>
      <c r="X1458" s="9"/>
      <c r="Y1458" s="9"/>
      <c r="AF1458" s="9"/>
      <c r="AG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</row>
    <row r="1459" spans="1:76" s="75" customFormat="1" x14ac:dyDescent="0.2">
      <c r="A1459" s="21"/>
      <c r="B1459" s="21"/>
      <c r="C1459" s="21"/>
      <c r="D1459" s="21"/>
      <c r="E1459" s="21"/>
      <c r="F1459" s="21"/>
      <c r="G1459" s="21"/>
      <c r="L1459" s="112"/>
      <c r="M1459" s="112"/>
      <c r="X1459" s="9"/>
      <c r="Y1459" s="9"/>
      <c r="AF1459" s="9"/>
      <c r="AG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</row>
    <row r="1460" spans="1:76" s="75" customFormat="1" x14ac:dyDescent="0.2">
      <c r="A1460" s="21"/>
      <c r="B1460" s="21"/>
      <c r="C1460" s="21"/>
      <c r="D1460" s="21"/>
      <c r="E1460" s="21"/>
      <c r="F1460" s="21"/>
      <c r="G1460" s="21"/>
      <c r="L1460" s="112"/>
      <c r="M1460" s="112"/>
      <c r="X1460" s="9"/>
      <c r="Y1460" s="9"/>
      <c r="AF1460" s="9"/>
      <c r="AG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</row>
    <row r="1461" spans="1:76" s="75" customFormat="1" x14ac:dyDescent="0.2">
      <c r="A1461" s="21"/>
      <c r="B1461" s="21"/>
      <c r="C1461" s="21"/>
      <c r="D1461" s="21"/>
      <c r="E1461" s="21"/>
      <c r="F1461" s="21"/>
      <c r="G1461" s="21"/>
      <c r="L1461" s="112"/>
      <c r="M1461" s="112"/>
      <c r="X1461" s="9"/>
      <c r="Y1461" s="9"/>
      <c r="AF1461" s="9"/>
      <c r="AG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</row>
    <row r="1462" spans="1:76" s="75" customFormat="1" x14ac:dyDescent="0.2">
      <c r="A1462" s="21"/>
      <c r="B1462" s="21"/>
      <c r="C1462" s="21"/>
      <c r="D1462" s="21"/>
      <c r="E1462" s="21"/>
      <c r="F1462" s="21"/>
      <c r="G1462" s="21"/>
      <c r="L1462" s="112"/>
      <c r="M1462" s="112"/>
      <c r="X1462" s="9"/>
      <c r="Y1462" s="9"/>
      <c r="AF1462" s="9"/>
      <c r="AG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</row>
    <row r="1463" spans="1:76" s="75" customFormat="1" x14ac:dyDescent="0.2">
      <c r="A1463" s="21"/>
      <c r="B1463" s="21"/>
      <c r="C1463" s="21"/>
      <c r="D1463" s="21"/>
      <c r="E1463" s="21"/>
      <c r="F1463" s="21"/>
      <c r="G1463" s="21"/>
      <c r="L1463" s="112"/>
      <c r="M1463" s="112"/>
      <c r="X1463" s="9"/>
      <c r="Y1463" s="9"/>
      <c r="AF1463" s="9"/>
      <c r="AG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</row>
    <row r="1464" spans="1:76" s="75" customFormat="1" x14ac:dyDescent="0.2">
      <c r="A1464" s="21"/>
      <c r="B1464" s="21"/>
      <c r="C1464" s="21"/>
      <c r="D1464" s="21"/>
      <c r="E1464" s="21"/>
      <c r="F1464" s="21"/>
      <c r="G1464" s="21"/>
      <c r="L1464" s="112"/>
      <c r="M1464" s="112"/>
      <c r="X1464" s="9"/>
      <c r="Y1464" s="9"/>
      <c r="AF1464" s="9"/>
      <c r="AG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</row>
    <row r="1465" spans="1:76" s="75" customFormat="1" x14ac:dyDescent="0.2">
      <c r="A1465" s="21"/>
      <c r="B1465" s="21"/>
      <c r="C1465" s="21"/>
      <c r="D1465" s="21"/>
      <c r="E1465" s="21"/>
      <c r="F1465" s="21"/>
      <c r="G1465" s="21"/>
      <c r="L1465" s="112"/>
      <c r="M1465" s="112"/>
      <c r="X1465" s="9"/>
      <c r="Y1465" s="9"/>
      <c r="AF1465" s="9"/>
      <c r="AG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</row>
    <row r="1466" spans="1:76" s="75" customFormat="1" x14ac:dyDescent="0.2">
      <c r="A1466" s="21"/>
      <c r="B1466" s="21"/>
      <c r="C1466" s="21"/>
      <c r="D1466" s="21"/>
      <c r="E1466" s="21"/>
      <c r="F1466" s="21"/>
      <c r="G1466" s="21"/>
      <c r="L1466" s="112"/>
      <c r="M1466" s="112"/>
      <c r="X1466" s="9"/>
      <c r="Y1466" s="9"/>
      <c r="AF1466" s="9"/>
      <c r="AG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</row>
    <row r="1467" spans="1:76" s="75" customFormat="1" x14ac:dyDescent="0.2">
      <c r="A1467" s="21"/>
      <c r="B1467" s="21"/>
      <c r="C1467" s="21"/>
      <c r="D1467" s="21"/>
      <c r="E1467" s="21"/>
      <c r="F1467" s="21"/>
      <c r="G1467" s="21"/>
      <c r="L1467" s="112"/>
      <c r="M1467" s="112"/>
      <c r="X1467" s="9"/>
      <c r="Y1467" s="9"/>
      <c r="AF1467" s="9"/>
      <c r="AG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</row>
    <row r="1468" spans="1:76" s="75" customFormat="1" x14ac:dyDescent="0.2">
      <c r="A1468" s="21"/>
      <c r="B1468" s="21"/>
      <c r="C1468" s="21"/>
      <c r="D1468" s="21"/>
      <c r="E1468" s="21"/>
      <c r="F1468" s="21"/>
      <c r="G1468" s="21"/>
      <c r="L1468" s="112"/>
      <c r="M1468" s="112"/>
      <c r="X1468" s="9"/>
      <c r="Y1468" s="9"/>
      <c r="AF1468" s="9"/>
      <c r="AG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</row>
    <row r="1469" spans="1:76" s="75" customFormat="1" x14ac:dyDescent="0.2">
      <c r="A1469" s="21"/>
      <c r="B1469" s="21"/>
      <c r="C1469" s="21"/>
      <c r="D1469" s="21"/>
      <c r="E1469" s="21"/>
      <c r="F1469" s="21"/>
      <c r="G1469" s="21"/>
      <c r="L1469" s="112"/>
      <c r="M1469" s="112"/>
      <c r="X1469" s="9"/>
      <c r="Y1469" s="9"/>
      <c r="AF1469" s="9"/>
      <c r="AG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</row>
    <row r="1470" spans="1:76" s="75" customFormat="1" x14ac:dyDescent="0.2">
      <c r="A1470" s="21"/>
      <c r="B1470" s="21"/>
      <c r="C1470" s="21"/>
      <c r="D1470" s="21"/>
      <c r="E1470" s="21"/>
      <c r="F1470" s="21"/>
      <c r="G1470" s="21"/>
      <c r="L1470" s="112"/>
      <c r="M1470" s="112"/>
      <c r="X1470" s="9"/>
      <c r="Y1470" s="9"/>
      <c r="AF1470" s="9"/>
      <c r="AG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</row>
    <row r="1471" spans="1:76" s="75" customFormat="1" x14ac:dyDescent="0.2">
      <c r="A1471" s="21"/>
      <c r="B1471" s="21"/>
      <c r="C1471" s="21"/>
      <c r="D1471" s="21"/>
      <c r="E1471" s="21"/>
      <c r="F1471" s="21"/>
      <c r="G1471" s="21"/>
      <c r="L1471" s="112"/>
      <c r="M1471" s="112"/>
      <c r="X1471" s="9"/>
      <c r="Y1471" s="9"/>
      <c r="AF1471" s="9"/>
      <c r="AG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</row>
    <row r="1472" spans="1:76" s="75" customFormat="1" x14ac:dyDescent="0.2">
      <c r="A1472" s="21"/>
      <c r="B1472" s="21"/>
      <c r="C1472" s="21"/>
      <c r="D1472" s="21"/>
      <c r="E1472" s="21"/>
      <c r="F1472" s="21"/>
      <c r="G1472" s="21"/>
      <c r="L1472" s="112"/>
      <c r="M1472" s="112"/>
      <c r="X1472" s="9"/>
      <c r="Y1472" s="9"/>
      <c r="AF1472" s="9"/>
      <c r="AG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</row>
    <row r="1473" spans="1:76" s="75" customFormat="1" x14ac:dyDescent="0.2">
      <c r="A1473" s="21"/>
      <c r="B1473" s="21"/>
      <c r="C1473" s="21"/>
      <c r="D1473" s="21"/>
      <c r="E1473" s="21"/>
      <c r="F1473" s="21"/>
      <c r="G1473" s="21"/>
      <c r="L1473" s="112"/>
      <c r="M1473" s="112"/>
      <c r="X1473" s="9"/>
      <c r="Y1473" s="9"/>
      <c r="AF1473" s="9"/>
      <c r="AG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</row>
    <row r="1474" spans="1:76" s="75" customFormat="1" x14ac:dyDescent="0.2">
      <c r="A1474" s="21"/>
      <c r="B1474" s="21"/>
      <c r="C1474" s="21"/>
      <c r="D1474" s="21"/>
      <c r="E1474" s="21"/>
      <c r="F1474" s="21"/>
      <c r="G1474" s="21"/>
      <c r="L1474" s="112"/>
      <c r="M1474" s="112"/>
      <c r="X1474" s="9"/>
      <c r="Y1474" s="9"/>
      <c r="AF1474" s="9"/>
      <c r="AG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</row>
    <row r="1475" spans="1:76" s="75" customFormat="1" x14ac:dyDescent="0.2">
      <c r="A1475" s="21"/>
      <c r="B1475" s="21"/>
      <c r="C1475" s="21"/>
      <c r="D1475" s="21"/>
      <c r="E1475" s="21"/>
      <c r="F1475" s="21"/>
      <c r="G1475" s="21"/>
      <c r="L1475" s="112"/>
      <c r="M1475" s="112"/>
      <c r="X1475" s="9"/>
      <c r="Y1475" s="9"/>
      <c r="AF1475" s="9"/>
      <c r="AG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</row>
    <row r="1476" spans="1:76" s="75" customFormat="1" x14ac:dyDescent="0.2">
      <c r="A1476" s="21"/>
      <c r="B1476" s="21"/>
      <c r="C1476" s="21"/>
      <c r="D1476" s="21"/>
      <c r="E1476" s="21"/>
      <c r="F1476" s="21"/>
      <c r="G1476" s="21"/>
      <c r="L1476" s="112"/>
      <c r="M1476" s="112"/>
      <c r="X1476" s="9"/>
      <c r="Y1476" s="9"/>
      <c r="AF1476" s="9"/>
      <c r="AG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</row>
    <row r="1477" spans="1:76" s="75" customFormat="1" x14ac:dyDescent="0.2">
      <c r="A1477" s="21"/>
      <c r="B1477" s="21"/>
      <c r="C1477" s="21"/>
      <c r="D1477" s="21"/>
      <c r="E1477" s="21"/>
      <c r="F1477" s="21"/>
      <c r="G1477" s="21"/>
      <c r="L1477" s="112"/>
      <c r="M1477" s="112"/>
      <c r="X1477" s="9"/>
      <c r="Y1477" s="9"/>
      <c r="AF1477" s="9"/>
      <c r="AG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</row>
    <row r="1478" spans="1:76" s="75" customFormat="1" x14ac:dyDescent="0.2">
      <c r="A1478" s="21"/>
      <c r="B1478" s="21"/>
      <c r="C1478" s="21"/>
      <c r="D1478" s="21"/>
      <c r="E1478" s="21"/>
      <c r="F1478" s="21"/>
      <c r="G1478" s="21"/>
      <c r="L1478" s="112"/>
      <c r="M1478" s="112"/>
      <c r="X1478" s="9"/>
      <c r="Y1478" s="9"/>
      <c r="AF1478" s="9"/>
      <c r="AG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</row>
    <row r="1479" spans="1:76" s="75" customFormat="1" x14ac:dyDescent="0.2">
      <c r="A1479" s="21"/>
      <c r="B1479" s="21"/>
      <c r="C1479" s="21"/>
      <c r="D1479" s="21"/>
      <c r="E1479" s="21"/>
      <c r="F1479" s="21"/>
      <c r="G1479" s="21"/>
      <c r="L1479" s="112"/>
      <c r="M1479" s="112"/>
      <c r="X1479" s="9"/>
      <c r="Y1479" s="9"/>
      <c r="AF1479" s="9"/>
      <c r="AG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</row>
    <row r="1480" spans="1:76" s="75" customFormat="1" x14ac:dyDescent="0.2">
      <c r="A1480" s="21"/>
      <c r="B1480" s="21"/>
      <c r="C1480" s="21"/>
      <c r="D1480" s="21"/>
      <c r="E1480" s="21"/>
      <c r="F1480" s="21"/>
      <c r="G1480" s="21"/>
      <c r="L1480" s="112"/>
      <c r="M1480" s="112"/>
      <c r="X1480" s="9"/>
      <c r="Y1480" s="9"/>
      <c r="AF1480" s="9"/>
      <c r="AG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</row>
    <row r="1481" spans="1:76" s="75" customFormat="1" x14ac:dyDescent="0.2">
      <c r="A1481" s="21"/>
      <c r="B1481" s="21"/>
      <c r="C1481" s="21"/>
      <c r="D1481" s="21"/>
      <c r="E1481" s="21"/>
      <c r="F1481" s="21"/>
      <c r="G1481" s="21"/>
      <c r="L1481" s="112"/>
      <c r="M1481" s="112"/>
      <c r="X1481" s="9"/>
      <c r="Y1481" s="9"/>
      <c r="AF1481" s="9"/>
      <c r="AG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</row>
    <row r="1482" spans="1:76" s="75" customFormat="1" x14ac:dyDescent="0.2">
      <c r="A1482" s="21"/>
      <c r="B1482" s="21"/>
      <c r="C1482" s="21"/>
      <c r="D1482" s="21"/>
      <c r="E1482" s="21"/>
      <c r="F1482" s="21"/>
      <c r="G1482" s="21"/>
      <c r="L1482" s="112"/>
      <c r="M1482" s="112"/>
      <c r="X1482" s="9"/>
      <c r="Y1482" s="9"/>
      <c r="AF1482" s="9"/>
      <c r="AG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</row>
    <row r="1483" spans="1:76" s="75" customFormat="1" x14ac:dyDescent="0.2">
      <c r="A1483" s="21"/>
      <c r="B1483" s="21"/>
      <c r="C1483" s="21"/>
      <c r="D1483" s="21"/>
      <c r="E1483" s="21"/>
      <c r="F1483" s="21"/>
      <c r="G1483" s="21"/>
      <c r="L1483" s="112"/>
      <c r="M1483" s="112"/>
      <c r="X1483" s="9"/>
      <c r="Y1483" s="9"/>
      <c r="AF1483" s="9"/>
      <c r="AG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</row>
    <row r="1484" spans="1:76" s="75" customFormat="1" x14ac:dyDescent="0.2">
      <c r="A1484" s="21"/>
      <c r="B1484" s="21"/>
      <c r="C1484" s="21"/>
      <c r="D1484" s="21"/>
      <c r="E1484" s="21"/>
      <c r="F1484" s="21"/>
      <c r="G1484" s="21"/>
      <c r="L1484" s="112"/>
      <c r="M1484" s="112"/>
      <c r="X1484" s="9"/>
      <c r="Y1484" s="9"/>
      <c r="AF1484" s="9"/>
      <c r="AG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</row>
    <row r="1485" spans="1:76" s="75" customFormat="1" x14ac:dyDescent="0.2">
      <c r="A1485" s="21"/>
      <c r="B1485" s="21"/>
      <c r="C1485" s="21"/>
      <c r="D1485" s="21"/>
      <c r="E1485" s="21"/>
      <c r="F1485" s="21"/>
      <c r="G1485" s="21"/>
      <c r="L1485" s="112"/>
      <c r="M1485" s="112"/>
      <c r="X1485" s="9"/>
      <c r="Y1485" s="9"/>
      <c r="AF1485" s="9"/>
      <c r="AG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</row>
    <row r="1486" spans="1:76" s="75" customFormat="1" x14ac:dyDescent="0.2">
      <c r="A1486" s="21"/>
      <c r="B1486" s="21"/>
      <c r="C1486" s="21"/>
      <c r="D1486" s="21"/>
      <c r="E1486" s="21"/>
      <c r="F1486" s="21"/>
      <c r="G1486" s="21"/>
      <c r="L1486" s="112"/>
      <c r="M1486" s="112"/>
      <c r="X1486" s="9"/>
      <c r="Y1486" s="9"/>
      <c r="AF1486" s="9"/>
      <c r="AG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</row>
    <row r="1487" spans="1:76" s="75" customFormat="1" x14ac:dyDescent="0.2">
      <c r="A1487" s="21"/>
      <c r="B1487" s="21"/>
      <c r="C1487" s="21"/>
      <c r="D1487" s="21"/>
      <c r="E1487" s="21"/>
      <c r="F1487" s="21"/>
      <c r="G1487" s="21"/>
      <c r="L1487" s="112"/>
      <c r="M1487" s="112"/>
      <c r="X1487" s="9"/>
      <c r="Y1487" s="9"/>
      <c r="AF1487" s="9"/>
      <c r="AG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</row>
    <row r="1488" spans="1:76" s="75" customFormat="1" x14ac:dyDescent="0.2">
      <c r="A1488" s="21"/>
      <c r="B1488" s="21"/>
      <c r="C1488" s="21"/>
      <c r="D1488" s="21"/>
      <c r="E1488" s="21"/>
      <c r="F1488" s="21"/>
      <c r="G1488" s="21"/>
      <c r="L1488" s="112"/>
      <c r="M1488" s="112"/>
      <c r="X1488" s="9"/>
      <c r="Y1488" s="9"/>
      <c r="AF1488" s="9"/>
      <c r="AG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</row>
    <row r="1489" spans="1:76" s="75" customFormat="1" x14ac:dyDescent="0.2">
      <c r="A1489" s="21"/>
      <c r="B1489" s="21"/>
      <c r="C1489" s="21"/>
      <c r="D1489" s="21"/>
      <c r="E1489" s="21"/>
      <c r="F1489" s="21"/>
      <c r="G1489" s="21"/>
      <c r="L1489" s="112"/>
      <c r="M1489" s="112"/>
      <c r="X1489" s="9"/>
      <c r="Y1489" s="9"/>
      <c r="AF1489" s="9"/>
      <c r="AG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</row>
    <row r="1490" spans="1:76" s="75" customFormat="1" x14ac:dyDescent="0.2">
      <c r="A1490" s="21"/>
      <c r="B1490" s="21"/>
      <c r="C1490" s="21"/>
      <c r="D1490" s="21"/>
      <c r="E1490" s="21"/>
      <c r="F1490" s="21"/>
      <c r="G1490" s="21"/>
      <c r="L1490" s="112"/>
      <c r="M1490" s="112"/>
      <c r="X1490" s="9"/>
      <c r="Y1490" s="9"/>
      <c r="AF1490" s="9"/>
      <c r="AG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</row>
    <row r="1491" spans="1:76" s="75" customFormat="1" x14ac:dyDescent="0.2">
      <c r="A1491" s="21"/>
      <c r="B1491" s="21"/>
      <c r="C1491" s="21"/>
      <c r="D1491" s="21"/>
      <c r="E1491" s="21"/>
      <c r="F1491" s="21"/>
      <c r="G1491" s="21"/>
      <c r="L1491" s="112"/>
      <c r="M1491" s="112"/>
      <c r="X1491" s="9"/>
      <c r="Y1491" s="9"/>
      <c r="AF1491" s="9"/>
      <c r="AG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</row>
    <row r="1492" spans="1:76" s="75" customFormat="1" x14ac:dyDescent="0.2">
      <c r="A1492" s="21"/>
      <c r="B1492" s="21"/>
      <c r="C1492" s="21"/>
      <c r="D1492" s="21"/>
      <c r="E1492" s="21"/>
      <c r="F1492" s="21"/>
      <c r="G1492" s="21"/>
      <c r="L1492" s="112"/>
      <c r="M1492" s="112"/>
      <c r="X1492" s="9"/>
      <c r="Y1492" s="9"/>
      <c r="AF1492" s="9"/>
      <c r="AG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</row>
    <row r="1493" spans="1:76" s="75" customFormat="1" x14ac:dyDescent="0.2">
      <c r="A1493" s="21"/>
      <c r="B1493" s="21"/>
      <c r="C1493" s="21"/>
      <c r="D1493" s="21"/>
      <c r="E1493" s="21"/>
      <c r="F1493" s="21"/>
      <c r="G1493" s="21"/>
      <c r="L1493" s="112"/>
      <c r="M1493" s="112"/>
      <c r="X1493" s="9"/>
      <c r="Y1493" s="9"/>
      <c r="AF1493" s="9"/>
      <c r="AG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</row>
    <row r="1494" spans="1:76" s="75" customFormat="1" x14ac:dyDescent="0.2">
      <c r="A1494" s="21"/>
      <c r="B1494" s="21"/>
      <c r="C1494" s="21"/>
      <c r="D1494" s="21"/>
      <c r="E1494" s="21"/>
      <c r="F1494" s="21"/>
      <c r="G1494" s="21"/>
      <c r="L1494" s="112"/>
      <c r="M1494" s="112"/>
      <c r="X1494" s="9"/>
      <c r="Y1494" s="9"/>
      <c r="AF1494" s="9"/>
      <c r="AG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</row>
    <row r="1495" spans="1:76" s="75" customFormat="1" x14ac:dyDescent="0.2">
      <c r="A1495" s="21"/>
      <c r="B1495" s="21"/>
      <c r="C1495" s="21"/>
      <c r="D1495" s="21"/>
      <c r="E1495" s="21"/>
      <c r="F1495" s="21"/>
      <c r="G1495" s="21"/>
      <c r="L1495" s="112"/>
      <c r="M1495" s="112"/>
      <c r="X1495" s="9"/>
      <c r="Y1495" s="9"/>
      <c r="AF1495" s="9"/>
      <c r="AG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</row>
    <row r="1496" spans="1:76" s="75" customFormat="1" x14ac:dyDescent="0.2">
      <c r="A1496" s="21"/>
      <c r="B1496" s="21"/>
      <c r="C1496" s="21"/>
      <c r="D1496" s="21"/>
      <c r="E1496" s="21"/>
      <c r="F1496" s="21"/>
      <c r="G1496" s="21"/>
      <c r="L1496" s="112"/>
      <c r="M1496" s="112"/>
      <c r="X1496" s="9"/>
      <c r="Y1496" s="9"/>
      <c r="AF1496" s="9"/>
      <c r="AG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</row>
    <row r="1497" spans="1:76" s="75" customFormat="1" x14ac:dyDescent="0.2">
      <c r="A1497" s="21"/>
      <c r="B1497" s="21"/>
      <c r="C1497" s="21"/>
      <c r="D1497" s="21"/>
      <c r="E1497" s="21"/>
      <c r="F1497" s="21"/>
      <c r="G1497" s="21"/>
      <c r="L1497" s="112"/>
      <c r="M1497" s="112"/>
      <c r="X1497" s="9"/>
      <c r="Y1497" s="9"/>
      <c r="AF1497" s="9"/>
      <c r="AG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</row>
    <row r="1498" spans="1:76" s="75" customFormat="1" x14ac:dyDescent="0.2">
      <c r="A1498" s="21"/>
      <c r="B1498" s="21"/>
      <c r="C1498" s="21"/>
      <c r="D1498" s="21"/>
      <c r="E1498" s="21"/>
      <c r="F1498" s="21"/>
      <c r="G1498" s="21"/>
      <c r="L1498" s="112"/>
      <c r="M1498" s="112"/>
      <c r="X1498" s="9"/>
      <c r="Y1498" s="9"/>
      <c r="AF1498" s="9"/>
      <c r="AG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</row>
    <row r="1499" spans="1:76" s="75" customFormat="1" x14ac:dyDescent="0.2">
      <c r="A1499" s="21"/>
      <c r="B1499" s="21"/>
      <c r="C1499" s="21"/>
      <c r="D1499" s="21"/>
      <c r="E1499" s="21"/>
      <c r="F1499" s="21"/>
      <c r="G1499" s="21"/>
      <c r="L1499" s="112"/>
      <c r="M1499" s="112"/>
      <c r="X1499" s="9"/>
      <c r="Y1499" s="9"/>
      <c r="AF1499" s="9"/>
      <c r="AG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</row>
    <row r="1500" spans="1:76" s="75" customFormat="1" x14ac:dyDescent="0.2">
      <c r="A1500" s="21"/>
      <c r="B1500" s="21"/>
      <c r="C1500" s="21"/>
      <c r="D1500" s="21"/>
      <c r="E1500" s="21"/>
      <c r="F1500" s="21"/>
      <c r="G1500" s="21"/>
      <c r="L1500" s="112"/>
      <c r="M1500" s="112"/>
      <c r="X1500" s="9"/>
      <c r="Y1500" s="9"/>
      <c r="AF1500" s="9"/>
      <c r="AG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</row>
    <row r="1501" spans="1:76" s="75" customFormat="1" x14ac:dyDescent="0.2">
      <c r="A1501" s="21"/>
      <c r="B1501" s="21"/>
      <c r="C1501" s="21"/>
      <c r="D1501" s="21"/>
      <c r="E1501" s="21"/>
      <c r="F1501" s="21"/>
      <c r="G1501" s="21"/>
      <c r="L1501" s="112"/>
      <c r="M1501" s="112"/>
      <c r="X1501" s="9"/>
      <c r="Y1501" s="9"/>
      <c r="AF1501" s="9"/>
      <c r="AG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</row>
    <row r="1502" spans="1:76" s="75" customFormat="1" x14ac:dyDescent="0.2">
      <c r="A1502" s="21"/>
      <c r="B1502" s="21"/>
      <c r="C1502" s="21"/>
      <c r="D1502" s="21"/>
      <c r="E1502" s="21"/>
      <c r="F1502" s="21"/>
      <c r="G1502" s="21"/>
      <c r="L1502" s="112"/>
      <c r="M1502" s="112"/>
      <c r="X1502" s="9"/>
      <c r="Y1502" s="9"/>
      <c r="AF1502" s="9"/>
      <c r="AG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</row>
    <row r="1503" spans="1:76" s="75" customFormat="1" x14ac:dyDescent="0.2">
      <c r="A1503" s="21"/>
      <c r="B1503" s="21"/>
      <c r="C1503" s="21"/>
      <c r="D1503" s="21"/>
      <c r="E1503" s="21"/>
      <c r="F1503" s="21"/>
      <c r="G1503" s="21"/>
      <c r="L1503" s="112"/>
      <c r="M1503" s="112"/>
      <c r="X1503" s="9"/>
      <c r="Y1503" s="9"/>
      <c r="AF1503" s="9"/>
      <c r="AG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</row>
    <row r="1504" spans="1:76" s="75" customFormat="1" x14ac:dyDescent="0.2">
      <c r="A1504" s="21"/>
      <c r="B1504" s="21"/>
      <c r="C1504" s="21"/>
      <c r="D1504" s="21"/>
      <c r="E1504" s="21"/>
      <c r="F1504" s="21"/>
      <c r="G1504" s="21"/>
      <c r="L1504" s="112"/>
      <c r="M1504" s="112"/>
      <c r="X1504" s="9"/>
      <c r="Y1504" s="9"/>
      <c r="AF1504" s="9"/>
      <c r="AG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</row>
    <row r="1505" spans="1:76" s="75" customFormat="1" x14ac:dyDescent="0.2">
      <c r="A1505" s="21"/>
      <c r="B1505" s="21"/>
      <c r="C1505" s="21"/>
      <c r="D1505" s="21"/>
      <c r="E1505" s="21"/>
      <c r="F1505" s="21"/>
      <c r="G1505" s="21"/>
      <c r="L1505" s="112"/>
      <c r="M1505" s="112"/>
      <c r="X1505" s="9"/>
      <c r="Y1505" s="9"/>
      <c r="AF1505" s="9"/>
      <c r="AG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</row>
    <row r="1506" spans="1:76" s="75" customFormat="1" x14ac:dyDescent="0.2">
      <c r="A1506" s="21"/>
      <c r="B1506" s="21"/>
      <c r="C1506" s="21"/>
      <c r="D1506" s="21"/>
      <c r="E1506" s="21"/>
      <c r="F1506" s="21"/>
      <c r="G1506" s="21"/>
      <c r="L1506" s="112"/>
      <c r="M1506" s="112"/>
      <c r="X1506" s="9"/>
      <c r="Y1506" s="9"/>
      <c r="AF1506" s="9"/>
      <c r="AG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</row>
    <row r="1507" spans="1:76" s="75" customFormat="1" x14ac:dyDescent="0.2">
      <c r="A1507" s="21"/>
      <c r="B1507" s="21"/>
      <c r="C1507" s="21"/>
      <c r="D1507" s="21"/>
      <c r="E1507" s="21"/>
      <c r="F1507" s="21"/>
      <c r="G1507" s="21"/>
      <c r="L1507" s="112"/>
      <c r="M1507" s="112"/>
      <c r="X1507" s="9"/>
      <c r="Y1507" s="9"/>
      <c r="AF1507" s="9"/>
      <c r="AG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</row>
    <row r="1508" spans="1:76" s="75" customFormat="1" x14ac:dyDescent="0.2">
      <c r="A1508" s="21"/>
      <c r="B1508" s="21"/>
      <c r="C1508" s="21"/>
      <c r="D1508" s="21"/>
      <c r="E1508" s="21"/>
      <c r="F1508" s="21"/>
      <c r="G1508" s="21"/>
      <c r="L1508" s="112"/>
      <c r="M1508" s="112"/>
      <c r="X1508" s="9"/>
      <c r="Y1508" s="9"/>
      <c r="AF1508" s="9"/>
      <c r="AG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</row>
    <row r="1509" spans="1:76" s="75" customFormat="1" x14ac:dyDescent="0.2">
      <c r="A1509" s="21"/>
      <c r="B1509" s="21"/>
      <c r="C1509" s="21"/>
      <c r="D1509" s="21"/>
      <c r="E1509" s="21"/>
      <c r="F1509" s="21"/>
      <c r="G1509" s="21"/>
      <c r="L1509" s="112"/>
      <c r="M1509" s="112"/>
      <c r="X1509" s="9"/>
      <c r="Y1509" s="9"/>
      <c r="AF1509" s="9"/>
      <c r="AG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</row>
    <row r="1510" spans="1:76" s="75" customFormat="1" x14ac:dyDescent="0.2">
      <c r="A1510" s="21"/>
      <c r="B1510" s="21"/>
      <c r="C1510" s="21"/>
      <c r="D1510" s="21"/>
      <c r="E1510" s="21"/>
      <c r="F1510" s="21"/>
      <c r="G1510" s="21"/>
      <c r="L1510" s="112"/>
      <c r="M1510" s="112"/>
      <c r="X1510" s="9"/>
      <c r="Y1510" s="9"/>
      <c r="AF1510" s="9"/>
      <c r="AG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</row>
    <row r="1511" spans="1:76" s="75" customFormat="1" x14ac:dyDescent="0.2">
      <c r="A1511" s="21"/>
      <c r="B1511" s="21"/>
      <c r="C1511" s="21"/>
      <c r="D1511" s="21"/>
      <c r="E1511" s="21"/>
      <c r="F1511" s="21"/>
      <c r="G1511" s="21"/>
      <c r="L1511" s="112"/>
      <c r="M1511" s="112"/>
      <c r="X1511" s="9"/>
      <c r="Y1511" s="9"/>
      <c r="AF1511" s="9"/>
      <c r="AG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</row>
    <row r="1512" spans="1:76" s="75" customFormat="1" x14ac:dyDescent="0.2">
      <c r="A1512" s="21"/>
      <c r="B1512" s="21"/>
      <c r="C1512" s="21"/>
      <c r="D1512" s="21"/>
      <c r="E1512" s="21"/>
      <c r="F1512" s="21"/>
      <c r="G1512" s="21"/>
      <c r="L1512" s="112"/>
      <c r="M1512" s="112"/>
      <c r="X1512" s="9"/>
      <c r="Y1512" s="9"/>
      <c r="AF1512" s="9"/>
      <c r="AG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</row>
    <row r="1513" spans="1:76" s="75" customFormat="1" x14ac:dyDescent="0.2">
      <c r="A1513" s="21"/>
      <c r="B1513" s="21"/>
      <c r="C1513" s="21"/>
      <c r="D1513" s="21"/>
      <c r="E1513" s="21"/>
      <c r="F1513" s="21"/>
      <c r="G1513" s="21"/>
      <c r="L1513" s="112"/>
      <c r="M1513" s="112"/>
      <c r="X1513" s="9"/>
      <c r="Y1513" s="9"/>
      <c r="AF1513" s="9"/>
      <c r="AG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</row>
    <row r="1514" spans="1:76" s="75" customFormat="1" x14ac:dyDescent="0.2">
      <c r="A1514" s="21"/>
      <c r="B1514" s="21"/>
      <c r="C1514" s="21"/>
      <c r="D1514" s="21"/>
      <c r="E1514" s="21"/>
      <c r="F1514" s="21"/>
      <c r="G1514" s="21"/>
      <c r="L1514" s="112"/>
      <c r="M1514" s="112"/>
      <c r="X1514" s="9"/>
      <c r="Y1514" s="9"/>
      <c r="AF1514" s="9"/>
      <c r="AG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</row>
    <row r="1515" spans="1:76" s="75" customFormat="1" x14ac:dyDescent="0.2">
      <c r="A1515" s="21"/>
      <c r="B1515" s="21"/>
      <c r="C1515" s="21"/>
      <c r="D1515" s="21"/>
      <c r="E1515" s="21"/>
      <c r="F1515" s="21"/>
      <c r="G1515" s="21"/>
      <c r="L1515" s="112"/>
      <c r="M1515" s="112"/>
      <c r="X1515" s="9"/>
      <c r="Y1515" s="9"/>
      <c r="AF1515" s="9"/>
      <c r="AG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</row>
    <row r="1516" spans="1:76" s="75" customFormat="1" x14ac:dyDescent="0.2">
      <c r="A1516" s="21"/>
      <c r="B1516" s="21"/>
      <c r="C1516" s="21"/>
      <c r="D1516" s="21"/>
      <c r="E1516" s="21"/>
      <c r="F1516" s="21"/>
      <c r="G1516" s="21"/>
      <c r="L1516" s="112"/>
      <c r="M1516" s="112"/>
      <c r="X1516" s="9"/>
      <c r="Y1516" s="9"/>
      <c r="AF1516" s="9"/>
      <c r="AG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</row>
    <row r="1517" spans="1:76" s="75" customFormat="1" x14ac:dyDescent="0.2">
      <c r="A1517" s="21"/>
      <c r="B1517" s="21"/>
      <c r="C1517" s="21"/>
      <c r="D1517" s="21"/>
      <c r="E1517" s="21"/>
      <c r="F1517" s="21"/>
      <c r="G1517" s="21"/>
      <c r="L1517" s="112"/>
      <c r="M1517" s="112"/>
      <c r="X1517" s="9"/>
      <c r="Y1517" s="9"/>
      <c r="AF1517" s="9"/>
      <c r="AG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</row>
    <row r="1518" spans="1:76" s="75" customFormat="1" x14ac:dyDescent="0.2">
      <c r="A1518" s="21"/>
      <c r="B1518" s="21"/>
      <c r="C1518" s="21"/>
      <c r="D1518" s="21"/>
      <c r="E1518" s="21"/>
      <c r="F1518" s="21"/>
      <c r="G1518" s="21"/>
      <c r="L1518" s="112"/>
      <c r="M1518" s="112"/>
      <c r="X1518" s="9"/>
      <c r="Y1518" s="9"/>
      <c r="AF1518" s="9"/>
      <c r="AG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</row>
    <row r="1519" spans="1:76" s="75" customFormat="1" x14ac:dyDescent="0.2">
      <c r="A1519" s="21"/>
      <c r="B1519" s="21"/>
      <c r="C1519" s="21"/>
      <c r="D1519" s="21"/>
      <c r="E1519" s="21"/>
      <c r="F1519" s="21"/>
      <c r="G1519" s="21"/>
      <c r="L1519" s="112"/>
      <c r="M1519" s="112"/>
      <c r="X1519" s="9"/>
      <c r="Y1519" s="9"/>
      <c r="AF1519" s="9"/>
      <c r="AG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</row>
    <row r="1520" spans="1:76" s="75" customFormat="1" x14ac:dyDescent="0.2">
      <c r="A1520" s="21"/>
      <c r="B1520" s="21"/>
      <c r="C1520" s="21"/>
      <c r="D1520" s="21"/>
      <c r="E1520" s="21"/>
      <c r="F1520" s="21"/>
      <c r="G1520" s="21"/>
      <c r="L1520" s="112"/>
      <c r="M1520" s="112"/>
      <c r="X1520" s="9"/>
      <c r="Y1520" s="9"/>
      <c r="AF1520" s="9"/>
      <c r="AG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</row>
    <row r="1521" spans="1:76" s="75" customFormat="1" x14ac:dyDescent="0.2">
      <c r="A1521" s="21"/>
      <c r="B1521" s="21"/>
      <c r="C1521" s="21"/>
      <c r="D1521" s="21"/>
      <c r="E1521" s="21"/>
      <c r="F1521" s="21"/>
      <c r="G1521" s="21"/>
      <c r="L1521" s="112"/>
      <c r="M1521" s="112"/>
      <c r="X1521" s="9"/>
      <c r="Y1521" s="9"/>
      <c r="AF1521" s="9"/>
      <c r="AG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</row>
    <row r="1522" spans="1:76" s="75" customFormat="1" x14ac:dyDescent="0.2">
      <c r="A1522" s="21"/>
      <c r="B1522" s="21"/>
      <c r="C1522" s="21"/>
      <c r="D1522" s="21"/>
      <c r="E1522" s="21"/>
      <c r="F1522" s="21"/>
      <c r="G1522" s="21"/>
      <c r="L1522" s="112"/>
      <c r="M1522" s="112"/>
      <c r="X1522" s="9"/>
      <c r="Y1522" s="9"/>
      <c r="AF1522" s="9"/>
      <c r="AG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</row>
    <row r="1523" spans="1:76" s="75" customFormat="1" x14ac:dyDescent="0.2">
      <c r="A1523" s="21"/>
      <c r="B1523" s="21"/>
      <c r="C1523" s="21"/>
      <c r="D1523" s="21"/>
      <c r="E1523" s="21"/>
      <c r="F1523" s="21"/>
      <c r="G1523" s="21"/>
      <c r="L1523" s="112"/>
      <c r="M1523" s="112"/>
      <c r="X1523" s="9"/>
      <c r="Y1523" s="9"/>
      <c r="AF1523" s="9"/>
      <c r="AG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</row>
    <row r="1524" spans="1:76" s="75" customFormat="1" x14ac:dyDescent="0.2">
      <c r="A1524" s="21"/>
      <c r="B1524" s="21"/>
      <c r="C1524" s="21"/>
      <c r="D1524" s="21"/>
      <c r="E1524" s="21"/>
      <c r="F1524" s="21"/>
      <c r="G1524" s="21"/>
      <c r="L1524" s="112"/>
      <c r="M1524" s="112"/>
      <c r="X1524" s="9"/>
      <c r="Y1524" s="9"/>
      <c r="AF1524" s="9"/>
      <c r="AG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</row>
    <row r="1525" spans="1:76" s="75" customFormat="1" x14ac:dyDescent="0.2">
      <c r="A1525" s="21"/>
      <c r="B1525" s="21"/>
      <c r="C1525" s="21"/>
      <c r="D1525" s="21"/>
      <c r="E1525" s="21"/>
      <c r="F1525" s="21"/>
      <c r="G1525" s="21"/>
      <c r="L1525" s="112"/>
      <c r="M1525" s="112"/>
      <c r="X1525" s="9"/>
      <c r="Y1525" s="9"/>
      <c r="AF1525" s="9"/>
      <c r="AG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</row>
    <row r="1526" spans="1:76" s="75" customFormat="1" x14ac:dyDescent="0.2">
      <c r="A1526" s="21"/>
      <c r="B1526" s="21"/>
      <c r="C1526" s="21"/>
      <c r="D1526" s="21"/>
      <c r="E1526" s="21"/>
      <c r="F1526" s="21"/>
      <c r="G1526" s="21"/>
      <c r="L1526" s="112"/>
      <c r="M1526" s="112"/>
      <c r="X1526" s="9"/>
      <c r="Y1526" s="9"/>
      <c r="AF1526" s="9"/>
      <c r="AG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</row>
    <row r="1527" spans="1:76" s="75" customFormat="1" x14ac:dyDescent="0.2">
      <c r="A1527" s="21"/>
      <c r="B1527" s="21"/>
      <c r="C1527" s="21"/>
      <c r="D1527" s="21"/>
      <c r="E1527" s="21"/>
      <c r="F1527" s="21"/>
      <c r="G1527" s="21"/>
      <c r="L1527" s="112"/>
      <c r="M1527" s="112"/>
      <c r="X1527" s="9"/>
      <c r="Y1527" s="9"/>
      <c r="AF1527" s="9"/>
      <c r="AG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</row>
    <row r="1528" spans="1:76" s="75" customFormat="1" x14ac:dyDescent="0.2">
      <c r="A1528" s="21"/>
      <c r="B1528" s="21"/>
      <c r="C1528" s="21"/>
      <c r="D1528" s="21"/>
      <c r="E1528" s="21"/>
      <c r="F1528" s="21"/>
      <c r="G1528" s="21"/>
      <c r="L1528" s="112"/>
      <c r="M1528" s="112"/>
      <c r="X1528" s="9"/>
      <c r="Y1528" s="9"/>
      <c r="AF1528" s="9"/>
      <c r="AG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</row>
    <row r="1529" spans="1:76" s="75" customFormat="1" x14ac:dyDescent="0.2">
      <c r="A1529" s="21"/>
      <c r="B1529" s="21"/>
      <c r="C1529" s="21"/>
      <c r="D1529" s="21"/>
      <c r="E1529" s="21"/>
      <c r="F1529" s="21"/>
      <c r="G1529" s="21"/>
      <c r="L1529" s="112"/>
      <c r="M1529" s="112"/>
      <c r="X1529" s="9"/>
      <c r="Y1529" s="9"/>
      <c r="AF1529" s="9"/>
      <c r="AG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</row>
    <row r="1530" spans="1:76" s="75" customFormat="1" x14ac:dyDescent="0.2">
      <c r="A1530" s="21"/>
      <c r="B1530" s="21"/>
      <c r="C1530" s="21"/>
      <c r="D1530" s="21"/>
      <c r="E1530" s="21"/>
      <c r="F1530" s="21"/>
      <c r="G1530" s="21"/>
      <c r="L1530" s="112"/>
      <c r="M1530" s="112"/>
      <c r="X1530" s="9"/>
      <c r="Y1530" s="9"/>
      <c r="AF1530" s="9"/>
      <c r="AG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</row>
    <row r="1531" spans="1:76" s="75" customFormat="1" x14ac:dyDescent="0.2">
      <c r="A1531" s="21"/>
      <c r="B1531" s="21"/>
      <c r="C1531" s="21"/>
      <c r="D1531" s="21"/>
      <c r="E1531" s="21"/>
      <c r="F1531" s="21"/>
      <c r="G1531" s="21"/>
      <c r="L1531" s="112"/>
      <c r="M1531" s="112"/>
      <c r="X1531" s="9"/>
      <c r="Y1531" s="9"/>
      <c r="AF1531" s="9"/>
      <c r="AG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</row>
    <row r="1532" spans="1:76" s="75" customFormat="1" x14ac:dyDescent="0.2">
      <c r="A1532" s="21"/>
      <c r="B1532" s="21"/>
      <c r="C1532" s="21"/>
      <c r="D1532" s="21"/>
      <c r="E1532" s="21"/>
      <c r="F1532" s="21"/>
      <c r="G1532" s="21"/>
      <c r="L1532" s="112"/>
      <c r="M1532" s="112"/>
      <c r="X1532" s="9"/>
      <c r="Y1532" s="9"/>
      <c r="AF1532" s="9"/>
      <c r="AG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</row>
    <row r="1533" spans="1:76" s="75" customFormat="1" x14ac:dyDescent="0.2">
      <c r="A1533" s="21"/>
      <c r="B1533" s="21"/>
      <c r="C1533" s="21"/>
      <c r="D1533" s="21"/>
      <c r="E1533" s="21"/>
      <c r="F1533" s="21"/>
      <c r="G1533" s="21"/>
      <c r="L1533" s="112"/>
      <c r="M1533" s="112"/>
      <c r="X1533" s="9"/>
      <c r="Y1533" s="9"/>
      <c r="AF1533" s="9"/>
      <c r="AG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</row>
    <row r="1534" spans="1:76" s="75" customFormat="1" x14ac:dyDescent="0.2">
      <c r="A1534" s="21"/>
      <c r="B1534" s="21"/>
      <c r="C1534" s="21"/>
      <c r="D1534" s="21"/>
      <c r="E1534" s="21"/>
      <c r="F1534" s="21"/>
      <c r="G1534" s="21"/>
      <c r="L1534" s="112"/>
      <c r="M1534" s="112"/>
      <c r="X1534" s="9"/>
      <c r="Y1534" s="9"/>
      <c r="AF1534" s="9"/>
      <c r="AG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</row>
    <row r="1535" spans="1:76" s="75" customFormat="1" x14ac:dyDescent="0.2">
      <c r="A1535" s="21"/>
      <c r="B1535" s="21"/>
      <c r="C1535" s="21"/>
      <c r="D1535" s="21"/>
      <c r="E1535" s="21"/>
      <c r="F1535" s="21"/>
      <c r="G1535" s="21"/>
      <c r="L1535" s="112"/>
      <c r="M1535" s="112"/>
      <c r="X1535" s="9"/>
      <c r="Y1535" s="9"/>
      <c r="AF1535" s="9"/>
      <c r="AG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</row>
    <row r="1536" spans="1:76" s="75" customFormat="1" x14ac:dyDescent="0.2">
      <c r="A1536" s="21"/>
      <c r="B1536" s="21"/>
      <c r="C1536" s="21"/>
      <c r="D1536" s="21"/>
      <c r="E1536" s="21"/>
      <c r="F1536" s="21"/>
      <c r="G1536" s="21"/>
      <c r="L1536" s="112"/>
      <c r="M1536" s="112"/>
      <c r="X1536" s="9"/>
      <c r="Y1536" s="9"/>
      <c r="AF1536" s="9"/>
      <c r="AG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</row>
    <row r="1537" spans="1:76" s="75" customFormat="1" x14ac:dyDescent="0.2">
      <c r="A1537" s="21"/>
      <c r="B1537" s="21"/>
      <c r="C1537" s="21"/>
      <c r="D1537" s="21"/>
      <c r="E1537" s="21"/>
      <c r="F1537" s="21"/>
      <c r="G1537" s="21"/>
      <c r="L1537" s="112"/>
      <c r="M1537" s="112"/>
      <c r="X1537" s="9"/>
      <c r="Y1537" s="9"/>
      <c r="AF1537" s="9"/>
      <c r="AG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</row>
    <row r="1538" spans="1:76" s="75" customFormat="1" x14ac:dyDescent="0.2">
      <c r="A1538" s="21"/>
      <c r="B1538" s="21"/>
      <c r="C1538" s="21"/>
      <c r="D1538" s="21"/>
      <c r="E1538" s="21"/>
      <c r="F1538" s="21"/>
      <c r="G1538" s="21"/>
      <c r="L1538" s="112"/>
      <c r="M1538" s="112"/>
      <c r="X1538" s="9"/>
      <c r="Y1538" s="9"/>
      <c r="AF1538" s="9"/>
      <c r="AG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</row>
    <row r="1539" spans="1:76" s="75" customFormat="1" x14ac:dyDescent="0.2">
      <c r="A1539" s="21"/>
      <c r="B1539" s="21"/>
      <c r="C1539" s="21"/>
      <c r="D1539" s="21"/>
      <c r="E1539" s="21"/>
      <c r="F1539" s="21"/>
      <c r="G1539" s="21"/>
      <c r="L1539" s="112"/>
      <c r="M1539" s="112"/>
      <c r="X1539" s="9"/>
      <c r="Y1539" s="9"/>
      <c r="AF1539" s="9"/>
      <c r="AG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</row>
    <row r="1540" spans="1:76" s="75" customFormat="1" x14ac:dyDescent="0.2">
      <c r="A1540" s="21"/>
      <c r="B1540" s="21"/>
      <c r="C1540" s="21"/>
      <c r="D1540" s="21"/>
      <c r="E1540" s="21"/>
      <c r="F1540" s="21"/>
      <c r="G1540" s="21"/>
      <c r="L1540" s="112"/>
      <c r="M1540" s="112"/>
      <c r="X1540" s="9"/>
      <c r="Y1540" s="9"/>
      <c r="AF1540" s="9"/>
      <c r="AG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</row>
    <row r="1541" spans="1:76" s="75" customFormat="1" x14ac:dyDescent="0.2">
      <c r="A1541" s="21"/>
      <c r="B1541" s="21"/>
      <c r="C1541" s="21"/>
      <c r="D1541" s="21"/>
      <c r="E1541" s="21"/>
      <c r="F1541" s="21"/>
      <c r="G1541" s="21"/>
      <c r="L1541" s="112"/>
      <c r="M1541" s="112"/>
      <c r="X1541" s="9"/>
      <c r="Y1541" s="9"/>
      <c r="AF1541" s="9"/>
      <c r="AG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</row>
    <row r="1542" spans="1:76" s="75" customFormat="1" x14ac:dyDescent="0.2">
      <c r="A1542" s="21"/>
      <c r="B1542" s="21"/>
      <c r="C1542" s="21"/>
      <c r="D1542" s="21"/>
      <c r="E1542" s="21"/>
      <c r="F1542" s="21"/>
      <c r="G1542" s="21"/>
      <c r="L1542" s="112"/>
      <c r="M1542" s="112"/>
      <c r="X1542" s="9"/>
      <c r="Y1542" s="9"/>
      <c r="AF1542" s="9"/>
      <c r="AG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</row>
    <row r="1543" spans="1:76" s="75" customFormat="1" x14ac:dyDescent="0.2">
      <c r="A1543" s="21"/>
      <c r="B1543" s="21"/>
      <c r="C1543" s="21"/>
      <c r="D1543" s="21"/>
      <c r="E1543" s="21"/>
      <c r="F1543" s="21"/>
      <c r="G1543" s="21"/>
      <c r="L1543" s="112"/>
      <c r="M1543" s="112"/>
      <c r="X1543" s="9"/>
      <c r="Y1543" s="9"/>
      <c r="AF1543" s="9"/>
      <c r="AG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</row>
    <row r="1544" spans="1:76" s="75" customFormat="1" x14ac:dyDescent="0.2">
      <c r="A1544" s="21"/>
      <c r="B1544" s="21"/>
      <c r="C1544" s="21"/>
      <c r="D1544" s="21"/>
      <c r="E1544" s="21"/>
      <c r="F1544" s="21"/>
      <c r="G1544" s="21"/>
      <c r="L1544" s="112"/>
      <c r="M1544" s="112"/>
      <c r="X1544" s="9"/>
      <c r="Y1544" s="9"/>
      <c r="AF1544" s="9"/>
      <c r="AG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</row>
    <row r="1545" spans="1:76" s="75" customFormat="1" x14ac:dyDescent="0.2">
      <c r="A1545" s="21"/>
      <c r="B1545" s="21"/>
      <c r="C1545" s="21"/>
      <c r="D1545" s="21"/>
      <c r="E1545" s="21"/>
      <c r="F1545" s="21"/>
      <c r="G1545" s="21"/>
      <c r="L1545" s="112"/>
      <c r="M1545" s="112"/>
      <c r="X1545" s="9"/>
      <c r="Y1545" s="9"/>
      <c r="AF1545" s="9"/>
      <c r="AG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</row>
    <row r="1546" spans="1:76" s="75" customFormat="1" x14ac:dyDescent="0.2">
      <c r="A1546" s="21"/>
      <c r="B1546" s="21"/>
      <c r="C1546" s="21"/>
      <c r="D1546" s="21"/>
      <c r="E1546" s="21"/>
      <c r="F1546" s="21"/>
      <c r="G1546" s="21"/>
      <c r="L1546" s="112"/>
      <c r="M1546" s="112"/>
      <c r="X1546" s="9"/>
      <c r="Y1546" s="9"/>
      <c r="AF1546" s="9"/>
      <c r="AG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</row>
    <row r="1547" spans="1:76" s="75" customFormat="1" x14ac:dyDescent="0.2">
      <c r="A1547" s="21"/>
      <c r="B1547" s="21"/>
      <c r="C1547" s="21"/>
      <c r="D1547" s="21"/>
      <c r="E1547" s="21"/>
      <c r="F1547" s="21"/>
      <c r="G1547" s="21"/>
      <c r="L1547" s="112"/>
      <c r="M1547" s="112"/>
      <c r="X1547" s="9"/>
      <c r="Y1547" s="9"/>
      <c r="AF1547" s="9"/>
      <c r="AG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</row>
    <row r="1548" spans="1:76" s="75" customFormat="1" x14ac:dyDescent="0.2">
      <c r="A1548" s="21"/>
      <c r="B1548" s="21"/>
      <c r="C1548" s="21"/>
      <c r="D1548" s="21"/>
      <c r="E1548" s="21"/>
      <c r="F1548" s="21"/>
      <c r="G1548" s="21"/>
      <c r="L1548" s="112"/>
      <c r="M1548" s="112"/>
      <c r="X1548" s="9"/>
      <c r="Y1548" s="9"/>
      <c r="AF1548" s="9"/>
      <c r="AG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</row>
    <row r="1549" spans="1:76" s="75" customFormat="1" x14ac:dyDescent="0.2">
      <c r="A1549" s="21"/>
      <c r="B1549" s="21"/>
      <c r="C1549" s="21"/>
      <c r="D1549" s="21"/>
      <c r="E1549" s="21"/>
      <c r="F1549" s="21"/>
      <c r="G1549" s="21"/>
      <c r="L1549" s="112"/>
      <c r="M1549" s="112"/>
      <c r="X1549" s="9"/>
      <c r="Y1549" s="9"/>
      <c r="AF1549" s="9"/>
      <c r="AG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</row>
    <row r="1550" spans="1:76" s="75" customFormat="1" x14ac:dyDescent="0.2">
      <c r="A1550" s="21"/>
      <c r="B1550" s="21"/>
      <c r="C1550" s="21"/>
      <c r="D1550" s="21"/>
      <c r="E1550" s="21"/>
      <c r="F1550" s="21"/>
      <c r="G1550" s="21"/>
      <c r="L1550" s="112"/>
      <c r="M1550" s="112"/>
      <c r="X1550" s="9"/>
      <c r="Y1550" s="9"/>
      <c r="AF1550" s="9"/>
      <c r="AG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</row>
    <row r="1551" spans="1:76" s="75" customFormat="1" x14ac:dyDescent="0.2">
      <c r="A1551" s="21"/>
      <c r="B1551" s="21"/>
      <c r="C1551" s="21"/>
      <c r="D1551" s="21"/>
      <c r="E1551" s="21"/>
      <c r="F1551" s="21"/>
      <c r="G1551" s="21"/>
      <c r="L1551" s="112"/>
      <c r="M1551" s="112"/>
      <c r="X1551" s="9"/>
      <c r="Y1551" s="9"/>
      <c r="AF1551" s="9"/>
      <c r="AG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</row>
    <row r="1552" spans="1:76" s="75" customFormat="1" x14ac:dyDescent="0.2">
      <c r="A1552" s="21"/>
      <c r="B1552" s="21"/>
      <c r="C1552" s="21"/>
      <c r="D1552" s="21"/>
      <c r="E1552" s="21"/>
      <c r="F1552" s="21"/>
      <c r="G1552" s="21"/>
      <c r="L1552" s="112"/>
      <c r="M1552" s="112"/>
      <c r="X1552" s="9"/>
      <c r="Y1552" s="9"/>
      <c r="AF1552" s="9"/>
      <c r="AG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</row>
    <row r="1553" spans="1:76" s="75" customFormat="1" x14ac:dyDescent="0.2">
      <c r="A1553" s="21"/>
      <c r="B1553" s="21"/>
      <c r="C1553" s="21"/>
      <c r="D1553" s="21"/>
      <c r="E1553" s="21"/>
      <c r="F1553" s="21"/>
      <c r="G1553" s="21"/>
      <c r="L1553" s="112"/>
      <c r="M1553" s="112"/>
      <c r="X1553" s="9"/>
      <c r="Y1553" s="9"/>
      <c r="AF1553" s="9"/>
      <c r="AG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</row>
    <row r="1554" spans="1:76" s="75" customFormat="1" x14ac:dyDescent="0.2">
      <c r="A1554" s="21"/>
      <c r="B1554" s="21"/>
      <c r="C1554" s="21"/>
      <c r="D1554" s="21"/>
      <c r="E1554" s="21"/>
      <c r="F1554" s="21"/>
      <c r="G1554" s="21"/>
      <c r="L1554" s="112"/>
      <c r="M1554" s="112"/>
      <c r="X1554" s="9"/>
      <c r="Y1554" s="9"/>
      <c r="AF1554" s="9"/>
      <c r="AG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</row>
    <row r="1555" spans="1:76" s="75" customFormat="1" x14ac:dyDescent="0.2">
      <c r="A1555" s="21"/>
      <c r="B1555" s="21"/>
      <c r="C1555" s="21"/>
      <c r="D1555" s="21"/>
      <c r="E1555" s="21"/>
      <c r="F1555" s="21"/>
      <c r="G1555" s="21"/>
      <c r="L1555" s="112"/>
      <c r="M1555" s="112"/>
      <c r="X1555" s="9"/>
      <c r="Y1555" s="9"/>
      <c r="AF1555" s="9"/>
      <c r="AG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</row>
    <row r="1556" spans="1:76" s="75" customFormat="1" x14ac:dyDescent="0.2">
      <c r="A1556" s="21"/>
      <c r="B1556" s="21"/>
      <c r="C1556" s="21"/>
      <c r="D1556" s="21"/>
      <c r="E1556" s="21"/>
      <c r="F1556" s="21"/>
      <c r="G1556" s="21"/>
      <c r="L1556" s="112"/>
      <c r="M1556" s="112"/>
      <c r="X1556" s="9"/>
      <c r="Y1556" s="9"/>
      <c r="AF1556" s="9"/>
      <c r="AG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</row>
    <row r="1557" spans="1:76" s="75" customFormat="1" x14ac:dyDescent="0.2">
      <c r="A1557" s="21"/>
      <c r="B1557" s="21"/>
      <c r="C1557" s="21"/>
      <c r="D1557" s="21"/>
      <c r="E1557" s="21"/>
      <c r="F1557" s="21"/>
      <c r="G1557" s="21"/>
      <c r="L1557" s="112"/>
      <c r="M1557" s="112"/>
      <c r="X1557" s="9"/>
      <c r="Y1557" s="9"/>
      <c r="AF1557" s="9"/>
      <c r="AG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</row>
    <row r="1558" spans="1:76" s="75" customFormat="1" x14ac:dyDescent="0.2">
      <c r="A1558" s="21"/>
      <c r="B1558" s="21"/>
      <c r="C1558" s="21"/>
      <c r="D1558" s="21"/>
      <c r="E1558" s="21"/>
      <c r="F1558" s="21"/>
      <c r="G1558" s="21"/>
      <c r="L1558" s="112"/>
      <c r="M1558" s="112"/>
      <c r="X1558" s="9"/>
      <c r="Y1558" s="9"/>
      <c r="AF1558" s="9"/>
      <c r="AG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</row>
    <row r="1559" spans="1:76" s="75" customFormat="1" x14ac:dyDescent="0.2">
      <c r="A1559" s="21"/>
      <c r="B1559" s="21"/>
      <c r="C1559" s="21"/>
      <c r="D1559" s="21"/>
      <c r="E1559" s="21"/>
      <c r="F1559" s="21"/>
      <c r="G1559" s="21"/>
      <c r="L1559" s="112"/>
      <c r="M1559" s="112"/>
      <c r="X1559" s="9"/>
      <c r="Y1559" s="9"/>
      <c r="AF1559" s="9"/>
      <c r="AG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</row>
    <row r="1560" spans="1:76" s="75" customFormat="1" x14ac:dyDescent="0.2">
      <c r="A1560" s="21"/>
      <c r="B1560" s="21"/>
      <c r="C1560" s="21"/>
      <c r="D1560" s="21"/>
      <c r="E1560" s="21"/>
      <c r="F1560" s="21"/>
      <c r="G1560" s="21"/>
      <c r="L1560" s="112"/>
      <c r="M1560" s="112"/>
      <c r="X1560" s="9"/>
      <c r="Y1560" s="9"/>
      <c r="AF1560" s="9"/>
      <c r="AG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</row>
    <row r="1561" spans="1:76" s="75" customFormat="1" x14ac:dyDescent="0.2">
      <c r="A1561" s="21"/>
      <c r="B1561" s="21"/>
      <c r="C1561" s="21"/>
      <c r="D1561" s="21"/>
      <c r="E1561" s="21"/>
      <c r="F1561" s="21"/>
      <c r="G1561" s="21"/>
      <c r="L1561" s="112"/>
      <c r="M1561" s="112"/>
      <c r="X1561" s="9"/>
      <c r="Y1561" s="9"/>
      <c r="AF1561" s="9"/>
      <c r="AG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</row>
    <row r="1562" spans="1:76" s="75" customFormat="1" x14ac:dyDescent="0.2">
      <c r="A1562" s="21"/>
      <c r="B1562" s="21"/>
      <c r="C1562" s="21"/>
      <c r="D1562" s="21"/>
      <c r="E1562" s="21"/>
      <c r="F1562" s="21"/>
      <c r="G1562" s="21"/>
      <c r="L1562" s="112"/>
      <c r="M1562" s="112"/>
      <c r="X1562" s="9"/>
      <c r="Y1562" s="9"/>
      <c r="AF1562" s="9"/>
      <c r="AG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</row>
    <row r="1563" spans="1:76" s="75" customFormat="1" x14ac:dyDescent="0.2">
      <c r="A1563" s="21"/>
      <c r="B1563" s="21"/>
      <c r="C1563" s="21"/>
      <c r="D1563" s="21"/>
      <c r="E1563" s="21"/>
      <c r="F1563" s="21"/>
      <c r="G1563" s="21"/>
      <c r="L1563" s="112"/>
      <c r="M1563" s="112"/>
      <c r="X1563" s="9"/>
      <c r="Y1563" s="9"/>
      <c r="AF1563" s="9"/>
      <c r="AG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</row>
    <row r="1564" spans="1:76" s="75" customFormat="1" x14ac:dyDescent="0.2">
      <c r="A1564" s="21"/>
      <c r="B1564" s="21"/>
      <c r="C1564" s="21"/>
      <c r="D1564" s="21"/>
      <c r="E1564" s="21"/>
      <c r="F1564" s="21"/>
      <c r="G1564" s="21"/>
      <c r="L1564" s="112"/>
      <c r="M1564" s="112"/>
      <c r="X1564" s="9"/>
      <c r="Y1564" s="9"/>
      <c r="AF1564" s="9"/>
      <c r="AG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</row>
    <row r="1565" spans="1:76" s="75" customFormat="1" x14ac:dyDescent="0.2">
      <c r="A1565" s="21"/>
      <c r="B1565" s="21"/>
      <c r="C1565" s="21"/>
      <c r="D1565" s="21"/>
      <c r="E1565" s="21"/>
      <c r="F1565" s="21"/>
      <c r="G1565" s="21"/>
      <c r="L1565" s="112"/>
      <c r="M1565" s="112"/>
      <c r="X1565" s="9"/>
      <c r="Y1565" s="9"/>
      <c r="AF1565" s="9"/>
      <c r="AG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</row>
    <row r="1566" spans="1:76" s="75" customFormat="1" x14ac:dyDescent="0.2">
      <c r="A1566" s="21"/>
      <c r="B1566" s="21"/>
      <c r="C1566" s="21"/>
      <c r="D1566" s="21"/>
      <c r="E1566" s="21"/>
      <c r="F1566" s="21"/>
      <c r="G1566" s="21"/>
      <c r="L1566" s="112"/>
      <c r="M1566" s="112"/>
      <c r="X1566" s="9"/>
      <c r="Y1566" s="9"/>
      <c r="AF1566" s="9"/>
      <c r="AG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</row>
    <row r="1567" spans="1:76" s="75" customFormat="1" x14ac:dyDescent="0.2">
      <c r="A1567" s="21"/>
      <c r="B1567" s="21"/>
      <c r="C1567" s="21"/>
      <c r="D1567" s="21"/>
      <c r="E1567" s="21"/>
      <c r="F1567" s="21"/>
      <c r="G1567" s="21"/>
      <c r="L1567" s="112"/>
      <c r="M1567" s="112"/>
      <c r="X1567" s="9"/>
      <c r="Y1567" s="9"/>
      <c r="AF1567" s="9"/>
      <c r="AG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</row>
    <row r="1568" spans="1:76" s="75" customFormat="1" x14ac:dyDescent="0.2">
      <c r="A1568" s="21"/>
      <c r="B1568" s="21"/>
      <c r="C1568" s="21"/>
      <c r="D1568" s="21"/>
      <c r="E1568" s="21"/>
      <c r="F1568" s="21"/>
      <c r="G1568" s="21"/>
      <c r="L1568" s="112"/>
      <c r="M1568" s="112"/>
      <c r="X1568" s="9"/>
      <c r="Y1568" s="9"/>
      <c r="AF1568" s="9"/>
      <c r="AG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</row>
    <row r="1569" spans="1:76" s="75" customFormat="1" x14ac:dyDescent="0.2">
      <c r="A1569" s="21"/>
      <c r="B1569" s="21"/>
      <c r="C1569" s="21"/>
      <c r="D1569" s="21"/>
      <c r="E1569" s="21"/>
      <c r="F1569" s="21"/>
      <c r="G1569" s="21"/>
      <c r="L1569" s="112"/>
      <c r="M1569" s="112"/>
      <c r="X1569" s="9"/>
      <c r="Y1569" s="9"/>
      <c r="AF1569" s="9"/>
      <c r="AG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</row>
    <row r="1570" spans="1:76" s="75" customFormat="1" x14ac:dyDescent="0.2">
      <c r="A1570" s="21"/>
      <c r="B1570" s="21"/>
      <c r="C1570" s="21"/>
      <c r="D1570" s="21"/>
      <c r="E1570" s="21"/>
      <c r="F1570" s="21"/>
      <c r="G1570" s="21"/>
      <c r="L1570" s="112"/>
      <c r="M1570" s="112"/>
      <c r="X1570" s="9"/>
      <c r="Y1570" s="9"/>
      <c r="AF1570" s="9"/>
      <c r="AG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</row>
    <row r="1571" spans="1:76" s="75" customFormat="1" x14ac:dyDescent="0.2">
      <c r="A1571" s="21"/>
      <c r="B1571" s="21"/>
      <c r="C1571" s="21"/>
      <c r="D1571" s="21"/>
      <c r="E1571" s="21"/>
      <c r="F1571" s="21"/>
      <c r="G1571" s="21"/>
      <c r="L1571" s="112"/>
      <c r="M1571" s="112"/>
      <c r="X1571" s="9"/>
      <c r="Y1571" s="9"/>
      <c r="AF1571" s="9"/>
      <c r="AG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</row>
    <row r="1572" spans="1:76" s="75" customFormat="1" x14ac:dyDescent="0.2">
      <c r="A1572" s="21"/>
      <c r="B1572" s="21"/>
      <c r="C1572" s="21"/>
      <c r="D1572" s="21"/>
      <c r="E1572" s="21"/>
      <c r="F1572" s="21"/>
      <c r="G1572" s="21"/>
      <c r="L1572" s="112"/>
      <c r="M1572" s="112"/>
      <c r="X1572" s="9"/>
      <c r="Y1572" s="9"/>
      <c r="AF1572" s="9"/>
      <c r="AG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</row>
    <row r="1573" spans="1:76" s="75" customFormat="1" x14ac:dyDescent="0.2">
      <c r="A1573" s="21"/>
      <c r="B1573" s="21"/>
      <c r="C1573" s="21"/>
      <c r="D1573" s="21"/>
      <c r="E1573" s="21"/>
      <c r="F1573" s="21"/>
      <c r="G1573" s="21"/>
      <c r="L1573" s="112"/>
      <c r="M1573" s="112"/>
      <c r="X1573" s="9"/>
      <c r="Y1573" s="9"/>
      <c r="AF1573" s="9"/>
      <c r="AG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</row>
    <row r="1574" spans="1:76" s="75" customFormat="1" x14ac:dyDescent="0.2">
      <c r="A1574" s="21"/>
      <c r="B1574" s="21"/>
      <c r="C1574" s="21"/>
      <c r="D1574" s="21"/>
      <c r="E1574" s="21"/>
      <c r="F1574" s="21"/>
      <c r="G1574" s="21"/>
      <c r="L1574" s="112"/>
      <c r="M1574" s="112"/>
      <c r="X1574" s="9"/>
      <c r="Y1574" s="9"/>
      <c r="AF1574" s="9"/>
      <c r="AG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</row>
    <row r="1575" spans="1:76" s="75" customFormat="1" x14ac:dyDescent="0.2">
      <c r="A1575" s="21"/>
      <c r="B1575" s="21"/>
      <c r="C1575" s="21"/>
      <c r="D1575" s="21"/>
      <c r="E1575" s="21"/>
      <c r="F1575" s="21"/>
      <c r="G1575" s="21"/>
      <c r="L1575" s="112"/>
      <c r="M1575" s="112"/>
      <c r="X1575" s="9"/>
      <c r="Y1575" s="9"/>
      <c r="AF1575" s="9"/>
      <c r="AG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</row>
    <row r="1576" spans="1:76" s="75" customFormat="1" x14ac:dyDescent="0.2">
      <c r="A1576" s="21"/>
      <c r="B1576" s="21"/>
      <c r="C1576" s="21"/>
      <c r="D1576" s="21"/>
      <c r="E1576" s="21"/>
      <c r="F1576" s="21"/>
      <c r="G1576" s="21"/>
      <c r="L1576" s="112"/>
      <c r="M1576" s="112"/>
      <c r="X1576" s="9"/>
      <c r="Y1576" s="9"/>
      <c r="AF1576" s="9"/>
      <c r="AG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</row>
    <row r="1577" spans="1:76" s="75" customFormat="1" x14ac:dyDescent="0.2">
      <c r="A1577" s="21"/>
      <c r="B1577" s="21"/>
      <c r="C1577" s="21"/>
      <c r="D1577" s="21"/>
      <c r="E1577" s="21"/>
      <c r="F1577" s="21"/>
      <c r="G1577" s="21"/>
      <c r="L1577" s="112"/>
      <c r="M1577" s="112"/>
      <c r="X1577" s="9"/>
      <c r="Y1577" s="9"/>
      <c r="AF1577" s="9"/>
      <c r="AG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</row>
    <row r="1578" spans="1:76" s="75" customFormat="1" x14ac:dyDescent="0.2">
      <c r="A1578" s="21"/>
      <c r="B1578" s="21"/>
      <c r="C1578" s="21"/>
      <c r="D1578" s="21"/>
      <c r="E1578" s="21"/>
      <c r="F1578" s="21"/>
      <c r="G1578" s="21"/>
      <c r="L1578" s="112"/>
      <c r="M1578" s="112"/>
      <c r="X1578" s="9"/>
      <c r="Y1578" s="9"/>
      <c r="AF1578" s="9"/>
      <c r="AG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</row>
    <row r="1579" spans="1:76" s="75" customFormat="1" x14ac:dyDescent="0.2">
      <c r="A1579" s="21"/>
      <c r="B1579" s="21"/>
      <c r="C1579" s="21"/>
      <c r="D1579" s="21"/>
      <c r="E1579" s="21"/>
      <c r="F1579" s="21"/>
      <c r="G1579" s="21"/>
      <c r="L1579" s="112"/>
      <c r="M1579" s="112"/>
      <c r="X1579" s="9"/>
      <c r="Y1579" s="9"/>
      <c r="AF1579" s="9"/>
      <c r="AG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</row>
    <row r="1580" spans="1:76" s="75" customFormat="1" x14ac:dyDescent="0.2">
      <c r="A1580" s="21"/>
      <c r="B1580" s="21"/>
      <c r="C1580" s="21"/>
      <c r="D1580" s="21"/>
      <c r="E1580" s="21"/>
      <c r="F1580" s="21"/>
      <c r="G1580" s="21"/>
      <c r="L1580" s="112"/>
      <c r="M1580" s="112"/>
      <c r="X1580" s="9"/>
      <c r="Y1580" s="9"/>
      <c r="AF1580" s="9"/>
      <c r="AG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</row>
    <row r="1581" spans="1:76" s="75" customFormat="1" x14ac:dyDescent="0.2">
      <c r="A1581" s="21"/>
      <c r="B1581" s="21"/>
      <c r="C1581" s="21"/>
      <c r="D1581" s="21"/>
      <c r="E1581" s="21"/>
      <c r="F1581" s="21"/>
      <c r="G1581" s="21"/>
      <c r="L1581" s="112"/>
      <c r="M1581" s="112"/>
      <c r="X1581" s="9"/>
      <c r="Y1581" s="9"/>
      <c r="AF1581" s="9"/>
      <c r="AG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</row>
    <row r="1582" spans="1:76" s="75" customFormat="1" x14ac:dyDescent="0.2">
      <c r="A1582" s="21"/>
      <c r="B1582" s="21"/>
      <c r="C1582" s="21"/>
      <c r="D1582" s="21"/>
      <c r="E1582" s="21"/>
      <c r="F1582" s="21"/>
      <c r="G1582" s="21"/>
      <c r="L1582" s="112"/>
      <c r="M1582" s="112"/>
      <c r="X1582" s="9"/>
      <c r="Y1582" s="9"/>
      <c r="AF1582" s="9"/>
      <c r="AG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</row>
    <row r="1583" spans="1:76" s="75" customFormat="1" x14ac:dyDescent="0.2">
      <c r="A1583" s="21"/>
      <c r="B1583" s="21"/>
      <c r="C1583" s="21"/>
      <c r="D1583" s="21"/>
      <c r="E1583" s="21"/>
      <c r="F1583" s="21"/>
      <c r="G1583" s="21"/>
      <c r="L1583" s="112"/>
      <c r="M1583" s="112"/>
      <c r="X1583" s="9"/>
      <c r="Y1583" s="9"/>
      <c r="AF1583" s="9"/>
      <c r="AG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</row>
    <row r="1584" spans="1:76" s="75" customFormat="1" x14ac:dyDescent="0.2">
      <c r="A1584" s="21"/>
      <c r="B1584" s="21"/>
      <c r="C1584" s="21"/>
      <c r="D1584" s="21"/>
      <c r="E1584" s="21"/>
      <c r="F1584" s="21"/>
      <c r="G1584" s="21"/>
      <c r="L1584" s="112"/>
      <c r="M1584" s="112"/>
      <c r="X1584" s="9"/>
      <c r="Y1584" s="9"/>
      <c r="AF1584" s="9"/>
      <c r="AG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</row>
    <row r="1585" spans="1:76" s="75" customFormat="1" x14ac:dyDescent="0.2">
      <c r="A1585" s="21"/>
      <c r="B1585" s="21"/>
      <c r="C1585" s="21"/>
      <c r="D1585" s="21"/>
      <c r="E1585" s="21"/>
      <c r="F1585" s="21"/>
      <c r="G1585" s="21"/>
      <c r="L1585" s="112"/>
      <c r="M1585" s="112"/>
      <c r="X1585" s="9"/>
      <c r="Y1585" s="9"/>
      <c r="AF1585" s="9"/>
      <c r="AG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</row>
    <row r="1586" spans="1:76" s="75" customFormat="1" x14ac:dyDescent="0.2">
      <c r="A1586" s="21"/>
      <c r="B1586" s="21"/>
      <c r="C1586" s="21"/>
      <c r="D1586" s="21"/>
      <c r="E1586" s="21"/>
      <c r="F1586" s="21"/>
      <c r="G1586" s="21"/>
      <c r="L1586" s="112"/>
      <c r="M1586" s="112"/>
      <c r="X1586" s="9"/>
      <c r="Y1586" s="9"/>
      <c r="AF1586" s="9"/>
      <c r="AG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</row>
    <row r="1587" spans="1:76" s="75" customFormat="1" x14ac:dyDescent="0.2">
      <c r="A1587" s="21"/>
      <c r="B1587" s="21"/>
      <c r="C1587" s="21"/>
      <c r="D1587" s="21"/>
      <c r="E1587" s="21"/>
      <c r="F1587" s="21"/>
      <c r="G1587" s="21"/>
      <c r="L1587" s="112"/>
      <c r="M1587" s="112"/>
      <c r="X1587" s="9"/>
      <c r="Y1587" s="9"/>
      <c r="AF1587" s="9"/>
      <c r="AG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</row>
    <row r="1588" spans="1:76" s="75" customFormat="1" x14ac:dyDescent="0.2">
      <c r="A1588" s="21"/>
      <c r="B1588" s="21"/>
      <c r="C1588" s="21"/>
      <c r="D1588" s="21"/>
      <c r="E1588" s="21"/>
      <c r="F1588" s="21"/>
      <c r="G1588" s="21"/>
      <c r="L1588" s="112"/>
      <c r="M1588" s="112"/>
      <c r="X1588" s="9"/>
      <c r="Y1588" s="9"/>
      <c r="AF1588" s="9"/>
      <c r="AG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</row>
    <row r="1589" spans="1:76" s="75" customFormat="1" x14ac:dyDescent="0.2">
      <c r="A1589" s="21"/>
      <c r="B1589" s="21"/>
      <c r="C1589" s="21"/>
      <c r="D1589" s="21"/>
      <c r="E1589" s="21"/>
      <c r="F1589" s="21"/>
      <c r="G1589" s="21"/>
      <c r="L1589" s="112"/>
      <c r="M1589" s="112"/>
      <c r="X1589" s="9"/>
      <c r="Y1589" s="9"/>
      <c r="AF1589" s="9"/>
      <c r="AG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</row>
    <row r="1590" spans="1:76" s="75" customFormat="1" x14ac:dyDescent="0.2">
      <c r="A1590" s="21"/>
      <c r="B1590" s="21"/>
      <c r="C1590" s="21"/>
      <c r="D1590" s="21"/>
      <c r="E1590" s="21"/>
      <c r="F1590" s="21"/>
      <c r="G1590" s="21"/>
      <c r="L1590" s="112"/>
      <c r="M1590" s="112"/>
      <c r="X1590" s="9"/>
      <c r="Y1590" s="9"/>
      <c r="AF1590" s="9"/>
      <c r="AG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</row>
    <row r="1591" spans="1:76" s="75" customFormat="1" x14ac:dyDescent="0.2">
      <c r="A1591" s="21"/>
      <c r="B1591" s="21"/>
      <c r="C1591" s="21"/>
      <c r="D1591" s="21"/>
      <c r="E1591" s="21"/>
      <c r="F1591" s="21"/>
      <c r="G1591" s="21"/>
      <c r="L1591" s="112"/>
      <c r="M1591" s="112"/>
      <c r="X1591" s="9"/>
      <c r="Y1591" s="9"/>
      <c r="AF1591" s="9"/>
      <c r="AG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</row>
    <row r="1592" spans="1:76" s="75" customFormat="1" x14ac:dyDescent="0.2">
      <c r="A1592" s="21"/>
      <c r="B1592" s="21"/>
      <c r="C1592" s="21"/>
      <c r="D1592" s="21"/>
      <c r="E1592" s="21"/>
      <c r="F1592" s="21"/>
      <c r="G1592" s="21"/>
      <c r="L1592" s="112"/>
      <c r="M1592" s="112"/>
      <c r="X1592" s="9"/>
      <c r="Y1592" s="9"/>
      <c r="AF1592" s="9"/>
      <c r="AG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</row>
    <row r="1593" spans="1:76" s="75" customFormat="1" x14ac:dyDescent="0.2">
      <c r="A1593" s="21"/>
      <c r="B1593" s="21"/>
      <c r="C1593" s="21"/>
      <c r="D1593" s="21"/>
      <c r="E1593" s="21"/>
      <c r="F1593" s="21"/>
      <c r="G1593" s="21"/>
      <c r="L1593" s="112"/>
      <c r="M1593" s="112"/>
      <c r="X1593" s="9"/>
      <c r="Y1593" s="9"/>
      <c r="AF1593" s="9"/>
      <c r="AG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</row>
    <row r="1594" spans="1:76" s="75" customFormat="1" x14ac:dyDescent="0.2">
      <c r="A1594" s="21"/>
      <c r="B1594" s="21"/>
      <c r="C1594" s="21"/>
      <c r="D1594" s="21"/>
      <c r="E1594" s="21"/>
      <c r="F1594" s="21"/>
      <c r="G1594" s="21"/>
      <c r="L1594" s="112"/>
      <c r="M1594" s="112"/>
      <c r="X1594" s="9"/>
      <c r="Y1594" s="9"/>
      <c r="AF1594" s="9"/>
      <c r="AG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</row>
    <row r="1595" spans="1:76" s="75" customFormat="1" x14ac:dyDescent="0.2">
      <c r="A1595" s="21"/>
      <c r="B1595" s="21"/>
      <c r="C1595" s="21"/>
      <c r="D1595" s="21"/>
      <c r="E1595" s="21"/>
      <c r="F1595" s="21"/>
      <c r="G1595" s="21"/>
      <c r="L1595" s="112"/>
      <c r="M1595" s="112"/>
      <c r="X1595" s="9"/>
      <c r="Y1595" s="9"/>
      <c r="AF1595" s="9"/>
      <c r="AG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</row>
    <row r="1596" spans="1:76" s="75" customFormat="1" x14ac:dyDescent="0.2">
      <c r="A1596" s="21"/>
      <c r="B1596" s="21"/>
      <c r="C1596" s="21"/>
      <c r="D1596" s="21"/>
      <c r="E1596" s="21"/>
      <c r="F1596" s="21"/>
      <c r="G1596" s="21"/>
      <c r="L1596" s="112"/>
      <c r="M1596" s="112"/>
      <c r="X1596" s="9"/>
      <c r="Y1596" s="9"/>
      <c r="AF1596" s="9"/>
      <c r="AG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</row>
    <row r="1597" spans="1:76" s="75" customFormat="1" x14ac:dyDescent="0.2">
      <c r="A1597" s="21"/>
      <c r="B1597" s="21"/>
      <c r="C1597" s="21"/>
      <c r="D1597" s="21"/>
      <c r="E1597" s="21"/>
      <c r="F1597" s="21"/>
      <c r="G1597" s="21"/>
      <c r="L1597" s="112"/>
      <c r="M1597" s="112"/>
      <c r="X1597" s="9"/>
      <c r="Y1597" s="9"/>
      <c r="AF1597" s="9"/>
      <c r="AG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</row>
    <row r="1598" spans="1:76" s="75" customFormat="1" x14ac:dyDescent="0.2">
      <c r="A1598" s="21"/>
      <c r="B1598" s="21"/>
      <c r="C1598" s="21"/>
      <c r="D1598" s="21"/>
      <c r="E1598" s="21"/>
      <c r="F1598" s="21"/>
      <c r="G1598" s="21"/>
      <c r="L1598" s="112"/>
      <c r="M1598" s="112"/>
      <c r="X1598" s="9"/>
      <c r="Y1598" s="9"/>
      <c r="AF1598" s="9"/>
      <c r="AG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</row>
    <row r="1599" spans="1:76" s="75" customFormat="1" x14ac:dyDescent="0.2">
      <c r="A1599" s="21"/>
      <c r="B1599" s="21"/>
      <c r="C1599" s="21"/>
      <c r="D1599" s="21"/>
      <c r="E1599" s="21"/>
      <c r="F1599" s="21"/>
      <c r="G1599" s="21"/>
      <c r="L1599" s="112"/>
      <c r="M1599" s="112"/>
      <c r="X1599" s="9"/>
      <c r="Y1599" s="9"/>
      <c r="AF1599" s="9"/>
      <c r="AG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</row>
    <row r="1600" spans="1:76" s="75" customFormat="1" x14ac:dyDescent="0.2">
      <c r="A1600" s="21"/>
      <c r="B1600" s="21"/>
      <c r="C1600" s="21"/>
      <c r="D1600" s="21"/>
      <c r="E1600" s="21"/>
      <c r="F1600" s="21"/>
      <c r="G1600" s="21"/>
      <c r="L1600" s="112"/>
      <c r="M1600" s="112"/>
      <c r="X1600" s="9"/>
      <c r="Y1600" s="9"/>
      <c r="AF1600" s="9"/>
      <c r="AG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</row>
    <row r="1601" spans="1:76" s="75" customFormat="1" x14ac:dyDescent="0.2">
      <c r="A1601" s="21"/>
      <c r="B1601" s="21"/>
      <c r="C1601" s="21"/>
      <c r="D1601" s="21"/>
      <c r="E1601" s="21"/>
      <c r="F1601" s="21"/>
      <c r="G1601" s="21"/>
      <c r="L1601" s="112"/>
      <c r="M1601" s="112"/>
      <c r="X1601" s="9"/>
      <c r="Y1601" s="9"/>
      <c r="AF1601" s="9"/>
      <c r="AG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</row>
    <row r="1602" spans="1:76" s="75" customFormat="1" x14ac:dyDescent="0.2">
      <c r="A1602" s="21"/>
      <c r="B1602" s="21"/>
      <c r="C1602" s="21"/>
      <c r="D1602" s="21"/>
      <c r="E1602" s="21"/>
      <c r="F1602" s="21"/>
      <c r="G1602" s="21"/>
      <c r="L1602" s="112"/>
      <c r="M1602" s="112"/>
      <c r="X1602" s="9"/>
      <c r="Y1602" s="9"/>
      <c r="AF1602" s="9"/>
      <c r="AG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</row>
    <row r="1603" spans="1:76" s="75" customFormat="1" x14ac:dyDescent="0.2">
      <c r="A1603" s="21"/>
      <c r="B1603" s="21"/>
      <c r="C1603" s="21"/>
      <c r="D1603" s="21"/>
      <c r="E1603" s="21"/>
      <c r="F1603" s="21"/>
      <c r="G1603" s="21"/>
      <c r="L1603" s="112"/>
      <c r="M1603" s="112"/>
      <c r="X1603" s="9"/>
      <c r="Y1603" s="9"/>
      <c r="AF1603" s="9"/>
      <c r="AG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</row>
    <row r="1604" spans="1:76" s="75" customFormat="1" x14ac:dyDescent="0.2">
      <c r="A1604" s="21"/>
      <c r="B1604" s="21"/>
      <c r="C1604" s="21"/>
      <c r="D1604" s="21"/>
      <c r="E1604" s="21"/>
      <c r="F1604" s="21"/>
      <c r="G1604" s="21"/>
      <c r="L1604" s="112"/>
      <c r="M1604" s="112"/>
      <c r="X1604" s="9"/>
      <c r="Y1604" s="9"/>
      <c r="AF1604" s="9"/>
      <c r="AG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</row>
    <row r="1605" spans="1:76" s="75" customFormat="1" x14ac:dyDescent="0.2">
      <c r="A1605" s="21"/>
      <c r="B1605" s="21"/>
      <c r="C1605" s="21"/>
      <c r="D1605" s="21"/>
      <c r="E1605" s="21"/>
      <c r="F1605" s="21"/>
      <c r="G1605" s="21"/>
      <c r="L1605" s="112"/>
      <c r="M1605" s="112"/>
      <c r="X1605" s="9"/>
      <c r="Y1605" s="9"/>
      <c r="AF1605" s="9"/>
      <c r="AG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</row>
    <row r="1606" spans="1:76" s="75" customFormat="1" x14ac:dyDescent="0.2">
      <c r="A1606" s="21"/>
      <c r="B1606" s="21"/>
      <c r="C1606" s="21"/>
      <c r="D1606" s="21"/>
      <c r="E1606" s="21"/>
      <c r="F1606" s="21"/>
      <c r="G1606" s="21"/>
      <c r="L1606" s="112"/>
      <c r="M1606" s="112"/>
      <c r="X1606" s="9"/>
      <c r="Y1606" s="9"/>
      <c r="AF1606" s="9"/>
      <c r="AG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</row>
    <row r="1607" spans="1:76" s="75" customFormat="1" x14ac:dyDescent="0.2">
      <c r="A1607" s="21"/>
      <c r="B1607" s="21"/>
      <c r="C1607" s="21"/>
      <c r="D1607" s="21"/>
      <c r="E1607" s="21"/>
      <c r="F1607" s="21"/>
      <c r="G1607" s="21"/>
      <c r="L1607" s="112"/>
      <c r="M1607" s="112"/>
      <c r="X1607" s="9"/>
      <c r="Y1607" s="9"/>
      <c r="AF1607" s="9"/>
      <c r="AG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</row>
    <row r="1608" spans="1:76" s="75" customFormat="1" x14ac:dyDescent="0.2">
      <c r="A1608" s="21"/>
      <c r="B1608" s="21"/>
      <c r="C1608" s="21"/>
      <c r="D1608" s="21"/>
      <c r="E1608" s="21"/>
      <c r="F1608" s="21"/>
      <c r="G1608" s="21"/>
      <c r="L1608" s="112"/>
      <c r="M1608" s="112"/>
      <c r="X1608" s="9"/>
      <c r="Y1608" s="9"/>
      <c r="AF1608" s="9"/>
      <c r="AG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</row>
    <row r="1609" spans="1:76" s="75" customFormat="1" x14ac:dyDescent="0.2">
      <c r="A1609" s="21"/>
      <c r="B1609" s="21"/>
      <c r="C1609" s="21"/>
      <c r="D1609" s="21"/>
      <c r="E1609" s="21"/>
      <c r="F1609" s="21"/>
      <c r="G1609" s="21"/>
      <c r="L1609" s="112"/>
      <c r="M1609" s="112"/>
      <c r="X1609" s="9"/>
      <c r="Y1609" s="9"/>
      <c r="AF1609" s="9"/>
      <c r="AG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</row>
    <row r="1610" spans="1:76" s="75" customFormat="1" x14ac:dyDescent="0.2">
      <c r="A1610" s="21"/>
      <c r="B1610" s="21"/>
      <c r="C1610" s="21"/>
      <c r="D1610" s="21"/>
      <c r="E1610" s="21"/>
      <c r="F1610" s="21"/>
      <c r="G1610" s="21"/>
      <c r="L1610" s="112"/>
      <c r="M1610" s="112"/>
      <c r="X1610" s="9"/>
      <c r="Y1610" s="9"/>
      <c r="AF1610" s="9"/>
      <c r="AG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</row>
    <row r="1611" spans="1:76" s="75" customFormat="1" x14ac:dyDescent="0.2">
      <c r="A1611" s="21"/>
      <c r="B1611" s="21"/>
      <c r="C1611" s="21"/>
      <c r="D1611" s="21"/>
      <c r="E1611" s="21"/>
      <c r="F1611" s="21"/>
      <c r="G1611" s="21"/>
      <c r="L1611" s="112"/>
      <c r="M1611" s="112"/>
      <c r="X1611" s="9"/>
      <c r="Y1611" s="9"/>
      <c r="AF1611" s="9"/>
      <c r="AG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</row>
    <row r="1612" spans="1:76" s="75" customFormat="1" x14ac:dyDescent="0.2">
      <c r="A1612" s="21"/>
      <c r="B1612" s="21"/>
      <c r="C1612" s="21"/>
      <c r="D1612" s="21"/>
      <c r="E1612" s="21"/>
      <c r="F1612" s="21"/>
      <c r="G1612" s="21"/>
      <c r="L1612" s="112"/>
      <c r="M1612" s="112"/>
      <c r="X1612" s="9"/>
      <c r="Y1612" s="9"/>
      <c r="AF1612" s="9"/>
      <c r="AG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</row>
    <row r="1613" spans="1:76" s="75" customFormat="1" x14ac:dyDescent="0.2">
      <c r="A1613" s="21"/>
      <c r="B1613" s="21"/>
      <c r="C1613" s="21"/>
      <c r="D1613" s="21"/>
      <c r="E1613" s="21"/>
      <c r="F1613" s="21"/>
      <c r="G1613" s="21"/>
      <c r="L1613" s="112"/>
      <c r="M1613" s="112"/>
      <c r="X1613" s="9"/>
      <c r="Y1613" s="9"/>
      <c r="AF1613" s="9"/>
      <c r="AG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</row>
    <row r="1614" spans="1:76" s="75" customFormat="1" x14ac:dyDescent="0.2">
      <c r="A1614" s="21"/>
      <c r="B1614" s="21"/>
      <c r="C1614" s="21"/>
      <c r="D1614" s="21"/>
      <c r="E1614" s="21"/>
      <c r="F1614" s="21"/>
      <c r="G1614" s="21"/>
      <c r="L1614" s="112"/>
      <c r="M1614" s="112"/>
      <c r="X1614" s="9"/>
      <c r="Y1614" s="9"/>
      <c r="AF1614" s="9"/>
      <c r="AG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</row>
    <row r="1615" spans="1:76" s="75" customFormat="1" x14ac:dyDescent="0.2">
      <c r="A1615" s="21"/>
      <c r="B1615" s="21"/>
      <c r="C1615" s="21"/>
      <c r="D1615" s="21"/>
      <c r="E1615" s="21"/>
      <c r="F1615" s="21"/>
      <c r="G1615" s="21"/>
      <c r="L1615" s="112"/>
      <c r="M1615" s="112"/>
      <c r="X1615" s="9"/>
      <c r="Y1615" s="9"/>
      <c r="AF1615" s="9"/>
      <c r="AG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</row>
    <row r="1616" spans="1:76" s="75" customFormat="1" x14ac:dyDescent="0.2">
      <c r="A1616" s="21"/>
      <c r="B1616" s="21"/>
      <c r="C1616" s="21"/>
      <c r="D1616" s="21"/>
      <c r="E1616" s="21"/>
      <c r="F1616" s="21"/>
      <c r="G1616" s="21"/>
      <c r="L1616" s="112"/>
      <c r="M1616" s="112"/>
      <c r="X1616" s="9"/>
      <c r="Y1616" s="9"/>
      <c r="AF1616" s="9"/>
      <c r="AG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</row>
    <row r="1617" spans="1:76" s="75" customFormat="1" x14ac:dyDescent="0.2">
      <c r="A1617" s="21"/>
      <c r="B1617" s="21"/>
      <c r="C1617" s="21"/>
      <c r="D1617" s="21"/>
      <c r="E1617" s="21"/>
      <c r="F1617" s="21"/>
      <c r="G1617" s="21"/>
      <c r="L1617" s="112"/>
      <c r="M1617" s="112"/>
      <c r="X1617" s="9"/>
      <c r="Y1617" s="9"/>
      <c r="AF1617" s="9"/>
      <c r="AG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</row>
    <row r="1618" spans="1:76" s="75" customFormat="1" x14ac:dyDescent="0.2">
      <c r="A1618" s="21"/>
      <c r="B1618" s="21"/>
      <c r="C1618" s="21"/>
      <c r="D1618" s="21"/>
      <c r="E1618" s="21"/>
      <c r="F1618" s="21"/>
      <c r="G1618" s="21"/>
      <c r="L1618" s="112"/>
      <c r="M1618" s="112"/>
      <c r="X1618" s="9"/>
      <c r="Y1618" s="9"/>
      <c r="AF1618" s="9"/>
      <c r="AG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</row>
    <row r="1619" spans="1:76" s="75" customFormat="1" x14ac:dyDescent="0.2">
      <c r="A1619" s="21"/>
      <c r="B1619" s="21"/>
      <c r="C1619" s="21"/>
      <c r="D1619" s="21"/>
      <c r="E1619" s="21"/>
      <c r="F1619" s="21"/>
      <c r="G1619" s="21"/>
      <c r="L1619" s="112"/>
      <c r="M1619" s="112"/>
      <c r="X1619" s="9"/>
      <c r="Y1619" s="9"/>
      <c r="AF1619" s="9"/>
      <c r="AG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</row>
    <row r="1620" spans="1:76" s="75" customFormat="1" x14ac:dyDescent="0.2">
      <c r="A1620" s="21"/>
      <c r="B1620" s="21"/>
      <c r="C1620" s="21"/>
      <c r="D1620" s="21"/>
      <c r="E1620" s="21"/>
      <c r="F1620" s="21"/>
      <c r="G1620" s="21"/>
      <c r="L1620" s="112"/>
      <c r="M1620" s="112"/>
      <c r="X1620" s="9"/>
      <c r="Y1620" s="9"/>
      <c r="AF1620" s="9"/>
      <c r="AG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</row>
    <row r="1621" spans="1:76" s="75" customFormat="1" x14ac:dyDescent="0.2">
      <c r="A1621" s="21"/>
      <c r="B1621" s="21"/>
      <c r="C1621" s="21"/>
      <c r="D1621" s="21"/>
      <c r="E1621" s="21"/>
      <c r="F1621" s="21"/>
      <c r="G1621" s="21"/>
      <c r="L1621" s="112"/>
      <c r="M1621" s="112"/>
      <c r="X1621" s="9"/>
      <c r="Y1621" s="9"/>
      <c r="AF1621" s="9"/>
      <c r="AG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</row>
    <row r="1622" spans="1:76" s="75" customFormat="1" x14ac:dyDescent="0.2">
      <c r="A1622" s="21"/>
      <c r="B1622" s="21"/>
      <c r="C1622" s="21"/>
      <c r="D1622" s="21"/>
      <c r="E1622" s="21"/>
      <c r="F1622" s="21"/>
      <c r="G1622" s="21"/>
      <c r="L1622" s="112"/>
      <c r="M1622" s="112"/>
      <c r="X1622" s="9"/>
      <c r="Y1622" s="9"/>
      <c r="AF1622" s="9"/>
      <c r="AG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</row>
    <row r="1623" spans="1:76" s="75" customFormat="1" x14ac:dyDescent="0.2">
      <c r="A1623" s="21"/>
      <c r="B1623" s="21"/>
      <c r="C1623" s="21"/>
      <c r="D1623" s="21"/>
      <c r="E1623" s="21"/>
      <c r="F1623" s="21"/>
      <c r="G1623" s="21"/>
      <c r="L1623" s="112"/>
      <c r="M1623" s="112"/>
      <c r="X1623" s="9"/>
      <c r="Y1623" s="9"/>
      <c r="AF1623" s="9"/>
      <c r="AG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</row>
    <row r="1624" spans="1:76" s="75" customFormat="1" x14ac:dyDescent="0.2">
      <c r="A1624" s="21"/>
      <c r="B1624" s="21"/>
      <c r="C1624" s="21"/>
      <c r="D1624" s="21"/>
      <c r="E1624" s="21"/>
      <c r="F1624" s="21"/>
      <c r="G1624" s="21"/>
      <c r="L1624" s="112"/>
      <c r="M1624" s="112"/>
      <c r="X1624" s="9"/>
      <c r="Y1624" s="9"/>
      <c r="AF1624" s="9"/>
      <c r="AG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</row>
    <row r="1625" spans="1:76" s="75" customFormat="1" x14ac:dyDescent="0.2">
      <c r="A1625" s="21"/>
      <c r="B1625" s="21"/>
      <c r="C1625" s="21"/>
      <c r="D1625" s="21"/>
      <c r="E1625" s="21"/>
      <c r="F1625" s="21"/>
      <c r="G1625" s="21"/>
      <c r="L1625" s="112"/>
      <c r="M1625" s="112"/>
      <c r="X1625" s="9"/>
      <c r="Y1625" s="9"/>
      <c r="AF1625" s="9"/>
      <c r="AG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</row>
    <row r="1626" spans="1:76" s="75" customFormat="1" x14ac:dyDescent="0.2">
      <c r="A1626" s="21"/>
      <c r="B1626" s="21"/>
      <c r="C1626" s="21"/>
      <c r="D1626" s="21"/>
      <c r="E1626" s="21"/>
      <c r="F1626" s="21"/>
      <c r="G1626" s="21"/>
      <c r="L1626" s="112"/>
      <c r="M1626" s="112"/>
      <c r="X1626" s="9"/>
      <c r="Y1626" s="9"/>
      <c r="AF1626" s="9"/>
      <c r="AG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</row>
    <row r="1627" spans="1:76" s="75" customFormat="1" x14ac:dyDescent="0.2">
      <c r="A1627" s="21"/>
      <c r="B1627" s="21"/>
      <c r="C1627" s="21"/>
      <c r="D1627" s="21"/>
      <c r="E1627" s="21"/>
      <c r="F1627" s="21"/>
      <c r="G1627" s="21"/>
      <c r="L1627" s="112"/>
      <c r="M1627" s="112"/>
      <c r="X1627" s="9"/>
      <c r="Y1627" s="9"/>
      <c r="AF1627" s="9"/>
      <c r="AG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</row>
    <row r="1628" spans="1:76" s="75" customFormat="1" x14ac:dyDescent="0.2">
      <c r="A1628" s="21"/>
      <c r="B1628" s="21"/>
      <c r="C1628" s="21"/>
      <c r="D1628" s="21"/>
      <c r="E1628" s="21"/>
      <c r="F1628" s="21"/>
      <c r="G1628" s="21"/>
      <c r="L1628" s="112"/>
      <c r="M1628" s="112"/>
      <c r="X1628" s="9"/>
      <c r="Y1628" s="9"/>
      <c r="AF1628" s="9"/>
      <c r="AG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</row>
    <row r="1629" spans="1:76" s="75" customFormat="1" x14ac:dyDescent="0.2">
      <c r="A1629" s="21"/>
      <c r="B1629" s="21"/>
      <c r="C1629" s="21"/>
      <c r="D1629" s="21"/>
      <c r="E1629" s="21"/>
      <c r="F1629" s="21"/>
      <c r="G1629" s="21"/>
      <c r="L1629" s="112"/>
      <c r="M1629" s="112"/>
      <c r="X1629" s="9"/>
      <c r="Y1629" s="9"/>
      <c r="AF1629" s="9"/>
      <c r="AG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</row>
    <row r="1630" spans="1:76" s="75" customFormat="1" x14ac:dyDescent="0.2">
      <c r="A1630" s="21"/>
      <c r="B1630" s="21"/>
      <c r="C1630" s="21"/>
      <c r="D1630" s="21"/>
      <c r="E1630" s="21"/>
      <c r="F1630" s="21"/>
      <c r="G1630" s="21"/>
      <c r="L1630" s="112"/>
      <c r="M1630" s="112"/>
      <c r="X1630" s="9"/>
      <c r="Y1630" s="9"/>
      <c r="AF1630" s="9"/>
      <c r="AG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</row>
    <row r="1631" spans="1:76" s="75" customFormat="1" x14ac:dyDescent="0.2">
      <c r="A1631" s="21"/>
      <c r="B1631" s="21"/>
      <c r="C1631" s="21"/>
      <c r="D1631" s="21"/>
      <c r="E1631" s="21"/>
      <c r="F1631" s="21"/>
      <c r="G1631" s="21"/>
      <c r="L1631" s="112"/>
      <c r="M1631" s="112"/>
      <c r="X1631" s="9"/>
      <c r="Y1631" s="9"/>
      <c r="AF1631" s="9"/>
      <c r="AG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</row>
    <row r="1632" spans="1:76" s="75" customFormat="1" x14ac:dyDescent="0.2">
      <c r="A1632" s="21"/>
      <c r="B1632" s="21"/>
      <c r="C1632" s="21"/>
      <c r="D1632" s="21"/>
      <c r="E1632" s="21"/>
      <c r="F1632" s="21"/>
      <c r="G1632" s="21"/>
      <c r="L1632" s="112"/>
      <c r="M1632" s="112"/>
      <c r="X1632" s="9"/>
      <c r="Y1632" s="9"/>
      <c r="AF1632" s="9"/>
      <c r="AG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</row>
    <row r="1633" spans="1:76" s="75" customFormat="1" x14ac:dyDescent="0.2">
      <c r="A1633" s="21"/>
      <c r="B1633" s="21"/>
      <c r="C1633" s="21"/>
      <c r="D1633" s="21"/>
      <c r="E1633" s="21"/>
      <c r="F1633" s="21"/>
      <c r="G1633" s="21"/>
      <c r="L1633" s="112"/>
      <c r="M1633" s="112"/>
      <c r="X1633" s="9"/>
      <c r="Y1633" s="9"/>
      <c r="AF1633" s="9"/>
      <c r="AG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</row>
    <row r="1634" spans="1:76" s="75" customFormat="1" x14ac:dyDescent="0.2">
      <c r="A1634" s="21"/>
      <c r="B1634" s="21"/>
      <c r="C1634" s="21"/>
      <c r="D1634" s="21"/>
      <c r="E1634" s="21"/>
      <c r="F1634" s="21"/>
      <c r="G1634" s="21"/>
      <c r="L1634" s="112"/>
      <c r="M1634" s="112"/>
      <c r="X1634" s="9"/>
      <c r="Y1634" s="9"/>
      <c r="AF1634" s="9"/>
      <c r="AG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</row>
    <row r="1635" spans="1:76" s="75" customFormat="1" x14ac:dyDescent="0.2">
      <c r="A1635" s="21"/>
      <c r="B1635" s="21"/>
      <c r="C1635" s="21"/>
      <c r="D1635" s="21"/>
      <c r="E1635" s="21"/>
      <c r="F1635" s="21"/>
      <c r="G1635" s="21"/>
      <c r="L1635" s="112"/>
      <c r="M1635" s="112"/>
      <c r="X1635" s="9"/>
      <c r="Y1635" s="9"/>
      <c r="AF1635" s="9"/>
      <c r="AG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</row>
    <row r="1636" spans="1:76" s="75" customFormat="1" x14ac:dyDescent="0.2">
      <c r="A1636" s="21"/>
      <c r="B1636" s="21"/>
      <c r="C1636" s="21"/>
      <c r="D1636" s="21"/>
      <c r="E1636" s="21"/>
      <c r="F1636" s="21"/>
      <c r="G1636" s="21"/>
      <c r="L1636" s="112"/>
      <c r="M1636" s="112"/>
      <c r="X1636" s="9"/>
      <c r="Y1636" s="9"/>
      <c r="AF1636" s="9"/>
      <c r="AG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</row>
    <row r="1637" spans="1:76" s="75" customFormat="1" x14ac:dyDescent="0.2">
      <c r="A1637" s="21"/>
      <c r="B1637" s="21"/>
      <c r="C1637" s="21"/>
      <c r="D1637" s="21"/>
      <c r="E1637" s="21"/>
      <c r="F1637" s="21"/>
      <c r="G1637" s="21"/>
      <c r="L1637" s="112"/>
      <c r="M1637" s="112"/>
      <c r="X1637" s="9"/>
      <c r="Y1637" s="9"/>
      <c r="AF1637" s="9"/>
      <c r="AG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</row>
    <row r="1638" spans="1:76" s="75" customFormat="1" x14ac:dyDescent="0.2">
      <c r="A1638" s="21"/>
      <c r="B1638" s="21"/>
      <c r="C1638" s="21"/>
      <c r="D1638" s="21"/>
      <c r="E1638" s="21"/>
      <c r="F1638" s="21"/>
      <c r="G1638" s="21"/>
      <c r="L1638" s="112"/>
      <c r="M1638" s="112"/>
      <c r="X1638" s="9"/>
      <c r="Y1638" s="9"/>
      <c r="AF1638" s="9"/>
      <c r="AG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</row>
    <row r="1639" spans="1:76" s="75" customFormat="1" x14ac:dyDescent="0.2">
      <c r="A1639" s="21"/>
      <c r="B1639" s="21"/>
      <c r="C1639" s="21"/>
      <c r="D1639" s="21"/>
      <c r="E1639" s="21"/>
      <c r="F1639" s="21"/>
      <c r="G1639" s="21"/>
      <c r="L1639" s="112"/>
      <c r="M1639" s="112"/>
      <c r="X1639" s="9"/>
      <c r="Y1639" s="9"/>
      <c r="AF1639" s="9"/>
      <c r="AG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</row>
    <row r="1640" spans="1:76" s="75" customFormat="1" x14ac:dyDescent="0.2">
      <c r="A1640" s="21"/>
      <c r="B1640" s="21"/>
      <c r="C1640" s="21"/>
      <c r="D1640" s="21"/>
      <c r="E1640" s="21"/>
      <c r="F1640" s="21"/>
      <c r="G1640" s="21"/>
      <c r="L1640" s="112"/>
      <c r="M1640" s="112"/>
      <c r="X1640" s="9"/>
      <c r="Y1640" s="9"/>
      <c r="AF1640" s="9"/>
      <c r="AG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</row>
    <row r="1641" spans="1:76" s="75" customFormat="1" x14ac:dyDescent="0.2">
      <c r="A1641" s="21"/>
      <c r="B1641" s="21"/>
      <c r="C1641" s="21"/>
      <c r="D1641" s="21"/>
      <c r="E1641" s="21"/>
      <c r="F1641" s="21"/>
      <c r="G1641" s="21"/>
      <c r="L1641" s="112"/>
      <c r="M1641" s="112"/>
      <c r="X1641" s="9"/>
      <c r="Y1641" s="9"/>
      <c r="AF1641" s="9"/>
      <c r="AG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</row>
    <row r="1642" spans="1:76" s="75" customFormat="1" x14ac:dyDescent="0.2">
      <c r="A1642" s="21"/>
      <c r="B1642" s="21"/>
      <c r="C1642" s="21"/>
      <c r="D1642" s="21"/>
      <c r="E1642" s="21"/>
      <c r="F1642" s="21"/>
      <c r="G1642" s="21"/>
      <c r="L1642" s="112"/>
      <c r="M1642" s="112"/>
      <c r="X1642" s="9"/>
      <c r="Y1642" s="9"/>
      <c r="AF1642" s="9"/>
      <c r="AG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</row>
    <row r="1643" spans="1:76" s="75" customFormat="1" x14ac:dyDescent="0.2">
      <c r="A1643" s="21"/>
      <c r="B1643" s="21"/>
      <c r="C1643" s="21"/>
      <c r="D1643" s="21"/>
      <c r="E1643" s="21"/>
      <c r="F1643" s="21"/>
      <c r="G1643" s="21"/>
      <c r="L1643" s="112"/>
      <c r="M1643" s="112"/>
      <c r="X1643" s="9"/>
      <c r="Y1643" s="9"/>
      <c r="AF1643" s="9"/>
      <c r="AG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</row>
    <row r="1644" spans="1:76" s="75" customFormat="1" x14ac:dyDescent="0.2">
      <c r="A1644" s="21"/>
      <c r="B1644" s="21"/>
      <c r="C1644" s="21"/>
      <c r="D1644" s="21"/>
      <c r="E1644" s="21"/>
      <c r="F1644" s="21"/>
      <c r="G1644" s="21"/>
      <c r="L1644" s="112"/>
      <c r="M1644" s="112"/>
      <c r="X1644" s="9"/>
      <c r="Y1644" s="9"/>
      <c r="AF1644" s="9"/>
      <c r="AG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</row>
    <row r="1645" spans="1:76" s="75" customFormat="1" x14ac:dyDescent="0.2">
      <c r="A1645" s="21"/>
      <c r="B1645" s="21"/>
      <c r="C1645" s="21"/>
      <c r="D1645" s="21"/>
      <c r="E1645" s="21"/>
      <c r="F1645" s="21"/>
      <c r="G1645" s="21"/>
      <c r="L1645" s="112"/>
      <c r="M1645" s="112"/>
      <c r="X1645" s="9"/>
      <c r="Y1645" s="9"/>
      <c r="AF1645" s="9"/>
      <c r="AG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</row>
    <row r="1646" spans="1:76" s="75" customFormat="1" x14ac:dyDescent="0.2">
      <c r="A1646" s="21"/>
      <c r="B1646" s="21"/>
      <c r="C1646" s="21"/>
      <c r="D1646" s="21"/>
      <c r="E1646" s="21"/>
      <c r="F1646" s="21"/>
      <c r="G1646" s="21"/>
      <c r="L1646" s="112"/>
      <c r="M1646" s="112"/>
      <c r="X1646" s="9"/>
      <c r="Y1646" s="9"/>
      <c r="AF1646" s="9"/>
      <c r="AG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</row>
    <row r="1647" spans="1:76" s="75" customFormat="1" x14ac:dyDescent="0.2">
      <c r="A1647" s="21"/>
      <c r="B1647" s="21"/>
      <c r="C1647" s="21"/>
      <c r="D1647" s="21"/>
      <c r="E1647" s="21"/>
      <c r="F1647" s="21"/>
      <c r="G1647" s="21"/>
      <c r="L1647" s="112"/>
      <c r="M1647" s="112"/>
      <c r="X1647" s="9"/>
      <c r="Y1647" s="9"/>
      <c r="AF1647" s="9"/>
      <c r="AG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</row>
    <row r="1648" spans="1:76" s="75" customFormat="1" x14ac:dyDescent="0.2">
      <c r="A1648" s="21"/>
      <c r="B1648" s="21"/>
      <c r="C1648" s="21"/>
      <c r="D1648" s="21"/>
      <c r="E1648" s="21"/>
      <c r="F1648" s="21"/>
      <c r="G1648" s="21"/>
      <c r="L1648" s="112"/>
      <c r="M1648" s="112"/>
      <c r="X1648" s="9"/>
      <c r="Y1648" s="9"/>
      <c r="AF1648" s="9"/>
      <c r="AG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</row>
    <row r="1649" spans="1:76" s="75" customFormat="1" x14ac:dyDescent="0.2">
      <c r="A1649" s="21"/>
      <c r="B1649" s="21"/>
      <c r="C1649" s="21"/>
      <c r="D1649" s="21"/>
      <c r="E1649" s="21"/>
      <c r="F1649" s="21"/>
      <c r="G1649" s="21"/>
      <c r="L1649" s="112"/>
      <c r="M1649" s="112"/>
      <c r="X1649" s="9"/>
      <c r="Y1649" s="9"/>
      <c r="AF1649" s="9"/>
      <c r="AG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</row>
    <row r="1650" spans="1:76" s="75" customFormat="1" x14ac:dyDescent="0.2">
      <c r="A1650" s="21"/>
      <c r="B1650" s="21"/>
      <c r="C1650" s="21"/>
      <c r="D1650" s="21"/>
      <c r="E1650" s="21"/>
      <c r="F1650" s="21"/>
      <c r="G1650" s="21"/>
      <c r="L1650" s="112"/>
      <c r="M1650" s="112"/>
      <c r="X1650" s="9"/>
      <c r="Y1650" s="9"/>
      <c r="AF1650" s="9"/>
      <c r="AG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</row>
    <row r="1651" spans="1:76" s="75" customFormat="1" x14ac:dyDescent="0.2">
      <c r="A1651" s="21"/>
      <c r="B1651" s="21"/>
      <c r="C1651" s="21"/>
      <c r="D1651" s="21"/>
      <c r="E1651" s="21"/>
      <c r="F1651" s="21"/>
      <c r="G1651" s="21"/>
      <c r="L1651" s="112"/>
      <c r="M1651" s="112"/>
      <c r="X1651" s="9"/>
      <c r="Y1651" s="9"/>
      <c r="AF1651" s="9"/>
      <c r="AG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</row>
    <row r="1652" spans="1:76" s="75" customFormat="1" x14ac:dyDescent="0.2">
      <c r="A1652" s="21"/>
      <c r="B1652" s="21"/>
      <c r="C1652" s="21"/>
      <c r="D1652" s="21"/>
      <c r="E1652" s="21"/>
      <c r="F1652" s="21"/>
      <c r="G1652" s="21"/>
      <c r="L1652" s="112"/>
      <c r="M1652" s="112"/>
      <c r="X1652" s="9"/>
      <c r="Y1652" s="9"/>
      <c r="AF1652" s="9"/>
      <c r="AG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</row>
    <row r="1653" spans="1:76" s="75" customFormat="1" x14ac:dyDescent="0.2">
      <c r="A1653" s="21"/>
      <c r="B1653" s="21"/>
      <c r="C1653" s="21"/>
      <c r="D1653" s="21"/>
      <c r="E1653" s="21"/>
      <c r="F1653" s="21"/>
      <c r="G1653" s="21"/>
      <c r="L1653" s="112"/>
      <c r="M1653" s="112"/>
      <c r="X1653" s="9"/>
      <c r="Y1653" s="9"/>
      <c r="AF1653" s="9"/>
      <c r="AG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</row>
    <row r="1654" spans="1:76" s="75" customFormat="1" x14ac:dyDescent="0.2">
      <c r="A1654" s="21"/>
      <c r="B1654" s="21"/>
      <c r="C1654" s="21"/>
      <c r="D1654" s="21"/>
      <c r="E1654" s="21"/>
      <c r="F1654" s="21"/>
      <c r="G1654" s="21"/>
      <c r="L1654" s="112"/>
      <c r="M1654" s="112"/>
      <c r="X1654" s="9"/>
      <c r="Y1654" s="9"/>
      <c r="AF1654" s="9"/>
      <c r="AG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</row>
    <row r="1655" spans="1:76" s="75" customFormat="1" x14ac:dyDescent="0.2">
      <c r="A1655" s="21"/>
      <c r="B1655" s="21"/>
      <c r="C1655" s="21"/>
      <c r="D1655" s="21"/>
      <c r="E1655" s="21"/>
      <c r="F1655" s="21"/>
      <c r="G1655" s="21"/>
      <c r="L1655" s="112"/>
      <c r="M1655" s="112"/>
      <c r="X1655" s="9"/>
      <c r="Y1655" s="9"/>
      <c r="AF1655" s="9"/>
      <c r="AG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</row>
    <row r="1656" spans="1:76" s="75" customFormat="1" x14ac:dyDescent="0.2">
      <c r="A1656" s="21"/>
      <c r="B1656" s="21"/>
      <c r="C1656" s="21"/>
      <c r="D1656" s="21"/>
      <c r="E1656" s="21"/>
      <c r="F1656" s="21"/>
      <c r="G1656" s="21"/>
      <c r="L1656" s="112"/>
      <c r="M1656" s="112"/>
      <c r="X1656" s="9"/>
      <c r="Y1656" s="9"/>
      <c r="AF1656" s="9"/>
      <c r="AG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</row>
    <row r="1657" spans="1:76" s="75" customFormat="1" x14ac:dyDescent="0.2">
      <c r="A1657" s="21"/>
      <c r="B1657" s="21"/>
      <c r="C1657" s="21"/>
      <c r="D1657" s="21"/>
      <c r="E1657" s="21"/>
      <c r="F1657" s="21"/>
      <c r="G1657" s="21"/>
      <c r="L1657" s="112"/>
      <c r="M1657" s="112"/>
      <c r="X1657" s="9"/>
      <c r="Y1657" s="9"/>
      <c r="AF1657" s="9"/>
      <c r="AG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</row>
    <row r="1658" spans="1:76" s="75" customFormat="1" x14ac:dyDescent="0.2">
      <c r="A1658" s="21"/>
      <c r="B1658" s="21"/>
      <c r="C1658" s="21"/>
      <c r="D1658" s="21"/>
      <c r="E1658" s="21"/>
      <c r="F1658" s="21"/>
      <c r="G1658" s="21"/>
      <c r="L1658" s="112"/>
      <c r="M1658" s="112"/>
      <c r="X1658" s="9"/>
      <c r="Y1658" s="9"/>
      <c r="AF1658" s="9"/>
      <c r="AG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</row>
    <row r="1659" spans="1:76" s="75" customFormat="1" x14ac:dyDescent="0.2">
      <c r="A1659" s="21"/>
      <c r="B1659" s="21"/>
      <c r="C1659" s="21"/>
      <c r="D1659" s="21"/>
      <c r="E1659" s="21"/>
      <c r="F1659" s="21"/>
      <c r="G1659" s="21"/>
      <c r="L1659" s="112"/>
      <c r="M1659" s="112"/>
      <c r="X1659" s="9"/>
      <c r="Y1659" s="9"/>
      <c r="AF1659" s="9"/>
      <c r="AG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</row>
    <row r="1660" spans="1:76" s="75" customFormat="1" x14ac:dyDescent="0.2">
      <c r="A1660" s="21"/>
      <c r="B1660" s="21"/>
      <c r="C1660" s="21"/>
      <c r="D1660" s="21"/>
      <c r="E1660" s="21"/>
      <c r="F1660" s="21"/>
      <c r="G1660" s="21"/>
      <c r="L1660" s="112"/>
      <c r="M1660" s="112"/>
      <c r="X1660" s="9"/>
      <c r="Y1660" s="9"/>
      <c r="AF1660" s="9"/>
      <c r="AG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</row>
    <row r="1661" spans="1:76" s="75" customFormat="1" x14ac:dyDescent="0.2">
      <c r="A1661" s="21"/>
      <c r="B1661" s="21"/>
      <c r="C1661" s="21"/>
      <c r="D1661" s="21"/>
      <c r="E1661" s="21"/>
      <c r="F1661" s="21"/>
      <c r="G1661" s="21"/>
      <c r="L1661" s="112"/>
      <c r="M1661" s="112"/>
      <c r="X1661" s="9"/>
      <c r="Y1661" s="9"/>
      <c r="AF1661" s="9"/>
      <c r="AG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</row>
    <row r="1662" spans="1:76" s="75" customFormat="1" x14ac:dyDescent="0.2">
      <c r="A1662" s="21"/>
      <c r="B1662" s="21"/>
      <c r="C1662" s="21"/>
      <c r="D1662" s="21"/>
      <c r="E1662" s="21"/>
      <c r="F1662" s="21"/>
      <c r="G1662" s="21"/>
      <c r="L1662" s="112"/>
      <c r="M1662" s="112"/>
      <c r="X1662" s="9"/>
      <c r="Y1662" s="9"/>
      <c r="AF1662" s="9"/>
      <c r="AG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</row>
    <row r="1663" spans="1:76" s="75" customFormat="1" x14ac:dyDescent="0.2">
      <c r="A1663" s="21"/>
      <c r="B1663" s="21"/>
      <c r="C1663" s="21"/>
      <c r="D1663" s="21"/>
      <c r="E1663" s="21"/>
      <c r="F1663" s="21"/>
      <c r="G1663" s="21"/>
      <c r="L1663" s="112"/>
      <c r="M1663" s="112"/>
      <c r="X1663" s="9"/>
      <c r="Y1663" s="9"/>
      <c r="AF1663" s="9"/>
      <c r="AG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</row>
    <row r="1664" spans="1:76" s="75" customFormat="1" x14ac:dyDescent="0.2">
      <c r="A1664" s="21"/>
      <c r="B1664" s="21"/>
      <c r="C1664" s="21"/>
      <c r="D1664" s="21"/>
      <c r="E1664" s="21"/>
      <c r="F1664" s="21"/>
      <c r="G1664" s="21"/>
      <c r="L1664" s="112"/>
      <c r="M1664" s="112"/>
      <c r="X1664" s="9"/>
      <c r="Y1664" s="9"/>
      <c r="AF1664" s="9"/>
      <c r="AG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</row>
    <row r="1665" spans="1:76" s="75" customFormat="1" x14ac:dyDescent="0.2">
      <c r="A1665" s="21"/>
      <c r="B1665" s="21"/>
      <c r="C1665" s="21"/>
      <c r="D1665" s="21"/>
      <c r="E1665" s="21"/>
      <c r="F1665" s="21"/>
      <c r="G1665" s="21"/>
      <c r="L1665" s="112"/>
      <c r="M1665" s="112"/>
      <c r="X1665" s="9"/>
      <c r="Y1665" s="9"/>
      <c r="AF1665" s="9"/>
      <c r="AG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</row>
    <row r="1666" spans="1:76" s="75" customFormat="1" x14ac:dyDescent="0.2">
      <c r="A1666" s="21"/>
      <c r="B1666" s="21"/>
      <c r="C1666" s="21"/>
      <c r="D1666" s="21"/>
      <c r="E1666" s="21"/>
      <c r="F1666" s="21"/>
      <c r="G1666" s="21"/>
      <c r="L1666" s="112"/>
      <c r="M1666" s="112"/>
      <c r="X1666" s="9"/>
      <c r="Y1666" s="9"/>
      <c r="AF1666" s="9"/>
      <c r="AG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</row>
    <row r="1667" spans="1:76" s="75" customFormat="1" x14ac:dyDescent="0.2">
      <c r="A1667" s="21"/>
      <c r="B1667" s="21"/>
      <c r="C1667" s="21"/>
      <c r="D1667" s="21"/>
      <c r="E1667" s="21"/>
      <c r="F1667" s="21"/>
      <c r="G1667" s="21"/>
      <c r="L1667" s="112"/>
      <c r="M1667" s="112"/>
      <c r="X1667" s="9"/>
      <c r="Y1667" s="9"/>
      <c r="AF1667" s="9"/>
      <c r="AG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</row>
    <row r="1668" spans="1:76" s="75" customFormat="1" x14ac:dyDescent="0.2">
      <c r="A1668" s="21"/>
      <c r="B1668" s="21"/>
      <c r="C1668" s="21"/>
      <c r="D1668" s="21"/>
      <c r="E1668" s="21"/>
      <c r="F1668" s="21"/>
      <c r="G1668" s="21"/>
      <c r="L1668" s="112"/>
      <c r="M1668" s="112"/>
      <c r="X1668" s="9"/>
      <c r="Y1668" s="9"/>
      <c r="AF1668" s="9"/>
      <c r="AG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</row>
    <row r="1669" spans="1:76" s="75" customFormat="1" x14ac:dyDescent="0.2">
      <c r="A1669" s="21"/>
      <c r="B1669" s="21"/>
      <c r="C1669" s="21"/>
      <c r="D1669" s="21"/>
      <c r="E1669" s="21"/>
      <c r="F1669" s="21"/>
      <c r="G1669" s="21"/>
      <c r="L1669" s="112"/>
      <c r="M1669" s="112"/>
      <c r="X1669" s="9"/>
      <c r="Y1669" s="9"/>
      <c r="AF1669" s="9"/>
      <c r="AG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</row>
    <row r="1670" spans="1:76" s="75" customFormat="1" x14ac:dyDescent="0.2">
      <c r="A1670" s="21"/>
      <c r="B1670" s="21"/>
      <c r="C1670" s="21"/>
      <c r="D1670" s="21"/>
      <c r="E1670" s="21"/>
      <c r="F1670" s="21"/>
      <c r="G1670" s="21"/>
      <c r="L1670" s="112"/>
      <c r="M1670" s="112"/>
      <c r="X1670" s="9"/>
      <c r="Y1670" s="9"/>
      <c r="AF1670" s="9"/>
      <c r="AG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</row>
    <row r="1671" spans="1:76" s="75" customFormat="1" x14ac:dyDescent="0.2">
      <c r="A1671" s="21"/>
      <c r="B1671" s="21"/>
      <c r="C1671" s="21"/>
      <c r="D1671" s="21"/>
      <c r="E1671" s="21"/>
      <c r="F1671" s="21"/>
      <c r="G1671" s="21"/>
      <c r="L1671" s="112"/>
      <c r="M1671" s="112"/>
      <c r="X1671" s="9"/>
      <c r="Y1671" s="9"/>
      <c r="AF1671" s="9"/>
      <c r="AG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</row>
    <row r="1672" spans="1:76" s="75" customFormat="1" x14ac:dyDescent="0.2">
      <c r="A1672" s="21"/>
      <c r="B1672" s="21"/>
      <c r="C1672" s="21"/>
      <c r="D1672" s="21"/>
      <c r="E1672" s="21"/>
      <c r="F1672" s="21"/>
      <c r="G1672" s="21"/>
      <c r="L1672" s="112"/>
      <c r="M1672" s="112"/>
      <c r="X1672" s="9"/>
      <c r="Y1672" s="9"/>
      <c r="AF1672" s="9"/>
      <c r="AG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</row>
    <row r="1673" spans="1:76" s="75" customFormat="1" x14ac:dyDescent="0.2">
      <c r="A1673" s="21"/>
      <c r="B1673" s="21"/>
      <c r="C1673" s="21"/>
      <c r="D1673" s="21"/>
      <c r="E1673" s="21"/>
      <c r="F1673" s="21"/>
      <c r="G1673" s="21"/>
      <c r="L1673" s="112"/>
      <c r="M1673" s="112"/>
      <c r="X1673" s="9"/>
      <c r="Y1673" s="9"/>
      <c r="AF1673" s="9"/>
      <c r="AG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</row>
    <row r="1674" spans="1:76" s="75" customFormat="1" x14ac:dyDescent="0.2">
      <c r="A1674" s="21"/>
      <c r="B1674" s="21"/>
      <c r="C1674" s="21"/>
      <c r="D1674" s="21"/>
      <c r="E1674" s="21"/>
      <c r="F1674" s="21"/>
      <c r="G1674" s="21"/>
      <c r="L1674" s="112"/>
      <c r="M1674" s="112"/>
      <c r="X1674" s="9"/>
      <c r="Y1674" s="9"/>
      <c r="AF1674" s="9"/>
      <c r="AG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</row>
    <row r="1675" spans="1:76" s="75" customFormat="1" x14ac:dyDescent="0.2">
      <c r="A1675" s="21"/>
      <c r="B1675" s="21"/>
      <c r="C1675" s="21"/>
      <c r="D1675" s="21"/>
      <c r="E1675" s="21"/>
      <c r="F1675" s="21"/>
      <c r="G1675" s="21"/>
      <c r="L1675" s="112"/>
      <c r="M1675" s="112"/>
      <c r="X1675" s="9"/>
      <c r="Y1675" s="9"/>
      <c r="AF1675" s="9"/>
      <c r="AG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</row>
    <row r="1676" spans="1:76" s="75" customFormat="1" x14ac:dyDescent="0.2">
      <c r="A1676" s="21"/>
      <c r="B1676" s="21"/>
      <c r="C1676" s="21"/>
      <c r="D1676" s="21"/>
      <c r="E1676" s="21"/>
      <c r="F1676" s="21"/>
      <c r="G1676" s="21"/>
      <c r="L1676" s="112"/>
      <c r="M1676" s="112"/>
      <c r="X1676" s="9"/>
      <c r="Y1676" s="9"/>
      <c r="AF1676" s="9"/>
      <c r="AG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</row>
    <row r="1677" spans="1:76" s="75" customFormat="1" x14ac:dyDescent="0.2">
      <c r="A1677" s="21"/>
      <c r="B1677" s="21"/>
      <c r="C1677" s="21"/>
      <c r="D1677" s="21"/>
      <c r="E1677" s="21"/>
      <c r="F1677" s="21"/>
      <c r="G1677" s="21"/>
      <c r="L1677" s="112"/>
      <c r="M1677" s="112"/>
      <c r="X1677" s="9"/>
      <c r="Y1677" s="9"/>
      <c r="AF1677" s="9"/>
      <c r="AG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</row>
    <row r="1678" spans="1:76" s="75" customFormat="1" x14ac:dyDescent="0.2">
      <c r="A1678" s="21"/>
      <c r="B1678" s="21"/>
      <c r="C1678" s="21"/>
      <c r="D1678" s="21"/>
      <c r="E1678" s="21"/>
      <c r="F1678" s="21"/>
      <c r="G1678" s="21"/>
      <c r="L1678" s="112"/>
      <c r="M1678" s="112"/>
      <c r="X1678" s="9"/>
      <c r="Y1678" s="9"/>
      <c r="AF1678" s="9"/>
      <c r="AG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</row>
    <row r="1679" spans="1:76" s="75" customFormat="1" x14ac:dyDescent="0.2">
      <c r="A1679" s="21"/>
      <c r="B1679" s="21"/>
      <c r="C1679" s="21"/>
      <c r="D1679" s="21"/>
      <c r="E1679" s="21"/>
      <c r="F1679" s="21"/>
      <c r="G1679" s="21"/>
      <c r="L1679" s="112"/>
      <c r="M1679" s="112"/>
      <c r="X1679" s="9"/>
      <c r="Y1679" s="9"/>
      <c r="AF1679" s="9"/>
      <c r="AG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</row>
    <row r="1680" spans="1:76" s="75" customFormat="1" x14ac:dyDescent="0.2">
      <c r="A1680" s="21"/>
      <c r="B1680" s="21"/>
      <c r="C1680" s="21"/>
      <c r="D1680" s="21"/>
      <c r="E1680" s="21"/>
      <c r="F1680" s="21"/>
      <c r="G1680" s="21"/>
      <c r="L1680" s="112"/>
      <c r="M1680" s="112"/>
      <c r="X1680" s="9"/>
      <c r="Y1680" s="9"/>
      <c r="AF1680" s="9"/>
      <c r="AG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</row>
    <row r="1681" spans="1:76" s="75" customFormat="1" x14ac:dyDescent="0.2">
      <c r="A1681" s="21"/>
      <c r="B1681" s="21"/>
      <c r="C1681" s="21"/>
      <c r="D1681" s="21"/>
      <c r="E1681" s="21"/>
      <c r="F1681" s="21"/>
      <c r="G1681" s="21"/>
      <c r="L1681" s="112"/>
      <c r="M1681" s="112"/>
      <c r="X1681" s="9"/>
      <c r="Y1681" s="9"/>
      <c r="AF1681" s="9"/>
      <c r="AG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</row>
    <row r="1682" spans="1:76" s="75" customFormat="1" x14ac:dyDescent="0.2">
      <c r="A1682" s="21"/>
      <c r="B1682" s="21"/>
      <c r="C1682" s="21"/>
      <c r="D1682" s="21"/>
      <c r="E1682" s="21"/>
      <c r="F1682" s="21"/>
      <c r="G1682" s="21"/>
      <c r="L1682" s="112"/>
      <c r="M1682" s="112"/>
      <c r="X1682" s="9"/>
      <c r="Y1682" s="9"/>
      <c r="AF1682" s="9"/>
      <c r="AG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</row>
    <row r="1683" spans="1:76" s="75" customFormat="1" x14ac:dyDescent="0.2">
      <c r="A1683" s="21"/>
      <c r="B1683" s="21"/>
      <c r="C1683" s="21"/>
      <c r="D1683" s="21"/>
      <c r="E1683" s="21"/>
      <c r="F1683" s="21"/>
      <c r="G1683" s="21"/>
      <c r="L1683" s="112"/>
      <c r="M1683" s="112"/>
      <c r="X1683" s="9"/>
      <c r="Y1683" s="9"/>
      <c r="AF1683" s="9"/>
      <c r="AG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</row>
    <row r="1684" spans="1:76" s="75" customFormat="1" x14ac:dyDescent="0.2">
      <c r="A1684" s="21"/>
      <c r="B1684" s="21"/>
      <c r="C1684" s="21"/>
      <c r="D1684" s="21"/>
      <c r="E1684" s="21"/>
      <c r="F1684" s="21"/>
      <c r="G1684" s="21"/>
      <c r="L1684" s="112"/>
      <c r="M1684" s="112"/>
      <c r="X1684" s="9"/>
      <c r="Y1684" s="9"/>
      <c r="AF1684" s="9"/>
      <c r="AG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</row>
    <row r="1685" spans="1:76" s="75" customFormat="1" x14ac:dyDescent="0.2">
      <c r="A1685" s="21"/>
      <c r="B1685" s="21"/>
      <c r="C1685" s="21"/>
      <c r="D1685" s="21"/>
      <c r="E1685" s="21"/>
      <c r="F1685" s="21"/>
      <c r="G1685" s="21"/>
      <c r="L1685" s="112"/>
      <c r="M1685" s="112"/>
      <c r="X1685" s="9"/>
      <c r="Y1685" s="9"/>
      <c r="AF1685" s="9"/>
      <c r="AG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</row>
    <row r="1686" spans="1:76" s="75" customFormat="1" x14ac:dyDescent="0.2">
      <c r="A1686" s="21"/>
      <c r="B1686" s="21"/>
      <c r="C1686" s="21"/>
      <c r="D1686" s="21"/>
      <c r="E1686" s="21"/>
      <c r="F1686" s="21"/>
      <c r="G1686" s="21"/>
      <c r="L1686" s="112"/>
      <c r="M1686" s="112"/>
      <c r="X1686" s="9"/>
      <c r="Y1686" s="9"/>
      <c r="AF1686" s="9"/>
      <c r="AG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</row>
    <row r="1687" spans="1:76" s="75" customFormat="1" x14ac:dyDescent="0.2">
      <c r="A1687" s="21"/>
      <c r="B1687" s="21"/>
      <c r="C1687" s="21"/>
      <c r="D1687" s="21"/>
      <c r="E1687" s="21"/>
      <c r="F1687" s="21"/>
      <c r="G1687" s="21"/>
      <c r="L1687" s="112"/>
      <c r="M1687" s="112"/>
      <c r="X1687" s="9"/>
      <c r="Y1687" s="9"/>
      <c r="AF1687" s="9"/>
      <c r="AG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</row>
    <row r="1688" spans="1:76" s="75" customFormat="1" x14ac:dyDescent="0.2">
      <c r="A1688" s="21"/>
      <c r="B1688" s="21"/>
      <c r="C1688" s="21"/>
      <c r="D1688" s="21"/>
      <c r="E1688" s="21"/>
      <c r="F1688" s="21"/>
      <c r="G1688" s="21"/>
      <c r="L1688" s="112"/>
      <c r="M1688" s="112"/>
      <c r="X1688" s="9"/>
      <c r="Y1688" s="9"/>
      <c r="AF1688" s="9"/>
      <c r="AG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</row>
    <row r="1689" spans="1:76" s="75" customFormat="1" x14ac:dyDescent="0.2">
      <c r="A1689" s="21"/>
      <c r="B1689" s="21"/>
      <c r="C1689" s="21"/>
      <c r="D1689" s="21"/>
      <c r="E1689" s="21"/>
      <c r="F1689" s="21"/>
      <c r="G1689" s="21"/>
      <c r="L1689" s="112"/>
      <c r="M1689" s="112"/>
      <c r="X1689" s="9"/>
      <c r="Y1689" s="9"/>
      <c r="AF1689" s="9"/>
      <c r="AG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</row>
    <row r="1690" spans="1:76" s="75" customFormat="1" x14ac:dyDescent="0.2">
      <c r="A1690" s="21"/>
      <c r="B1690" s="21"/>
      <c r="C1690" s="21"/>
      <c r="D1690" s="21"/>
      <c r="E1690" s="21"/>
      <c r="F1690" s="21"/>
      <c r="G1690" s="21"/>
      <c r="L1690" s="112"/>
      <c r="M1690" s="112"/>
      <c r="X1690" s="9"/>
      <c r="Y1690" s="9"/>
      <c r="AF1690" s="9"/>
      <c r="AG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</row>
    <row r="1691" spans="1:76" s="75" customFormat="1" x14ac:dyDescent="0.2">
      <c r="A1691" s="21"/>
      <c r="B1691" s="21"/>
      <c r="C1691" s="21"/>
      <c r="D1691" s="21"/>
      <c r="E1691" s="21"/>
      <c r="F1691" s="21"/>
      <c r="G1691" s="21"/>
      <c r="L1691" s="112"/>
      <c r="M1691" s="112"/>
      <c r="X1691" s="9"/>
      <c r="Y1691" s="9"/>
      <c r="AF1691" s="9"/>
      <c r="AG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</row>
    <row r="1692" spans="1:76" s="75" customFormat="1" x14ac:dyDescent="0.2">
      <c r="A1692" s="21"/>
      <c r="B1692" s="21"/>
      <c r="C1692" s="21"/>
      <c r="D1692" s="21"/>
      <c r="E1692" s="21"/>
      <c r="F1692" s="21"/>
      <c r="G1692" s="21"/>
      <c r="L1692" s="112"/>
      <c r="M1692" s="112"/>
      <c r="X1692" s="9"/>
      <c r="Y1692" s="9"/>
      <c r="AF1692" s="9"/>
      <c r="AG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</row>
    <row r="1693" spans="1:76" s="75" customFormat="1" x14ac:dyDescent="0.2">
      <c r="A1693" s="21"/>
      <c r="B1693" s="21"/>
      <c r="C1693" s="21"/>
      <c r="D1693" s="21"/>
      <c r="E1693" s="21"/>
      <c r="F1693" s="21"/>
      <c r="G1693" s="21"/>
      <c r="L1693" s="112"/>
      <c r="M1693" s="112"/>
      <c r="X1693" s="9"/>
      <c r="Y1693" s="9"/>
      <c r="AF1693" s="9"/>
      <c r="AG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</row>
    <row r="1694" spans="1:76" s="75" customFormat="1" x14ac:dyDescent="0.2">
      <c r="A1694" s="21"/>
      <c r="B1694" s="21"/>
      <c r="C1694" s="21"/>
      <c r="D1694" s="21"/>
      <c r="E1694" s="21"/>
      <c r="F1694" s="21"/>
      <c r="G1694" s="21"/>
      <c r="L1694" s="112"/>
      <c r="M1694" s="112"/>
      <c r="X1694" s="9"/>
      <c r="Y1694" s="9"/>
      <c r="AF1694" s="9"/>
      <c r="AG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</row>
    <row r="1695" spans="1:76" s="75" customFormat="1" x14ac:dyDescent="0.2">
      <c r="A1695" s="21"/>
      <c r="B1695" s="21"/>
      <c r="C1695" s="21"/>
      <c r="D1695" s="21"/>
      <c r="E1695" s="21"/>
      <c r="F1695" s="21"/>
      <c r="G1695" s="21"/>
      <c r="L1695" s="112"/>
      <c r="M1695" s="112"/>
      <c r="X1695" s="9"/>
      <c r="Y1695" s="9"/>
      <c r="AF1695" s="9"/>
      <c r="AG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</row>
    <row r="1696" spans="1:76" s="75" customFormat="1" x14ac:dyDescent="0.2">
      <c r="A1696" s="21"/>
      <c r="B1696" s="21"/>
      <c r="C1696" s="21"/>
      <c r="D1696" s="21"/>
      <c r="E1696" s="21"/>
      <c r="F1696" s="21"/>
      <c r="G1696" s="21"/>
      <c r="L1696" s="112"/>
      <c r="M1696" s="112"/>
      <c r="X1696" s="9"/>
      <c r="Y1696" s="9"/>
      <c r="AF1696" s="9"/>
      <c r="AG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</row>
    <row r="1697" spans="1:76" s="75" customFormat="1" x14ac:dyDescent="0.2">
      <c r="A1697" s="21"/>
      <c r="B1697" s="21"/>
      <c r="C1697" s="21"/>
      <c r="D1697" s="21"/>
      <c r="E1697" s="21"/>
      <c r="F1697" s="21"/>
      <c r="G1697" s="21"/>
      <c r="L1697" s="112"/>
      <c r="M1697" s="112"/>
      <c r="X1697" s="9"/>
      <c r="Y1697" s="9"/>
      <c r="AF1697" s="9"/>
      <c r="AG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</row>
    <row r="1698" spans="1:76" s="75" customFormat="1" x14ac:dyDescent="0.2">
      <c r="A1698" s="21"/>
      <c r="B1698" s="21"/>
      <c r="C1698" s="21"/>
      <c r="D1698" s="21"/>
      <c r="E1698" s="21"/>
      <c r="F1698" s="21"/>
      <c r="G1698" s="21"/>
      <c r="L1698" s="112"/>
      <c r="M1698" s="112"/>
      <c r="X1698" s="9"/>
      <c r="Y1698" s="9"/>
      <c r="AF1698" s="9"/>
      <c r="AG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</row>
    <row r="1699" spans="1:76" s="75" customFormat="1" x14ac:dyDescent="0.2">
      <c r="A1699" s="21"/>
      <c r="B1699" s="21"/>
      <c r="C1699" s="21"/>
      <c r="D1699" s="21"/>
      <c r="E1699" s="21"/>
      <c r="F1699" s="21"/>
      <c r="G1699" s="21"/>
      <c r="L1699" s="112"/>
      <c r="M1699" s="112"/>
      <c r="X1699" s="9"/>
      <c r="Y1699" s="9"/>
      <c r="AF1699" s="9"/>
      <c r="AG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</row>
    <row r="1700" spans="1:76" s="75" customFormat="1" x14ac:dyDescent="0.2">
      <c r="A1700" s="21"/>
      <c r="B1700" s="21"/>
      <c r="C1700" s="21"/>
      <c r="D1700" s="21"/>
      <c r="E1700" s="21"/>
      <c r="F1700" s="21"/>
      <c r="G1700" s="21"/>
      <c r="L1700" s="112"/>
      <c r="M1700" s="112"/>
      <c r="X1700" s="9"/>
      <c r="Y1700" s="9"/>
      <c r="AF1700" s="9"/>
      <c r="AG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</row>
    <row r="1701" spans="1:76" s="75" customFormat="1" x14ac:dyDescent="0.2">
      <c r="A1701" s="21"/>
      <c r="B1701" s="21"/>
      <c r="C1701" s="21"/>
      <c r="D1701" s="21"/>
      <c r="E1701" s="21"/>
      <c r="F1701" s="21"/>
      <c r="G1701" s="21"/>
      <c r="L1701" s="112"/>
      <c r="M1701" s="112"/>
      <c r="X1701" s="9"/>
      <c r="Y1701" s="9"/>
      <c r="AF1701" s="9"/>
      <c r="AG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</row>
    <row r="1702" spans="1:76" s="75" customFormat="1" x14ac:dyDescent="0.2">
      <c r="A1702" s="21"/>
      <c r="B1702" s="21"/>
      <c r="C1702" s="21"/>
      <c r="D1702" s="21"/>
      <c r="E1702" s="21"/>
      <c r="F1702" s="21"/>
      <c r="G1702" s="21"/>
      <c r="L1702" s="112"/>
      <c r="M1702" s="112"/>
      <c r="X1702" s="9"/>
      <c r="Y1702" s="9"/>
      <c r="AF1702" s="9"/>
      <c r="AG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</row>
    <row r="1703" spans="1:76" s="75" customFormat="1" x14ac:dyDescent="0.2">
      <c r="A1703" s="21"/>
      <c r="B1703" s="21"/>
      <c r="C1703" s="21"/>
      <c r="D1703" s="21"/>
      <c r="E1703" s="21"/>
      <c r="F1703" s="21"/>
      <c r="G1703" s="21"/>
      <c r="L1703" s="112"/>
      <c r="M1703" s="112"/>
      <c r="X1703" s="9"/>
      <c r="Y1703" s="9"/>
      <c r="AF1703" s="9"/>
      <c r="AG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</row>
    <row r="1704" spans="1:76" s="75" customFormat="1" x14ac:dyDescent="0.2">
      <c r="A1704" s="21"/>
      <c r="B1704" s="21"/>
      <c r="C1704" s="21"/>
      <c r="D1704" s="21"/>
      <c r="E1704" s="21"/>
      <c r="F1704" s="21"/>
      <c r="G1704" s="21"/>
      <c r="L1704" s="112"/>
      <c r="M1704" s="112"/>
      <c r="X1704" s="9"/>
      <c r="Y1704" s="9"/>
      <c r="AF1704" s="9"/>
      <c r="AG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</row>
    <row r="1705" spans="1:76" s="75" customFormat="1" x14ac:dyDescent="0.2">
      <c r="A1705" s="21"/>
      <c r="B1705" s="21"/>
      <c r="C1705" s="21"/>
      <c r="D1705" s="21"/>
      <c r="E1705" s="21"/>
      <c r="F1705" s="21"/>
      <c r="G1705" s="21"/>
      <c r="L1705" s="112"/>
      <c r="M1705" s="112"/>
      <c r="X1705" s="9"/>
      <c r="Y1705" s="9"/>
      <c r="AF1705" s="9"/>
      <c r="AG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</row>
    <row r="1706" spans="1:76" s="75" customFormat="1" x14ac:dyDescent="0.2">
      <c r="A1706" s="21"/>
      <c r="B1706" s="21"/>
      <c r="C1706" s="21"/>
      <c r="D1706" s="21"/>
      <c r="E1706" s="21"/>
      <c r="F1706" s="21"/>
      <c r="G1706" s="21"/>
      <c r="L1706" s="112"/>
      <c r="M1706" s="112"/>
      <c r="X1706" s="9"/>
      <c r="Y1706" s="9"/>
      <c r="AF1706" s="9"/>
      <c r="AG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</row>
    <row r="1707" spans="1:76" s="75" customFormat="1" x14ac:dyDescent="0.2">
      <c r="A1707" s="21"/>
      <c r="B1707" s="21"/>
      <c r="C1707" s="21"/>
      <c r="D1707" s="21"/>
      <c r="E1707" s="21"/>
      <c r="F1707" s="21"/>
      <c r="G1707" s="21"/>
      <c r="L1707" s="112"/>
      <c r="M1707" s="112"/>
      <c r="X1707" s="9"/>
      <c r="Y1707" s="9"/>
      <c r="AF1707" s="9"/>
      <c r="AG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</row>
    <row r="1708" spans="1:76" s="75" customFormat="1" x14ac:dyDescent="0.2">
      <c r="A1708" s="21"/>
      <c r="B1708" s="21"/>
      <c r="C1708" s="21"/>
      <c r="D1708" s="21"/>
      <c r="E1708" s="21"/>
      <c r="F1708" s="21"/>
      <c r="G1708" s="21"/>
      <c r="L1708" s="112"/>
      <c r="M1708" s="112"/>
      <c r="X1708" s="9"/>
      <c r="Y1708" s="9"/>
      <c r="AF1708" s="9"/>
      <c r="AG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</row>
    <row r="1709" spans="1:76" s="75" customFormat="1" x14ac:dyDescent="0.2">
      <c r="A1709" s="21"/>
      <c r="B1709" s="21"/>
      <c r="C1709" s="21"/>
      <c r="D1709" s="21"/>
      <c r="E1709" s="21"/>
      <c r="F1709" s="21"/>
      <c r="G1709" s="21"/>
      <c r="L1709" s="112"/>
      <c r="M1709" s="112"/>
      <c r="X1709" s="9"/>
      <c r="Y1709" s="9"/>
      <c r="AF1709" s="9"/>
      <c r="AG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</row>
    <row r="1710" spans="1:76" s="75" customFormat="1" x14ac:dyDescent="0.2">
      <c r="A1710" s="21"/>
      <c r="B1710" s="21"/>
      <c r="C1710" s="21"/>
      <c r="D1710" s="21"/>
      <c r="E1710" s="21"/>
      <c r="F1710" s="21"/>
      <c r="G1710" s="21"/>
      <c r="L1710" s="112"/>
      <c r="M1710" s="112"/>
      <c r="X1710" s="9"/>
      <c r="Y1710" s="9"/>
      <c r="AF1710" s="9"/>
      <c r="AG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</row>
    <row r="1711" spans="1:76" s="75" customFormat="1" x14ac:dyDescent="0.2">
      <c r="A1711" s="21"/>
      <c r="B1711" s="21"/>
      <c r="C1711" s="21"/>
      <c r="D1711" s="21"/>
      <c r="E1711" s="21"/>
      <c r="F1711" s="21"/>
      <c r="G1711" s="21"/>
      <c r="L1711" s="112"/>
      <c r="M1711" s="112"/>
      <c r="X1711" s="9"/>
      <c r="Y1711" s="9"/>
      <c r="AF1711" s="9"/>
      <c r="AG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</row>
    <row r="1712" spans="1:76" s="75" customFormat="1" x14ac:dyDescent="0.2">
      <c r="A1712" s="21"/>
      <c r="B1712" s="21"/>
      <c r="C1712" s="21"/>
      <c r="D1712" s="21"/>
      <c r="E1712" s="21"/>
      <c r="F1712" s="21"/>
      <c r="G1712" s="21"/>
      <c r="L1712" s="112"/>
      <c r="M1712" s="112"/>
      <c r="X1712" s="9"/>
      <c r="Y1712" s="9"/>
      <c r="AF1712" s="9"/>
      <c r="AG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</row>
    <row r="1713" spans="1:76" s="75" customFormat="1" x14ac:dyDescent="0.2">
      <c r="A1713" s="21"/>
      <c r="B1713" s="21"/>
      <c r="C1713" s="21"/>
      <c r="D1713" s="21"/>
      <c r="E1713" s="21"/>
      <c r="F1713" s="21"/>
      <c r="G1713" s="21"/>
      <c r="L1713" s="112"/>
      <c r="M1713" s="112"/>
      <c r="X1713" s="9"/>
      <c r="Y1713" s="9"/>
      <c r="AF1713" s="9"/>
      <c r="AG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</row>
    <row r="1714" spans="1:76" s="75" customFormat="1" x14ac:dyDescent="0.2">
      <c r="A1714" s="21"/>
      <c r="B1714" s="21"/>
      <c r="C1714" s="21"/>
      <c r="D1714" s="21"/>
      <c r="E1714" s="21"/>
      <c r="F1714" s="21"/>
      <c r="G1714" s="21"/>
      <c r="L1714" s="112"/>
      <c r="M1714" s="112"/>
      <c r="X1714" s="9"/>
      <c r="Y1714" s="9"/>
      <c r="AF1714" s="9"/>
      <c r="AG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</row>
    <row r="1715" spans="1:76" s="75" customFormat="1" x14ac:dyDescent="0.2">
      <c r="A1715" s="21"/>
      <c r="B1715" s="21"/>
      <c r="C1715" s="21"/>
      <c r="D1715" s="21"/>
      <c r="E1715" s="21"/>
      <c r="F1715" s="21"/>
      <c r="G1715" s="21"/>
      <c r="L1715" s="112"/>
      <c r="M1715" s="112"/>
      <c r="X1715" s="9"/>
      <c r="Y1715" s="9"/>
      <c r="AF1715" s="9"/>
      <c r="AG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</row>
    <row r="1716" spans="1:76" s="75" customFormat="1" x14ac:dyDescent="0.2">
      <c r="A1716" s="21"/>
      <c r="B1716" s="21"/>
      <c r="C1716" s="21"/>
      <c r="D1716" s="21"/>
      <c r="E1716" s="21"/>
      <c r="F1716" s="21"/>
      <c r="G1716" s="21"/>
      <c r="L1716" s="112"/>
      <c r="M1716" s="112"/>
      <c r="X1716" s="9"/>
      <c r="Y1716" s="9"/>
      <c r="AF1716" s="9"/>
      <c r="AG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</row>
    <row r="1717" spans="1:76" s="75" customFormat="1" x14ac:dyDescent="0.2">
      <c r="A1717" s="21"/>
      <c r="B1717" s="21"/>
      <c r="C1717" s="21"/>
      <c r="D1717" s="21"/>
      <c r="E1717" s="21"/>
      <c r="F1717" s="21"/>
      <c r="G1717" s="21"/>
      <c r="L1717" s="112"/>
      <c r="M1717" s="112"/>
      <c r="X1717" s="9"/>
      <c r="Y1717" s="9"/>
      <c r="AF1717" s="9"/>
      <c r="AG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</row>
    <row r="1718" spans="1:76" s="75" customFormat="1" x14ac:dyDescent="0.2">
      <c r="A1718" s="21"/>
      <c r="B1718" s="21"/>
      <c r="C1718" s="21"/>
      <c r="D1718" s="21"/>
      <c r="E1718" s="21"/>
      <c r="F1718" s="21"/>
      <c r="G1718" s="21"/>
      <c r="L1718" s="112"/>
      <c r="M1718" s="112"/>
      <c r="X1718" s="9"/>
      <c r="Y1718" s="9"/>
      <c r="AF1718" s="9"/>
      <c r="AG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</row>
    <row r="1719" spans="1:76" s="75" customFormat="1" x14ac:dyDescent="0.2">
      <c r="A1719" s="21"/>
      <c r="B1719" s="21"/>
      <c r="C1719" s="21"/>
      <c r="D1719" s="21"/>
      <c r="E1719" s="21"/>
      <c r="F1719" s="21"/>
      <c r="G1719" s="21"/>
      <c r="L1719" s="112"/>
      <c r="M1719" s="112"/>
      <c r="X1719" s="9"/>
      <c r="Y1719" s="9"/>
      <c r="AF1719" s="9"/>
      <c r="AG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</row>
    <row r="1720" spans="1:76" s="75" customFormat="1" x14ac:dyDescent="0.2">
      <c r="A1720" s="21"/>
      <c r="B1720" s="21"/>
      <c r="C1720" s="21"/>
      <c r="D1720" s="21"/>
      <c r="E1720" s="21"/>
      <c r="F1720" s="21"/>
      <c r="G1720" s="21"/>
      <c r="L1720" s="112"/>
      <c r="M1720" s="112"/>
      <c r="X1720" s="9"/>
      <c r="Y1720" s="9"/>
      <c r="AF1720" s="9"/>
      <c r="AG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</row>
    <row r="1721" spans="1:76" s="75" customFormat="1" x14ac:dyDescent="0.2">
      <c r="A1721" s="21"/>
      <c r="B1721" s="21"/>
      <c r="C1721" s="21"/>
      <c r="D1721" s="21"/>
      <c r="E1721" s="21"/>
      <c r="F1721" s="21"/>
      <c r="G1721" s="21"/>
      <c r="L1721" s="112"/>
      <c r="M1721" s="112"/>
      <c r="X1721" s="9"/>
      <c r="Y1721" s="9"/>
      <c r="AF1721" s="9"/>
      <c r="AG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</row>
    <row r="1722" spans="1:76" s="75" customFormat="1" x14ac:dyDescent="0.2">
      <c r="A1722" s="21"/>
      <c r="B1722" s="21"/>
      <c r="C1722" s="21"/>
      <c r="D1722" s="21"/>
      <c r="E1722" s="21"/>
      <c r="F1722" s="21"/>
      <c r="G1722" s="21"/>
      <c r="L1722" s="112"/>
      <c r="M1722" s="112"/>
      <c r="X1722" s="9"/>
      <c r="Y1722" s="9"/>
      <c r="AF1722" s="9"/>
      <c r="AG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</row>
    <row r="1723" spans="1:76" s="75" customFormat="1" x14ac:dyDescent="0.2">
      <c r="A1723" s="21"/>
      <c r="B1723" s="21"/>
      <c r="C1723" s="21"/>
      <c r="D1723" s="21"/>
      <c r="E1723" s="21"/>
      <c r="F1723" s="21"/>
      <c r="G1723" s="21"/>
      <c r="L1723" s="112"/>
      <c r="M1723" s="112"/>
      <c r="X1723" s="9"/>
      <c r="Y1723" s="9"/>
      <c r="AF1723" s="9"/>
      <c r="AG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</row>
    <row r="1724" spans="1:76" s="75" customFormat="1" x14ac:dyDescent="0.2">
      <c r="A1724" s="21"/>
      <c r="B1724" s="21"/>
      <c r="C1724" s="21"/>
      <c r="D1724" s="21"/>
      <c r="E1724" s="21"/>
      <c r="F1724" s="21"/>
      <c r="G1724" s="21"/>
      <c r="L1724" s="112"/>
      <c r="M1724" s="112"/>
      <c r="X1724" s="9"/>
      <c r="Y1724" s="9"/>
      <c r="AF1724" s="9"/>
      <c r="AG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</row>
    <row r="1725" spans="1:76" s="75" customFormat="1" x14ac:dyDescent="0.2">
      <c r="A1725" s="21"/>
      <c r="B1725" s="21"/>
      <c r="C1725" s="21"/>
      <c r="D1725" s="21"/>
      <c r="E1725" s="21"/>
      <c r="F1725" s="21"/>
      <c r="G1725" s="21"/>
      <c r="L1725" s="112"/>
      <c r="M1725" s="112"/>
      <c r="X1725" s="9"/>
      <c r="Y1725" s="9"/>
      <c r="AF1725" s="9"/>
      <c r="AG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</row>
    <row r="1726" spans="1:76" s="75" customFormat="1" x14ac:dyDescent="0.2">
      <c r="A1726" s="21"/>
      <c r="B1726" s="21"/>
      <c r="C1726" s="21"/>
      <c r="D1726" s="21"/>
      <c r="E1726" s="21"/>
      <c r="F1726" s="21"/>
      <c r="G1726" s="21"/>
      <c r="L1726" s="112"/>
      <c r="M1726" s="112"/>
      <c r="X1726" s="9"/>
      <c r="Y1726" s="9"/>
      <c r="AF1726" s="9"/>
      <c r="AG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</row>
    <row r="1727" spans="1:76" s="75" customFormat="1" x14ac:dyDescent="0.2">
      <c r="A1727" s="21"/>
      <c r="B1727" s="21"/>
      <c r="C1727" s="21"/>
      <c r="D1727" s="21"/>
      <c r="E1727" s="21"/>
      <c r="F1727" s="21"/>
      <c r="G1727" s="21"/>
      <c r="L1727" s="112"/>
      <c r="M1727" s="112"/>
      <c r="X1727" s="9"/>
      <c r="Y1727" s="9"/>
      <c r="AF1727" s="9"/>
      <c r="AG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</row>
    <row r="1728" spans="1:76" s="75" customFormat="1" x14ac:dyDescent="0.2">
      <c r="A1728" s="21"/>
      <c r="B1728" s="21"/>
      <c r="C1728" s="21"/>
      <c r="D1728" s="21"/>
      <c r="E1728" s="21"/>
      <c r="F1728" s="21"/>
      <c r="G1728" s="21"/>
      <c r="L1728" s="112"/>
      <c r="M1728" s="112"/>
      <c r="X1728" s="9"/>
      <c r="Y1728" s="9"/>
      <c r="AF1728" s="9"/>
      <c r="AG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</row>
    <row r="1729" spans="1:76" s="75" customFormat="1" x14ac:dyDescent="0.2">
      <c r="A1729" s="21"/>
      <c r="B1729" s="21"/>
      <c r="C1729" s="21"/>
      <c r="D1729" s="21"/>
      <c r="E1729" s="21"/>
      <c r="F1729" s="21"/>
      <c r="G1729" s="21"/>
      <c r="L1729" s="112"/>
      <c r="M1729" s="112"/>
      <c r="X1729" s="9"/>
      <c r="Y1729" s="9"/>
      <c r="AF1729" s="9"/>
      <c r="AG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</row>
    <row r="1730" spans="1:76" s="75" customFormat="1" x14ac:dyDescent="0.2">
      <c r="A1730" s="21"/>
      <c r="B1730" s="21"/>
      <c r="C1730" s="21"/>
      <c r="D1730" s="21"/>
      <c r="E1730" s="21"/>
      <c r="F1730" s="21"/>
      <c r="G1730" s="21"/>
      <c r="L1730" s="112"/>
      <c r="M1730" s="112"/>
      <c r="X1730" s="9"/>
      <c r="Y1730" s="9"/>
      <c r="AF1730" s="9"/>
      <c r="AG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</row>
    <row r="1731" spans="1:76" s="75" customFormat="1" x14ac:dyDescent="0.2">
      <c r="A1731" s="21"/>
      <c r="B1731" s="21"/>
      <c r="C1731" s="21"/>
      <c r="D1731" s="21"/>
      <c r="E1731" s="21"/>
      <c r="F1731" s="21"/>
      <c r="G1731" s="21"/>
      <c r="L1731" s="112"/>
      <c r="M1731" s="112"/>
      <c r="X1731" s="9"/>
      <c r="Y1731" s="9"/>
      <c r="AF1731" s="9"/>
      <c r="AG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</row>
    <row r="1732" spans="1:76" s="75" customFormat="1" x14ac:dyDescent="0.2">
      <c r="A1732" s="21"/>
      <c r="B1732" s="21"/>
      <c r="C1732" s="21"/>
      <c r="D1732" s="21"/>
      <c r="E1732" s="21"/>
      <c r="F1732" s="21"/>
      <c r="G1732" s="21"/>
      <c r="L1732" s="112"/>
      <c r="M1732" s="112"/>
      <c r="X1732" s="9"/>
      <c r="Y1732" s="9"/>
      <c r="AF1732" s="9"/>
      <c r="AG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</row>
    <row r="1733" spans="1:76" s="75" customFormat="1" x14ac:dyDescent="0.2">
      <c r="A1733" s="21"/>
      <c r="B1733" s="21"/>
      <c r="C1733" s="21"/>
      <c r="D1733" s="21"/>
      <c r="E1733" s="21"/>
      <c r="F1733" s="21"/>
      <c r="G1733" s="21"/>
      <c r="L1733" s="112"/>
      <c r="M1733" s="112"/>
      <c r="X1733" s="9"/>
      <c r="Y1733" s="9"/>
      <c r="AF1733" s="9"/>
      <c r="AG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</row>
    <row r="1734" spans="1:76" s="75" customFormat="1" x14ac:dyDescent="0.2">
      <c r="A1734" s="21"/>
      <c r="B1734" s="21"/>
      <c r="C1734" s="21"/>
      <c r="D1734" s="21"/>
      <c r="E1734" s="21"/>
      <c r="F1734" s="21"/>
      <c r="G1734" s="21"/>
      <c r="L1734" s="112"/>
      <c r="M1734" s="112"/>
      <c r="X1734" s="9"/>
      <c r="Y1734" s="9"/>
      <c r="AF1734" s="9"/>
      <c r="AG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</row>
    <row r="1735" spans="1:76" s="75" customFormat="1" x14ac:dyDescent="0.2">
      <c r="A1735" s="21"/>
      <c r="B1735" s="21"/>
      <c r="C1735" s="21"/>
      <c r="D1735" s="21"/>
      <c r="E1735" s="21"/>
      <c r="F1735" s="21"/>
      <c r="G1735" s="21"/>
      <c r="L1735" s="112"/>
      <c r="M1735" s="112"/>
      <c r="X1735" s="9"/>
      <c r="Y1735" s="9"/>
      <c r="AF1735" s="9"/>
      <c r="AG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</row>
    <row r="1736" spans="1:76" s="75" customFormat="1" x14ac:dyDescent="0.2">
      <c r="A1736" s="21"/>
      <c r="B1736" s="21"/>
      <c r="C1736" s="21"/>
      <c r="D1736" s="21"/>
      <c r="E1736" s="21"/>
      <c r="F1736" s="21"/>
      <c r="G1736" s="21"/>
      <c r="L1736" s="112"/>
      <c r="M1736" s="112"/>
      <c r="X1736" s="9"/>
      <c r="Y1736" s="9"/>
      <c r="AF1736" s="9"/>
      <c r="AG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</row>
    <row r="1737" spans="1:76" s="75" customFormat="1" x14ac:dyDescent="0.2">
      <c r="A1737" s="21"/>
      <c r="B1737" s="21"/>
      <c r="C1737" s="21"/>
      <c r="D1737" s="21"/>
      <c r="E1737" s="21"/>
      <c r="F1737" s="21"/>
      <c r="G1737" s="21"/>
      <c r="L1737" s="112"/>
      <c r="M1737" s="112"/>
      <c r="X1737" s="9"/>
      <c r="Y1737" s="9"/>
      <c r="AF1737" s="9"/>
      <c r="AG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</row>
    <row r="1738" spans="1:76" s="75" customFormat="1" x14ac:dyDescent="0.2">
      <c r="A1738" s="21"/>
      <c r="B1738" s="21"/>
      <c r="C1738" s="21"/>
      <c r="D1738" s="21"/>
      <c r="E1738" s="21"/>
      <c r="F1738" s="21"/>
      <c r="G1738" s="21"/>
      <c r="L1738" s="112"/>
      <c r="M1738" s="112"/>
      <c r="X1738" s="9"/>
      <c r="Y1738" s="9"/>
      <c r="AF1738" s="9"/>
      <c r="AG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</row>
    <row r="1739" spans="1:76" s="75" customFormat="1" x14ac:dyDescent="0.2">
      <c r="A1739" s="21"/>
      <c r="B1739" s="21"/>
      <c r="C1739" s="21"/>
      <c r="D1739" s="21"/>
      <c r="E1739" s="21"/>
      <c r="F1739" s="21"/>
      <c r="G1739" s="21"/>
      <c r="L1739" s="112"/>
      <c r="M1739" s="112"/>
      <c r="X1739" s="9"/>
      <c r="Y1739" s="9"/>
      <c r="AF1739" s="9"/>
      <c r="AG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</row>
    <row r="1740" spans="1:76" s="75" customFormat="1" x14ac:dyDescent="0.2">
      <c r="A1740" s="21"/>
      <c r="B1740" s="21"/>
      <c r="C1740" s="21"/>
      <c r="D1740" s="21"/>
      <c r="E1740" s="21"/>
      <c r="F1740" s="21"/>
      <c r="G1740" s="21"/>
      <c r="L1740" s="112"/>
      <c r="M1740" s="112"/>
      <c r="X1740" s="9"/>
      <c r="Y1740" s="9"/>
      <c r="AF1740" s="9"/>
      <c r="AG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</row>
    <row r="1741" spans="1:76" s="75" customFormat="1" x14ac:dyDescent="0.2">
      <c r="A1741" s="21"/>
      <c r="B1741" s="21"/>
      <c r="C1741" s="21"/>
      <c r="D1741" s="21"/>
      <c r="E1741" s="21"/>
      <c r="F1741" s="21"/>
      <c r="G1741" s="21"/>
      <c r="L1741" s="112"/>
      <c r="M1741" s="112"/>
      <c r="X1741" s="9"/>
      <c r="Y1741" s="9"/>
      <c r="AF1741" s="9"/>
      <c r="AG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</row>
    <row r="1742" spans="1:76" s="75" customFormat="1" x14ac:dyDescent="0.2">
      <c r="A1742" s="21"/>
      <c r="B1742" s="21"/>
      <c r="C1742" s="21"/>
      <c r="D1742" s="21"/>
      <c r="E1742" s="21"/>
      <c r="F1742" s="21"/>
      <c r="G1742" s="21"/>
      <c r="L1742" s="112"/>
      <c r="M1742" s="112"/>
      <c r="X1742" s="9"/>
      <c r="Y1742" s="9"/>
      <c r="AF1742" s="9"/>
      <c r="AG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</row>
    <row r="1743" spans="1:76" s="75" customFormat="1" x14ac:dyDescent="0.2">
      <c r="A1743" s="21"/>
      <c r="B1743" s="21"/>
      <c r="C1743" s="21"/>
      <c r="D1743" s="21"/>
      <c r="E1743" s="21"/>
      <c r="F1743" s="21"/>
      <c r="G1743" s="21"/>
      <c r="L1743" s="112"/>
      <c r="M1743" s="112"/>
      <c r="X1743" s="9"/>
      <c r="Y1743" s="9"/>
      <c r="AF1743" s="9"/>
      <c r="AG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</row>
    <row r="1744" spans="1:76" s="75" customFormat="1" x14ac:dyDescent="0.2">
      <c r="A1744" s="21"/>
      <c r="B1744" s="21"/>
      <c r="C1744" s="21"/>
      <c r="D1744" s="21"/>
      <c r="E1744" s="21"/>
      <c r="F1744" s="21"/>
      <c r="G1744" s="21"/>
      <c r="L1744" s="112"/>
      <c r="M1744" s="112"/>
      <c r="X1744" s="9"/>
      <c r="Y1744" s="9"/>
      <c r="AF1744" s="9"/>
      <c r="AG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</row>
    <row r="1745" spans="1:76" s="75" customFormat="1" x14ac:dyDescent="0.2">
      <c r="A1745" s="21"/>
      <c r="B1745" s="21"/>
      <c r="C1745" s="21"/>
      <c r="D1745" s="21"/>
      <c r="E1745" s="21"/>
      <c r="F1745" s="21"/>
      <c r="G1745" s="21"/>
      <c r="L1745" s="112"/>
      <c r="M1745" s="112"/>
      <c r="X1745" s="9"/>
      <c r="Y1745" s="9"/>
      <c r="AF1745" s="9"/>
      <c r="AG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</row>
    <row r="1746" spans="1:76" s="75" customFormat="1" x14ac:dyDescent="0.2">
      <c r="A1746" s="21"/>
      <c r="B1746" s="21"/>
      <c r="C1746" s="21"/>
      <c r="D1746" s="21"/>
      <c r="E1746" s="21"/>
      <c r="F1746" s="21"/>
      <c r="G1746" s="21"/>
      <c r="L1746" s="112"/>
      <c r="M1746" s="112"/>
      <c r="X1746" s="9"/>
      <c r="Y1746" s="9"/>
      <c r="AF1746" s="9"/>
      <c r="AG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</row>
    <row r="1747" spans="1:76" s="75" customFormat="1" x14ac:dyDescent="0.2">
      <c r="A1747" s="21"/>
      <c r="B1747" s="21"/>
      <c r="C1747" s="21"/>
      <c r="D1747" s="21"/>
      <c r="E1747" s="21"/>
      <c r="F1747" s="21"/>
      <c r="G1747" s="21"/>
      <c r="L1747" s="112"/>
      <c r="M1747" s="112"/>
      <c r="X1747" s="9"/>
      <c r="Y1747" s="9"/>
      <c r="AF1747" s="9"/>
      <c r="AG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</row>
    <row r="1748" spans="1:76" s="75" customFormat="1" x14ac:dyDescent="0.2">
      <c r="A1748" s="21"/>
      <c r="B1748" s="21"/>
      <c r="C1748" s="21"/>
      <c r="D1748" s="21"/>
      <c r="E1748" s="21"/>
      <c r="F1748" s="21"/>
      <c r="G1748" s="21"/>
      <c r="L1748" s="112"/>
      <c r="M1748" s="112"/>
      <c r="X1748" s="9"/>
      <c r="Y1748" s="9"/>
      <c r="AF1748" s="9"/>
      <c r="AG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</row>
    <row r="1749" spans="1:76" s="75" customFormat="1" x14ac:dyDescent="0.2">
      <c r="A1749" s="21"/>
      <c r="B1749" s="21"/>
      <c r="C1749" s="21"/>
      <c r="D1749" s="21"/>
      <c r="E1749" s="21"/>
      <c r="F1749" s="21"/>
      <c r="G1749" s="21"/>
      <c r="L1749" s="112"/>
      <c r="M1749" s="112"/>
      <c r="X1749" s="9"/>
      <c r="Y1749" s="9"/>
      <c r="AF1749" s="9"/>
      <c r="AG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</row>
    <row r="1750" spans="1:76" s="75" customFormat="1" x14ac:dyDescent="0.2">
      <c r="A1750" s="21"/>
      <c r="B1750" s="21"/>
      <c r="C1750" s="21"/>
      <c r="D1750" s="21"/>
      <c r="E1750" s="21"/>
      <c r="F1750" s="21"/>
      <c r="G1750" s="21"/>
      <c r="L1750" s="112"/>
      <c r="M1750" s="112"/>
      <c r="X1750" s="9"/>
      <c r="Y1750" s="9"/>
      <c r="AF1750" s="9"/>
      <c r="AG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</row>
    <row r="1751" spans="1:76" s="75" customFormat="1" x14ac:dyDescent="0.2">
      <c r="A1751" s="21"/>
      <c r="B1751" s="21"/>
      <c r="C1751" s="21"/>
      <c r="D1751" s="21"/>
      <c r="E1751" s="21"/>
      <c r="F1751" s="21"/>
      <c r="G1751" s="21"/>
      <c r="L1751" s="112"/>
      <c r="M1751" s="112"/>
      <c r="X1751" s="9"/>
      <c r="Y1751" s="9"/>
      <c r="AF1751" s="9"/>
      <c r="AG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</row>
    <row r="1752" spans="1:76" s="75" customFormat="1" x14ac:dyDescent="0.2">
      <c r="A1752" s="21"/>
      <c r="B1752" s="21"/>
      <c r="C1752" s="21"/>
      <c r="D1752" s="21"/>
      <c r="E1752" s="21"/>
      <c r="F1752" s="21"/>
      <c r="G1752" s="21"/>
      <c r="L1752" s="112"/>
      <c r="M1752" s="112"/>
      <c r="X1752" s="9"/>
      <c r="Y1752" s="9"/>
      <c r="AF1752" s="9"/>
      <c r="AG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</row>
    <row r="1753" spans="1:76" s="75" customFormat="1" x14ac:dyDescent="0.2">
      <c r="A1753" s="21"/>
      <c r="B1753" s="21"/>
      <c r="C1753" s="21"/>
      <c r="D1753" s="21"/>
      <c r="E1753" s="21"/>
      <c r="F1753" s="21"/>
      <c r="G1753" s="21"/>
      <c r="L1753" s="112"/>
      <c r="M1753" s="112"/>
      <c r="X1753" s="9"/>
      <c r="Y1753" s="9"/>
      <c r="AF1753" s="9"/>
      <c r="AG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</row>
    <row r="1754" spans="1:76" s="75" customFormat="1" x14ac:dyDescent="0.2">
      <c r="A1754" s="21"/>
      <c r="B1754" s="21"/>
      <c r="C1754" s="21"/>
      <c r="D1754" s="21"/>
      <c r="E1754" s="21"/>
      <c r="F1754" s="21"/>
      <c r="G1754" s="21"/>
      <c r="L1754" s="112"/>
      <c r="M1754" s="112"/>
      <c r="X1754" s="9"/>
      <c r="Y1754" s="9"/>
      <c r="AF1754" s="9"/>
      <c r="AG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</row>
    <row r="1755" spans="1:76" s="75" customFormat="1" x14ac:dyDescent="0.2">
      <c r="A1755" s="21"/>
      <c r="B1755" s="21"/>
      <c r="C1755" s="21"/>
      <c r="D1755" s="21"/>
      <c r="E1755" s="21"/>
      <c r="F1755" s="21"/>
      <c r="G1755" s="21"/>
      <c r="L1755" s="112"/>
      <c r="M1755" s="112"/>
      <c r="X1755" s="9"/>
      <c r="Y1755" s="9"/>
      <c r="AF1755" s="9"/>
      <c r="AG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</row>
    <row r="1756" spans="1:76" s="75" customFormat="1" x14ac:dyDescent="0.2">
      <c r="A1756" s="21"/>
      <c r="B1756" s="21"/>
      <c r="C1756" s="21"/>
      <c r="D1756" s="21"/>
      <c r="E1756" s="21"/>
      <c r="F1756" s="21"/>
      <c r="G1756" s="21"/>
      <c r="L1756" s="112"/>
      <c r="M1756" s="112"/>
      <c r="X1756" s="9"/>
      <c r="Y1756" s="9"/>
      <c r="AF1756" s="9"/>
      <c r="AG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</row>
    <row r="1757" spans="1:76" s="75" customFormat="1" x14ac:dyDescent="0.2">
      <c r="A1757" s="21"/>
      <c r="B1757" s="21"/>
      <c r="C1757" s="21"/>
      <c r="D1757" s="21"/>
      <c r="E1757" s="21"/>
      <c r="F1757" s="21"/>
      <c r="G1757" s="21"/>
      <c r="L1757" s="112"/>
      <c r="M1757" s="112"/>
      <c r="X1757" s="9"/>
      <c r="Y1757" s="9"/>
      <c r="AF1757" s="9"/>
      <c r="AG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</row>
    <row r="1758" spans="1:76" s="75" customFormat="1" x14ac:dyDescent="0.2">
      <c r="A1758" s="21"/>
      <c r="B1758" s="21"/>
      <c r="C1758" s="21"/>
      <c r="D1758" s="21"/>
      <c r="E1758" s="21"/>
      <c r="F1758" s="21"/>
      <c r="G1758" s="21"/>
      <c r="L1758" s="112"/>
      <c r="M1758" s="112"/>
      <c r="X1758" s="9"/>
      <c r="Y1758" s="9"/>
      <c r="AF1758" s="9"/>
      <c r="AG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</row>
    <row r="1759" spans="1:76" s="75" customFormat="1" x14ac:dyDescent="0.2">
      <c r="A1759" s="21"/>
      <c r="B1759" s="21"/>
      <c r="C1759" s="21"/>
      <c r="D1759" s="21"/>
      <c r="E1759" s="21"/>
      <c r="F1759" s="21"/>
      <c r="G1759" s="21"/>
      <c r="L1759" s="112"/>
      <c r="M1759" s="112"/>
      <c r="X1759" s="9"/>
      <c r="Y1759" s="9"/>
      <c r="AF1759" s="9"/>
      <c r="AG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</row>
    <row r="1760" spans="1:76" s="75" customFormat="1" x14ac:dyDescent="0.2">
      <c r="A1760" s="21"/>
      <c r="B1760" s="21"/>
      <c r="C1760" s="21"/>
      <c r="D1760" s="21"/>
      <c r="E1760" s="21"/>
      <c r="F1760" s="21"/>
      <c r="G1760" s="21"/>
      <c r="L1760" s="112"/>
      <c r="M1760" s="112"/>
      <c r="X1760" s="9"/>
      <c r="Y1760" s="9"/>
      <c r="AF1760" s="9"/>
      <c r="AG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</row>
    <row r="1761" spans="1:76" s="75" customFormat="1" x14ac:dyDescent="0.2">
      <c r="A1761" s="21"/>
      <c r="B1761" s="21"/>
      <c r="C1761" s="21"/>
      <c r="D1761" s="21"/>
      <c r="E1761" s="21"/>
      <c r="F1761" s="21"/>
      <c r="G1761" s="21"/>
      <c r="L1761" s="112"/>
      <c r="M1761" s="112"/>
      <c r="X1761" s="9"/>
      <c r="Y1761" s="9"/>
      <c r="AF1761" s="9"/>
      <c r="AG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</row>
    <row r="1762" spans="1:76" s="75" customFormat="1" x14ac:dyDescent="0.2">
      <c r="A1762" s="21"/>
      <c r="B1762" s="21"/>
      <c r="C1762" s="21"/>
      <c r="D1762" s="21"/>
      <c r="E1762" s="21"/>
      <c r="F1762" s="21"/>
      <c r="G1762" s="21"/>
      <c r="L1762" s="112"/>
      <c r="M1762" s="112"/>
      <c r="X1762" s="9"/>
      <c r="Y1762" s="9"/>
      <c r="AF1762" s="9"/>
      <c r="AG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</row>
    <row r="1763" spans="1:76" s="75" customFormat="1" x14ac:dyDescent="0.2">
      <c r="A1763" s="21"/>
      <c r="B1763" s="21"/>
      <c r="C1763" s="21"/>
      <c r="D1763" s="21"/>
      <c r="E1763" s="21"/>
      <c r="F1763" s="21"/>
      <c r="G1763" s="21"/>
      <c r="L1763" s="112"/>
      <c r="M1763" s="112"/>
      <c r="X1763" s="9"/>
      <c r="Y1763" s="9"/>
      <c r="AF1763" s="9"/>
      <c r="AG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</row>
    <row r="1764" spans="1:76" s="75" customFormat="1" x14ac:dyDescent="0.2">
      <c r="A1764" s="21"/>
      <c r="B1764" s="21"/>
      <c r="C1764" s="21"/>
      <c r="D1764" s="21"/>
      <c r="E1764" s="21"/>
      <c r="F1764" s="21"/>
      <c r="G1764" s="21"/>
      <c r="L1764" s="112"/>
      <c r="M1764" s="112"/>
      <c r="X1764" s="9"/>
      <c r="Y1764" s="9"/>
      <c r="AF1764" s="9"/>
      <c r="AG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</row>
    <row r="1765" spans="1:76" s="75" customFormat="1" x14ac:dyDescent="0.2">
      <c r="A1765" s="21"/>
      <c r="B1765" s="21"/>
      <c r="C1765" s="21"/>
      <c r="D1765" s="21"/>
      <c r="E1765" s="21"/>
      <c r="F1765" s="21"/>
      <c r="G1765" s="21"/>
      <c r="L1765" s="112"/>
      <c r="M1765" s="112"/>
      <c r="X1765" s="9"/>
      <c r="Y1765" s="9"/>
      <c r="AF1765" s="9"/>
      <c r="AG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</row>
    <row r="1766" spans="1:76" s="75" customFormat="1" x14ac:dyDescent="0.2">
      <c r="A1766" s="21"/>
      <c r="B1766" s="21"/>
      <c r="C1766" s="21"/>
      <c r="D1766" s="21"/>
      <c r="E1766" s="21"/>
      <c r="F1766" s="21"/>
      <c r="G1766" s="21"/>
      <c r="L1766" s="112"/>
      <c r="M1766" s="112"/>
      <c r="X1766" s="9"/>
      <c r="Y1766" s="9"/>
      <c r="AF1766" s="9"/>
      <c r="AG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</row>
    <row r="1767" spans="1:76" s="75" customFormat="1" x14ac:dyDescent="0.2">
      <c r="A1767" s="21"/>
      <c r="B1767" s="21"/>
      <c r="C1767" s="21"/>
      <c r="D1767" s="21"/>
      <c r="E1767" s="21"/>
      <c r="F1767" s="21"/>
      <c r="G1767" s="21"/>
      <c r="L1767" s="112"/>
      <c r="M1767" s="112"/>
      <c r="X1767" s="9"/>
      <c r="Y1767" s="9"/>
      <c r="AF1767" s="9"/>
      <c r="AG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</row>
    <row r="1768" spans="1:76" s="75" customFormat="1" x14ac:dyDescent="0.2">
      <c r="A1768" s="21"/>
      <c r="B1768" s="21"/>
      <c r="C1768" s="21"/>
      <c r="D1768" s="21"/>
      <c r="E1768" s="21"/>
      <c r="F1768" s="21"/>
      <c r="G1768" s="21"/>
      <c r="L1768" s="112"/>
      <c r="M1768" s="112"/>
      <c r="X1768" s="9"/>
      <c r="Y1768" s="9"/>
      <c r="AF1768" s="9"/>
      <c r="AG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</row>
    <row r="1769" spans="1:76" s="75" customFormat="1" x14ac:dyDescent="0.2">
      <c r="A1769" s="21"/>
      <c r="B1769" s="21"/>
      <c r="C1769" s="21"/>
      <c r="D1769" s="21"/>
      <c r="E1769" s="21"/>
      <c r="F1769" s="21"/>
      <c r="G1769" s="21"/>
      <c r="L1769" s="112"/>
      <c r="M1769" s="112"/>
      <c r="X1769" s="9"/>
      <c r="Y1769" s="9"/>
      <c r="AF1769" s="9"/>
      <c r="AG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</row>
    <row r="1770" spans="1:76" s="75" customFormat="1" x14ac:dyDescent="0.2">
      <c r="A1770" s="21"/>
      <c r="B1770" s="21"/>
      <c r="C1770" s="21"/>
      <c r="D1770" s="21"/>
      <c r="E1770" s="21"/>
      <c r="F1770" s="21"/>
      <c r="G1770" s="21"/>
      <c r="L1770" s="112"/>
      <c r="M1770" s="112"/>
      <c r="X1770" s="9"/>
      <c r="Y1770" s="9"/>
      <c r="AF1770" s="9"/>
      <c r="AG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</row>
    <row r="1771" spans="1:76" s="75" customFormat="1" x14ac:dyDescent="0.2">
      <c r="A1771" s="21"/>
      <c r="B1771" s="21"/>
      <c r="C1771" s="21"/>
      <c r="D1771" s="21"/>
      <c r="E1771" s="21"/>
      <c r="F1771" s="21"/>
      <c r="G1771" s="21"/>
      <c r="L1771" s="112"/>
      <c r="M1771" s="112"/>
      <c r="X1771" s="9"/>
      <c r="Y1771" s="9"/>
      <c r="AF1771" s="9"/>
      <c r="AG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</row>
    <row r="1772" spans="1:76" s="75" customFormat="1" x14ac:dyDescent="0.2">
      <c r="A1772" s="21"/>
      <c r="B1772" s="21"/>
      <c r="C1772" s="21"/>
      <c r="D1772" s="21"/>
      <c r="E1772" s="21"/>
      <c r="F1772" s="21"/>
      <c r="G1772" s="21"/>
      <c r="L1772" s="112"/>
      <c r="M1772" s="112"/>
      <c r="X1772" s="9"/>
      <c r="Y1772" s="9"/>
      <c r="AF1772" s="9"/>
      <c r="AG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</row>
    <row r="1773" spans="1:76" s="75" customFormat="1" x14ac:dyDescent="0.2">
      <c r="A1773" s="21"/>
      <c r="B1773" s="21"/>
      <c r="C1773" s="21"/>
      <c r="D1773" s="21"/>
      <c r="E1773" s="21"/>
      <c r="F1773" s="21"/>
      <c r="G1773" s="21"/>
      <c r="L1773" s="112"/>
      <c r="M1773" s="112"/>
      <c r="X1773" s="9"/>
      <c r="Y1773" s="9"/>
      <c r="AF1773" s="9"/>
      <c r="AG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</row>
    <row r="1774" spans="1:76" s="75" customFormat="1" x14ac:dyDescent="0.2">
      <c r="A1774" s="21"/>
      <c r="B1774" s="21"/>
      <c r="C1774" s="21"/>
      <c r="D1774" s="21"/>
      <c r="E1774" s="21"/>
      <c r="F1774" s="21"/>
      <c r="G1774" s="21"/>
      <c r="L1774" s="112"/>
      <c r="M1774" s="112"/>
      <c r="X1774" s="9"/>
      <c r="Y1774" s="9"/>
      <c r="AF1774" s="9"/>
      <c r="AG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</row>
    <row r="1775" spans="1:76" s="75" customFormat="1" x14ac:dyDescent="0.2">
      <c r="A1775" s="21"/>
      <c r="B1775" s="21"/>
      <c r="C1775" s="21"/>
      <c r="D1775" s="21"/>
      <c r="E1775" s="21"/>
      <c r="F1775" s="21"/>
      <c r="G1775" s="21"/>
      <c r="L1775" s="112"/>
      <c r="M1775" s="112"/>
      <c r="X1775" s="9"/>
      <c r="Y1775" s="9"/>
      <c r="AF1775" s="9"/>
      <c r="AG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</row>
    <row r="1776" spans="1:76" s="75" customFormat="1" x14ac:dyDescent="0.2">
      <c r="A1776" s="21"/>
      <c r="B1776" s="21"/>
      <c r="C1776" s="21"/>
      <c r="D1776" s="21"/>
      <c r="E1776" s="21"/>
      <c r="F1776" s="21"/>
      <c r="G1776" s="21"/>
      <c r="L1776" s="112"/>
      <c r="M1776" s="112"/>
      <c r="X1776" s="9"/>
      <c r="Y1776" s="9"/>
      <c r="AF1776" s="9"/>
      <c r="AG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</row>
    <row r="1777" spans="1:76" s="75" customFormat="1" x14ac:dyDescent="0.2">
      <c r="A1777" s="21"/>
      <c r="B1777" s="21"/>
      <c r="C1777" s="21"/>
      <c r="D1777" s="21"/>
      <c r="E1777" s="21"/>
      <c r="F1777" s="21"/>
      <c r="G1777" s="21"/>
      <c r="L1777" s="112"/>
      <c r="M1777" s="112"/>
      <c r="X1777" s="9"/>
      <c r="Y1777" s="9"/>
      <c r="AF1777" s="9"/>
      <c r="AG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</row>
    <row r="1778" spans="1:76" s="75" customFormat="1" x14ac:dyDescent="0.2">
      <c r="A1778" s="21"/>
      <c r="B1778" s="21"/>
      <c r="C1778" s="21"/>
      <c r="D1778" s="21"/>
      <c r="E1778" s="21"/>
      <c r="F1778" s="21"/>
      <c r="G1778" s="21"/>
      <c r="L1778" s="112"/>
      <c r="M1778" s="112"/>
      <c r="X1778" s="9"/>
      <c r="Y1778" s="9"/>
      <c r="AF1778" s="9"/>
      <c r="AG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</row>
    <row r="1779" spans="1:76" s="75" customFormat="1" x14ac:dyDescent="0.2">
      <c r="A1779" s="21"/>
      <c r="B1779" s="21"/>
      <c r="C1779" s="21"/>
      <c r="D1779" s="21"/>
      <c r="E1779" s="21"/>
      <c r="F1779" s="21"/>
      <c r="G1779" s="21"/>
      <c r="L1779" s="112"/>
      <c r="M1779" s="112"/>
      <c r="X1779" s="9"/>
      <c r="Y1779" s="9"/>
      <c r="AF1779" s="9"/>
      <c r="AG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</row>
    <row r="1780" spans="1:76" s="75" customFormat="1" x14ac:dyDescent="0.2">
      <c r="A1780" s="21"/>
      <c r="B1780" s="21"/>
      <c r="C1780" s="21"/>
      <c r="D1780" s="21"/>
      <c r="E1780" s="21"/>
      <c r="F1780" s="21"/>
      <c r="G1780" s="21"/>
      <c r="L1780" s="112"/>
      <c r="M1780" s="112"/>
      <c r="X1780" s="9"/>
      <c r="Y1780" s="9"/>
      <c r="AF1780" s="9"/>
      <c r="AG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</row>
    <row r="1781" spans="1:76" s="75" customFormat="1" x14ac:dyDescent="0.2">
      <c r="A1781" s="21"/>
      <c r="B1781" s="21"/>
      <c r="C1781" s="21"/>
      <c r="D1781" s="21"/>
      <c r="E1781" s="21"/>
      <c r="F1781" s="21"/>
      <c r="G1781" s="21"/>
      <c r="L1781" s="112"/>
      <c r="M1781" s="112"/>
      <c r="X1781" s="9"/>
      <c r="Y1781" s="9"/>
      <c r="AF1781" s="9"/>
      <c r="AG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</row>
    <row r="1782" spans="1:76" s="75" customFormat="1" x14ac:dyDescent="0.2">
      <c r="A1782" s="21"/>
      <c r="B1782" s="21"/>
      <c r="C1782" s="21"/>
      <c r="D1782" s="21"/>
      <c r="E1782" s="21"/>
      <c r="F1782" s="21"/>
      <c r="G1782" s="21"/>
      <c r="L1782" s="112"/>
      <c r="M1782" s="112"/>
      <c r="X1782" s="9"/>
      <c r="Y1782" s="9"/>
      <c r="AF1782" s="9"/>
      <c r="AG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</row>
    <row r="1783" spans="1:76" s="75" customFormat="1" x14ac:dyDescent="0.2">
      <c r="A1783" s="21"/>
      <c r="B1783" s="21"/>
      <c r="C1783" s="21"/>
      <c r="D1783" s="21"/>
      <c r="E1783" s="21"/>
      <c r="F1783" s="21"/>
      <c r="G1783" s="21"/>
      <c r="L1783" s="112"/>
      <c r="M1783" s="112"/>
      <c r="X1783" s="9"/>
      <c r="Y1783" s="9"/>
      <c r="AF1783" s="9"/>
      <c r="AG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</row>
    <row r="1784" spans="1:76" s="75" customFormat="1" x14ac:dyDescent="0.2">
      <c r="A1784" s="21"/>
      <c r="B1784" s="21"/>
      <c r="C1784" s="21"/>
      <c r="D1784" s="21"/>
      <c r="E1784" s="21"/>
      <c r="F1784" s="21"/>
      <c r="G1784" s="21"/>
      <c r="L1784" s="112"/>
      <c r="M1784" s="112"/>
      <c r="X1784" s="9"/>
      <c r="Y1784" s="9"/>
      <c r="AF1784" s="9"/>
      <c r="AG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</row>
    <row r="1785" spans="1:76" s="75" customFormat="1" x14ac:dyDescent="0.2">
      <c r="A1785" s="21"/>
      <c r="B1785" s="21"/>
      <c r="C1785" s="21"/>
      <c r="D1785" s="21"/>
      <c r="E1785" s="21"/>
      <c r="F1785" s="21"/>
      <c r="G1785" s="21"/>
      <c r="L1785" s="112"/>
      <c r="M1785" s="112"/>
      <c r="X1785" s="9"/>
      <c r="Y1785" s="9"/>
      <c r="AF1785" s="9"/>
      <c r="AG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</row>
    <row r="1786" spans="1:76" s="75" customFormat="1" x14ac:dyDescent="0.2">
      <c r="A1786" s="21"/>
      <c r="B1786" s="21"/>
      <c r="C1786" s="21"/>
      <c r="D1786" s="21"/>
      <c r="E1786" s="21"/>
      <c r="F1786" s="21"/>
      <c r="G1786" s="21"/>
      <c r="L1786" s="112"/>
      <c r="M1786" s="112"/>
      <c r="X1786" s="9"/>
      <c r="Y1786" s="9"/>
      <c r="AF1786" s="9"/>
      <c r="AG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</row>
    <row r="1787" spans="1:76" s="75" customFormat="1" x14ac:dyDescent="0.2">
      <c r="A1787" s="21"/>
      <c r="B1787" s="21"/>
      <c r="C1787" s="21"/>
      <c r="D1787" s="21"/>
      <c r="E1787" s="21"/>
      <c r="F1787" s="21"/>
      <c r="G1787" s="21"/>
      <c r="L1787" s="112"/>
      <c r="M1787" s="112"/>
      <c r="X1787" s="9"/>
      <c r="Y1787" s="9"/>
      <c r="AF1787" s="9"/>
      <c r="AG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</row>
    <row r="1788" spans="1:76" s="75" customFormat="1" x14ac:dyDescent="0.2">
      <c r="A1788" s="21"/>
      <c r="B1788" s="21"/>
      <c r="C1788" s="21"/>
      <c r="D1788" s="21"/>
      <c r="E1788" s="21"/>
      <c r="F1788" s="21"/>
      <c r="G1788" s="21"/>
      <c r="L1788" s="112"/>
      <c r="M1788" s="112"/>
      <c r="X1788" s="9"/>
      <c r="Y1788" s="9"/>
      <c r="AF1788" s="9"/>
      <c r="AG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</row>
    <row r="1789" spans="1:76" s="75" customFormat="1" x14ac:dyDescent="0.2">
      <c r="A1789" s="21"/>
      <c r="B1789" s="21"/>
      <c r="C1789" s="21"/>
      <c r="D1789" s="21"/>
      <c r="E1789" s="21"/>
      <c r="F1789" s="21"/>
      <c r="G1789" s="21"/>
      <c r="L1789" s="112"/>
      <c r="M1789" s="112"/>
      <c r="X1789" s="9"/>
      <c r="Y1789" s="9"/>
      <c r="AF1789" s="9"/>
      <c r="AG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</row>
    <row r="1790" spans="1:76" s="75" customFormat="1" x14ac:dyDescent="0.2">
      <c r="A1790" s="21"/>
      <c r="B1790" s="21"/>
      <c r="C1790" s="21"/>
      <c r="D1790" s="21"/>
      <c r="E1790" s="21"/>
      <c r="F1790" s="21"/>
      <c r="G1790" s="21"/>
      <c r="L1790" s="112"/>
      <c r="M1790" s="112"/>
      <c r="X1790" s="9"/>
      <c r="Y1790" s="9"/>
      <c r="AF1790" s="9"/>
      <c r="AG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</row>
    <row r="1791" spans="1:76" s="75" customFormat="1" x14ac:dyDescent="0.2">
      <c r="A1791" s="21"/>
      <c r="B1791" s="21"/>
      <c r="C1791" s="21"/>
      <c r="D1791" s="21"/>
      <c r="E1791" s="21"/>
      <c r="F1791" s="21"/>
      <c r="G1791" s="21"/>
      <c r="L1791" s="112"/>
      <c r="M1791" s="112"/>
      <c r="X1791" s="9"/>
      <c r="Y1791" s="9"/>
      <c r="AF1791" s="9"/>
      <c r="AG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</row>
    <row r="1792" spans="1:76" s="75" customFormat="1" x14ac:dyDescent="0.2">
      <c r="A1792" s="21"/>
      <c r="B1792" s="21"/>
      <c r="C1792" s="21"/>
      <c r="D1792" s="21"/>
      <c r="E1792" s="21"/>
      <c r="F1792" s="21"/>
      <c r="G1792" s="21"/>
      <c r="L1792" s="112"/>
      <c r="M1792" s="112"/>
      <c r="X1792" s="9"/>
      <c r="Y1792" s="9"/>
      <c r="AF1792" s="9"/>
      <c r="AG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</row>
    <row r="1793" spans="1:76" s="75" customFormat="1" x14ac:dyDescent="0.2">
      <c r="A1793" s="21"/>
      <c r="B1793" s="21"/>
      <c r="C1793" s="21"/>
      <c r="D1793" s="21"/>
      <c r="E1793" s="21"/>
      <c r="F1793" s="21"/>
      <c r="G1793" s="21"/>
      <c r="L1793" s="112"/>
      <c r="M1793" s="112"/>
      <c r="X1793" s="9"/>
      <c r="Y1793" s="9"/>
      <c r="AF1793" s="9"/>
      <c r="AG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</row>
    <row r="1794" spans="1:76" s="75" customFormat="1" x14ac:dyDescent="0.2">
      <c r="A1794" s="21"/>
      <c r="B1794" s="21"/>
      <c r="C1794" s="21"/>
      <c r="D1794" s="21"/>
      <c r="E1794" s="21"/>
      <c r="F1794" s="21"/>
      <c r="G1794" s="21"/>
      <c r="L1794" s="112"/>
      <c r="M1794" s="112"/>
      <c r="X1794" s="9"/>
      <c r="Y1794" s="9"/>
      <c r="AF1794" s="9"/>
      <c r="AG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</row>
    <row r="1795" spans="1:76" s="75" customFormat="1" x14ac:dyDescent="0.2">
      <c r="A1795" s="21"/>
      <c r="B1795" s="21"/>
      <c r="C1795" s="21"/>
      <c r="D1795" s="21"/>
      <c r="E1795" s="21"/>
      <c r="F1795" s="21"/>
      <c r="G1795" s="21"/>
      <c r="L1795" s="112"/>
      <c r="M1795" s="112"/>
      <c r="X1795" s="9"/>
      <c r="Y1795" s="9"/>
      <c r="AF1795" s="9"/>
      <c r="AG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</row>
    <row r="1796" spans="1:76" s="75" customFormat="1" x14ac:dyDescent="0.2">
      <c r="A1796" s="21"/>
      <c r="B1796" s="21"/>
      <c r="C1796" s="21"/>
      <c r="D1796" s="21"/>
      <c r="E1796" s="21"/>
      <c r="F1796" s="21"/>
      <c r="G1796" s="21"/>
      <c r="L1796" s="112"/>
      <c r="M1796" s="112"/>
      <c r="X1796" s="9"/>
      <c r="Y1796" s="9"/>
      <c r="AF1796" s="9"/>
      <c r="AG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</row>
    <row r="1797" spans="1:76" s="75" customFormat="1" x14ac:dyDescent="0.2">
      <c r="A1797" s="21"/>
      <c r="B1797" s="21"/>
      <c r="C1797" s="21"/>
      <c r="D1797" s="21"/>
      <c r="E1797" s="21"/>
      <c r="F1797" s="21"/>
      <c r="G1797" s="21"/>
      <c r="L1797" s="112"/>
      <c r="M1797" s="112"/>
      <c r="X1797" s="9"/>
      <c r="Y1797" s="9"/>
      <c r="AF1797" s="9"/>
      <c r="AG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</row>
    <row r="1798" spans="1:76" s="75" customFormat="1" x14ac:dyDescent="0.2">
      <c r="A1798" s="21"/>
      <c r="B1798" s="21"/>
      <c r="C1798" s="21"/>
      <c r="D1798" s="21"/>
      <c r="E1798" s="21"/>
      <c r="F1798" s="21"/>
      <c r="G1798" s="21"/>
      <c r="L1798" s="112"/>
      <c r="M1798" s="112"/>
      <c r="X1798" s="9"/>
      <c r="Y1798" s="9"/>
      <c r="AF1798" s="9"/>
      <c r="AG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</row>
    <row r="1799" spans="1:76" s="75" customFormat="1" x14ac:dyDescent="0.2">
      <c r="A1799" s="21"/>
      <c r="B1799" s="21"/>
      <c r="C1799" s="21"/>
      <c r="D1799" s="21"/>
      <c r="E1799" s="21"/>
      <c r="F1799" s="21"/>
      <c r="G1799" s="21"/>
      <c r="L1799" s="112"/>
      <c r="M1799" s="112"/>
      <c r="X1799" s="9"/>
      <c r="Y1799" s="9"/>
      <c r="AF1799" s="9"/>
      <c r="AG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</row>
    <row r="1800" spans="1:76" s="75" customFormat="1" x14ac:dyDescent="0.2">
      <c r="A1800" s="21"/>
      <c r="B1800" s="21"/>
      <c r="C1800" s="21"/>
      <c r="D1800" s="21"/>
      <c r="E1800" s="21"/>
      <c r="F1800" s="21"/>
      <c r="G1800" s="21"/>
      <c r="L1800" s="112"/>
      <c r="M1800" s="112"/>
      <c r="X1800" s="9"/>
      <c r="Y1800" s="9"/>
      <c r="AF1800" s="9"/>
      <c r="AG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</row>
    <row r="1801" spans="1:76" s="75" customFormat="1" x14ac:dyDescent="0.2">
      <c r="A1801" s="21"/>
      <c r="B1801" s="21"/>
      <c r="C1801" s="21"/>
      <c r="D1801" s="21"/>
      <c r="E1801" s="21"/>
      <c r="F1801" s="21"/>
      <c r="G1801" s="21"/>
      <c r="L1801" s="112"/>
      <c r="M1801" s="112"/>
      <c r="X1801" s="9"/>
      <c r="Y1801" s="9"/>
      <c r="AF1801" s="9"/>
      <c r="AG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</row>
    <row r="1802" spans="1:76" s="75" customFormat="1" x14ac:dyDescent="0.2">
      <c r="A1802" s="21"/>
      <c r="B1802" s="21"/>
      <c r="C1802" s="21"/>
      <c r="D1802" s="21"/>
      <c r="E1802" s="21"/>
      <c r="F1802" s="21"/>
      <c r="G1802" s="21"/>
      <c r="L1802" s="112"/>
      <c r="M1802" s="112"/>
      <c r="X1802" s="9"/>
      <c r="Y1802" s="9"/>
      <c r="AF1802" s="9"/>
      <c r="AG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</row>
    <row r="1803" spans="1:76" s="75" customFormat="1" x14ac:dyDescent="0.2">
      <c r="A1803" s="21"/>
      <c r="B1803" s="21"/>
      <c r="C1803" s="21"/>
      <c r="D1803" s="21"/>
      <c r="E1803" s="21"/>
      <c r="F1803" s="21"/>
      <c r="G1803" s="21"/>
      <c r="L1803" s="112"/>
      <c r="M1803" s="112"/>
      <c r="X1803" s="9"/>
      <c r="Y1803" s="9"/>
      <c r="AF1803" s="9"/>
      <c r="AG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</row>
    <row r="1804" spans="1:76" s="75" customFormat="1" x14ac:dyDescent="0.2">
      <c r="A1804" s="21"/>
      <c r="B1804" s="21"/>
      <c r="C1804" s="21"/>
      <c r="D1804" s="21"/>
      <c r="E1804" s="21"/>
      <c r="F1804" s="21"/>
      <c r="G1804" s="21"/>
      <c r="L1804" s="112"/>
      <c r="M1804" s="112"/>
      <c r="X1804" s="9"/>
      <c r="Y1804" s="9"/>
      <c r="AF1804" s="9"/>
      <c r="AG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</row>
    <row r="1805" spans="1:76" s="75" customFormat="1" x14ac:dyDescent="0.2">
      <c r="A1805" s="21"/>
      <c r="B1805" s="21"/>
      <c r="C1805" s="21"/>
      <c r="D1805" s="21"/>
      <c r="E1805" s="21"/>
      <c r="F1805" s="21"/>
      <c r="G1805" s="21"/>
      <c r="L1805" s="112"/>
      <c r="M1805" s="112"/>
      <c r="X1805" s="9"/>
      <c r="Y1805" s="9"/>
      <c r="AF1805" s="9"/>
      <c r="AG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</row>
    <row r="1806" spans="1:76" s="75" customFormat="1" x14ac:dyDescent="0.2">
      <c r="A1806" s="21"/>
      <c r="B1806" s="21"/>
      <c r="C1806" s="21"/>
      <c r="D1806" s="21"/>
      <c r="E1806" s="21"/>
      <c r="F1806" s="21"/>
      <c r="G1806" s="21"/>
      <c r="L1806" s="112"/>
      <c r="M1806" s="112"/>
      <c r="X1806" s="9"/>
      <c r="Y1806" s="9"/>
      <c r="AF1806" s="9"/>
      <c r="AG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</row>
    <row r="1807" spans="1:76" s="75" customFormat="1" x14ac:dyDescent="0.2">
      <c r="A1807" s="21"/>
      <c r="B1807" s="21"/>
      <c r="C1807" s="21"/>
      <c r="D1807" s="21"/>
      <c r="E1807" s="21"/>
      <c r="F1807" s="21"/>
      <c r="G1807" s="21"/>
      <c r="L1807" s="112"/>
      <c r="M1807" s="112"/>
      <c r="X1807" s="9"/>
      <c r="Y1807" s="9"/>
      <c r="AF1807" s="9"/>
      <c r="AG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</row>
    <row r="1808" spans="1:76" s="75" customFormat="1" x14ac:dyDescent="0.2">
      <c r="A1808" s="21"/>
      <c r="B1808" s="21"/>
      <c r="C1808" s="21"/>
      <c r="D1808" s="21"/>
      <c r="E1808" s="21"/>
      <c r="F1808" s="21"/>
      <c r="G1808" s="21"/>
      <c r="L1808" s="112"/>
      <c r="M1808" s="112"/>
      <c r="X1808" s="9"/>
      <c r="Y1808" s="9"/>
      <c r="AF1808" s="9"/>
      <c r="AG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</row>
    <row r="1809" spans="1:76" s="75" customFormat="1" x14ac:dyDescent="0.2">
      <c r="A1809" s="21"/>
      <c r="B1809" s="21"/>
      <c r="C1809" s="21"/>
      <c r="D1809" s="21"/>
      <c r="E1809" s="21"/>
      <c r="F1809" s="21"/>
      <c r="G1809" s="21"/>
      <c r="L1809" s="112"/>
      <c r="M1809" s="112"/>
      <c r="X1809" s="9"/>
      <c r="Y1809" s="9"/>
      <c r="AF1809" s="9"/>
      <c r="AG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</row>
    <row r="1810" spans="1:76" s="75" customFormat="1" x14ac:dyDescent="0.2">
      <c r="A1810" s="21"/>
      <c r="B1810" s="21"/>
      <c r="C1810" s="21"/>
      <c r="D1810" s="21"/>
      <c r="E1810" s="21"/>
      <c r="F1810" s="21"/>
      <c r="G1810" s="21"/>
      <c r="L1810" s="112"/>
      <c r="M1810" s="112"/>
      <c r="X1810" s="9"/>
      <c r="Y1810" s="9"/>
      <c r="AF1810" s="9"/>
      <c r="AG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</row>
    <row r="1811" spans="1:76" s="75" customFormat="1" x14ac:dyDescent="0.2">
      <c r="A1811" s="21"/>
      <c r="B1811" s="21"/>
      <c r="C1811" s="21"/>
      <c r="D1811" s="21"/>
      <c r="E1811" s="21"/>
      <c r="F1811" s="21"/>
      <c r="G1811" s="21"/>
      <c r="L1811" s="112"/>
      <c r="M1811" s="112"/>
      <c r="X1811" s="9"/>
      <c r="Y1811" s="9"/>
      <c r="AF1811" s="9"/>
      <c r="AG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</row>
    <row r="1812" spans="1:76" s="75" customFormat="1" x14ac:dyDescent="0.2">
      <c r="A1812" s="21"/>
      <c r="B1812" s="21"/>
      <c r="C1812" s="21"/>
      <c r="D1812" s="21"/>
      <c r="E1812" s="21"/>
      <c r="F1812" s="21"/>
      <c r="G1812" s="21"/>
      <c r="L1812" s="112"/>
      <c r="M1812" s="112"/>
      <c r="X1812" s="9"/>
      <c r="Y1812" s="9"/>
      <c r="AF1812" s="9"/>
      <c r="AG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</row>
    <row r="1813" spans="1:76" s="75" customFormat="1" x14ac:dyDescent="0.2">
      <c r="A1813" s="21"/>
      <c r="B1813" s="21"/>
      <c r="C1813" s="21"/>
      <c r="D1813" s="21"/>
      <c r="E1813" s="21"/>
      <c r="F1813" s="21"/>
      <c r="G1813" s="21"/>
      <c r="L1813" s="112"/>
      <c r="M1813" s="112"/>
      <c r="X1813" s="9"/>
      <c r="Y1813" s="9"/>
      <c r="AF1813" s="9"/>
      <c r="AG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</row>
    <row r="1814" spans="1:76" s="75" customFormat="1" x14ac:dyDescent="0.2">
      <c r="A1814" s="21"/>
      <c r="B1814" s="21"/>
      <c r="C1814" s="21"/>
      <c r="D1814" s="21"/>
      <c r="E1814" s="21"/>
      <c r="F1814" s="21"/>
      <c r="G1814" s="21"/>
      <c r="L1814" s="112"/>
      <c r="M1814" s="112"/>
      <c r="X1814" s="9"/>
      <c r="Y1814" s="9"/>
      <c r="AF1814" s="9"/>
      <c r="AG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</row>
    <row r="1815" spans="1:76" s="75" customFormat="1" x14ac:dyDescent="0.2">
      <c r="A1815" s="21"/>
      <c r="B1815" s="21"/>
      <c r="C1815" s="21"/>
      <c r="D1815" s="21"/>
      <c r="E1815" s="21"/>
      <c r="F1815" s="21"/>
      <c r="G1815" s="21"/>
      <c r="L1815" s="112"/>
      <c r="M1815" s="112"/>
      <c r="X1815" s="9"/>
      <c r="Y1815" s="9"/>
      <c r="AF1815" s="9"/>
      <c r="AG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</row>
    <row r="1816" spans="1:76" s="75" customFormat="1" x14ac:dyDescent="0.2">
      <c r="A1816" s="21"/>
      <c r="B1816" s="21"/>
      <c r="C1816" s="21"/>
      <c r="D1816" s="21"/>
      <c r="E1816" s="21"/>
      <c r="F1816" s="21"/>
      <c r="G1816" s="21"/>
      <c r="L1816" s="112"/>
      <c r="M1816" s="112"/>
      <c r="X1816" s="9"/>
      <c r="Y1816" s="9"/>
      <c r="AF1816" s="9"/>
      <c r="AG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</row>
    <row r="1817" spans="1:76" s="75" customFormat="1" x14ac:dyDescent="0.2">
      <c r="A1817" s="21"/>
      <c r="B1817" s="21"/>
      <c r="C1817" s="21"/>
      <c r="D1817" s="21"/>
      <c r="E1817" s="21"/>
      <c r="F1817" s="21"/>
      <c r="G1817" s="21"/>
      <c r="L1817" s="112"/>
      <c r="M1817" s="112"/>
      <c r="X1817" s="9"/>
      <c r="Y1817" s="9"/>
      <c r="AF1817" s="9"/>
      <c r="AG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</row>
    <row r="1818" spans="1:76" s="75" customFormat="1" x14ac:dyDescent="0.2">
      <c r="A1818" s="21"/>
      <c r="B1818" s="21"/>
      <c r="C1818" s="21"/>
      <c r="D1818" s="21"/>
      <c r="E1818" s="21"/>
      <c r="F1818" s="21"/>
      <c r="G1818" s="21"/>
      <c r="L1818" s="112"/>
      <c r="M1818" s="112"/>
      <c r="X1818" s="9"/>
      <c r="Y1818" s="9"/>
      <c r="AF1818" s="9"/>
      <c r="AG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</row>
    <row r="1819" spans="1:76" s="75" customFormat="1" x14ac:dyDescent="0.2">
      <c r="A1819" s="21"/>
      <c r="B1819" s="21"/>
      <c r="C1819" s="21"/>
      <c r="D1819" s="21"/>
      <c r="E1819" s="21"/>
      <c r="F1819" s="21"/>
      <c r="G1819" s="21"/>
      <c r="L1819" s="112"/>
      <c r="M1819" s="112"/>
      <c r="X1819" s="9"/>
      <c r="Y1819" s="9"/>
      <c r="AF1819" s="9"/>
      <c r="AG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</row>
    <row r="1820" spans="1:76" s="75" customFormat="1" x14ac:dyDescent="0.2">
      <c r="A1820" s="21"/>
      <c r="B1820" s="21"/>
      <c r="C1820" s="21"/>
      <c r="D1820" s="21"/>
      <c r="E1820" s="21"/>
      <c r="F1820" s="21"/>
      <c r="G1820" s="21"/>
      <c r="L1820" s="112"/>
      <c r="M1820" s="112"/>
      <c r="X1820" s="9"/>
      <c r="Y1820" s="9"/>
      <c r="AF1820" s="9"/>
      <c r="AG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</row>
    <row r="1821" spans="1:76" s="75" customFormat="1" x14ac:dyDescent="0.2">
      <c r="A1821" s="21"/>
      <c r="B1821" s="21"/>
      <c r="C1821" s="21"/>
      <c r="D1821" s="21"/>
      <c r="E1821" s="21"/>
      <c r="F1821" s="21"/>
      <c r="G1821" s="21"/>
      <c r="L1821" s="112"/>
      <c r="M1821" s="112"/>
      <c r="X1821" s="9"/>
      <c r="Y1821" s="9"/>
      <c r="AF1821" s="9"/>
      <c r="AG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</row>
    <row r="1822" spans="1:76" s="75" customFormat="1" x14ac:dyDescent="0.2">
      <c r="A1822" s="21"/>
      <c r="B1822" s="21"/>
      <c r="C1822" s="21"/>
      <c r="D1822" s="21"/>
      <c r="E1822" s="21"/>
      <c r="F1822" s="21"/>
      <c r="G1822" s="21"/>
      <c r="L1822" s="112"/>
      <c r="M1822" s="112"/>
      <c r="X1822" s="9"/>
      <c r="Y1822" s="9"/>
      <c r="AF1822" s="9"/>
      <c r="AG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</row>
    <row r="1823" spans="1:76" s="75" customFormat="1" x14ac:dyDescent="0.2">
      <c r="A1823" s="21"/>
      <c r="B1823" s="21"/>
      <c r="C1823" s="21"/>
      <c r="D1823" s="21"/>
      <c r="E1823" s="21"/>
      <c r="F1823" s="21"/>
      <c r="G1823" s="21"/>
      <c r="L1823" s="112"/>
      <c r="M1823" s="112"/>
      <c r="X1823" s="9"/>
      <c r="Y1823" s="9"/>
      <c r="AF1823" s="9"/>
      <c r="AG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</row>
    <row r="1824" spans="1:76" s="75" customFormat="1" x14ac:dyDescent="0.2">
      <c r="A1824" s="21"/>
      <c r="B1824" s="21"/>
      <c r="C1824" s="21"/>
      <c r="D1824" s="21"/>
      <c r="E1824" s="21"/>
      <c r="F1824" s="21"/>
      <c r="G1824" s="21"/>
      <c r="L1824" s="112"/>
      <c r="M1824" s="112"/>
      <c r="X1824" s="9"/>
      <c r="Y1824" s="9"/>
      <c r="AF1824" s="9"/>
      <c r="AG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</row>
    <row r="1825" spans="1:76" s="75" customFormat="1" x14ac:dyDescent="0.2">
      <c r="A1825" s="21"/>
      <c r="B1825" s="21"/>
      <c r="C1825" s="21"/>
      <c r="D1825" s="21"/>
      <c r="E1825" s="21"/>
      <c r="F1825" s="21"/>
      <c r="G1825" s="21"/>
      <c r="L1825" s="112"/>
      <c r="M1825" s="112"/>
      <c r="X1825" s="9"/>
      <c r="Y1825" s="9"/>
      <c r="AF1825" s="9"/>
      <c r="AG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</row>
    <row r="1826" spans="1:76" s="75" customFormat="1" x14ac:dyDescent="0.2">
      <c r="A1826" s="21"/>
      <c r="B1826" s="21"/>
      <c r="C1826" s="21"/>
      <c r="D1826" s="21"/>
      <c r="E1826" s="21"/>
      <c r="F1826" s="21"/>
      <c r="G1826" s="21"/>
      <c r="L1826" s="112"/>
      <c r="M1826" s="112"/>
      <c r="X1826" s="9"/>
      <c r="Y1826" s="9"/>
      <c r="AF1826" s="9"/>
      <c r="AG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</row>
    <row r="1827" spans="1:76" s="75" customFormat="1" x14ac:dyDescent="0.2">
      <c r="A1827" s="21"/>
      <c r="B1827" s="21"/>
      <c r="C1827" s="21"/>
      <c r="D1827" s="21"/>
      <c r="E1827" s="21"/>
      <c r="F1827" s="21"/>
      <c r="G1827" s="21"/>
      <c r="L1827" s="112"/>
      <c r="M1827" s="112"/>
      <c r="X1827" s="9"/>
      <c r="Y1827" s="9"/>
      <c r="AF1827" s="9"/>
      <c r="AG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</row>
    <row r="1828" spans="1:76" s="75" customFormat="1" x14ac:dyDescent="0.2">
      <c r="A1828" s="21"/>
      <c r="B1828" s="21"/>
      <c r="C1828" s="21"/>
      <c r="D1828" s="21"/>
      <c r="E1828" s="21"/>
      <c r="F1828" s="21"/>
      <c r="G1828" s="21"/>
      <c r="L1828" s="112"/>
      <c r="M1828" s="112"/>
      <c r="X1828" s="9"/>
      <c r="Y1828" s="9"/>
      <c r="AF1828" s="9"/>
      <c r="AG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</row>
    <row r="1829" spans="1:76" s="75" customFormat="1" x14ac:dyDescent="0.2">
      <c r="A1829" s="21"/>
      <c r="B1829" s="21"/>
      <c r="C1829" s="21"/>
      <c r="D1829" s="21"/>
      <c r="E1829" s="21"/>
      <c r="F1829" s="21"/>
      <c r="G1829" s="21"/>
      <c r="L1829" s="112"/>
      <c r="M1829" s="112"/>
      <c r="X1829" s="9"/>
      <c r="Y1829" s="9"/>
      <c r="AF1829" s="9"/>
      <c r="AG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</row>
    <row r="1830" spans="1:76" s="75" customFormat="1" x14ac:dyDescent="0.2">
      <c r="A1830" s="21"/>
      <c r="B1830" s="21"/>
      <c r="C1830" s="21"/>
      <c r="D1830" s="21"/>
      <c r="E1830" s="21"/>
      <c r="F1830" s="21"/>
      <c r="G1830" s="21"/>
      <c r="L1830" s="112"/>
      <c r="M1830" s="112"/>
      <c r="X1830" s="9"/>
      <c r="Y1830" s="9"/>
      <c r="AF1830" s="9"/>
      <c r="AG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</row>
    <row r="1831" spans="1:76" s="75" customFormat="1" x14ac:dyDescent="0.2">
      <c r="A1831" s="21"/>
      <c r="B1831" s="21"/>
      <c r="C1831" s="21"/>
      <c r="D1831" s="21"/>
      <c r="E1831" s="21"/>
      <c r="F1831" s="21"/>
      <c r="G1831" s="21"/>
      <c r="L1831" s="112"/>
      <c r="M1831" s="112"/>
      <c r="X1831" s="9"/>
      <c r="Y1831" s="9"/>
      <c r="AF1831" s="9"/>
      <c r="AG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</row>
    <row r="1832" spans="1:76" s="75" customFormat="1" x14ac:dyDescent="0.2">
      <c r="A1832" s="21"/>
      <c r="B1832" s="21"/>
      <c r="C1832" s="21"/>
      <c r="D1832" s="21"/>
      <c r="E1832" s="21"/>
      <c r="F1832" s="21"/>
      <c r="G1832" s="21"/>
      <c r="L1832" s="112"/>
      <c r="M1832" s="112"/>
      <c r="X1832" s="9"/>
      <c r="Y1832" s="9"/>
      <c r="AF1832" s="9"/>
      <c r="AG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</row>
    <row r="1833" spans="1:76" s="75" customFormat="1" x14ac:dyDescent="0.2">
      <c r="A1833" s="21"/>
      <c r="B1833" s="21"/>
      <c r="C1833" s="21"/>
      <c r="D1833" s="21"/>
      <c r="E1833" s="21"/>
      <c r="F1833" s="21"/>
      <c r="G1833" s="21"/>
      <c r="L1833" s="112"/>
      <c r="M1833" s="112"/>
      <c r="X1833" s="9"/>
      <c r="Y1833" s="9"/>
      <c r="AF1833" s="9"/>
      <c r="AG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</row>
    <row r="1834" spans="1:76" s="75" customFormat="1" x14ac:dyDescent="0.2">
      <c r="A1834" s="21"/>
      <c r="B1834" s="21"/>
      <c r="C1834" s="21"/>
      <c r="D1834" s="21"/>
      <c r="E1834" s="21"/>
      <c r="F1834" s="21"/>
      <c r="G1834" s="21"/>
      <c r="L1834" s="112"/>
      <c r="M1834" s="112"/>
      <c r="X1834" s="9"/>
      <c r="Y1834" s="9"/>
      <c r="AF1834" s="9"/>
      <c r="AG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</row>
    <row r="1835" spans="1:76" s="75" customFormat="1" x14ac:dyDescent="0.2">
      <c r="A1835" s="21"/>
      <c r="B1835" s="21"/>
      <c r="C1835" s="21"/>
      <c r="D1835" s="21"/>
      <c r="E1835" s="21"/>
      <c r="F1835" s="21"/>
      <c r="G1835" s="21"/>
      <c r="L1835" s="112"/>
      <c r="M1835" s="112"/>
      <c r="X1835" s="9"/>
      <c r="Y1835" s="9"/>
      <c r="AF1835" s="9"/>
      <c r="AG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</row>
    <row r="1836" spans="1:76" s="75" customFormat="1" x14ac:dyDescent="0.2">
      <c r="A1836" s="21"/>
      <c r="B1836" s="21"/>
      <c r="C1836" s="21"/>
      <c r="D1836" s="21"/>
      <c r="E1836" s="21"/>
      <c r="F1836" s="21"/>
      <c r="G1836" s="21"/>
      <c r="L1836" s="112"/>
      <c r="M1836" s="112"/>
      <c r="X1836" s="9"/>
      <c r="Y1836" s="9"/>
      <c r="AF1836" s="9"/>
      <c r="AG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</row>
    <row r="1837" spans="1:76" s="75" customFormat="1" x14ac:dyDescent="0.2">
      <c r="A1837" s="21"/>
      <c r="B1837" s="21"/>
      <c r="C1837" s="21"/>
      <c r="D1837" s="21"/>
      <c r="E1837" s="21"/>
      <c r="F1837" s="21"/>
      <c r="G1837" s="21"/>
      <c r="L1837" s="112"/>
      <c r="M1837" s="112"/>
      <c r="X1837" s="9"/>
      <c r="Y1837" s="9"/>
      <c r="AF1837" s="9"/>
      <c r="AG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</row>
    <row r="1838" spans="1:76" s="75" customFormat="1" x14ac:dyDescent="0.2">
      <c r="A1838" s="21"/>
      <c r="B1838" s="21"/>
      <c r="C1838" s="21"/>
      <c r="D1838" s="21"/>
      <c r="E1838" s="21"/>
      <c r="F1838" s="21"/>
      <c r="G1838" s="21"/>
      <c r="L1838" s="112"/>
      <c r="M1838" s="112"/>
      <c r="X1838" s="9"/>
      <c r="Y1838" s="9"/>
      <c r="AF1838" s="9"/>
      <c r="AG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</row>
    <row r="1839" spans="1:76" s="75" customFormat="1" x14ac:dyDescent="0.2">
      <c r="A1839" s="21"/>
      <c r="B1839" s="21"/>
      <c r="C1839" s="21"/>
      <c r="D1839" s="21"/>
      <c r="E1839" s="21"/>
      <c r="F1839" s="21"/>
      <c r="G1839" s="21"/>
      <c r="L1839" s="112"/>
      <c r="M1839" s="112"/>
      <c r="X1839" s="9"/>
      <c r="Y1839" s="9"/>
      <c r="AF1839" s="9"/>
      <c r="AG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</row>
    <row r="1840" spans="1:76" s="75" customFormat="1" x14ac:dyDescent="0.2">
      <c r="A1840" s="21"/>
      <c r="B1840" s="21"/>
      <c r="C1840" s="21"/>
      <c r="D1840" s="21"/>
      <c r="E1840" s="21"/>
      <c r="F1840" s="21"/>
      <c r="G1840" s="21"/>
      <c r="L1840" s="112"/>
      <c r="M1840" s="112"/>
      <c r="X1840" s="9"/>
      <c r="Y1840" s="9"/>
      <c r="AF1840" s="9"/>
      <c r="AG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</row>
    <row r="1841" spans="1:76" s="75" customFormat="1" x14ac:dyDescent="0.2">
      <c r="A1841" s="21"/>
      <c r="B1841" s="21"/>
      <c r="C1841" s="21"/>
      <c r="D1841" s="21"/>
      <c r="E1841" s="21"/>
      <c r="F1841" s="21"/>
      <c r="G1841" s="21"/>
      <c r="L1841" s="112"/>
      <c r="M1841" s="112"/>
      <c r="X1841" s="9"/>
      <c r="Y1841" s="9"/>
      <c r="AF1841" s="9"/>
      <c r="AG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</row>
    <row r="1842" spans="1:76" s="75" customFormat="1" x14ac:dyDescent="0.2">
      <c r="A1842" s="21"/>
      <c r="B1842" s="21"/>
      <c r="C1842" s="21"/>
      <c r="D1842" s="21"/>
      <c r="E1842" s="21"/>
      <c r="F1842" s="21"/>
      <c r="G1842" s="21"/>
      <c r="L1842" s="112"/>
      <c r="M1842" s="112"/>
      <c r="X1842" s="9"/>
      <c r="Y1842" s="9"/>
      <c r="AF1842" s="9"/>
      <c r="AG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</row>
    <row r="1843" spans="1:76" s="75" customFormat="1" x14ac:dyDescent="0.2">
      <c r="A1843" s="21"/>
      <c r="B1843" s="21"/>
      <c r="C1843" s="21"/>
      <c r="D1843" s="21"/>
      <c r="E1843" s="21"/>
      <c r="F1843" s="21"/>
      <c r="G1843" s="21"/>
      <c r="L1843" s="112"/>
      <c r="M1843" s="112"/>
      <c r="X1843" s="9"/>
      <c r="Y1843" s="9"/>
      <c r="AF1843" s="9"/>
      <c r="AG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</row>
    <row r="1844" spans="1:76" s="75" customFormat="1" x14ac:dyDescent="0.2">
      <c r="A1844" s="21"/>
      <c r="B1844" s="21"/>
      <c r="C1844" s="21"/>
      <c r="D1844" s="21"/>
      <c r="E1844" s="21"/>
      <c r="F1844" s="21"/>
      <c r="G1844" s="21"/>
      <c r="L1844" s="112"/>
      <c r="M1844" s="112"/>
      <c r="X1844" s="9"/>
      <c r="Y1844" s="9"/>
      <c r="AF1844" s="9"/>
      <c r="AG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</row>
    <row r="1845" spans="1:76" s="75" customFormat="1" x14ac:dyDescent="0.2">
      <c r="A1845" s="21"/>
      <c r="B1845" s="21"/>
      <c r="C1845" s="21"/>
      <c r="D1845" s="21"/>
      <c r="E1845" s="21"/>
      <c r="F1845" s="21"/>
      <c r="G1845" s="21"/>
      <c r="L1845" s="112"/>
      <c r="M1845" s="112"/>
      <c r="X1845" s="9"/>
      <c r="Y1845" s="9"/>
      <c r="AF1845" s="9"/>
      <c r="AG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</row>
    <row r="1846" spans="1:76" s="75" customFormat="1" x14ac:dyDescent="0.2">
      <c r="A1846" s="21"/>
      <c r="B1846" s="21"/>
      <c r="C1846" s="21"/>
      <c r="D1846" s="21"/>
      <c r="E1846" s="21"/>
      <c r="F1846" s="21"/>
      <c r="G1846" s="21"/>
      <c r="L1846" s="112"/>
      <c r="M1846" s="112"/>
      <c r="X1846" s="9"/>
      <c r="Y1846" s="9"/>
      <c r="AF1846" s="9"/>
      <c r="AG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</row>
    <row r="1847" spans="1:76" s="75" customFormat="1" x14ac:dyDescent="0.2">
      <c r="A1847" s="21"/>
      <c r="B1847" s="21"/>
      <c r="C1847" s="21"/>
      <c r="D1847" s="21"/>
      <c r="E1847" s="21"/>
      <c r="F1847" s="21"/>
      <c r="G1847" s="21"/>
      <c r="L1847" s="112"/>
      <c r="M1847" s="112"/>
      <c r="X1847" s="9"/>
      <c r="Y1847" s="9"/>
      <c r="AF1847" s="9"/>
      <c r="AG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</row>
    <row r="1848" spans="1:76" s="75" customFormat="1" x14ac:dyDescent="0.2">
      <c r="A1848" s="21"/>
      <c r="B1848" s="21"/>
      <c r="C1848" s="21"/>
      <c r="D1848" s="21"/>
      <c r="E1848" s="21"/>
      <c r="F1848" s="21"/>
      <c r="G1848" s="21"/>
      <c r="L1848" s="112"/>
      <c r="M1848" s="112"/>
      <c r="X1848" s="9"/>
      <c r="Y1848" s="9"/>
      <c r="AF1848" s="9"/>
      <c r="AG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</row>
    <row r="1849" spans="1:76" s="75" customFormat="1" x14ac:dyDescent="0.2">
      <c r="A1849" s="21"/>
      <c r="B1849" s="21"/>
      <c r="C1849" s="21"/>
      <c r="D1849" s="21"/>
      <c r="E1849" s="21"/>
      <c r="F1849" s="21"/>
      <c r="G1849" s="21"/>
      <c r="L1849" s="112"/>
      <c r="M1849" s="112"/>
      <c r="X1849" s="9"/>
      <c r="Y1849" s="9"/>
      <c r="AF1849" s="9"/>
      <c r="AG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</row>
    <row r="1850" spans="1:76" s="75" customFormat="1" x14ac:dyDescent="0.2">
      <c r="A1850" s="21"/>
      <c r="B1850" s="21"/>
      <c r="C1850" s="21"/>
      <c r="D1850" s="21"/>
      <c r="E1850" s="21"/>
      <c r="F1850" s="21"/>
      <c r="G1850" s="21"/>
      <c r="L1850" s="112"/>
      <c r="M1850" s="112"/>
      <c r="X1850" s="9"/>
      <c r="Y1850" s="9"/>
      <c r="AF1850" s="9"/>
      <c r="AG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</row>
    <row r="1851" spans="1:76" s="75" customFormat="1" x14ac:dyDescent="0.2">
      <c r="A1851" s="21"/>
      <c r="B1851" s="21"/>
      <c r="C1851" s="21"/>
      <c r="D1851" s="21"/>
      <c r="E1851" s="21"/>
      <c r="F1851" s="21"/>
      <c r="G1851" s="21"/>
      <c r="L1851" s="112"/>
      <c r="M1851" s="112"/>
      <c r="X1851" s="9"/>
      <c r="Y1851" s="9"/>
      <c r="AF1851" s="9"/>
      <c r="AG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</row>
    <row r="1852" spans="1:76" s="75" customFormat="1" x14ac:dyDescent="0.2">
      <c r="A1852" s="21"/>
      <c r="B1852" s="21"/>
      <c r="C1852" s="21"/>
      <c r="D1852" s="21"/>
      <c r="E1852" s="21"/>
      <c r="F1852" s="21"/>
      <c r="G1852" s="21"/>
      <c r="L1852" s="112"/>
      <c r="M1852" s="112"/>
      <c r="X1852" s="9"/>
      <c r="Y1852" s="9"/>
      <c r="AF1852" s="9"/>
      <c r="AG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</row>
    <row r="1853" spans="1:76" s="75" customFormat="1" x14ac:dyDescent="0.2">
      <c r="A1853" s="21"/>
      <c r="B1853" s="21"/>
      <c r="C1853" s="21"/>
      <c r="D1853" s="21"/>
      <c r="E1853" s="21"/>
      <c r="F1853" s="21"/>
      <c r="G1853" s="21"/>
      <c r="L1853" s="112"/>
      <c r="M1853" s="112"/>
      <c r="X1853" s="9"/>
      <c r="Y1853" s="9"/>
      <c r="AF1853" s="9"/>
      <c r="AG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</row>
    <row r="1854" spans="1:76" s="75" customFormat="1" x14ac:dyDescent="0.2">
      <c r="A1854" s="21"/>
      <c r="B1854" s="21"/>
      <c r="C1854" s="21"/>
      <c r="D1854" s="21"/>
      <c r="E1854" s="21"/>
      <c r="F1854" s="21"/>
      <c r="G1854" s="21"/>
      <c r="L1854" s="112"/>
      <c r="M1854" s="112"/>
      <c r="X1854" s="9"/>
      <c r="Y1854" s="9"/>
      <c r="AF1854" s="9"/>
      <c r="AG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</row>
    <row r="1855" spans="1:76" s="75" customFormat="1" x14ac:dyDescent="0.2">
      <c r="A1855" s="21"/>
      <c r="B1855" s="21"/>
      <c r="C1855" s="21"/>
      <c r="D1855" s="21"/>
      <c r="E1855" s="21"/>
      <c r="F1855" s="21"/>
      <c r="G1855" s="21"/>
      <c r="L1855" s="112"/>
      <c r="M1855" s="112"/>
      <c r="X1855" s="9"/>
      <c r="Y1855" s="9"/>
      <c r="AF1855" s="9"/>
      <c r="AG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</row>
    <row r="1856" spans="1:76" s="75" customFormat="1" x14ac:dyDescent="0.2">
      <c r="A1856" s="21"/>
      <c r="B1856" s="21"/>
      <c r="C1856" s="21"/>
      <c r="D1856" s="21"/>
      <c r="E1856" s="21"/>
      <c r="F1856" s="21"/>
      <c r="G1856" s="21"/>
      <c r="L1856" s="112"/>
      <c r="M1856" s="112"/>
      <c r="X1856" s="9"/>
      <c r="Y1856" s="9"/>
      <c r="AF1856" s="9"/>
      <c r="AG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</row>
    <row r="1857" spans="1:76" s="75" customFormat="1" x14ac:dyDescent="0.2">
      <c r="A1857" s="21"/>
      <c r="B1857" s="21"/>
      <c r="C1857" s="21"/>
      <c r="D1857" s="21"/>
      <c r="E1857" s="21"/>
      <c r="F1857" s="21"/>
      <c r="G1857" s="21"/>
      <c r="L1857" s="112"/>
      <c r="M1857" s="112"/>
      <c r="X1857" s="9"/>
      <c r="Y1857" s="9"/>
      <c r="AF1857" s="9"/>
      <c r="AG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</row>
    <row r="1858" spans="1:76" s="75" customFormat="1" x14ac:dyDescent="0.2">
      <c r="A1858" s="21"/>
      <c r="B1858" s="21"/>
      <c r="C1858" s="21"/>
      <c r="D1858" s="21"/>
      <c r="E1858" s="21"/>
      <c r="F1858" s="21"/>
      <c r="G1858" s="21"/>
      <c r="L1858" s="112"/>
      <c r="M1858" s="112"/>
      <c r="X1858" s="9"/>
      <c r="Y1858" s="9"/>
      <c r="AF1858" s="9"/>
      <c r="AG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</row>
    <row r="1859" spans="1:76" s="75" customFormat="1" x14ac:dyDescent="0.2">
      <c r="A1859" s="21"/>
      <c r="B1859" s="21"/>
      <c r="C1859" s="21"/>
      <c r="D1859" s="21"/>
      <c r="E1859" s="21"/>
      <c r="F1859" s="21"/>
      <c r="G1859" s="21"/>
      <c r="L1859" s="112"/>
      <c r="M1859" s="112"/>
      <c r="X1859" s="9"/>
      <c r="Y1859" s="9"/>
      <c r="AF1859" s="9"/>
      <c r="AG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</row>
    <row r="1860" spans="1:76" s="75" customFormat="1" x14ac:dyDescent="0.2">
      <c r="A1860" s="21"/>
      <c r="B1860" s="21"/>
      <c r="C1860" s="21"/>
      <c r="D1860" s="21"/>
      <c r="E1860" s="21"/>
      <c r="F1860" s="21"/>
      <c r="G1860" s="21"/>
      <c r="L1860" s="112"/>
      <c r="M1860" s="112"/>
      <c r="X1860" s="9"/>
      <c r="Y1860" s="9"/>
      <c r="AF1860" s="9"/>
      <c r="AG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</row>
    <row r="1861" spans="1:76" s="75" customFormat="1" x14ac:dyDescent="0.2">
      <c r="A1861" s="21"/>
      <c r="B1861" s="21"/>
      <c r="C1861" s="21"/>
      <c r="D1861" s="21"/>
      <c r="E1861" s="21"/>
      <c r="F1861" s="21"/>
      <c r="G1861" s="21"/>
      <c r="L1861" s="112"/>
      <c r="M1861" s="112"/>
      <c r="X1861" s="9"/>
      <c r="Y1861" s="9"/>
      <c r="AF1861" s="9"/>
      <c r="AG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</row>
    <row r="1862" spans="1:76" s="75" customFormat="1" x14ac:dyDescent="0.2">
      <c r="A1862" s="21"/>
      <c r="B1862" s="21"/>
      <c r="C1862" s="21"/>
      <c r="D1862" s="21"/>
      <c r="E1862" s="21"/>
      <c r="F1862" s="21"/>
      <c r="G1862" s="21"/>
      <c r="L1862" s="112"/>
      <c r="M1862" s="112"/>
      <c r="X1862" s="9"/>
      <c r="Y1862" s="9"/>
      <c r="AF1862" s="9"/>
      <c r="AG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</row>
    <row r="1863" spans="1:76" s="75" customFormat="1" x14ac:dyDescent="0.2">
      <c r="A1863" s="21"/>
      <c r="B1863" s="21"/>
      <c r="C1863" s="21"/>
      <c r="D1863" s="21"/>
      <c r="E1863" s="21"/>
      <c r="F1863" s="21"/>
      <c r="G1863" s="21"/>
      <c r="L1863" s="112"/>
      <c r="M1863" s="112"/>
      <c r="X1863" s="9"/>
      <c r="Y1863" s="9"/>
      <c r="AF1863" s="9"/>
      <c r="AG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</row>
    <row r="1864" spans="1:76" s="75" customFormat="1" x14ac:dyDescent="0.2">
      <c r="A1864" s="21"/>
      <c r="B1864" s="21"/>
      <c r="C1864" s="21"/>
      <c r="D1864" s="21"/>
      <c r="E1864" s="21"/>
      <c r="F1864" s="21"/>
      <c r="G1864" s="21"/>
      <c r="L1864" s="112"/>
      <c r="M1864" s="112"/>
      <c r="X1864" s="9"/>
      <c r="Y1864" s="9"/>
      <c r="AF1864" s="9"/>
      <c r="AG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</row>
    <row r="1865" spans="1:76" s="75" customFormat="1" x14ac:dyDescent="0.2">
      <c r="A1865" s="21"/>
      <c r="B1865" s="21"/>
      <c r="C1865" s="21"/>
      <c r="D1865" s="21"/>
      <c r="E1865" s="21"/>
      <c r="F1865" s="21"/>
      <c r="G1865" s="21"/>
      <c r="L1865" s="112"/>
      <c r="M1865" s="112"/>
      <c r="X1865" s="9"/>
      <c r="Y1865" s="9"/>
      <c r="AF1865" s="9"/>
      <c r="AG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</row>
    <row r="1866" spans="1:76" s="75" customFormat="1" x14ac:dyDescent="0.2">
      <c r="A1866" s="21"/>
      <c r="B1866" s="21"/>
      <c r="C1866" s="21"/>
      <c r="D1866" s="21"/>
      <c r="E1866" s="21"/>
      <c r="F1866" s="21"/>
      <c r="G1866" s="21"/>
      <c r="L1866" s="112"/>
      <c r="M1866" s="112"/>
      <c r="X1866" s="9"/>
      <c r="Y1866" s="9"/>
      <c r="AF1866" s="9"/>
      <c r="AG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</row>
    <row r="1867" spans="1:76" s="75" customFormat="1" x14ac:dyDescent="0.2">
      <c r="A1867" s="21"/>
      <c r="B1867" s="21"/>
      <c r="C1867" s="21"/>
      <c r="D1867" s="21"/>
      <c r="E1867" s="21"/>
      <c r="F1867" s="21"/>
      <c r="G1867" s="21"/>
      <c r="L1867" s="112"/>
      <c r="M1867" s="112"/>
      <c r="X1867" s="9"/>
      <c r="Y1867" s="9"/>
      <c r="AF1867" s="9"/>
      <c r="AG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</row>
    <row r="1868" spans="1:76" s="75" customFormat="1" x14ac:dyDescent="0.2">
      <c r="A1868" s="21"/>
      <c r="B1868" s="21"/>
      <c r="C1868" s="21"/>
      <c r="D1868" s="21"/>
      <c r="E1868" s="21"/>
      <c r="F1868" s="21"/>
      <c r="G1868" s="21"/>
      <c r="L1868" s="112"/>
      <c r="M1868" s="112"/>
      <c r="X1868" s="9"/>
      <c r="Y1868" s="9"/>
      <c r="AF1868" s="9"/>
      <c r="AG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</row>
    <row r="1869" spans="1:76" s="75" customFormat="1" x14ac:dyDescent="0.2">
      <c r="A1869" s="21"/>
      <c r="B1869" s="21"/>
      <c r="C1869" s="21"/>
      <c r="D1869" s="21"/>
      <c r="E1869" s="21"/>
      <c r="F1869" s="21"/>
      <c r="G1869" s="21"/>
      <c r="L1869" s="112"/>
      <c r="M1869" s="112"/>
      <c r="X1869" s="9"/>
      <c r="Y1869" s="9"/>
      <c r="AF1869" s="9"/>
      <c r="AG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</row>
    <row r="1870" spans="1:76" s="75" customFormat="1" x14ac:dyDescent="0.2">
      <c r="A1870" s="21"/>
      <c r="B1870" s="21"/>
      <c r="C1870" s="21"/>
      <c r="D1870" s="21"/>
      <c r="E1870" s="21"/>
      <c r="F1870" s="21"/>
      <c r="G1870" s="21"/>
      <c r="L1870" s="112"/>
      <c r="M1870" s="112"/>
      <c r="X1870" s="9"/>
      <c r="Y1870" s="9"/>
      <c r="AF1870" s="9"/>
      <c r="AG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</row>
    <row r="1871" spans="1:76" s="75" customFormat="1" x14ac:dyDescent="0.2">
      <c r="A1871" s="21"/>
      <c r="B1871" s="21"/>
      <c r="C1871" s="21"/>
      <c r="D1871" s="21"/>
      <c r="E1871" s="21"/>
      <c r="F1871" s="21"/>
      <c r="G1871" s="21"/>
      <c r="L1871" s="112"/>
      <c r="M1871" s="112"/>
      <c r="X1871" s="9"/>
      <c r="Y1871" s="9"/>
      <c r="AF1871" s="9"/>
      <c r="AG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</row>
    <row r="1872" spans="1:76" s="75" customFormat="1" x14ac:dyDescent="0.2">
      <c r="A1872" s="21"/>
      <c r="B1872" s="21"/>
      <c r="C1872" s="21"/>
      <c r="D1872" s="21"/>
      <c r="E1872" s="21"/>
      <c r="F1872" s="21"/>
      <c r="G1872" s="21"/>
      <c r="L1872" s="112"/>
      <c r="M1872" s="112"/>
      <c r="X1872" s="9"/>
      <c r="Y1872" s="9"/>
      <c r="AF1872" s="9"/>
      <c r="AG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</row>
    <row r="1873" spans="1:76" s="75" customFormat="1" x14ac:dyDescent="0.2">
      <c r="A1873" s="21"/>
      <c r="B1873" s="21"/>
      <c r="C1873" s="21"/>
      <c r="D1873" s="21"/>
      <c r="E1873" s="21"/>
      <c r="F1873" s="21"/>
      <c r="G1873" s="21"/>
      <c r="L1873" s="112"/>
      <c r="M1873" s="112"/>
      <c r="X1873" s="9"/>
      <c r="Y1873" s="9"/>
      <c r="AF1873" s="9"/>
      <c r="AG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</row>
    <row r="1874" spans="1:76" s="75" customFormat="1" x14ac:dyDescent="0.2">
      <c r="A1874" s="21"/>
      <c r="B1874" s="21"/>
      <c r="C1874" s="21"/>
      <c r="D1874" s="21"/>
      <c r="E1874" s="21"/>
      <c r="F1874" s="21"/>
      <c r="G1874" s="21"/>
      <c r="L1874" s="112"/>
      <c r="M1874" s="112"/>
      <c r="X1874" s="9"/>
      <c r="Y1874" s="9"/>
      <c r="AF1874" s="9"/>
      <c r="AG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</row>
    <row r="1875" spans="1:76" s="75" customFormat="1" x14ac:dyDescent="0.2">
      <c r="A1875" s="21"/>
      <c r="B1875" s="21"/>
      <c r="C1875" s="21"/>
      <c r="D1875" s="21"/>
      <c r="E1875" s="21"/>
      <c r="F1875" s="21"/>
      <c r="G1875" s="21"/>
      <c r="L1875" s="112"/>
      <c r="M1875" s="112"/>
      <c r="X1875" s="9"/>
      <c r="Y1875" s="9"/>
      <c r="AF1875" s="9"/>
      <c r="AG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</row>
    <row r="1876" spans="1:76" s="75" customFormat="1" x14ac:dyDescent="0.2">
      <c r="A1876" s="21"/>
      <c r="B1876" s="21"/>
      <c r="C1876" s="21"/>
      <c r="D1876" s="21"/>
      <c r="E1876" s="21"/>
      <c r="F1876" s="21"/>
      <c r="G1876" s="21"/>
      <c r="L1876" s="112"/>
      <c r="M1876" s="112"/>
      <c r="X1876" s="9"/>
      <c r="Y1876" s="9"/>
      <c r="AF1876" s="9"/>
      <c r="AG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</row>
    <row r="1877" spans="1:76" s="75" customFormat="1" x14ac:dyDescent="0.2">
      <c r="A1877" s="21"/>
      <c r="B1877" s="21"/>
      <c r="C1877" s="21"/>
      <c r="D1877" s="21"/>
      <c r="E1877" s="21"/>
      <c r="F1877" s="21"/>
      <c r="G1877" s="21"/>
      <c r="L1877" s="112"/>
      <c r="M1877" s="112"/>
      <c r="X1877" s="9"/>
      <c r="Y1877" s="9"/>
      <c r="AF1877" s="9"/>
      <c r="AG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</row>
    <row r="1878" spans="1:76" s="75" customFormat="1" x14ac:dyDescent="0.2">
      <c r="A1878" s="21"/>
      <c r="B1878" s="21"/>
      <c r="C1878" s="21"/>
      <c r="D1878" s="21"/>
      <c r="E1878" s="21"/>
      <c r="F1878" s="21"/>
      <c r="G1878" s="21"/>
      <c r="L1878" s="112"/>
      <c r="M1878" s="112"/>
      <c r="X1878" s="9"/>
      <c r="Y1878" s="9"/>
      <c r="AF1878" s="9"/>
      <c r="AG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</row>
    <row r="1879" spans="1:76" s="75" customFormat="1" x14ac:dyDescent="0.2">
      <c r="A1879" s="21"/>
      <c r="B1879" s="21"/>
      <c r="C1879" s="21"/>
      <c r="D1879" s="21"/>
      <c r="E1879" s="21"/>
      <c r="F1879" s="21"/>
      <c r="G1879" s="21"/>
      <c r="L1879" s="112"/>
      <c r="M1879" s="112"/>
      <c r="X1879" s="9"/>
      <c r="Y1879" s="9"/>
      <c r="AF1879" s="9"/>
      <c r="AG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</row>
    <row r="1880" spans="1:76" s="75" customFormat="1" x14ac:dyDescent="0.2">
      <c r="A1880" s="21"/>
      <c r="B1880" s="21"/>
      <c r="C1880" s="21"/>
      <c r="D1880" s="21"/>
      <c r="E1880" s="21"/>
      <c r="F1880" s="21"/>
      <c r="G1880" s="21"/>
      <c r="L1880" s="112"/>
      <c r="M1880" s="112"/>
      <c r="X1880" s="9"/>
      <c r="Y1880" s="9"/>
      <c r="AF1880" s="9"/>
      <c r="AG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</row>
    <row r="1881" spans="1:76" s="75" customFormat="1" x14ac:dyDescent="0.2">
      <c r="A1881" s="21"/>
      <c r="B1881" s="21"/>
      <c r="C1881" s="21"/>
      <c r="D1881" s="21"/>
      <c r="E1881" s="21"/>
      <c r="F1881" s="21"/>
      <c r="G1881" s="21"/>
      <c r="L1881" s="112"/>
      <c r="M1881" s="112"/>
      <c r="X1881" s="9"/>
      <c r="Y1881" s="9"/>
      <c r="AF1881" s="9"/>
      <c r="AG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</row>
    <row r="1882" spans="1:76" s="75" customFormat="1" x14ac:dyDescent="0.2">
      <c r="A1882" s="21"/>
      <c r="B1882" s="21"/>
      <c r="C1882" s="21"/>
      <c r="D1882" s="21"/>
      <c r="E1882" s="21"/>
      <c r="F1882" s="21"/>
      <c r="G1882" s="21"/>
      <c r="L1882" s="112"/>
      <c r="M1882" s="112"/>
      <c r="X1882" s="9"/>
      <c r="Y1882" s="9"/>
      <c r="AF1882" s="9"/>
      <c r="AG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</row>
    <row r="1883" spans="1:76" s="75" customFormat="1" x14ac:dyDescent="0.2">
      <c r="A1883" s="21"/>
      <c r="B1883" s="21"/>
      <c r="C1883" s="21"/>
      <c r="D1883" s="21"/>
      <c r="E1883" s="21"/>
      <c r="F1883" s="21"/>
      <c r="G1883" s="21"/>
      <c r="L1883" s="112"/>
      <c r="M1883" s="112"/>
      <c r="X1883" s="9"/>
      <c r="Y1883" s="9"/>
      <c r="AF1883" s="9"/>
      <c r="AG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</row>
    <row r="1884" spans="1:76" s="75" customFormat="1" x14ac:dyDescent="0.2">
      <c r="A1884" s="21"/>
      <c r="B1884" s="21"/>
      <c r="C1884" s="21"/>
      <c r="D1884" s="21"/>
      <c r="E1884" s="21"/>
      <c r="F1884" s="21"/>
      <c r="G1884" s="21"/>
      <c r="L1884" s="112"/>
      <c r="M1884" s="112"/>
      <c r="X1884" s="9"/>
      <c r="Y1884" s="9"/>
      <c r="AF1884" s="9"/>
      <c r="AG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</row>
    <row r="1885" spans="1:76" s="75" customFormat="1" x14ac:dyDescent="0.2">
      <c r="A1885" s="21"/>
      <c r="B1885" s="21"/>
      <c r="C1885" s="21"/>
      <c r="D1885" s="21"/>
      <c r="E1885" s="21"/>
      <c r="F1885" s="21"/>
      <c r="G1885" s="21"/>
      <c r="L1885" s="112"/>
      <c r="M1885" s="112"/>
      <c r="X1885" s="9"/>
      <c r="Y1885" s="9"/>
      <c r="AF1885" s="9"/>
      <c r="AG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</row>
    <row r="1886" spans="1:76" s="75" customFormat="1" x14ac:dyDescent="0.2">
      <c r="A1886" s="21"/>
      <c r="B1886" s="21"/>
      <c r="C1886" s="21"/>
      <c r="D1886" s="21"/>
      <c r="E1886" s="21"/>
      <c r="F1886" s="21"/>
      <c r="G1886" s="21"/>
      <c r="L1886" s="112"/>
      <c r="M1886" s="112"/>
      <c r="X1886" s="9"/>
      <c r="Y1886" s="9"/>
      <c r="AF1886" s="9"/>
      <c r="AG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</row>
    <row r="1887" spans="1:76" s="75" customFormat="1" x14ac:dyDescent="0.2">
      <c r="A1887" s="21"/>
      <c r="B1887" s="21"/>
      <c r="C1887" s="21"/>
      <c r="D1887" s="21"/>
      <c r="E1887" s="21"/>
      <c r="F1887" s="21"/>
      <c r="G1887" s="21"/>
      <c r="L1887" s="112"/>
      <c r="M1887" s="112"/>
      <c r="X1887" s="9"/>
      <c r="Y1887" s="9"/>
      <c r="AF1887" s="9"/>
      <c r="AG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</row>
    <row r="1888" spans="1:76" s="75" customFormat="1" x14ac:dyDescent="0.2">
      <c r="A1888" s="21"/>
      <c r="B1888" s="21"/>
      <c r="C1888" s="21"/>
      <c r="D1888" s="21"/>
      <c r="E1888" s="21"/>
      <c r="F1888" s="21"/>
      <c r="G1888" s="21"/>
      <c r="L1888" s="112"/>
      <c r="M1888" s="112"/>
      <c r="X1888" s="9"/>
      <c r="Y1888" s="9"/>
      <c r="AF1888" s="9"/>
      <c r="AG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</row>
    <row r="1889" spans="1:76" s="75" customFormat="1" x14ac:dyDescent="0.2">
      <c r="A1889" s="21"/>
      <c r="B1889" s="21"/>
      <c r="C1889" s="21"/>
      <c r="D1889" s="21"/>
      <c r="E1889" s="21"/>
      <c r="F1889" s="21"/>
      <c r="G1889" s="21"/>
      <c r="L1889" s="112"/>
      <c r="M1889" s="112"/>
      <c r="X1889" s="9"/>
      <c r="Y1889" s="9"/>
      <c r="AF1889" s="9"/>
      <c r="AG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</row>
    <row r="1890" spans="1:76" s="75" customFormat="1" x14ac:dyDescent="0.2">
      <c r="A1890" s="21"/>
      <c r="B1890" s="21"/>
      <c r="C1890" s="21"/>
      <c r="D1890" s="21"/>
      <c r="E1890" s="21"/>
      <c r="F1890" s="21"/>
      <c r="G1890" s="21"/>
      <c r="L1890" s="112"/>
      <c r="M1890" s="112"/>
      <c r="X1890" s="9"/>
      <c r="Y1890" s="9"/>
      <c r="AF1890" s="9"/>
      <c r="AG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</row>
    <row r="1891" spans="1:76" s="75" customFormat="1" x14ac:dyDescent="0.2">
      <c r="A1891" s="21"/>
      <c r="B1891" s="21"/>
      <c r="C1891" s="21"/>
      <c r="D1891" s="21"/>
      <c r="E1891" s="21"/>
      <c r="F1891" s="21"/>
      <c r="G1891" s="21"/>
      <c r="L1891" s="112"/>
      <c r="M1891" s="112"/>
      <c r="X1891" s="9"/>
      <c r="Y1891" s="9"/>
      <c r="AF1891" s="9"/>
      <c r="AG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</row>
    <row r="1892" spans="1:76" s="75" customFormat="1" x14ac:dyDescent="0.2">
      <c r="A1892" s="21"/>
      <c r="B1892" s="21"/>
      <c r="C1892" s="21"/>
      <c r="D1892" s="21"/>
      <c r="E1892" s="21"/>
      <c r="F1892" s="21"/>
      <c r="G1892" s="21"/>
      <c r="L1892" s="112"/>
      <c r="M1892" s="112"/>
      <c r="X1892" s="9"/>
      <c r="Y1892" s="9"/>
      <c r="AF1892" s="9"/>
      <c r="AG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</row>
    <row r="1893" spans="1:76" s="75" customFormat="1" x14ac:dyDescent="0.2">
      <c r="A1893" s="21"/>
      <c r="B1893" s="21"/>
      <c r="C1893" s="21"/>
      <c r="D1893" s="21"/>
      <c r="E1893" s="21"/>
      <c r="F1893" s="21"/>
      <c r="G1893" s="21"/>
      <c r="L1893" s="112"/>
      <c r="M1893" s="112"/>
      <c r="X1893" s="9"/>
      <c r="Y1893" s="9"/>
      <c r="AF1893" s="9"/>
      <c r="AG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</row>
    <row r="1894" spans="1:76" s="75" customFormat="1" x14ac:dyDescent="0.2">
      <c r="A1894" s="21"/>
      <c r="B1894" s="21"/>
      <c r="C1894" s="21"/>
      <c r="D1894" s="21"/>
      <c r="E1894" s="21"/>
      <c r="F1894" s="21"/>
      <c r="G1894" s="21"/>
      <c r="L1894" s="112"/>
      <c r="M1894" s="112"/>
      <c r="X1894" s="9"/>
      <c r="Y1894" s="9"/>
      <c r="AF1894" s="9"/>
      <c r="AG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</row>
    <row r="1895" spans="1:76" s="75" customFormat="1" x14ac:dyDescent="0.2">
      <c r="A1895" s="21"/>
      <c r="B1895" s="21"/>
      <c r="C1895" s="21"/>
      <c r="D1895" s="21"/>
      <c r="E1895" s="21"/>
      <c r="F1895" s="21"/>
      <c r="G1895" s="21"/>
      <c r="L1895" s="112"/>
      <c r="M1895" s="112"/>
      <c r="X1895" s="9"/>
      <c r="Y1895" s="9"/>
      <c r="AF1895" s="9"/>
      <c r="AG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</row>
    <row r="1896" spans="1:76" s="75" customFormat="1" x14ac:dyDescent="0.2">
      <c r="A1896" s="21"/>
      <c r="B1896" s="21"/>
      <c r="C1896" s="21"/>
      <c r="D1896" s="21"/>
      <c r="E1896" s="21"/>
      <c r="F1896" s="21"/>
      <c r="G1896" s="21"/>
      <c r="L1896" s="112"/>
      <c r="M1896" s="112"/>
      <c r="X1896" s="9"/>
      <c r="Y1896" s="9"/>
      <c r="AF1896" s="9"/>
      <c r="AG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</row>
    <row r="1897" spans="1:76" s="75" customFormat="1" x14ac:dyDescent="0.2">
      <c r="A1897" s="21"/>
      <c r="B1897" s="21"/>
      <c r="C1897" s="21"/>
      <c r="D1897" s="21"/>
      <c r="E1897" s="21"/>
      <c r="F1897" s="21"/>
      <c r="G1897" s="21"/>
      <c r="L1897" s="112"/>
      <c r="M1897" s="112"/>
      <c r="X1897" s="9"/>
      <c r="Y1897" s="9"/>
      <c r="AF1897" s="9"/>
      <c r="AG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</row>
    <row r="1898" spans="1:76" s="75" customFormat="1" x14ac:dyDescent="0.2">
      <c r="A1898" s="21"/>
      <c r="B1898" s="21"/>
      <c r="C1898" s="21"/>
      <c r="D1898" s="21"/>
      <c r="E1898" s="21"/>
      <c r="F1898" s="21"/>
      <c r="G1898" s="21"/>
      <c r="L1898" s="112"/>
      <c r="M1898" s="112"/>
      <c r="X1898" s="9"/>
      <c r="Y1898" s="9"/>
      <c r="AF1898" s="9"/>
      <c r="AG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</row>
    <row r="1899" spans="1:76" s="75" customFormat="1" x14ac:dyDescent="0.2">
      <c r="A1899" s="21"/>
      <c r="B1899" s="21"/>
      <c r="C1899" s="21"/>
      <c r="D1899" s="21"/>
      <c r="E1899" s="21"/>
      <c r="F1899" s="21"/>
      <c r="G1899" s="21"/>
      <c r="L1899" s="112"/>
      <c r="M1899" s="112"/>
      <c r="X1899" s="9"/>
      <c r="Y1899" s="9"/>
      <c r="AF1899" s="9"/>
      <c r="AG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</row>
    <row r="1900" spans="1:76" s="75" customFormat="1" x14ac:dyDescent="0.2">
      <c r="A1900" s="21"/>
      <c r="B1900" s="21"/>
      <c r="C1900" s="21"/>
      <c r="D1900" s="21"/>
      <c r="E1900" s="21"/>
      <c r="F1900" s="21"/>
      <c r="G1900" s="21"/>
      <c r="L1900" s="112"/>
      <c r="M1900" s="112"/>
      <c r="X1900" s="9"/>
      <c r="Y1900" s="9"/>
      <c r="AF1900" s="9"/>
      <c r="AG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</row>
    <row r="1901" spans="1:76" s="75" customFormat="1" x14ac:dyDescent="0.2">
      <c r="A1901" s="21"/>
      <c r="B1901" s="21"/>
      <c r="C1901" s="21"/>
      <c r="D1901" s="21"/>
      <c r="E1901" s="21"/>
      <c r="F1901" s="21"/>
      <c r="G1901" s="21"/>
      <c r="L1901" s="112"/>
      <c r="M1901" s="112"/>
      <c r="X1901" s="9"/>
      <c r="Y1901" s="9"/>
      <c r="AF1901" s="9"/>
      <c r="AG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</row>
    <row r="1902" spans="1:76" s="75" customFormat="1" x14ac:dyDescent="0.2">
      <c r="A1902" s="21"/>
      <c r="B1902" s="21"/>
      <c r="C1902" s="21"/>
      <c r="D1902" s="21"/>
      <c r="E1902" s="21"/>
      <c r="F1902" s="21"/>
      <c r="G1902" s="21"/>
      <c r="L1902" s="112"/>
      <c r="M1902" s="112"/>
      <c r="X1902" s="9"/>
      <c r="Y1902" s="9"/>
      <c r="AF1902" s="9"/>
      <c r="AG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</row>
    <row r="1903" spans="1:76" s="75" customFormat="1" x14ac:dyDescent="0.2">
      <c r="A1903" s="21"/>
      <c r="B1903" s="21"/>
      <c r="C1903" s="21"/>
      <c r="D1903" s="21"/>
      <c r="E1903" s="21"/>
      <c r="F1903" s="21"/>
      <c r="G1903" s="21"/>
      <c r="L1903" s="112"/>
      <c r="M1903" s="112"/>
      <c r="X1903" s="9"/>
      <c r="Y1903" s="9"/>
      <c r="AF1903" s="9"/>
      <c r="AG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</row>
    <row r="1904" spans="1:76" s="75" customFormat="1" x14ac:dyDescent="0.2">
      <c r="A1904" s="21"/>
      <c r="B1904" s="21"/>
      <c r="C1904" s="21"/>
      <c r="D1904" s="21"/>
      <c r="E1904" s="21"/>
      <c r="F1904" s="21"/>
      <c r="G1904" s="21"/>
      <c r="L1904" s="112"/>
      <c r="M1904" s="112"/>
      <c r="X1904" s="9"/>
      <c r="Y1904" s="9"/>
      <c r="AF1904" s="9"/>
      <c r="AG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</row>
    <row r="1905" spans="1:76" s="75" customFormat="1" x14ac:dyDescent="0.2">
      <c r="A1905" s="21"/>
      <c r="B1905" s="21"/>
      <c r="C1905" s="21"/>
      <c r="D1905" s="21"/>
      <c r="E1905" s="21"/>
      <c r="F1905" s="21"/>
      <c r="G1905" s="21"/>
      <c r="L1905" s="112"/>
      <c r="M1905" s="112"/>
      <c r="X1905" s="9"/>
      <c r="Y1905" s="9"/>
      <c r="AF1905" s="9"/>
      <c r="AG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</row>
    <row r="1906" spans="1:76" s="75" customFormat="1" x14ac:dyDescent="0.2">
      <c r="A1906" s="21"/>
      <c r="B1906" s="21"/>
      <c r="C1906" s="21"/>
      <c r="D1906" s="21"/>
      <c r="E1906" s="21"/>
      <c r="F1906" s="21"/>
      <c r="G1906" s="21"/>
      <c r="L1906" s="112"/>
      <c r="M1906" s="112"/>
      <c r="X1906" s="9"/>
      <c r="Y1906" s="9"/>
      <c r="AF1906" s="9"/>
      <c r="AG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</row>
    <row r="1907" spans="1:76" s="75" customFormat="1" x14ac:dyDescent="0.2">
      <c r="A1907" s="21"/>
      <c r="B1907" s="21"/>
      <c r="C1907" s="21"/>
      <c r="D1907" s="21"/>
      <c r="E1907" s="21"/>
      <c r="F1907" s="21"/>
      <c r="G1907" s="21"/>
      <c r="L1907" s="112"/>
      <c r="M1907" s="112"/>
      <c r="X1907" s="9"/>
      <c r="Y1907" s="9"/>
      <c r="AF1907" s="9"/>
      <c r="AG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</row>
    <row r="1908" spans="1:76" s="75" customFormat="1" x14ac:dyDescent="0.2">
      <c r="A1908" s="21"/>
      <c r="B1908" s="21"/>
      <c r="C1908" s="21"/>
      <c r="D1908" s="21"/>
      <c r="E1908" s="21"/>
      <c r="F1908" s="21"/>
      <c r="G1908" s="21"/>
      <c r="L1908" s="112"/>
      <c r="M1908" s="112"/>
      <c r="X1908" s="9"/>
      <c r="Y1908" s="9"/>
      <c r="AF1908" s="9"/>
      <c r="AG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</row>
    <row r="1909" spans="1:76" s="75" customFormat="1" x14ac:dyDescent="0.2">
      <c r="A1909" s="21"/>
      <c r="B1909" s="21"/>
      <c r="C1909" s="21"/>
      <c r="D1909" s="21"/>
      <c r="E1909" s="21"/>
      <c r="F1909" s="21"/>
      <c r="G1909" s="21"/>
      <c r="L1909" s="112"/>
      <c r="M1909" s="112"/>
      <c r="X1909" s="9"/>
      <c r="Y1909" s="9"/>
      <c r="AF1909" s="9"/>
      <c r="AG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</row>
    <row r="1910" spans="1:76" s="75" customFormat="1" x14ac:dyDescent="0.2">
      <c r="A1910" s="21"/>
      <c r="B1910" s="21"/>
      <c r="C1910" s="21"/>
      <c r="D1910" s="21"/>
      <c r="E1910" s="21"/>
      <c r="F1910" s="21"/>
      <c r="G1910" s="21"/>
      <c r="L1910" s="112"/>
      <c r="M1910" s="112"/>
      <c r="X1910" s="9"/>
      <c r="Y1910" s="9"/>
      <c r="AF1910" s="9"/>
      <c r="AG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</row>
    <row r="1911" spans="1:76" s="75" customFormat="1" x14ac:dyDescent="0.2">
      <c r="A1911" s="21"/>
      <c r="B1911" s="21"/>
      <c r="C1911" s="21"/>
      <c r="D1911" s="21"/>
      <c r="E1911" s="21"/>
      <c r="F1911" s="21"/>
      <c r="G1911" s="21"/>
      <c r="L1911" s="112"/>
      <c r="M1911" s="112"/>
      <c r="X1911" s="9"/>
      <c r="Y1911" s="9"/>
      <c r="AF1911" s="9"/>
      <c r="AG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</row>
    <row r="1912" spans="1:76" s="75" customFormat="1" x14ac:dyDescent="0.2">
      <c r="A1912" s="21"/>
      <c r="B1912" s="21"/>
      <c r="C1912" s="21"/>
      <c r="D1912" s="21"/>
      <c r="E1912" s="21"/>
      <c r="F1912" s="21"/>
      <c r="G1912" s="21"/>
      <c r="L1912" s="112"/>
      <c r="M1912" s="112"/>
      <c r="X1912" s="9"/>
      <c r="Y1912" s="9"/>
      <c r="AF1912" s="9"/>
      <c r="AG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</row>
    <row r="1913" spans="1:76" s="75" customFormat="1" x14ac:dyDescent="0.2">
      <c r="A1913" s="21"/>
      <c r="B1913" s="21"/>
      <c r="C1913" s="21"/>
      <c r="D1913" s="21"/>
      <c r="E1913" s="21"/>
      <c r="F1913" s="21"/>
      <c r="G1913" s="21"/>
      <c r="L1913" s="112"/>
      <c r="M1913" s="112"/>
      <c r="X1913" s="9"/>
      <c r="Y1913" s="9"/>
      <c r="AF1913" s="9"/>
      <c r="AG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</row>
    <row r="1914" spans="1:76" s="75" customFormat="1" x14ac:dyDescent="0.2">
      <c r="A1914" s="21"/>
      <c r="B1914" s="21"/>
      <c r="C1914" s="21"/>
      <c r="D1914" s="21"/>
      <c r="E1914" s="21"/>
      <c r="F1914" s="21"/>
      <c r="G1914" s="21"/>
      <c r="L1914" s="112"/>
      <c r="M1914" s="112"/>
      <c r="X1914" s="9"/>
      <c r="Y1914" s="9"/>
      <c r="AF1914" s="9"/>
      <c r="AG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</row>
    <row r="1915" spans="1:76" s="75" customFormat="1" x14ac:dyDescent="0.2">
      <c r="A1915" s="21"/>
      <c r="B1915" s="21"/>
      <c r="C1915" s="21"/>
      <c r="D1915" s="21"/>
      <c r="E1915" s="21"/>
      <c r="F1915" s="21"/>
      <c r="G1915" s="21"/>
      <c r="L1915" s="112"/>
      <c r="M1915" s="112"/>
      <c r="X1915" s="9"/>
      <c r="Y1915" s="9"/>
      <c r="AF1915" s="9"/>
      <c r="AG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</row>
    <row r="1916" spans="1:76" s="75" customFormat="1" x14ac:dyDescent="0.2">
      <c r="A1916" s="21"/>
      <c r="B1916" s="21"/>
      <c r="C1916" s="21"/>
      <c r="D1916" s="21"/>
      <c r="E1916" s="21"/>
      <c r="F1916" s="21"/>
      <c r="G1916" s="21"/>
      <c r="L1916" s="112"/>
      <c r="M1916" s="112"/>
      <c r="X1916" s="9"/>
      <c r="Y1916" s="9"/>
      <c r="AF1916" s="9"/>
      <c r="AG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</row>
    <row r="1917" spans="1:76" s="75" customFormat="1" x14ac:dyDescent="0.2">
      <c r="A1917" s="21"/>
      <c r="B1917" s="21"/>
      <c r="C1917" s="21"/>
      <c r="D1917" s="21"/>
      <c r="E1917" s="21"/>
      <c r="F1917" s="21"/>
      <c r="G1917" s="21"/>
      <c r="L1917" s="112"/>
      <c r="M1917" s="112"/>
      <c r="X1917" s="9"/>
      <c r="Y1917" s="9"/>
      <c r="AF1917" s="9"/>
      <c r="AG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</row>
    <row r="1918" spans="1:76" s="75" customFormat="1" x14ac:dyDescent="0.2">
      <c r="A1918" s="21"/>
      <c r="B1918" s="21"/>
      <c r="C1918" s="21"/>
      <c r="D1918" s="21"/>
      <c r="E1918" s="21"/>
      <c r="F1918" s="21"/>
      <c r="G1918" s="21"/>
      <c r="L1918" s="112"/>
      <c r="M1918" s="112"/>
      <c r="X1918" s="9"/>
      <c r="Y1918" s="9"/>
      <c r="AF1918" s="9"/>
      <c r="AG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</row>
    <row r="1919" spans="1:76" s="75" customFormat="1" x14ac:dyDescent="0.2">
      <c r="A1919" s="21"/>
      <c r="B1919" s="21"/>
      <c r="C1919" s="21"/>
      <c r="D1919" s="21"/>
      <c r="E1919" s="21"/>
      <c r="F1919" s="21"/>
      <c r="G1919" s="21"/>
      <c r="L1919" s="112"/>
      <c r="M1919" s="112"/>
      <c r="X1919" s="9"/>
      <c r="Y1919" s="9"/>
      <c r="AF1919" s="9"/>
      <c r="AG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</row>
    <row r="1920" spans="1:76" s="75" customFormat="1" x14ac:dyDescent="0.2">
      <c r="A1920" s="21"/>
      <c r="B1920" s="21"/>
      <c r="C1920" s="21"/>
      <c r="D1920" s="21"/>
      <c r="E1920" s="21"/>
      <c r="F1920" s="21"/>
      <c r="G1920" s="21"/>
      <c r="L1920" s="112"/>
      <c r="M1920" s="112"/>
      <c r="X1920" s="9"/>
      <c r="Y1920" s="9"/>
      <c r="AF1920" s="9"/>
      <c r="AG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</row>
    <row r="1921" spans="1:76" s="75" customFormat="1" x14ac:dyDescent="0.2">
      <c r="A1921" s="21"/>
      <c r="B1921" s="21"/>
      <c r="C1921" s="21"/>
      <c r="D1921" s="21"/>
      <c r="E1921" s="21"/>
      <c r="F1921" s="21"/>
      <c r="G1921" s="21"/>
      <c r="L1921" s="112"/>
      <c r="M1921" s="112"/>
      <c r="X1921" s="9"/>
      <c r="Y1921" s="9"/>
      <c r="AF1921" s="9"/>
      <c r="AG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</row>
    <row r="1922" spans="1:76" s="75" customFormat="1" x14ac:dyDescent="0.2">
      <c r="A1922" s="21"/>
      <c r="B1922" s="21"/>
      <c r="C1922" s="21"/>
      <c r="D1922" s="21"/>
      <c r="E1922" s="21"/>
      <c r="F1922" s="21"/>
      <c r="G1922" s="21"/>
      <c r="L1922" s="112"/>
      <c r="M1922" s="112"/>
      <c r="X1922" s="9"/>
      <c r="Y1922" s="9"/>
      <c r="AF1922" s="9"/>
      <c r="AG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</row>
    <row r="1923" spans="1:76" s="75" customFormat="1" x14ac:dyDescent="0.2">
      <c r="A1923" s="21"/>
      <c r="B1923" s="21"/>
      <c r="C1923" s="21"/>
      <c r="D1923" s="21"/>
      <c r="E1923" s="21"/>
      <c r="F1923" s="21"/>
      <c r="G1923" s="21"/>
      <c r="L1923" s="112"/>
      <c r="M1923" s="112"/>
      <c r="X1923" s="9"/>
      <c r="Y1923" s="9"/>
      <c r="AF1923" s="9"/>
      <c r="AG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</row>
    <row r="1924" spans="1:76" s="75" customFormat="1" x14ac:dyDescent="0.2">
      <c r="A1924" s="21"/>
      <c r="B1924" s="21"/>
      <c r="C1924" s="21"/>
      <c r="D1924" s="21"/>
      <c r="E1924" s="21"/>
      <c r="F1924" s="21"/>
      <c r="G1924" s="21"/>
      <c r="L1924" s="112"/>
      <c r="M1924" s="112"/>
      <c r="X1924" s="9"/>
      <c r="Y1924" s="9"/>
      <c r="AF1924" s="9"/>
      <c r="AG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</row>
    <row r="1925" spans="1:76" s="75" customFormat="1" x14ac:dyDescent="0.2">
      <c r="A1925" s="21"/>
      <c r="B1925" s="21"/>
      <c r="C1925" s="21"/>
      <c r="D1925" s="21"/>
      <c r="E1925" s="21"/>
      <c r="F1925" s="21"/>
      <c r="G1925" s="21"/>
      <c r="L1925" s="112"/>
      <c r="M1925" s="112"/>
      <c r="X1925" s="9"/>
      <c r="Y1925" s="9"/>
      <c r="AF1925" s="9"/>
      <c r="AG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</row>
    <row r="1926" spans="1:76" s="75" customFormat="1" x14ac:dyDescent="0.2">
      <c r="A1926" s="21"/>
      <c r="B1926" s="21"/>
      <c r="C1926" s="21"/>
      <c r="D1926" s="21"/>
      <c r="E1926" s="21"/>
      <c r="F1926" s="21"/>
      <c r="G1926" s="21"/>
      <c r="L1926" s="112"/>
      <c r="M1926" s="112"/>
      <c r="X1926" s="9"/>
      <c r="Y1926" s="9"/>
      <c r="AF1926" s="9"/>
      <c r="AG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</row>
    <row r="1927" spans="1:76" s="75" customFormat="1" x14ac:dyDescent="0.2">
      <c r="A1927" s="21"/>
      <c r="B1927" s="21"/>
      <c r="C1927" s="21"/>
      <c r="D1927" s="21"/>
      <c r="E1927" s="21"/>
      <c r="F1927" s="21"/>
      <c r="G1927" s="21"/>
      <c r="L1927" s="112"/>
      <c r="M1927" s="112"/>
      <c r="X1927" s="9"/>
      <c r="Y1927" s="9"/>
      <c r="AF1927" s="9"/>
      <c r="AG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</row>
    <row r="1928" spans="1:76" s="75" customFormat="1" x14ac:dyDescent="0.2">
      <c r="A1928" s="21"/>
      <c r="B1928" s="21"/>
      <c r="C1928" s="21"/>
      <c r="D1928" s="21"/>
      <c r="E1928" s="21"/>
      <c r="F1928" s="21"/>
      <c r="G1928" s="21"/>
      <c r="L1928" s="112"/>
      <c r="M1928" s="112"/>
      <c r="X1928" s="9"/>
      <c r="Y1928" s="9"/>
      <c r="AF1928" s="9"/>
      <c r="AG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</row>
    <row r="1929" spans="1:76" s="75" customFormat="1" x14ac:dyDescent="0.2">
      <c r="A1929" s="21"/>
      <c r="B1929" s="21"/>
      <c r="C1929" s="21"/>
      <c r="D1929" s="21"/>
      <c r="E1929" s="21"/>
      <c r="F1929" s="21"/>
      <c r="G1929" s="21"/>
      <c r="L1929" s="112"/>
      <c r="M1929" s="112"/>
      <c r="X1929" s="9"/>
      <c r="Y1929" s="9"/>
      <c r="AF1929" s="9"/>
      <c r="AG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</row>
    <row r="1930" spans="1:76" s="75" customFormat="1" x14ac:dyDescent="0.2">
      <c r="A1930" s="21"/>
      <c r="B1930" s="21"/>
      <c r="C1930" s="21"/>
      <c r="D1930" s="21"/>
      <c r="E1930" s="21"/>
      <c r="F1930" s="21"/>
      <c r="G1930" s="21"/>
      <c r="L1930" s="112"/>
      <c r="M1930" s="112"/>
      <c r="X1930" s="9"/>
      <c r="Y1930" s="9"/>
      <c r="AF1930" s="9"/>
      <c r="AG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</row>
    <row r="1931" spans="1:76" s="75" customFormat="1" x14ac:dyDescent="0.2">
      <c r="A1931" s="21"/>
      <c r="B1931" s="21"/>
      <c r="C1931" s="21"/>
      <c r="D1931" s="21"/>
      <c r="E1931" s="21"/>
      <c r="F1931" s="21"/>
      <c r="G1931" s="21"/>
      <c r="L1931" s="112"/>
      <c r="M1931" s="112"/>
      <c r="X1931" s="9"/>
      <c r="Y1931" s="9"/>
      <c r="AF1931" s="9"/>
      <c r="AG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</row>
    <row r="1932" spans="1:76" s="75" customFormat="1" x14ac:dyDescent="0.2">
      <c r="A1932" s="21"/>
      <c r="B1932" s="21"/>
      <c r="C1932" s="21"/>
      <c r="D1932" s="21"/>
      <c r="E1932" s="21"/>
      <c r="F1932" s="21"/>
      <c r="G1932" s="21"/>
      <c r="L1932" s="112"/>
      <c r="M1932" s="112"/>
      <c r="X1932" s="9"/>
      <c r="Y1932" s="9"/>
      <c r="AF1932" s="9"/>
      <c r="AG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</row>
    <row r="1933" spans="1:76" s="75" customFormat="1" x14ac:dyDescent="0.2">
      <c r="A1933" s="21"/>
      <c r="B1933" s="21"/>
      <c r="C1933" s="21"/>
      <c r="D1933" s="21"/>
      <c r="E1933" s="21"/>
      <c r="F1933" s="21"/>
      <c r="G1933" s="21"/>
      <c r="L1933" s="112"/>
      <c r="M1933" s="112"/>
      <c r="X1933" s="9"/>
      <c r="Y1933" s="9"/>
      <c r="AF1933" s="9"/>
      <c r="AG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</row>
    <row r="1934" spans="1:76" s="75" customFormat="1" x14ac:dyDescent="0.2">
      <c r="A1934" s="21"/>
      <c r="B1934" s="21"/>
      <c r="C1934" s="21"/>
      <c r="D1934" s="21"/>
      <c r="E1934" s="21"/>
      <c r="F1934" s="21"/>
      <c r="G1934" s="21"/>
      <c r="L1934" s="112"/>
      <c r="M1934" s="112"/>
      <c r="X1934" s="9"/>
      <c r="Y1934" s="9"/>
      <c r="AF1934" s="9"/>
      <c r="AG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</row>
    <row r="1935" spans="1:76" s="75" customFormat="1" x14ac:dyDescent="0.2">
      <c r="A1935" s="21"/>
      <c r="B1935" s="21"/>
      <c r="C1935" s="21"/>
      <c r="D1935" s="21"/>
      <c r="E1935" s="21"/>
      <c r="F1935" s="21"/>
      <c r="G1935" s="21"/>
      <c r="L1935" s="112"/>
      <c r="M1935" s="112"/>
      <c r="X1935" s="9"/>
      <c r="Y1935" s="9"/>
      <c r="AF1935" s="9"/>
      <c r="AG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</row>
    <row r="1936" spans="1:76" s="75" customFormat="1" x14ac:dyDescent="0.2">
      <c r="A1936" s="21"/>
      <c r="B1936" s="21"/>
      <c r="C1936" s="21"/>
      <c r="D1936" s="21"/>
      <c r="E1936" s="21"/>
      <c r="F1936" s="21"/>
      <c r="G1936" s="21"/>
      <c r="L1936" s="112"/>
      <c r="M1936" s="112"/>
      <c r="X1936" s="9"/>
      <c r="Y1936" s="9"/>
      <c r="AF1936" s="9"/>
      <c r="AG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</row>
    <row r="1937" spans="1:76" s="75" customFormat="1" x14ac:dyDescent="0.2">
      <c r="A1937" s="21"/>
      <c r="B1937" s="21"/>
      <c r="C1937" s="21"/>
      <c r="D1937" s="21"/>
      <c r="E1937" s="21"/>
      <c r="F1937" s="21"/>
      <c r="G1937" s="21"/>
      <c r="L1937" s="112"/>
      <c r="M1937" s="112"/>
      <c r="X1937" s="9"/>
      <c r="Y1937" s="9"/>
      <c r="AF1937" s="9"/>
      <c r="AG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</row>
    <row r="1938" spans="1:76" s="75" customFormat="1" x14ac:dyDescent="0.2">
      <c r="A1938" s="21"/>
      <c r="B1938" s="21"/>
      <c r="C1938" s="21"/>
      <c r="D1938" s="21"/>
      <c r="E1938" s="21"/>
      <c r="F1938" s="21"/>
      <c r="G1938" s="21"/>
      <c r="L1938" s="112"/>
      <c r="M1938" s="112"/>
      <c r="X1938" s="9"/>
      <c r="Y1938" s="9"/>
      <c r="AF1938" s="9"/>
      <c r="AG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</row>
    <row r="1939" spans="1:76" s="75" customFormat="1" x14ac:dyDescent="0.2">
      <c r="A1939" s="21"/>
      <c r="B1939" s="21"/>
      <c r="C1939" s="21"/>
      <c r="D1939" s="21"/>
      <c r="E1939" s="21"/>
      <c r="F1939" s="21"/>
      <c r="G1939" s="21"/>
      <c r="L1939" s="112"/>
      <c r="M1939" s="112"/>
      <c r="X1939" s="9"/>
      <c r="Y1939" s="9"/>
      <c r="AF1939" s="9"/>
      <c r="AG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</row>
    <row r="1940" spans="1:76" s="75" customFormat="1" x14ac:dyDescent="0.2">
      <c r="A1940" s="21"/>
      <c r="B1940" s="21"/>
      <c r="C1940" s="21"/>
      <c r="D1940" s="21"/>
      <c r="E1940" s="21"/>
      <c r="F1940" s="21"/>
      <c r="G1940" s="21"/>
      <c r="L1940" s="112"/>
      <c r="M1940" s="112"/>
      <c r="X1940" s="9"/>
      <c r="Y1940" s="9"/>
      <c r="AF1940" s="9"/>
      <c r="AG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</row>
    <row r="1941" spans="1:76" s="75" customFormat="1" x14ac:dyDescent="0.2">
      <c r="A1941" s="21"/>
      <c r="B1941" s="21"/>
      <c r="C1941" s="21"/>
      <c r="D1941" s="21"/>
      <c r="E1941" s="21"/>
      <c r="F1941" s="21"/>
      <c r="G1941" s="21"/>
      <c r="L1941" s="112"/>
      <c r="M1941" s="112"/>
      <c r="X1941" s="9"/>
      <c r="Y1941" s="9"/>
      <c r="AF1941" s="9"/>
      <c r="AG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</row>
    <row r="1942" spans="1:76" s="75" customFormat="1" x14ac:dyDescent="0.2">
      <c r="A1942" s="21"/>
      <c r="B1942" s="21"/>
      <c r="C1942" s="21"/>
      <c r="D1942" s="21"/>
      <c r="E1942" s="21"/>
      <c r="F1942" s="21"/>
      <c r="G1942" s="21"/>
      <c r="L1942" s="112"/>
      <c r="M1942" s="112"/>
      <c r="X1942" s="9"/>
      <c r="Y1942" s="9"/>
      <c r="AF1942" s="9"/>
      <c r="AG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</row>
    <row r="1943" spans="1:76" s="75" customFormat="1" x14ac:dyDescent="0.2">
      <c r="A1943" s="21"/>
      <c r="B1943" s="21"/>
      <c r="C1943" s="21"/>
      <c r="D1943" s="21"/>
      <c r="E1943" s="21"/>
      <c r="F1943" s="21"/>
      <c r="G1943" s="21"/>
      <c r="L1943" s="112"/>
      <c r="M1943" s="112"/>
      <c r="X1943" s="9"/>
      <c r="Y1943" s="9"/>
      <c r="AF1943" s="9"/>
      <c r="AG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</row>
    <row r="1944" spans="1:76" s="75" customFormat="1" x14ac:dyDescent="0.2">
      <c r="A1944" s="21"/>
      <c r="B1944" s="21"/>
      <c r="C1944" s="21"/>
      <c r="D1944" s="21"/>
      <c r="E1944" s="21"/>
      <c r="F1944" s="21"/>
      <c r="G1944" s="21"/>
      <c r="L1944" s="112"/>
      <c r="M1944" s="112"/>
      <c r="X1944" s="9"/>
      <c r="Y1944" s="9"/>
      <c r="AF1944" s="9"/>
      <c r="AG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</row>
    <row r="1945" spans="1:76" s="75" customFormat="1" x14ac:dyDescent="0.2">
      <c r="A1945" s="21"/>
      <c r="B1945" s="21"/>
      <c r="C1945" s="21"/>
      <c r="D1945" s="21"/>
      <c r="E1945" s="21"/>
      <c r="F1945" s="21"/>
      <c r="G1945" s="21"/>
      <c r="L1945" s="112"/>
      <c r="M1945" s="112"/>
      <c r="X1945" s="9"/>
      <c r="Y1945" s="9"/>
      <c r="AF1945" s="9"/>
      <c r="AG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</row>
    <row r="1946" spans="1:76" s="75" customFormat="1" x14ac:dyDescent="0.2">
      <c r="A1946" s="21"/>
      <c r="B1946" s="21"/>
      <c r="C1946" s="21"/>
      <c r="D1946" s="21"/>
      <c r="E1946" s="21"/>
      <c r="F1946" s="21"/>
      <c r="G1946" s="21"/>
      <c r="L1946" s="112"/>
      <c r="M1946" s="112"/>
      <c r="X1946" s="9"/>
      <c r="Y1946" s="9"/>
      <c r="AF1946" s="9"/>
      <c r="AG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</row>
    <row r="1947" spans="1:76" s="75" customFormat="1" x14ac:dyDescent="0.2">
      <c r="A1947" s="21"/>
      <c r="B1947" s="21"/>
      <c r="C1947" s="21"/>
      <c r="D1947" s="21"/>
      <c r="E1947" s="21"/>
      <c r="F1947" s="21"/>
      <c r="G1947" s="21"/>
      <c r="L1947" s="112"/>
      <c r="M1947" s="112"/>
      <c r="X1947" s="9"/>
      <c r="Y1947" s="9"/>
      <c r="AF1947" s="9"/>
      <c r="AG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</row>
    <row r="1948" spans="1:76" s="75" customFormat="1" x14ac:dyDescent="0.2">
      <c r="A1948" s="21"/>
      <c r="B1948" s="21"/>
      <c r="C1948" s="21"/>
      <c r="D1948" s="21"/>
      <c r="E1948" s="21"/>
      <c r="F1948" s="21"/>
      <c r="G1948" s="21"/>
      <c r="L1948" s="112"/>
      <c r="M1948" s="112"/>
      <c r="X1948" s="9"/>
      <c r="Y1948" s="9"/>
      <c r="AF1948" s="9"/>
      <c r="AG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</row>
    <row r="1949" spans="1:76" s="75" customFormat="1" x14ac:dyDescent="0.2">
      <c r="A1949" s="21"/>
      <c r="B1949" s="21"/>
      <c r="C1949" s="21"/>
      <c r="D1949" s="21"/>
      <c r="E1949" s="21"/>
      <c r="F1949" s="21"/>
      <c r="G1949" s="21"/>
      <c r="L1949" s="112"/>
      <c r="M1949" s="112"/>
      <c r="X1949" s="9"/>
      <c r="Y1949" s="9"/>
      <c r="AF1949" s="9"/>
      <c r="AG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</row>
    <row r="1950" spans="1:76" s="75" customFormat="1" x14ac:dyDescent="0.2">
      <c r="A1950" s="21"/>
      <c r="B1950" s="21"/>
      <c r="C1950" s="21"/>
      <c r="D1950" s="21"/>
      <c r="E1950" s="21"/>
      <c r="F1950" s="21"/>
      <c r="G1950" s="21"/>
      <c r="L1950" s="112"/>
      <c r="M1950" s="112"/>
      <c r="X1950" s="9"/>
      <c r="Y1950" s="9"/>
      <c r="AF1950" s="9"/>
      <c r="AG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</row>
    <row r="1951" spans="1:76" s="75" customFormat="1" x14ac:dyDescent="0.2">
      <c r="A1951" s="21"/>
      <c r="B1951" s="21"/>
      <c r="C1951" s="21"/>
      <c r="D1951" s="21"/>
      <c r="E1951" s="21"/>
      <c r="F1951" s="21"/>
      <c r="G1951" s="21"/>
      <c r="L1951" s="112"/>
      <c r="M1951" s="112"/>
      <c r="X1951" s="9"/>
      <c r="Y1951" s="9"/>
      <c r="AF1951" s="9"/>
      <c r="AG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</row>
    <row r="1952" spans="1:76" s="75" customFormat="1" x14ac:dyDescent="0.2">
      <c r="A1952" s="21"/>
      <c r="B1952" s="21"/>
      <c r="C1952" s="21"/>
      <c r="D1952" s="21"/>
      <c r="E1952" s="21"/>
      <c r="F1952" s="21"/>
      <c r="G1952" s="21"/>
      <c r="L1952" s="112"/>
      <c r="M1952" s="112"/>
      <c r="X1952" s="9"/>
      <c r="Y1952" s="9"/>
      <c r="AF1952" s="9"/>
      <c r="AG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</row>
    <row r="1953" spans="1:76" s="75" customFormat="1" x14ac:dyDescent="0.2">
      <c r="A1953" s="21"/>
      <c r="B1953" s="21"/>
      <c r="C1953" s="21"/>
      <c r="D1953" s="21"/>
      <c r="E1953" s="21"/>
      <c r="F1953" s="21"/>
      <c r="G1953" s="21"/>
      <c r="L1953" s="112"/>
      <c r="M1953" s="112"/>
      <c r="X1953" s="9"/>
      <c r="Y1953" s="9"/>
      <c r="AF1953" s="9"/>
      <c r="AG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</row>
    <row r="1954" spans="1:76" s="75" customFormat="1" x14ac:dyDescent="0.2">
      <c r="A1954" s="21"/>
      <c r="B1954" s="21"/>
      <c r="C1954" s="21"/>
      <c r="D1954" s="21"/>
      <c r="E1954" s="21"/>
      <c r="F1954" s="21"/>
      <c r="G1954" s="21"/>
      <c r="L1954" s="112"/>
      <c r="M1954" s="112"/>
      <c r="X1954" s="9"/>
      <c r="Y1954" s="9"/>
      <c r="AF1954" s="9"/>
      <c r="AG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</row>
    <row r="1955" spans="1:76" s="75" customFormat="1" x14ac:dyDescent="0.2">
      <c r="A1955" s="21"/>
      <c r="B1955" s="21"/>
      <c r="C1955" s="21"/>
      <c r="D1955" s="21"/>
      <c r="E1955" s="21"/>
      <c r="F1955" s="21"/>
      <c r="G1955" s="21"/>
      <c r="L1955" s="112"/>
      <c r="M1955" s="112"/>
      <c r="X1955" s="9"/>
      <c r="Y1955" s="9"/>
      <c r="AF1955" s="9"/>
      <c r="AG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</row>
    <row r="1956" spans="1:76" s="75" customFormat="1" x14ac:dyDescent="0.2">
      <c r="A1956" s="21"/>
      <c r="B1956" s="21"/>
      <c r="C1956" s="21"/>
      <c r="D1956" s="21"/>
      <c r="E1956" s="21"/>
      <c r="F1956" s="21"/>
      <c r="G1956" s="21"/>
      <c r="L1956" s="112"/>
      <c r="M1956" s="112"/>
      <c r="X1956" s="9"/>
      <c r="Y1956" s="9"/>
      <c r="AF1956" s="9"/>
      <c r="AG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</row>
    <row r="1957" spans="1:76" s="75" customFormat="1" x14ac:dyDescent="0.2">
      <c r="A1957" s="21"/>
      <c r="B1957" s="21"/>
      <c r="C1957" s="21"/>
      <c r="D1957" s="21"/>
      <c r="E1957" s="21"/>
      <c r="F1957" s="21"/>
      <c r="G1957" s="21"/>
      <c r="L1957" s="112"/>
      <c r="M1957" s="112"/>
      <c r="X1957" s="9"/>
      <c r="Y1957" s="9"/>
      <c r="AF1957" s="9"/>
      <c r="AG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</row>
    <row r="1958" spans="1:76" s="75" customFormat="1" x14ac:dyDescent="0.2">
      <c r="A1958" s="21"/>
      <c r="B1958" s="21"/>
      <c r="C1958" s="21"/>
      <c r="D1958" s="21"/>
      <c r="E1958" s="21"/>
      <c r="F1958" s="21"/>
      <c r="G1958" s="21"/>
      <c r="L1958" s="112"/>
      <c r="M1958" s="112"/>
      <c r="X1958" s="9"/>
      <c r="Y1958" s="9"/>
      <c r="AF1958" s="9"/>
      <c r="AG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</row>
    <row r="1959" spans="1:76" s="75" customFormat="1" x14ac:dyDescent="0.2">
      <c r="A1959" s="21"/>
      <c r="B1959" s="21"/>
      <c r="C1959" s="21"/>
      <c r="D1959" s="21"/>
      <c r="E1959" s="21"/>
      <c r="F1959" s="21"/>
      <c r="G1959" s="21"/>
      <c r="L1959" s="112"/>
      <c r="M1959" s="112"/>
      <c r="X1959" s="9"/>
      <c r="Y1959" s="9"/>
      <c r="AF1959" s="9"/>
      <c r="AG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</row>
    <row r="1960" spans="1:76" s="75" customFormat="1" x14ac:dyDescent="0.2">
      <c r="A1960" s="21"/>
      <c r="B1960" s="21"/>
      <c r="C1960" s="21"/>
      <c r="D1960" s="21"/>
      <c r="E1960" s="21"/>
      <c r="F1960" s="21"/>
      <c r="G1960" s="21"/>
      <c r="L1960" s="112"/>
      <c r="M1960" s="112"/>
      <c r="X1960" s="9"/>
      <c r="Y1960" s="9"/>
      <c r="AF1960" s="9"/>
      <c r="AG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</row>
    <row r="1961" spans="1:76" s="75" customFormat="1" x14ac:dyDescent="0.2">
      <c r="A1961" s="21"/>
      <c r="B1961" s="21"/>
      <c r="C1961" s="21"/>
      <c r="D1961" s="21"/>
      <c r="E1961" s="21"/>
      <c r="F1961" s="21"/>
      <c r="G1961" s="21"/>
      <c r="L1961" s="112"/>
      <c r="M1961" s="112"/>
      <c r="X1961" s="9"/>
      <c r="Y1961" s="9"/>
      <c r="AF1961" s="9"/>
      <c r="AG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</row>
    <row r="1962" spans="1:76" s="75" customFormat="1" x14ac:dyDescent="0.2">
      <c r="A1962" s="21"/>
      <c r="B1962" s="21"/>
      <c r="C1962" s="21"/>
      <c r="D1962" s="21"/>
      <c r="E1962" s="21"/>
      <c r="F1962" s="21"/>
      <c r="G1962" s="21"/>
      <c r="L1962" s="112"/>
      <c r="M1962" s="112"/>
      <c r="X1962" s="9"/>
      <c r="Y1962" s="9"/>
      <c r="AF1962" s="9"/>
      <c r="AG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</row>
    <row r="1963" spans="1:76" s="75" customFormat="1" x14ac:dyDescent="0.2">
      <c r="A1963" s="21"/>
      <c r="B1963" s="21"/>
      <c r="C1963" s="21"/>
      <c r="D1963" s="21"/>
      <c r="E1963" s="21"/>
      <c r="F1963" s="21"/>
      <c r="G1963" s="21"/>
      <c r="L1963" s="112"/>
      <c r="M1963" s="112"/>
      <c r="X1963" s="9"/>
      <c r="Y1963" s="9"/>
      <c r="AF1963" s="9"/>
      <c r="AG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</row>
    <row r="1964" spans="1:76" s="75" customFormat="1" x14ac:dyDescent="0.2">
      <c r="A1964" s="21"/>
      <c r="B1964" s="21"/>
      <c r="C1964" s="21"/>
      <c r="D1964" s="21"/>
      <c r="E1964" s="21"/>
      <c r="F1964" s="21"/>
      <c r="G1964" s="21"/>
      <c r="L1964" s="112"/>
      <c r="M1964" s="112"/>
      <c r="X1964" s="9"/>
      <c r="Y1964" s="9"/>
      <c r="AF1964" s="9"/>
      <c r="AG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</row>
    <row r="1965" spans="1:76" s="75" customFormat="1" x14ac:dyDescent="0.2">
      <c r="A1965" s="21"/>
      <c r="B1965" s="21"/>
      <c r="C1965" s="21"/>
      <c r="D1965" s="21"/>
      <c r="E1965" s="21"/>
      <c r="F1965" s="21"/>
      <c r="G1965" s="21"/>
      <c r="L1965" s="112"/>
      <c r="M1965" s="112"/>
      <c r="X1965" s="9"/>
      <c r="Y1965" s="9"/>
      <c r="AF1965" s="9"/>
      <c r="AG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</row>
    <row r="1966" spans="1:76" s="75" customFormat="1" x14ac:dyDescent="0.2">
      <c r="A1966" s="21"/>
      <c r="B1966" s="21"/>
      <c r="C1966" s="21"/>
      <c r="D1966" s="21"/>
      <c r="E1966" s="21"/>
      <c r="F1966" s="21"/>
      <c r="G1966" s="21"/>
      <c r="L1966" s="112"/>
      <c r="M1966" s="112"/>
      <c r="X1966" s="9"/>
      <c r="Y1966" s="9"/>
      <c r="AF1966" s="9"/>
      <c r="AG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</row>
    <row r="1967" spans="1:76" s="75" customFormat="1" x14ac:dyDescent="0.2">
      <c r="A1967" s="21"/>
      <c r="B1967" s="21"/>
      <c r="C1967" s="21"/>
      <c r="D1967" s="21"/>
      <c r="E1967" s="21"/>
      <c r="F1967" s="21"/>
      <c r="G1967" s="21"/>
      <c r="L1967" s="112"/>
      <c r="M1967" s="112"/>
      <c r="X1967" s="9"/>
      <c r="Y1967" s="9"/>
      <c r="AF1967" s="9"/>
      <c r="AG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</row>
    <row r="1968" spans="1:76" s="75" customFormat="1" x14ac:dyDescent="0.2">
      <c r="A1968" s="21"/>
      <c r="B1968" s="21"/>
      <c r="C1968" s="21"/>
      <c r="D1968" s="21"/>
      <c r="E1968" s="21"/>
      <c r="F1968" s="21"/>
      <c r="G1968" s="21"/>
      <c r="L1968" s="112"/>
      <c r="M1968" s="112"/>
      <c r="X1968" s="9"/>
      <c r="Y1968" s="9"/>
      <c r="AF1968" s="9"/>
      <c r="AG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</row>
    <row r="1969" spans="1:76" s="75" customFormat="1" x14ac:dyDescent="0.2">
      <c r="A1969" s="21"/>
      <c r="B1969" s="21"/>
      <c r="C1969" s="21"/>
      <c r="D1969" s="21"/>
      <c r="E1969" s="21"/>
      <c r="F1969" s="21"/>
      <c r="G1969" s="21"/>
      <c r="L1969" s="112"/>
      <c r="M1969" s="112"/>
      <c r="X1969" s="9"/>
      <c r="Y1969" s="9"/>
      <c r="AF1969" s="9"/>
      <c r="AG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</row>
    <row r="1970" spans="1:76" s="75" customFormat="1" x14ac:dyDescent="0.2">
      <c r="A1970" s="21"/>
      <c r="B1970" s="21"/>
      <c r="C1970" s="21"/>
      <c r="D1970" s="21"/>
      <c r="E1970" s="21"/>
      <c r="F1970" s="21"/>
      <c r="G1970" s="21"/>
      <c r="L1970" s="112"/>
      <c r="M1970" s="112"/>
      <c r="X1970" s="9"/>
      <c r="Y1970" s="9"/>
      <c r="AF1970" s="9"/>
      <c r="AG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</row>
    <row r="1971" spans="1:76" s="75" customFormat="1" x14ac:dyDescent="0.2">
      <c r="A1971" s="21"/>
      <c r="B1971" s="21"/>
      <c r="C1971" s="21"/>
      <c r="D1971" s="21"/>
      <c r="E1971" s="21"/>
      <c r="F1971" s="21"/>
      <c r="G1971" s="21"/>
      <c r="L1971" s="112"/>
      <c r="M1971" s="112"/>
      <c r="X1971" s="9"/>
      <c r="Y1971" s="9"/>
      <c r="AF1971" s="9"/>
      <c r="AG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</row>
    <row r="1972" spans="1:76" s="75" customFormat="1" x14ac:dyDescent="0.2">
      <c r="A1972" s="21"/>
      <c r="B1972" s="21"/>
      <c r="C1972" s="21"/>
      <c r="D1972" s="21"/>
      <c r="E1972" s="21"/>
      <c r="F1972" s="21"/>
      <c r="G1972" s="21"/>
      <c r="L1972" s="112"/>
      <c r="M1972" s="112"/>
      <c r="X1972" s="9"/>
      <c r="Y1972" s="9"/>
      <c r="AF1972" s="9"/>
      <c r="AG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</row>
    <row r="1973" spans="1:76" s="75" customFormat="1" x14ac:dyDescent="0.2">
      <c r="A1973" s="21"/>
      <c r="B1973" s="21"/>
      <c r="C1973" s="21"/>
      <c r="D1973" s="21"/>
      <c r="E1973" s="21"/>
      <c r="F1973" s="21"/>
      <c r="G1973" s="21"/>
      <c r="L1973" s="112"/>
      <c r="M1973" s="112"/>
      <c r="X1973" s="9"/>
      <c r="Y1973" s="9"/>
      <c r="AF1973" s="9"/>
      <c r="AG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</row>
  </sheetData>
  <mergeCells count="39">
    <mergeCell ref="J4:K4"/>
    <mergeCell ref="J5:K5"/>
    <mergeCell ref="C6:H6"/>
    <mergeCell ref="J6:K6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M33"/>
    <mergeCell ref="N33:O34"/>
    <mergeCell ref="A34:A35"/>
    <mergeCell ref="B34:B35"/>
    <mergeCell ref="I34:K34"/>
    <mergeCell ref="L34:M34"/>
    <mergeCell ref="A133:E133"/>
    <mergeCell ref="A37:O37"/>
    <mergeCell ref="A57:O57"/>
    <mergeCell ref="A76:O76"/>
    <mergeCell ref="A95:O95"/>
    <mergeCell ref="A114:O11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02AC-A46F-4E9A-9F41-54E81610887B}">
  <sheetPr>
    <pageSetUpPr fitToPage="1"/>
  </sheetPr>
  <dimension ref="A1:CB1942"/>
  <sheetViews>
    <sheetView workbookViewId="0">
      <selection activeCell="S49" sqref="S49"/>
    </sheetView>
  </sheetViews>
  <sheetFormatPr defaultColWidth="9.140625" defaultRowHeight="12.75" customHeight="1" outlineLevelCol="1" x14ac:dyDescent="0.2"/>
  <cols>
    <col min="1" max="1" width="5.28515625" style="304" customWidth="1"/>
    <col min="2" max="2" width="5.28515625" style="86" customWidth="1"/>
    <col min="3" max="3" width="30.7109375" style="85" customWidth="1"/>
    <col min="4" max="4" width="10.7109375" style="303" customWidth="1"/>
    <col min="5" max="5" width="8.42578125" style="84" customWidth="1"/>
    <col min="6" max="6" width="9.140625" style="84" customWidth="1"/>
    <col min="7" max="7" width="11.42578125" style="83" hidden="1" customWidth="1" outlineLevel="1"/>
    <col min="8" max="18" width="11.42578125" style="296" hidden="1" customWidth="1" outlineLevel="1"/>
    <col min="19" max="19" width="11.42578125" style="302" customWidth="1" collapsed="1"/>
    <col min="20" max="20" width="11.42578125" style="301" customWidth="1"/>
    <col min="21" max="21" width="11.42578125" style="296" customWidth="1"/>
    <col min="22" max="27" width="82.28515625" style="299" hidden="1" customWidth="1"/>
    <col min="28" max="29" width="22.85546875" style="300" hidden="1" customWidth="1"/>
    <col min="30" max="35" width="82.28515625" style="299" hidden="1" customWidth="1"/>
    <col min="36" max="37" width="22.85546875" style="300" hidden="1" customWidth="1"/>
    <col min="38" max="49" width="82.28515625" style="299" hidden="1" customWidth="1"/>
    <col min="50" max="51" width="25.42578125" style="300" hidden="1" customWidth="1"/>
    <col min="52" max="53" width="22.85546875" style="300" hidden="1" customWidth="1"/>
    <col min="54" max="55" width="25.42578125" style="300" hidden="1" customWidth="1"/>
    <col min="56" max="57" width="22.85546875" style="300" hidden="1" customWidth="1"/>
    <col min="58" max="59" width="25.42578125" style="300" hidden="1" customWidth="1"/>
    <col min="60" max="61" width="22.85546875" style="300" hidden="1" customWidth="1"/>
    <col min="62" max="68" width="74.42578125" style="299" hidden="1" customWidth="1"/>
    <col min="69" max="71" width="26.85546875" style="298" hidden="1" customWidth="1"/>
    <col min="72" max="74" width="36.85546875" style="297" hidden="1" customWidth="1"/>
    <col min="75" max="77" width="26.85546875" style="298" hidden="1" customWidth="1"/>
    <col min="78" max="80" width="36.85546875" style="297" hidden="1" customWidth="1"/>
    <col min="81" max="695" width="11.42578125" style="296" customWidth="1"/>
    <col min="696" max="16384" width="9.140625" style="296"/>
  </cols>
  <sheetData>
    <row r="1" spans="1:80" s="89" customFormat="1" x14ac:dyDescent="0.2">
      <c r="A1" s="339"/>
      <c r="B1" s="340"/>
      <c r="C1" s="339"/>
      <c r="D1" s="338"/>
      <c r="E1" s="337"/>
      <c r="F1" s="336"/>
      <c r="G1" s="336"/>
      <c r="H1" s="336"/>
      <c r="S1" s="335"/>
      <c r="T1" s="334"/>
      <c r="V1" s="92"/>
      <c r="W1" s="92"/>
      <c r="X1" s="92"/>
      <c r="Y1" s="92"/>
      <c r="Z1" s="92"/>
      <c r="AA1" s="92"/>
      <c r="AB1" s="93"/>
      <c r="AC1" s="93"/>
      <c r="AD1" s="92"/>
      <c r="AE1" s="92"/>
      <c r="AF1" s="92"/>
      <c r="AG1" s="92"/>
      <c r="AH1" s="92"/>
      <c r="AI1" s="92"/>
      <c r="AJ1" s="93"/>
      <c r="AK1" s="93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2"/>
      <c r="BK1" s="92"/>
      <c r="BL1" s="92"/>
      <c r="BM1" s="92"/>
      <c r="BN1" s="92"/>
      <c r="BO1" s="92"/>
      <c r="BP1" s="92"/>
      <c r="BQ1" s="91"/>
      <c r="BR1" s="91"/>
      <c r="BS1" s="91"/>
      <c r="BT1" s="90"/>
      <c r="BU1" s="90"/>
      <c r="BV1" s="90"/>
      <c r="BW1" s="91"/>
      <c r="BX1" s="91"/>
      <c r="BY1" s="91"/>
      <c r="BZ1" s="90"/>
      <c r="CA1" s="90"/>
      <c r="CB1" s="90"/>
    </row>
    <row r="2" spans="1:80" s="323" customFormat="1" ht="22.5" customHeight="1" x14ac:dyDescent="0.2">
      <c r="A2" s="332" t="s">
        <v>32</v>
      </c>
      <c r="B2" s="332"/>
      <c r="C2" s="332" t="s">
        <v>33</v>
      </c>
      <c r="D2" s="333" t="s">
        <v>34</v>
      </c>
      <c r="E2" s="332" t="s">
        <v>35</v>
      </c>
      <c r="F2" s="332" t="s">
        <v>37</v>
      </c>
      <c r="G2" s="332" t="s">
        <v>39</v>
      </c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 t="s">
        <v>446</v>
      </c>
      <c r="V2" s="325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T2" s="324"/>
      <c r="BU2" s="324"/>
      <c r="BV2" s="324"/>
      <c r="BZ2" s="324"/>
      <c r="CA2" s="324"/>
      <c r="CB2" s="324"/>
    </row>
    <row r="3" spans="1:80" s="323" customFormat="1" ht="36" customHeight="1" x14ac:dyDescent="0.2">
      <c r="A3" s="332" t="s">
        <v>41</v>
      </c>
      <c r="B3" s="333" t="s">
        <v>42</v>
      </c>
      <c r="C3" s="332"/>
      <c r="D3" s="333"/>
      <c r="E3" s="332"/>
      <c r="F3" s="332"/>
      <c r="G3" s="332" t="s">
        <v>445</v>
      </c>
      <c r="H3" s="332"/>
      <c r="I3" s="332"/>
      <c r="J3" s="332" t="s">
        <v>270</v>
      </c>
      <c r="K3" s="332"/>
      <c r="L3" s="332"/>
      <c r="M3" s="332" t="s">
        <v>269</v>
      </c>
      <c r="N3" s="332"/>
      <c r="O3" s="332"/>
      <c r="P3" s="332" t="s">
        <v>43</v>
      </c>
      <c r="Q3" s="332"/>
      <c r="R3" s="332"/>
      <c r="S3" s="331" t="s">
        <v>444</v>
      </c>
      <c r="T3" s="330" t="s">
        <v>443</v>
      </c>
      <c r="U3" s="332"/>
      <c r="V3" s="325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T3" s="324"/>
      <c r="BU3" s="324"/>
      <c r="BV3" s="324"/>
      <c r="BZ3" s="324"/>
      <c r="CA3" s="324"/>
      <c r="CB3" s="324"/>
    </row>
    <row r="4" spans="1:80" s="323" customFormat="1" ht="90" customHeight="1" x14ac:dyDescent="0.2">
      <c r="A4" s="332"/>
      <c r="B4" s="333"/>
      <c r="C4" s="332"/>
      <c r="D4" s="333"/>
      <c r="E4" s="332"/>
      <c r="F4" s="332"/>
      <c r="G4" s="329" t="s">
        <v>45</v>
      </c>
      <c r="H4" s="329" t="s">
        <v>46</v>
      </c>
      <c r="I4" s="329" t="s">
        <v>47</v>
      </c>
      <c r="J4" s="329" t="s">
        <v>45</v>
      </c>
      <c r="K4" s="329" t="s">
        <v>46</v>
      </c>
      <c r="L4" s="329" t="s">
        <v>47</v>
      </c>
      <c r="M4" s="329" t="s">
        <v>45</v>
      </c>
      <c r="N4" s="329" t="s">
        <v>46</v>
      </c>
      <c r="O4" s="329" t="s">
        <v>47</v>
      </c>
      <c r="P4" s="329" t="s">
        <v>45</v>
      </c>
      <c r="Q4" s="329" t="s">
        <v>46</v>
      </c>
      <c r="R4" s="329" t="s">
        <v>47</v>
      </c>
      <c r="S4" s="331" t="s">
        <v>45</v>
      </c>
      <c r="T4" s="330" t="s">
        <v>45</v>
      </c>
      <c r="U4" s="329" t="s">
        <v>45</v>
      </c>
      <c r="V4" s="325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T4" s="324"/>
      <c r="BU4" s="324"/>
      <c r="BV4" s="324"/>
      <c r="BZ4" s="324"/>
      <c r="CA4" s="324"/>
      <c r="CB4" s="324"/>
    </row>
    <row r="5" spans="1:80" s="323" customFormat="1" ht="12.75" customHeight="1" x14ac:dyDescent="0.2">
      <c r="A5" s="326">
        <v>1</v>
      </c>
      <c r="B5" s="326">
        <v>2</v>
      </c>
      <c r="C5" s="326">
        <v>3</v>
      </c>
      <c r="D5" s="326">
        <v>4</v>
      </c>
      <c r="E5" s="326">
        <v>5</v>
      </c>
      <c r="F5" s="326">
        <v>7</v>
      </c>
      <c r="G5" s="326">
        <v>9</v>
      </c>
      <c r="H5" s="326">
        <v>10</v>
      </c>
      <c r="I5" s="326">
        <v>11</v>
      </c>
      <c r="J5" s="326">
        <v>12</v>
      </c>
      <c r="K5" s="326">
        <v>13</v>
      </c>
      <c r="L5" s="326">
        <v>14</v>
      </c>
      <c r="M5" s="326">
        <v>15</v>
      </c>
      <c r="N5" s="326">
        <v>16</v>
      </c>
      <c r="O5" s="326">
        <v>17</v>
      </c>
      <c r="P5" s="326">
        <v>18</v>
      </c>
      <c r="Q5" s="326">
        <v>19</v>
      </c>
      <c r="R5" s="326">
        <v>20</v>
      </c>
      <c r="S5" s="328">
        <v>21</v>
      </c>
      <c r="T5" s="327">
        <v>24</v>
      </c>
      <c r="U5" s="326">
        <v>26</v>
      </c>
      <c r="V5" s="325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T5" s="324"/>
      <c r="BU5" s="324"/>
      <c r="BV5" s="324"/>
      <c r="BZ5" s="324"/>
      <c r="CA5" s="324"/>
      <c r="CB5" s="324"/>
    </row>
    <row r="6" spans="1:80" s="305" customFormat="1" ht="15.75" customHeight="1" x14ac:dyDescent="0.2">
      <c r="A6" s="322" t="s">
        <v>48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09"/>
      <c r="AB6" s="300"/>
      <c r="AC6" s="300"/>
      <c r="AJ6" s="300"/>
      <c r="AK6" s="300"/>
      <c r="AX6" s="300"/>
      <c r="AY6" s="300"/>
      <c r="AZ6" s="300"/>
      <c r="BA6" s="300"/>
      <c r="BB6" s="300"/>
      <c r="BC6" s="300"/>
      <c r="BD6" s="300"/>
      <c r="BE6" s="300"/>
      <c r="BF6" s="300"/>
      <c r="BG6" s="300"/>
      <c r="BH6" s="300"/>
      <c r="BI6" s="300"/>
      <c r="BQ6" s="297"/>
      <c r="BR6" s="297"/>
      <c r="BS6" s="297"/>
      <c r="BT6" s="297"/>
      <c r="BU6" s="297"/>
      <c r="BV6" s="297"/>
      <c r="BW6" s="297"/>
      <c r="BX6" s="297"/>
      <c r="BY6" s="297"/>
      <c r="BZ6" s="297"/>
      <c r="CA6" s="297"/>
      <c r="CB6" s="297"/>
    </row>
    <row r="7" spans="1:80" s="305" customFormat="1" ht="33.75" x14ac:dyDescent="0.2">
      <c r="A7" s="319" t="s">
        <v>49</v>
      </c>
      <c r="B7" s="319" t="s">
        <v>49</v>
      </c>
      <c r="C7" s="320" t="s">
        <v>271</v>
      </c>
      <c r="D7" s="320" t="s">
        <v>414</v>
      </c>
      <c r="E7" s="319" t="s">
        <v>57</v>
      </c>
      <c r="F7" s="315">
        <v>0.17549999999999999</v>
      </c>
      <c r="G7" s="315" t="s">
        <v>7</v>
      </c>
      <c r="H7" s="318" t="s">
        <v>7</v>
      </c>
      <c r="I7" s="318" t="s">
        <v>7</v>
      </c>
      <c r="J7" s="315" t="s">
        <v>7</v>
      </c>
      <c r="K7" s="318" t="s">
        <v>7</v>
      </c>
      <c r="L7" s="318" t="s">
        <v>7</v>
      </c>
      <c r="M7" s="315" t="s">
        <v>7</v>
      </c>
      <c r="N7" s="318" t="s">
        <v>7</v>
      </c>
      <c r="O7" s="318" t="s">
        <v>7</v>
      </c>
      <c r="P7" s="315" t="s">
        <v>7</v>
      </c>
      <c r="Q7" s="318" t="s">
        <v>7</v>
      </c>
      <c r="R7" s="318" t="s">
        <v>7</v>
      </c>
      <c r="S7" s="317" t="s">
        <v>7</v>
      </c>
      <c r="T7" s="316" t="s">
        <v>7</v>
      </c>
      <c r="U7" s="315">
        <v>0.17549999999999999</v>
      </c>
      <c r="V7" s="309"/>
      <c r="AB7" s="300"/>
      <c r="AC7" s="300"/>
      <c r="AJ7" s="300"/>
      <c r="AK7" s="300"/>
      <c r="AX7" s="300"/>
      <c r="AY7" s="300"/>
      <c r="AZ7" s="300"/>
      <c r="BA7" s="300"/>
      <c r="BB7" s="300"/>
      <c r="BC7" s="300"/>
      <c r="BD7" s="300"/>
      <c r="BE7" s="300"/>
      <c r="BF7" s="300"/>
      <c r="BG7" s="300"/>
      <c r="BH7" s="300"/>
      <c r="BI7" s="300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</row>
    <row r="8" spans="1:80" s="305" customFormat="1" ht="33.75" x14ac:dyDescent="0.2">
      <c r="A8" s="319" t="s">
        <v>50</v>
      </c>
      <c r="B8" s="319" t="s">
        <v>50</v>
      </c>
      <c r="C8" s="320" t="s">
        <v>51</v>
      </c>
      <c r="D8" s="320" t="s">
        <v>52</v>
      </c>
      <c r="E8" s="319" t="s">
        <v>53</v>
      </c>
      <c r="F8" s="315">
        <v>0.69040000000000001</v>
      </c>
      <c r="G8" s="315">
        <v>7.4999999999999997E-2</v>
      </c>
      <c r="H8" s="318">
        <v>911.71</v>
      </c>
      <c r="I8" s="318">
        <v>911.71</v>
      </c>
      <c r="J8" s="315">
        <v>6.9919999999999996E-2</v>
      </c>
      <c r="K8" s="318">
        <v>849.95</v>
      </c>
      <c r="L8" s="318">
        <v>1761.66</v>
      </c>
      <c r="M8" s="315">
        <v>3.7499999999999999E-2</v>
      </c>
      <c r="N8" s="318">
        <v>455.85</v>
      </c>
      <c r="O8" s="318">
        <v>2217.5100000000002</v>
      </c>
      <c r="P8" s="315">
        <v>5.0880000000000002E-2</v>
      </c>
      <c r="Q8" s="318">
        <v>618.48</v>
      </c>
      <c r="R8" s="318">
        <v>2835.99</v>
      </c>
      <c r="S8" s="317">
        <v>9.1109999999999997E-2</v>
      </c>
      <c r="T8" s="316">
        <v>0.32440999999999998</v>
      </c>
      <c r="U8" s="315">
        <v>0.36598999999999998</v>
      </c>
      <c r="V8" s="309"/>
      <c r="AB8" s="300"/>
      <c r="AC8" s="300"/>
      <c r="AJ8" s="300"/>
      <c r="AK8" s="300"/>
      <c r="AX8" s="300"/>
      <c r="AY8" s="300"/>
      <c r="AZ8" s="300"/>
      <c r="BA8" s="300"/>
      <c r="BB8" s="300"/>
      <c r="BC8" s="300"/>
      <c r="BD8" s="300"/>
      <c r="BE8" s="300"/>
      <c r="BF8" s="300"/>
      <c r="BG8" s="300"/>
      <c r="BH8" s="300"/>
      <c r="BI8" s="300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</row>
    <row r="9" spans="1:80" s="305" customFormat="1" ht="45" x14ac:dyDescent="0.2">
      <c r="A9" s="319" t="s">
        <v>54</v>
      </c>
      <c r="B9" s="319" t="s">
        <v>54</v>
      </c>
      <c r="C9" s="320" t="s">
        <v>55</v>
      </c>
      <c r="D9" s="320" t="s">
        <v>56</v>
      </c>
      <c r="E9" s="319" t="s">
        <v>57</v>
      </c>
      <c r="F9" s="315">
        <v>3.7871000000000001</v>
      </c>
      <c r="G9" s="315">
        <v>0.58789999999999998</v>
      </c>
      <c r="H9" s="318">
        <v>342.11</v>
      </c>
      <c r="I9" s="318">
        <v>342.11</v>
      </c>
      <c r="J9" s="315">
        <v>0.57379999999999998</v>
      </c>
      <c r="K9" s="318">
        <v>333.93</v>
      </c>
      <c r="L9" s="318">
        <v>676.04</v>
      </c>
      <c r="M9" s="315">
        <v>0.26240000000000002</v>
      </c>
      <c r="N9" s="318">
        <v>152.69999999999999</v>
      </c>
      <c r="O9" s="318">
        <v>828.74</v>
      </c>
      <c r="P9" s="315">
        <v>0.34849999999999998</v>
      </c>
      <c r="Q9" s="318">
        <v>202.8</v>
      </c>
      <c r="R9" s="318">
        <v>1031.54</v>
      </c>
      <c r="S9" s="317">
        <v>0.70530000000000004</v>
      </c>
      <c r="T9" s="316">
        <v>2.4779</v>
      </c>
      <c r="U9" s="315">
        <v>1.3091999999999999</v>
      </c>
      <c r="V9" s="309"/>
      <c r="AB9" s="300"/>
      <c r="AC9" s="300"/>
      <c r="AJ9" s="300"/>
      <c r="AK9" s="300"/>
      <c r="AX9" s="300"/>
      <c r="AY9" s="300"/>
      <c r="AZ9" s="300"/>
      <c r="BA9" s="300"/>
      <c r="BB9" s="300"/>
      <c r="BC9" s="300"/>
      <c r="BD9" s="300"/>
      <c r="BE9" s="300"/>
      <c r="BF9" s="300"/>
      <c r="BG9" s="300"/>
      <c r="BH9" s="300"/>
      <c r="BI9" s="300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</row>
    <row r="10" spans="1:80" s="305" customFormat="1" ht="22.5" x14ac:dyDescent="0.2">
      <c r="A10" s="319" t="s">
        <v>58</v>
      </c>
      <c r="B10" s="319" t="s">
        <v>58</v>
      </c>
      <c r="C10" s="320" t="s">
        <v>59</v>
      </c>
      <c r="D10" s="320" t="s">
        <v>60</v>
      </c>
      <c r="E10" s="319" t="s">
        <v>57</v>
      </c>
      <c r="F10" s="315">
        <v>1.7325999999999999</v>
      </c>
      <c r="G10" s="315">
        <v>0.28029999999999999</v>
      </c>
      <c r="H10" s="318">
        <v>146.63</v>
      </c>
      <c r="I10" s="318">
        <v>146.63</v>
      </c>
      <c r="J10" s="315">
        <v>0.24959999999999999</v>
      </c>
      <c r="K10" s="318">
        <v>130.58000000000001</v>
      </c>
      <c r="L10" s="318">
        <v>277.20999999999998</v>
      </c>
      <c r="M10" s="315">
        <v>0.15010000000000001</v>
      </c>
      <c r="N10" s="318">
        <v>78.52</v>
      </c>
      <c r="O10" s="318">
        <v>355.73</v>
      </c>
      <c r="P10" s="315">
        <v>0.1638</v>
      </c>
      <c r="Q10" s="318">
        <v>85.7</v>
      </c>
      <c r="R10" s="318">
        <v>441.43</v>
      </c>
      <c r="S10" s="317">
        <v>0.3397</v>
      </c>
      <c r="T10" s="316">
        <v>1.1835</v>
      </c>
      <c r="U10" s="315">
        <v>0.54910000000000003</v>
      </c>
      <c r="V10" s="309"/>
      <c r="AB10" s="300"/>
      <c r="AC10" s="300"/>
      <c r="AJ10" s="300"/>
      <c r="AK10" s="300"/>
      <c r="AX10" s="300"/>
      <c r="AY10" s="300"/>
      <c r="AZ10" s="300"/>
      <c r="BA10" s="300"/>
      <c r="BB10" s="300"/>
      <c r="BC10" s="300"/>
      <c r="BD10" s="300"/>
      <c r="BE10" s="300"/>
      <c r="BF10" s="300"/>
      <c r="BG10" s="300"/>
      <c r="BH10" s="300"/>
      <c r="BI10" s="300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</row>
    <row r="11" spans="1:80" s="305" customFormat="1" ht="33.75" x14ac:dyDescent="0.2">
      <c r="A11" s="319" t="s">
        <v>61</v>
      </c>
      <c r="B11" s="319" t="s">
        <v>61</v>
      </c>
      <c r="C11" s="320" t="s">
        <v>62</v>
      </c>
      <c r="D11" s="320" t="s">
        <v>63</v>
      </c>
      <c r="E11" s="319" t="s">
        <v>57</v>
      </c>
      <c r="F11" s="315">
        <v>1.7325999999999999</v>
      </c>
      <c r="G11" s="315">
        <v>0.28029999999999999</v>
      </c>
      <c r="H11" s="318">
        <v>1852.63</v>
      </c>
      <c r="I11" s="318">
        <v>1852.63</v>
      </c>
      <c r="J11" s="315">
        <v>0.24959999999999999</v>
      </c>
      <c r="K11" s="318">
        <v>1649.7</v>
      </c>
      <c r="L11" s="318">
        <v>3502.33</v>
      </c>
      <c r="M11" s="315">
        <v>0.15010000000000001</v>
      </c>
      <c r="N11" s="318">
        <v>992.06</v>
      </c>
      <c r="O11" s="318">
        <v>4494.3900000000003</v>
      </c>
      <c r="P11" s="315">
        <v>0.1638</v>
      </c>
      <c r="Q11" s="318">
        <v>1082.6199999999999</v>
      </c>
      <c r="R11" s="318">
        <v>5577.01</v>
      </c>
      <c r="S11" s="317">
        <v>0.3397</v>
      </c>
      <c r="T11" s="316">
        <v>1.1835</v>
      </c>
      <c r="U11" s="315">
        <v>0.54910000000000003</v>
      </c>
      <c r="V11" s="309"/>
      <c r="AB11" s="300"/>
      <c r="AC11" s="300"/>
      <c r="AJ11" s="300"/>
      <c r="AK11" s="300"/>
      <c r="AX11" s="300"/>
      <c r="AY11" s="300"/>
      <c r="AZ11" s="300"/>
      <c r="BA11" s="300"/>
      <c r="BB11" s="300"/>
      <c r="BC11" s="300"/>
      <c r="BD11" s="300"/>
      <c r="BE11" s="300"/>
      <c r="BF11" s="300"/>
      <c r="BG11" s="300"/>
      <c r="BH11" s="300"/>
      <c r="BI11" s="300"/>
      <c r="BQ11" s="297"/>
      <c r="BR11" s="297"/>
      <c r="BS11" s="297"/>
      <c r="BT11" s="297"/>
      <c r="BU11" s="297"/>
      <c r="BV11" s="297"/>
      <c r="BW11" s="297"/>
      <c r="BX11" s="297"/>
      <c r="BY11" s="297"/>
      <c r="BZ11" s="297"/>
      <c r="CA11" s="297"/>
      <c r="CB11" s="297"/>
    </row>
    <row r="12" spans="1:80" s="305" customFormat="1" ht="45" x14ac:dyDescent="0.2">
      <c r="A12" s="319" t="s">
        <v>64</v>
      </c>
      <c r="B12" s="319" t="s">
        <v>64</v>
      </c>
      <c r="C12" s="320" t="s">
        <v>65</v>
      </c>
      <c r="D12" s="320" t="s">
        <v>442</v>
      </c>
      <c r="E12" s="319" t="s">
        <v>67</v>
      </c>
      <c r="F12" s="315">
        <v>218.30799999999999</v>
      </c>
      <c r="G12" s="315">
        <v>35.317799999999998</v>
      </c>
      <c r="H12" s="318">
        <v>23100.52</v>
      </c>
      <c r="I12" s="318">
        <v>23100.52</v>
      </c>
      <c r="J12" s="315">
        <v>31.4496</v>
      </c>
      <c r="K12" s="318">
        <v>20570.419999999998</v>
      </c>
      <c r="L12" s="318">
        <v>43670.94</v>
      </c>
      <c r="M12" s="315">
        <v>18.912600000000001</v>
      </c>
      <c r="N12" s="318">
        <v>12370.27</v>
      </c>
      <c r="O12" s="318">
        <v>56041.21</v>
      </c>
      <c r="P12" s="315">
        <v>20.6388</v>
      </c>
      <c r="Q12" s="318">
        <v>13499.34</v>
      </c>
      <c r="R12" s="318">
        <v>69540.55</v>
      </c>
      <c r="S12" s="317">
        <v>42.802199999999999</v>
      </c>
      <c r="T12" s="316">
        <v>149.12100000000001</v>
      </c>
      <c r="U12" s="315">
        <v>69.186999999999998</v>
      </c>
      <c r="V12" s="309"/>
      <c r="AB12" s="300"/>
      <c r="AC12" s="300"/>
      <c r="AJ12" s="300"/>
      <c r="AK12" s="300"/>
      <c r="AX12" s="300"/>
      <c r="AY12" s="300"/>
      <c r="AZ12" s="300"/>
      <c r="BA12" s="300"/>
      <c r="BB12" s="300"/>
      <c r="BC12" s="300"/>
      <c r="BD12" s="300"/>
      <c r="BE12" s="300"/>
      <c r="BF12" s="300"/>
      <c r="BG12" s="300"/>
      <c r="BH12" s="300"/>
      <c r="BI12" s="300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</row>
    <row r="13" spans="1:80" s="305" customFormat="1" ht="45" x14ac:dyDescent="0.2">
      <c r="A13" s="319" t="s">
        <v>68</v>
      </c>
      <c r="B13" s="319" t="s">
        <v>68</v>
      </c>
      <c r="C13" s="320" t="s">
        <v>69</v>
      </c>
      <c r="D13" s="320" t="s">
        <v>70</v>
      </c>
      <c r="E13" s="319" t="s">
        <v>53</v>
      </c>
      <c r="F13" s="315">
        <v>0.36870000000000003</v>
      </c>
      <c r="G13" s="315">
        <v>7.4999999999999997E-2</v>
      </c>
      <c r="H13" s="318">
        <v>116007.29</v>
      </c>
      <c r="I13" s="318">
        <v>116007.29</v>
      </c>
      <c r="J13" s="315">
        <v>6.9900000000000004E-2</v>
      </c>
      <c r="K13" s="318">
        <v>108118.81</v>
      </c>
      <c r="L13" s="318">
        <v>224126.1</v>
      </c>
      <c r="M13" s="315">
        <v>3.7499999999999999E-2</v>
      </c>
      <c r="N13" s="318">
        <v>58003.67</v>
      </c>
      <c r="O13" s="318">
        <v>282129.77</v>
      </c>
      <c r="P13" s="315">
        <v>5.0880000000000002E-2</v>
      </c>
      <c r="Q13" s="318">
        <v>78699.350000000006</v>
      </c>
      <c r="R13" s="318">
        <v>360829.12</v>
      </c>
      <c r="S13" s="317">
        <v>9.1109999999999997E-2</v>
      </c>
      <c r="T13" s="316">
        <v>0.32439000000000001</v>
      </c>
      <c r="U13" s="315">
        <v>4.4310000000000002E-2</v>
      </c>
      <c r="V13" s="309"/>
      <c r="AB13" s="300"/>
      <c r="AC13" s="300"/>
      <c r="AJ13" s="300"/>
      <c r="AK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Q13" s="297"/>
      <c r="BR13" s="297"/>
      <c r="BS13" s="297"/>
      <c r="BT13" s="297"/>
      <c r="BU13" s="297"/>
      <c r="BV13" s="297"/>
      <c r="BW13" s="297"/>
      <c r="BX13" s="297"/>
      <c r="BY13" s="297"/>
      <c r="BZ13" s="297"/>
      <c r="CA13" s="297"/>
      <c r="CB13" s="297"/>
    </row>
    <row r="14" spans="1:80" s="305" customFormat="1" ht="33.75" x14ac:dyDescent="0.2">
      <c r="A14" s="319" t="s">
        <v>71</v>
      </c>
      <c r="B14" s="319" t="s">
        <v>71</v>
      </c>
      <c r="C14" s="320" t="s">
        <v>72</v>
      </c>
      <c r="D14" s="320" t="s">
        <v>73</v>
      </c>
      <c r="E14" s="319" t="s">
        <v>74</v>
      </c>
      <c r="F14" s="315">
        <v>-678</v>
      </c>
      <c r="G14" s="315">
        <v>-138</v>
      </c>
      <c r="H14" s="318">
        <v>-25957.8</v>
      </c>
      <c r="I14" s="318">
        <v>-25957.8</v>
      </c>
      <c r="J14" s="315">
        <v>-129</v>
      </c>
      <c r="K14" s="318">
        <v>-24264.9</v>
      </c>
      <c r="L14" s="318">
        <v>-50222.7</v>
      </c>
      <c r="M14" s="315">
        <v>-69</v>
      </c>
      <c r="N14" s="318">
        <v>-12978.9</v>
      </c>
      <c r="O14" s="318">
        <v>-63201.599999999999</v>
      </c>
      <c r="P14" s="315">
        <v>-93.619200000000006</v>
      </c>
      <c r="Q14" s="318">
        <v>-17609.77</v>
      </c>
      <c r="R14" s="318">
        <v>-80811.37</v>
      </c>
      <c r="S14" s="317">
        <v>-168</v>
      </c>
      <c r="T14" s="316">
        <v>-597.61919999999998</v>
      </c>
      <c r="U14" s="315">
        <v>-80.380799999999994</v>
      </c>
      <c r="V14" s="309"/>
      <c r="AB14" s="300"/>
      <c r="AC14" s="300"/>
      <c r="AJ14" s="300"/>
      <c r="AK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</row>
    <row r="15" spans="1:80" s="305" customFormat="1" ht="33.75" x14ac:dyDescent="0.2">
      <c r="A15" s="319" t="s">
        <v>75</v>
      </c>
      <c r="B15" s="319" t="s">
        <v>75</v>
      </c>
      <c r="C15" s="320" t="s">
        <v>76</v>
      </c>
      <c r="D15" s="320" t="s">
        <v>77</v>
      </c>
      <c r="E15" s="319" t="s">
        <v>74</v>
      </c>
      <c r="F15" s="315">
        <v>-1357</v>
      </c>
      <c r="G15" s="315">
        <v>-276</v>
      </c>
      <c r="H15" s="318">
        <v>-12036.36</v>
      </c>
      <c r="I15" s="318">
        <v>-12036.36</v>
      </c>
      <c r="J15" s="315">
        <v>-257</v>
      </c>
      <c r="K15" s="318">
        <v>-11207.77</v>
      </c>
      <c r="L15" s="318">
        <v>-23244.13</v>
      </c>
      <c r="M15" s="315">
        <v>-138</v>
      </c>
      <c r="N15" s="318">
        <v>-6018.18</v>
      </c>
      <c r="O15" s="318">
        <v>-29262.31</v>
      </c>
      <c r="P15" s="315">
        <v>-187.23840000000001</v>
      </c>
      <c r="Q15" s="318">
        <v>-8165.47</v>
      </c>
      <c r="R15" s="318">
        <v>-37427.78</v>
      </c>
      <c r="S15" s="317">
        <v>-335</v>
      </c>
      <c r="T15" s="316">
        <v>-1193.2384</v>
      </c>
      <c r="U15" s="315">
        <v>-163.76159999999999</v>
      </c>
      <c r="V15" s="309"/>
      <c r="AB15" s="300"/>
      <c r="AC15" s="300"/>
      <c r="AJ15" s="300"/>
      <c r="AK15" s="300"/>
      <c r="AX15" s="300"/>
      <c r="AY15" s="300"/>
      <c r="AZ15" s="300"/>
      <c r="BA15" s="300"/>
      <c r="BB15" s="300"/>
      <c r="BC15" s="300"/>
      <c r="BD15" s="300"/>
      <c r="BE15" s="300"/>
      <c r="BF15" s="300"/>
      <c r="BG15" s="300"/>
      <c r="BH15" s="300"/>
      <c r="BI15" s="300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</row>
    <row r="16" spans="1:80" s="305" customFormat="1" ht="45" x14ac:dyDescent="0.2">
      <c r="A16" s="319" t="s">
        <v>78</v>
      </c>
      <c r="B16" s="319" t="s">
        <v>78</v>
      </c>
      <c r="C16" s="320" t="s">
        <v>79</v>
      </c>
      <c r="D16" s="320" t="s">
        <v>439</v>
      </c>
      <c r="E16" s="319" t="s">
        <v>74</v>
      </c>
      <c r="F16" s="315">
        <v>694</v>
      </c>
      <c r="G16" s="315">
        <v>138</v>
      </c>
      <c r="H16" s="318">
        <v>198481.15</v>
      </c>
      <c r="I16" s="318">
        <v>198481.15</v>
      </c>
      <c r="J16" s="315">
        <v>119</v>
      </c>
      <c r="K16" s="318">
        <v>171154.03</v>
      </c>
      <c r="L16" s="318">
        <v>369635.18</v>
      </c>
      <c r="M16" s="315">
        <v>68</v>
      </c>
      <c r="N16" s="318">
        <v>97802.3</v>
      </c>
      <c r="O16" s="318">
        <v>467437.48</v>
      </c>
      <c r="P16" s="315">
        <v>67</v>
      </c>
      <c r="Q16" s="318">
        <v>96364.03</v>
      </c>
      <c r="R16" s="318">
        <v>563801.51</v>
      </c>
      <c r="S16" s="317">
        <v>150</v>
      </c>
      <c r="T16" s="316">
        <v>542</v>
      </c>
      <c r="U16" s="315">
        <v>152</v>
      </c>
      <c r="V16" s="309"/>
      <c r="AB16" s="300"/>
      <c r="AC16" s="300"/>
      <c r="AJ16" s="300"/>
      <c r="AK16" s="300"/>
      <c r="AX16" s="300"/>
      <c r="AY16" s="300"/>
      <c r="AZ16" s="300"/>
      <c r="BA16" s="300"/>
      <c r="BB16" s="300"/>
      <c r="BC16" s="300"/>
      <c r="BD16" s="300"/>
      <c r="BE16" s="300"/>
      <c r="BF16" s="300"/>
      <c r="BG16" s="300"/>
      <c r="BH16" s="300"/>
      <c r="BI16" s="300"/>
      <c r="BQ16" s="297"/>
      <c r="BR16" s="297"/>
      <c r="BS16" s="297"/>
      <c r="BT16" s="297"/>
      <c r="BU16" s="297"/>
      <c r="BV16" s="297"/>
      <c r="BW16" s="297"/>
      <c r="BX16" s="297"/>
      <c r="BY16" s="297"/>
      <c r="BZ16" s="297"/>
      <c r="CA16" s="297"/>
      <c r="CB16" s="297"/>
    </row>
    <row r="17" spans="1:80" s="305" customFormat="1" ht="33.75" x14ac:dyDescent="0.2">
      <c r="A17" s="319" t="s">
        <v>81</v>
      </c>
      <c r="B17" s="319" t="s">
        <v>81</v>
      </c>
      <c r="C17" s="320" t="s">
        <v>82</v>
      </c>
      <c r="D17" s="320" t="s">
        <v>83</v>
      </c>
      <c r="E17" s="319" t="s">
        <v>84</v>
      </c>
      <c r="F17" s="315">
        <v>-0.24399999999999999</v>
      </c>
      <c r="G17" s="315">
        <v>-4.9500000000000002E-2</v>
      </c>
      <c r="H17" s="318">
        <v>-515.99</v>
      </c>
      <c r="I17" s="318">
        <v>-515.99</v>
      </c>
      <c r="J17" s="315">
        <v>-4.6129999999999997E-2</v>
      </c>
      <c r="K17" s="318">
        <v>-480.86</v>
      </c>
      <c r="L17" s="318">
        <v>-996.85</v>
      </c>
      <c r="M17" s="315">
        <v>-2.4750000000000001E-2</v>
      </c>
      <c r="N17" s="318">
        <v>-257.99</v>
      </c>
      <c r="O17" s="318">
        <v>-1254.8399999999999</v>
      </c>
      <c r="P17" s="315" t="s">
        <v>7</v>
      </c>
      <c r="Q17" s="318" t="s">
        <v>7</v>
      </c>
      <c r="R17" s="318">
        <v>-1254.8399999999999</v>
      </c>
      <c r="S17" s="317">
        <v>-6.0100000000000001E-2</v>
      </c>
      <c r="T17" s="316">
        <v>-0.18048</v>
      </c>
      <c r="U17" s="315">
        <v>-6.3519999999999993E-2</v>
      </c>
      <c r="V17" s="309"/>
      <c r="AB17" s="300"/>
      <c r="AC17" s="300"/>
      <c r="AJ17" s="300"/>
      <c r="AK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0"/>
      <c r="BH17" s="300"/>
      <c r="BI17" s="300"/>
      <c r="BQ17" s="297"/>
      <c r="BR17" s="297"/>
      <c r="BS17" s="297"/>
      <c r="BT17" s="297"/>
      <c r="BU17" s="297"/>
      <c r="BV17" s="297"/>
      <c r="BW17" s="297"/>
      <c r="BX17" s="297"/>
      <c r="BY17" s="297"/>
      <c r="BZ17" s="297"/>
      <c r="CA17" s="297"/>
      <c r="CB17" s="297"/>
    </row>
    <row r="18" spans="1:80" s="305" customFormat="1" ht="45" x14ac:dyDescent="0.2">
      <c r="A18" s="319" t="s">
        <v>85</v>
      </c>
      <c r="B18" s="319" t="s">
        <v>85</v>
      </c>
      <c r="C18" s="320" t="s">
        <v>86</v>
      </c>
      <c r="D18" s="320" t="s">
        <v>417</v>
      </c>
      <c r="E18" s="319" t="s">
        <v>87</v>
      </c>
      <c r="F18" s="315">
        <v>0.16500000000000001</v>
      </c>
      <c r="G18" s="315">
        <v>0.112</v>
      </c>
      <c r="H18" s="318">
        <v>3256.55</v>
      </c>
      <c r="I18" s="318">
        <v>3256.55</v>
      </c>
      <c r="J18" s="315">
        <v>4.6129999999999997E-2</v>
      </c>
      <c r="K18" s="318">
        <v>1341.29</v>
      </c>
      <c r="L18" s="318">
        <v>4597.84</v>
      </c>
      <c r="M18" s="315">
        <v>6.8700000000000002E-3</v>
      </c>
      <c r="N18" s="318">
        <v>199.75</v>
      </c>
      <c r="O18" s="318">
        <v>4797.59</v>
      </c>
      <c r="P18" s="315" t="s">
        <v>7</v>
      </c>
      <c r="Q18" s="318" t="s">
        <v>7</v>
      </c>
      <c r="R18" s="318">
        <v>4797.59</v>
      </c>
      <c r="S18" s="317" t="s">
        <v>7</v>
      </c>
      <c r="T18" s="316">
        <v>0.16500000000000001</v>
      </c>
      <c r="U18" s="315" t="s">
        <v>7</v>
      </c>
      <c r="V18" s="309"/>
      <c r="AB18" s="300"/>
      <c r="AC18" s="300"/>
      <c r="AJ18" s="300"/>
      <c r="AK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Q18" s="297"/>
      <c r="BR18" s="297"/>
      <c r="BS18" s="297"/>
      <c r="BT18" s="297"/>
      <c r="BU18" s="297"/>
      <c r="BV18" s="297"/>
      <c r="BW18" s="297"/>
      <c r="BX18" s="297"/>
      <c r="BY18" s="297"/>
      <c r="BZ18" s="297"/>
      <c r="CA18" s="297"/>
      <c r="CB18" s="297"/>
    </row>
    <row r="19" spans="1:80" s="305" customFormat="1" ht="33.75" x14ac:dyDescent="0.2">
      <c r="A19" s="319" t="s">
        <v>88</v>
      </c>
      <c r="B19" s="319" t="s">
        <v>88</v>
      </c>
      <c r="C19" s="320" t="s">
        <v>89</v>
      </c>
      <c r="D19" s="320" t="s">
        <v>90</v>
      </c>
      <c r="E19" s="319" t="s">
        <v>74</v>
      </c>
      <c r="F19" s="315">
        <v>-118</v>
      </c>
      <c r="G19" s="315">
        <v>-24</v>
      </c>
      <c r="H19" s="318">
        <v>-3487.2</v>
      </c>
      <c r="I19" s="318">
        <v>-3487.2</v>
      </c>
      <c r="J19" s="315">
        <v>-22</v>
      </c>
      <c r="K19" s="318">
        <v>-3196.6</v>
      </c>
      <c r="L19" s="318">
        <v>-6683.8</v>
      </c>
      <c r="M19" s="315">
        <v>-12</v>
      </c>
      <c r="N19" s="318">
        <v>-1743.6</v>
      </c>
      <c r="O19" s="318">
        <v>-8427.4</v>
      </c>
      <c r="P19" s="315">
        <v>-16.281600000000001</v>
      </c>
      <c r="Q19" s="318">
        <v>-2365.7199999999998</v>
      </c>
      <c r="R19" s="318">
        <v>-10793.12</v>
      </c>
      <c r="S19" s="317">
        <v>-29</v>
      </c>
      <c r="T19" s="316">
        <v>-103.2816</v>
      </c>
      <c r="U19" s="315">
        <v>-14.718400000000001</v>
      </c>
      <c r="V19" s="309"/>
      <c r="AB19" s="300"/>
      <c r="AC19" s="300"/>
      <c r="AJ19" s="300"/>
      <c r="AK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Q19" s="297"/>
      <c r="BR19" s="297"/>
      <c r="BS19" s="297"/>
      <c r="BT19" s="297"/>
      <c r="BU19" s="297"/>
      <c r="BV19" s="297"/>
      <c r="BW19" s="297"/>
      <c r="BX19" s="297"/>
      <c r="BY19" s="297"/>
      <c r="BZ19" s="297"/>
      <c r="CA19" s="297"/>
      <c r="CB19" s="297"/>
    </row>
    <row r="20" spans="1:80" s="305" customFormat="1" ht="45" x14ac:dyDescent="0.2">
      <c r="A20" s="319" t="s">
        <v>91</v>
      </c>
      <c r="B20" s="319" t="s">
        <v>91</v>
      </c>
      <c r="C20" s="320" t="s">
        <v>92</v>
      </c>
      <c r="D20" s="320" t="s">
        <v>439</v>
      </c>
      <c r="E20" s="319" t="s">
        <v>87</v>
      </c>
      <c r="F20" s="315">
        <v>2.2200000000000002</v>
      </c>
      <c r="G20" s="315">
        <v>0.48</v>
      </c>
      <c r="H20" s="318">
        <v>18835.689999999999</v>
      </c>
      <c r="I20" s="318">
        <v>18835.689999999999</v>
      </c>
      <c r="J20" s="315">
        <v>0.78</v>
      </c>
      <c r="K20" s="318">
        <v>30607.99</v>
      </c>
      <c r="L20" s="318">
        <v>49443.68</v>
      </c>
      <c r="M20" s="315">
        <v>0.24</v>
      </c>
      <c r="N20" s="318">
        <v>9417.84</v>
      </c>
      <c r="O20" s="318">
        <v>58861.52</v>
      </c>
      <c r="P20" s="315">
        <v>0.36</v>
      </c>
      <c r="Q20" s="318">
        <v>14126.77</v>
      </c>
      <c r="R20" s="318">
        <v>72988.289999999994</v>
      </c>
      <c r="S20" s="317">
        <v>0.36</v>
      </c>
      <c r="T20" s="316">
        <v>2.2200000000000002</v>
      </c>
      <c r="U20" s="315" t="s">
        <v>7</v>
      </c>
      <c r="V20" s="309"/>
      <c r="AB20" s="300"/>
      <c r="AC20" s="300"/>
      <c r="AJ20" s="300"/>
      <c r="AK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Q20" s="297"/>
      <c r="BR20" s="297"/>
      <c r="BS20" s="297"/>
      <c r="BT20" s="297"/>
      <c r="BU20" s="297"/>
      <c r="BV20" s="297"/>
      <c r="BW20" s="297"/>
      <c r="BX20" s="297"/>
      <c r="BY20" s="297"/>
      <c r="BZ20" s="297"/>
      <c r="CA20" s="297"/>
      <c r="CB20" s="297"/>
    </row>
    <row r="21" spans="1:80" s="305" customFormat="1" ht="33.75" x14ac:dyDescent="0.2">
      <c r="A21" s="319" t="s">
        <v>93</v>
      </c>
      <c r="B21" s="319" t="s">
        <v>93</v>
      </c>
      <c r="C21" s="320" t="s">
        <v>94</v>
      </c>
      <c r="D21" s="320" t="s">
        <v>95</v>
      </c>
      <c r="E21" s="319" t="s">
        <v>96</v>
      </c>
      <c r="F21" s="315">
        <v>-737.4</v>
      </c>
      <c r="G21" s="315">
        <v>-150</v>
      </c>
      <c r="H21" s="318">
        <v>-52680</v>
      </c>
      <c r="I21" s="318">
        <v>-52680</v>
      </c>
      <c r="J21" s="315">
        <v>-140</v>
      </c>
      <c r="K21" s="318">
        <v>-49168</v>
      </c>
      <c r="L21" s="318">
        <v>-101848</v>
      </c>
      <c r="M21" s="315">
        <v>-75</v>
      </c>
      <c r="N21" s="318">
        <v>-26340</v>
      </c>
      <c r="O21" s="318">
        <v>-128188</v>
      </c>
      <c r="P21" s="315">
        <v>-101.76</v>
      </c>
      <c r="Q21" s="318">
        <v>-35738.11</v>
      </c>
      <c r="R21" s="318">
        <v>-163926.10999999999</v>
      </c>
      <c r="S21" s="317">
        <v>-182</v>
      </c>
      <c r="T21" s="316">
        <v>-648.76</v>
      </c>
      <c r="U21" s="315">
        <v>-88.64</v>
      </c>
      <c r="V21" s="309"/>
      <c r="AB21" s="300"/>
      <c r="AC21" s="300"/>
      <c r="AJ21" s="300"/>
      <c r="AK21" s="300"/>
      <c r="AX21" s="300"/>
      <c r="AY21" s="300"/>
      <c r="AZ21" s="300"/>
      <c r="BA21" s="300"/>
      <c r="BB21" s="300"/>
      <c r="BC21" s="300"/>
      <c r="BD21" s="300"/>
      <c r="BE21" s="300"/>
      <c r="BF21" s="300"/>
      <c r="BG21" s="300"/>
      <c r="BH21" s="300"/>
      <c r="BI21" s="300"/>
      <c r="BQ21" s="297"/>
      <c r="BR21" s="297"/>
      <c r="BS21" s="297"/>
      <c r="BT21" s="297"/>
      <c r="BU21" s="297"/>
      <c r="BV21" s="297"/>
      <c r="BW21" s="297"/>
      <c r="BX21" s="297"/>
      <c r="BY21" s="297"/>
      <c r="BZ21" s="297"/>
      <c r="CA21" s="297"/>
      <c r="CB21" s="297"/>
    </row>
    <row r="22" spans="1:80" s="305" customFormat="1" ht="45" x14ac:dyDescent="0.2">
      <c r="A22" s="319" t="s">
        <v>97</v>
      </c>
      <c r="B22" s="319" t="s">
        <v>97</v>
      </c>
      <c r="C22" s="320" t="s">
        <v>98</v>
      </c>
      <c r="D22" s="320" t="s">
        <v>439</v>
      </c>
      <c r="E22" s="319" t="s">
        <v>87</v>
      </c>
      <c r="F22" s="315">
        <v>48.29</v>
      </c>
      <c r="G22" s="315">
        <v>9.7319999999999993</v>
      </c>
      <c r="H22" s="318">
        <v>177969.26</v>
      </c>
      <c r="I22" s="318">
        <v>177969.26</v>
      </c>
      <c r="J22" s="315">
        <v>9.07</v>
      </c>
      <c r="K22" s="318">
        <v>165863.25</v>
      </c>
      <c r="L22" s="318">
        <v>343832.51</v>
      </c>
      <c r="M22" s="315">
        <v>4.8659999999999997</v>
      </c>
      <c r="N22" s="318">
        <v>88984.63</v>
      </c>
      <c r="O22" s="318">
        <v>432817.14</v>
      </c>
      <c r="P22" s="315">
        <v>6.6</v>
      </c>
      <c r="Q22" s="318">
        <v>120694.32</v>
      </c>
      <c r="R22" s="318">
        <v>553511.46</v>
      </c>
      <c r="S22" s="317">
        <v>11.82</v>
      </c>
      <c r="T22" s="316">
        <v>42.088000000000001</v>
      </c>
      <c r="U22" s="315">
        <v>6.202</v>
      </c>
      <c r="V22" s="309"/>
      <c r="AB22" s="300"/>
      <c r="AC22" s="300"/>
      <c r="AJ22" s="300"/>
      <c r="AK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Q22" s="297"/>
      <c r="BR22" s="297"/>
      <c r="BS22" s="297"/>
      <c r="BT22" s="297"/>
      <c r="BU22" s="297"/>
      <c r="BV22" s="297"/>
      <c r="BW22" s="297"/>
      <c r="BX22" s="297"/>
      <c r="BY22" s="297"/>
      <c r="BZ22" s="297"/>
      <c r="CA22" s="297"/>
      <c r="CB22" s="297"/>
    </row>
    <row r="23" spans="1:80" s="305" customFormat="1" ht="45" x14ac:dyDescent="0.2">
      <c r="A23" s="319" t="s">
        <v>99</v>
      </c>
      <c r="B23" s="319" t="s">
        <v>99</v>
      </c>
      <c r="C23" s="320" t="s">
        <v>100</v>
      </c>
      <c r="D23" s="320" t="s">
        <v>417</v>
      </c>
      <c r="E23" s="319" t="s">
        <v>101</v>
      </c>
      <c r="F23" s="315">
        <v>10</v>
      </c>
      <c r="G23" s="315">
        <v>8</v>
      </c>
      <c r="H23" s="318">
        <v>13807.43</v>
      </c>
      <c r="I23" s="318">
        <v>13807.43</v>
      </c>
      <c r="J23" s="315">
        <v>2</v>
      </c>
      <c r="K23" s="318">
        <v>3451.86</v>
      </c>
      <c r="L23" s="318">
        <v>17259.29</v>
      </c>
      <c r="M23" s="315" t="s">
        <v>7</v>
      </c>
      <c r="N23" s="318" t="s">
        <v>7</v>
      </c>
      <c r="O23" s="318">
        <v>17259.29</v>
      </c>
      <c r="P23" s="315" t="s">
        <v>7</v>
      </c>
      <c r="Q23" s="318" t="s">
        <v>7</v>
      </c>
      <c r="R23" s="318">
        <v>17259.29</v>
      </c>
      <c r="S23" s="317" t="s">
        <v>7</v>
      </c>
      <c r="T23" s="316">
        <v>10</v>
      </c>
      <c r="U23" s="315" t="s">
        <v>7</v>
      </c>
      <c r="V23" s="309"/>
      <c r="AB23" s="300"/>
      <c r="AC23" s="300"/>
      <c r="AJ23" s="300"/>
      <c r="AK23" s="300"/>
      <c r="AX23" s="300"/>
      <c r="AY23" s="300"/>
      <c r="AZ23" s="300"/>
      <c r="BA23" s="300"/>
      <c r="BB23" s="300"/>
      <c r="BC23" s="300"/>
      <c r="BD23" s="300"/>
      <c r="BE23" s="300"/>
      <c r="BF23" s="300"/>
      <c r="BG23" s="300"/>
      <c r="BH23" s="300"/>
      <c r="BI23" s="300"/>
      <c r="BQ23" s="297"/>
      <c r="BR23" s="297"/>
      <c r="BS23" s="297"/>
      <c r="BT23" s="297"/>
      <c r="BU23" s="297"/>
      <c r="BV23" s="297"/>
      <c r="BW23" s="297"/>
      <c r="BX23" s="297"/>
      <c r="BY23" s="297"/>
      <c r="BZ23" s="297"/>
      <c r="CA23" s="297"/>
      <c r="CB23" s="297"/>
    </row>
    <row r="24" spans="1:80" s="305" customFormat="1" ht="33.75" x14ac:dyDescent="0.2">
      <c r="A24" s="319" t="s">
        <v>106</v>
      </c>
      <c r="B24" s="319" t="s">
        <v>106</v>
      </c>
      <c r="C24" s="320" t="s">
        <v>272</v>
      </c>
      <c r="D24" s="320" t="s">
        <v>441</v>
      </c>
      <c r="E24" s="319" t="s">
        <v>273</v>
      </c>
      <c r="F24" s="315">
        <v>6.84</v>
      </c>
      <c r="G24" s="315" t="s">
        <v>7</v>
      </c>
      <c r="H24" s="318" t="s">
        <v>7</v>
      </c>
      <c r="I24" s="318" t="s">
        <v>7</v>
      </c>
      <c r="J24" s="315" t="s">
        <v>7</v>
      </c>
      <c r="K24" s="318" t="s">
        <v>7</v>
      </c>
      <c r="L24" s="318" t="s">
        <v>7</v>
      </c>
      <c r="M24" s="315" t="s">
        <v>7</v>
      </c>
      <c r="N24" s="318" t="s">
        <v>7</v>
      </c>
      <c r="O24" s="318" t="s">
        <v>7</v>
      </c>
      <c r="P24" s="315" t="s">
        <v>7</v>
      </c>
      <c r="Q24" s="318" t="s">
        <v>7</v>
      </c>
      <c r="R24" s="318" t="s">
        <v>7</v>
      </c>
      <c r="S24" s="317" t="s">
        <v>7</v>
      </c>
      <c r="T24" s="316" t="s">
        <v>7</v>
      </c>
      <c r="U24" s="315">
        <v>6.84</v>
      </c>
      <c r="V24" s="309"/>
      <c r="AB24" s="300"/>
      <c r="AC24" s="300"/>
      <c r="AJ24" s="300"/>
      <c r="AK24" s="300"/>
      <c r="AX24" s="300"/>
      <c r="AY24" s="300"/>
      <c r="AZ24" s="300"/>
      <c r="BA24" s="300"/>
      <c r="BB24" s="300"/>
      <c r="BC24" s="300"/>
      <c r="BD24" s="300"/>
      <c r="BE24" s="300"/>
      <c r="BF24" s="300"/>
      <c r="BG24" s="300"/>
      <c r="BH24" s="300"/>
      <c r="BI24" s="300"/>
      <c r="BQ24" s="297"/>
      <c r="BR24" s="297"/>
      <c r="BS24" s="297"/>
      <c r="BT24" s="297"/>
      <c r="BU24" s="297"/>
      <c r="BV24" s="297"/>
      <c r="BW24" s="297"/>
      <c r="BX24" s="297"/>
      <c r="BY24" s="297"/>
      <c r="BZ24" s="297"/>
      <c r="CA24" s="297"/>
      <c r="CB24" s="297"/>
    </row>
    <row r="25" spans="1:80" s="305" customFormat="1" ht="33.75" x14ac:dyDescent="0.2">
      <c r="A25" s="319" t="s">
        <v>102</v>
      </c>
      <c r="B25" s="319" t="s">
        <v>102</v>
      </c>
      <c r="C25" s="320" t="s">
        <v>103</v>
      </c>
      <c r="D25" s="320" t="s">
        <v>104</v>
      </c>
      <c r="E25" s="319" t="s">
        <v>105</v>
      </c>
      <c r="F25" s="315">
        <v>0.16603999999999999</v>
      </c>
      <c r="G25" s="315">
        <v>3.04E-2</v>
      </c>
      <c r="H25" s="318">
        <v>7503.23</v>
      </c>
      <c r="I25" s="318">
        <v>7503.23</v>
      </c>
      <c r="J25" s="315">
        <v>2.758E-2</v>
      </c>
      <c r="K25" s="318">
        <v>6807.21</v>
      </c>
      <c r="L25" s="318">
        <v>14310.44</v>
      </c>
      <c r="M25" s="315">
        <v>1.711E-2</v>
      </c>
      <c r="N25" s="318">
        <v>4223.0200000000004</v>
      </c>
      <c r="O25" s="318">
        <v>18533.46</v>
      </c>
      <c r="P25" s="315">
        <v>1.9730000000000001E-2</v>
      </c>
      <c r="Q25" s="318">
        <v>4869.7</v>
      </c>
      <c r="R25" s="318">
        <v>23403.16</v>
      </c>
      <c r="S25" s="317">
        <v>3.508E-2</v>
      </c>
      <c r="T25" s="316">
        <v>0.12989999999999999</v>
      </c>
      <c r="U25" s="315">
        <v>3.6139999999999999E-2</v>
      </c>
      <c r="V25" s="309"/>
      <c r="AB25" s="300"/>
      <c r="AC25" s="300"/>
      <c r="AJ25" s="300"/>
      <c r="AK25" s="300"/>
      <c r="AX25" s="300"/>
      <c r="AY25" s="300"/>
      <c r="AZ25" s="300"/>
      <c r="BA25" s="300"/>
      <c r="BB25" s="300"/>
      <c r="BC25" s="300"/>
      <c r="BD25" s="300"/>
      <c r="BE25" s="300"/>
      <c r="BF25" s="300"/>
      <c r="BG25" s="300"/>
      <c r="BH25" s="300"/>
      <c r="BI25" s="300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</row>
    <row r="26" spans="1:80" s="305" customFormat="1" x14ac:dyDescent="0.2">
      <c r="A26" s="321" t="s">
        <v>274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09"/>
      <c r="AB26" s="300"/>
      <c r="AC26" s="300"/>
      <c r="AJ26" s="300"/>
      <c r="AK26" s="300"/>
      <c r="AX26" s="300"/>
      <c r="AY26" s="300"/>
      <c r="AZ26" s="300"/>
      <c r="BA26" s="300"/>
      <c r="BB26" s="300"/>
      <c r="BC26" s="300"/>
      <c r="BD26" s="300"/>
      <c r="BE26" s="300"/>
      <c r="BF26" s="300"/>
      <c r="BG26" s="300"/>
      <c r="BH26" s="300"/>
      <c r="BI26" s="300"/>
      <c r="BQ26" s="297"/>
      <c r="BR26" s="297"/>
      <c r="BS26" s="297"/>
      <c r="BT26" s="297"/>
      <c r="BU26" s="297"/>
      <c r="BV26" s="297"/>
      <c r="BW26" s="297"/>
      <c r="BX26" s="297"/>
      <c r="BY26" s="297"/>
      <c r="BZ26" s="297"/>
      <c r="CA26" s="297"/>
      <c r="CB26" s="297"/>
    </row>
    <row r="27" spans="1:80" s="305" customFormat="1" ht="56.25" x14ac:dyDescent="0.2">
      <c r="A27" s="319" t="s">
        <v>107</v>
      </c>
      <c r="B27" s="319" t="s">
        <v>107</v>
      </c>
      <c r="C27" s="320" t="s">
        <v>108</v>
      </c>
      <c r="D27" s="320" t="s">
        <v>109</v>
      </c>
      <c r="E27" s="319" t="s">
        <v>110</v>
      </c>
      <c r="F27" s="315">
        <v>693.44200000000001</v>
      </c>
      <c r="G27" s="315">
        <v>102.88249999999999</v>
      </c>
      <c r="H27" s="318">
        <v>337.45</v>
      </c>
      <c r="I27" s="318">
        <v>337.45</v>
      </c>
      <c r="J27" s="315">
        <v>100.41500000000001</v>
      </c>
      <c r="K27" s="318">
        <v>329.36</v>
      </c>
      <c r="L27" s="318">
        <v>666.81</v>
      </c>
      <c r="M27" s="315">
        <v>45.92</v>
      </c>
      <c r="N27" s="318">
        <v>150.62</v>
      </c>
      <c r="O27" s="318">
        <v>817.43</v>
      </c>
      <c r="P27" s="315">
        <v>60.988</v>
      </c>
      <c r="Q27" s="318">
        <v>200.04</v>
      </c>
      <c r="R27" s="318">
        <v>1017.47</v>
      </c>
      <c r="S27" s="317">
        <v>123.42749999999999</v>
      </c>
      <c r="T27" s="316">
        <v>433.63299999999998</v>
      </c>
      <c r="U27" s="315">
        <v>259.80900000000003</v>
      </c>
      <c r="V27" s="309"/>
      <c r="AB27" s="300"/>
      <c r="AC27" s="300"/>
      <c r="AJ27" s="300"/>
      <c r="AK27" s="300"/>
      <c r="AX27" s="300"/>
      <c r="AY27" s="300"/>
      <c r="AZ27" s="300"/>
      <c r="BA27" s="300"/>
      <c r="BB27" s="300"/>
      <c r="BC27" s="300"/>
      <c r="BD27" s="300"/>
      <c r="BE27" s="300"/>
      <c r="BF27" s="300"/>
      <c r="BG27" s="300"/>
      <c r="BH27" s="300"/>
      <c r="BI27" s="300"/>
      <c r="BQ27" s="297"/>
      <c r="BR27" s="297"/>
      <c r="BS27" s="297"/>
      <c r="BT27" s="297"/>
      <c r="BU27" s="297"/>
      <c r="BV27" s="297"/>
      <c r="BW27" s="297"/>
      <c r="BX27" s="297"/>
      <c r="BY27" s="297"/>
      <c r="BZ27" s="297"/>
      <c r="CA27" s="297"/>
      <c r="CB27" s="297"/>
    </row>
    <row r="28" spans="1:80" s="305" customFormat="1" ht="67.5" x14ac:dyDescent="0.2">
      <c r="A28" s="319" t="s">
        <v>119</v>
      </c>
      <c r="B28" s="319" t="s">
        <v>119</v>
      </c>
      <c r="C28" s="320" t="s">
        <v>275</v>
      </c>
      <c r="D28" s="320" t="s">
        <v>167</v>
      </c>
      <c r="E28" s="319" t="s">
        <v>110</v>
      </c>
      <c r="F28" s="315">
        <v>86.37</v>
      </c>
      <c r="G28" s="315" t="s">
        <v>7</v>
      </c>
      <c r="H28" s="318" t="s">
        <v>7</v>
      </c>
      <c r="I28" s="318" t="s">
        <v>7</v>
      </c>
      <c r="J28" s="315" t="s">
        <v>7</v>
      </c>
      <c r="K28" s="318" t="s">
        <v>7</v>
      </c>
      <c r="L28" s="318" t="s">
        <v>7</v>
      </c>
      <c r="M28" s="315" t="s">
        <v>7</v>
      </c>
      <c r="N28" s="318" t="s">
        <v>7</v>
      </c>
      <c r="O28" s="318" t="s">
        <v>7</v>
      </c>
      <c r="P28" s="315" t="s">
        <v>7</v>
      </c>
      <c r="Q28" s="318" t="s">
        <v>7</v>
      </c>
      <c r="R28" s="318" t="s">
        <v>7</v>
      </c>
      <c r="S28" s="317" t="s">
        <v>7</v>
      </c>
      <c r="T28" s="316" t="s">
        <v>7</v>
      </c>
      <c r="U28" s="315">
        <v>86.37</v>
      </c>
      <c r="V28" s="309"/>
      <c r="AB28" s="300"/>
      <c r="AC28" s="300"/>
      <c r="AJ28" s="300"/>
      <c r="AK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Q28" s="297"/>
      <c r="BR28" s="297"/>
      <c r="BS28" s="297"/>
      <c r="BT28" s="297"/>
      <c r="BU28" s="297"/>
      <c r="BV28" s="297"/>
      <c r="BW28" s="297"/>
      <c r="BX28" s="297"/>
      <c r="BY28" s="297"/>
      <c r="BZ28" s="297"/>
      <c r="CA28" s="297"/>
      <c r="CB28" s="297"/>
    </row>
    <row r="29" spans="1:80" s="305" customFormat="1" ht="45" x14ac:dyDescent="0.2">
      <c r="A29" s="319" t="s">
        <v>121</v>
      </c>
      <c r="B29" s="319" t="s">
        <v>121</v>
      </c>
      <c r="C29" s="320" t="s">
        <v>276</v>
      </c>
      <c r="D29" s="320" t="s">
        <v>170</v>
      </c>
      <c r="E29" s="319" t="s">
        <v>110</v>
      </c>
      <c r="F29" s="315">
        <v>133.68</v>
      </c>
      <c r="G29" s="315" t="s">
        <v>7</v>
      </c>
      <c r="H29" s="318" t="s">
        <v>7</v>
      </c>
      <c r="I29" s="318" t="s">
        <v>7</v>
      </c>
      <c r="J29" s="315" t="s">
        <v>7</v>
      </c>
      <c r="K29" s="318" t="s">
        <v>7</v>
      </c>
      <c r="L29" s="318" t="s">
        <v>7</v>
      </c>
      <c r="M29" s="315" t="s">
        <v>7</v>
      </c>
      <c r="N29" s="318" t="s">
        <v>7</v>
      </c>
      <c r="O29" s="318" t="s">
        <v>7</v>
      </c>
      <c r="P29" s="315" t="s">
        <v>7</v>
      </c>
      <c r="Q29" s="318" t="s">
        <v>7</v>
      </c>
      <c r="R29" s="318" t="s">
        <v>7</v>
      </c>
      <c r="S29" s="317" t="s">
        <v>7</v>
      </c>
      <c r="T29" s="316" t="s">
        <v>7</v>
      </c>
      <c r="U29" s="315">
        <v>133.68</v>
      </c>
      <c r="V29" s="309"/>
      <c r="AB29" s="300"/>
      <c r="AC29" s="300"/>
      <c r="AJ29" s="300"/>
      <c r="AK29" s="300"/>
      <c r="AX29" s="300"/>
      <c r="AY29" s="300"/>
      <c r="AZ29" s="300"/>
      <c r="BA29" s="300"/>
      <c r="BB29" s="300"/>
      <c r="BC29" s="300"/>
      <c r="BD29" s="300"/>
      <c r="BE29" s="300"/>
      <c r="BF29" s="300"/>
      <c r="BG29" s="300"/>
      <c r="BH29" s="300"/>
      <c r="BI29" s="300"/>
      <c r="BQ29" s="297"/>
      <c r="BR29" s="297"/>
      <c r="BS29" s="297"/>
      <c r="BT29" s="297"/>
      <c r="BU29" s="297"/>
      <c r="BV29" s="297"/>
      <c r="BW29" s="297"/>
      <c r="BX29" s="297"/>
      <c r="BY29" s="297"/>
      <c r="BZ29" s="297"/>
      <c r="CA29" s="297"/>
      <c r="CB29" s="297"/>
    </row>
    <row r="30" spans="1:80" s="305" customFormat="1" ht="45" x14ac:dyDescent="0.2">
      <c r="A30" s="319" t="s">
        <v>111</v>
      </c>
      <c r="B30" s="319" t="s">
        <v>111</v>
      </c>
      <c r="C30" s="320" t="s">
        <v>112</v>
      </c>
      <c r="D30" s="320" t="s">
        <v>113</v>
      </c>
      <c r="E30" s="319" t="s">
        <v>110</v>
      </c>
      <c r="F30" s="315">
        <v>913.49199999999996</v>
      </c>
      <c r="G30" s="315">
        <v>102.88249999999999</v>
      </c>
      <c r="H30" s="318">
        <v>397.13</v>
      </c>
      <c r="I30" s="318">
        <v>397.13</v>
      </c>
      <c r="J30" s="315">
        <v>100.41500000000001</v>
      </c>
      <c r="K30" s="318">
        <v>387.6</v>
      </c>
      <c r="L30" s="318">
        <v>784.73</v>
      </c>
      <c r="M30" s="315">
        <v>45.92</v>
      </c>
      <c r="N30" s="318">
        <v>177.25</v>
      </c>
      <c r="O30" s="318">
        <v>961.98</v>
      </c>
      <c r="P30" s="315">
        <v>60.988</v>
      </c>
      <c r="Q30" s="318">
        <v>235.41</v>
      </c>
      <c r="R30" s="318">
        <v>1197.3900000000001</v>
      </c>
      <c r="S30" s="317">
        <v>123.42749999999999</v>
      </c>
      <c r="T30" s="316">
        <v>433.63299999999998</v>
      </c>
      <c r="U30" s="315">
        <v>479.85899999999998</v>
      </c>
      <c r="V30" s="309"/>
      <c r="AB30" s="300"/>
      <c r="AC30" s="300"/>
      <c r="AJ30" s="300"/>
      <c r="AK30" s="300"/>
      <c r="AX30" s="300"/>
      <c r="AY30" s="300"/>
      <c r="AZ30" s="300"/>
      <c r="BA30" s="300"/>
      <c r="BB30" s="300"/>
      <c r="BC30" s="300"/>
      <c r="BD30" s="300"/>
      <c r="BE30" s="300"/>
      <c r="BF30" s="300"/>
      <c r="BG30" s="300"/>
      <c r="BH30" s="300"/>
      <c r="BI30" s="300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7"/>
      <c r="CB30" s="297"/>
    </row>
    <row r="31" spans="1:80" s="305" customFormat="1" ht="15.75" customHeight="1" x14ac:dyDescent="0.2">
      <c r="A31" s="322" t="s">
        <v>277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09"/>
      <c r="AB31" s="300"/>
      <c r="AC31" s="300"/>
      <c r="AJ31" s="300"/>
      <c r="AK31" s="300"/>
      <c r="AX31" s="300"/>
      <c r="AY31" s="300"/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Q31" s="297"/>
      <c r="BR31" s="297"/>
      <c r="BS31" s="297"/>
      <c r="BT31" s="297"/>
      <c r="BU31" s="297"/>
      <c r="BV31" s="297"/>
      <c r="BW31" s="297"/>
      <c r="BX31" s="297"/>
      <c r="BY31" s="297"/>
      <c r="BZ31" s="297"/>
      <c r="CA31" s="297"/>
      <c r="CB31" s="297"/>
    </row>
    <row r="32" spans="1:80" s="305" customFormat="1" ht="33.75" x14ac:dyDescent="0.2">
      <c r="A32" s="319" t="s">
        <v>124</v>
      </c>
      <c r="B32" s="319" t="s">
        <v>124</v>
      </c>
      <c r="C32" s="320" t="s">
        <v>116</v>
      </c>
      <c r="D32" s="320" t="s">
        <v>117</v>
      </c>
      <c r="E32" s="319" t="s">
        <v>118</v>
      </c>
      <c r="F32" s="315">
        <v>1</v>
      </c>
      <c r="G32" s="315" t="s">
        <v>7</v>
      </c>
      <c r="H32" s="318" t="s">
        <v>7</v>
      </c>
      <c r="I32" s="318" t="s">
        <v>7</v>
      </c>
      <c r="J32" s="315" t="s">
        <v>7</v>
      </c>
      <c r="K32" s="318" t="s">
        <v>7</v>
      </c>
      <c r="L32" s="318" t="s">
        <v>7</v>
      </c>
      <c r="M32" s="315" t="s">
        <v>7</v>
      </c>
      <c r="N32" s="318" t="s">
        <v>7</v>
      </c>
      <c r="O32" s="318" t="s">
        <v>7</v>
      </c>
      <c r="P32" s="315" t="s">
        <v>7</v>
      </c>
      <c r="Q32" s="318" t="s">
        <v>7</v>
      </c>
      <c r="R32" s="318" t="s">
        <v>7</v>
      </c>
      <c r="S32" s="317" t="s">
        <v>7</v>
      </c>
      <c r="T32" s="316" t="s">
        <v>7</v>
      </c>
      <c r="U32" s="315">
        <v>1</v>
      </c>
      <c r="V32" s="309"/>
      <c r="AB32" s="300"/>
      <c r="AC32" s="300"/>
      <c r="AJ32" s="300"/>
      <c r="AK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</row>
    <row r="33" spans="1:80" s="305" customFormat="1" ht="33.75" x14ac:dyDescent="0.2">
      <c r="A33" s="319" t="s">
        <v>126</v>
      </c>
      <c r="B33" s="319" t="s">
        <v>126</v>
      </c>
      <c r="C33" s="320" t="s">
        <v>278</v>
      </c>
      <c r="D33" s="320" t="s">
        <v>167</v>
      </c>
      <c r="E33" s="319" t="s">
        <v>110</v>
      </c>
      <c r="F33" s="315">
        <v>8.6199999999999992</v>
      </c>
      <c r="G33" s="315" t="s">
        <v>7</v>
      </c>
      <c r="H33" s="318" t="s">
        <v>7</v>
      </c>
      <c r="I33" s="318" t="s">
        <v>7</v>
      </c>
      <c r="J33" s="315" t="s">
        <v>7</v>
      </c>
      <c r="K33" s="318" t="s">
        <v>7</v>
      </c>
      <c r="L33" s="318" t="s">
        <v>7</v>
      </c>
      <c r="M33" s="315" t="s">
        <v>7</v>
      </c>
      <c r="N33" s="318" t="s">
        <v>7</v>
      </c>
      <c r="O33" s="318" t="s">
        <v>7</v>
      </c>
      <c r="P33" s="315" t="s">
        <v>7</v>
      </c>
      <c r="Q33" s="318" t="s">
        <v>7</v>
      </c>
      <c r="R33" s="318" t="s">
        <v>7</v>
      </c>
      <c r="S33" s="317" t="s">
        <v>7</v>
      </c>
      <c r="T33" s="316" t="s">
        <v>7</v>
      </c>
      <c r="U33" s="315">
        <v>8.6199999999999992</v>
      </c>
      <c r="V33" s="309"/>
      <c r="AB33" s="300"/>
      <c r="AC33" s="300"/>
      <c r="AJ33" s="300"/>
      <c r="AK33" s="300"/>
      <c r="AX33" s="300"/>
      <c r="AY33" s="300"/>
      <c r="AZ33" s="300"/>
      <c r="BA33" s="300"/>
      <c r="BB33" s="300"/>
      <c r="BC33" s="300"/>
      <c r="BD33" s="300"/>
      <c r="BE33" s="300"/>
      <c r="BF33" s="300"/>
      <c r="BG33" s="300"/>
      <c r="BH33" s="300"/>
      <c r="BI33" s="300"/>
      <c r="BQ33" s="297"/>
      <c r="BR33" s="297"/>
      <c r="BS33" s="297"/>
      <c r="BT33" s="297"/>
      <c r="BU33" s="297"/>
      <c r="BV33" s="297"/>
      <c r="BW33" s="297"/>
      <c r="BX33" s="297"/>
      <c r="BY33" s="297"/>
      <c r="BZ33" s="297"/>
      <c r="CA33" s="297"/>
      <c r="CB33" s="297"/>
    </row>
    <row r="34" spans="1:80" s="305" customFormat="1" ht="33.75" x14ac:dyDescent="0.2">
      <c r="A34" s="319" t="s">
        <v>130</v>
      </c>
      <c r="B34" s="319" t="s">
        <v>130</v>
      </c>
      <c r="C34" s="320" t="s">
        <v>279</v>
      </c>
      <c r="D34" s="320" t="s">
        <v>170</v>
      </c>
      <c r="E34" s="319" t="s">
        <v>110</v>
      </c>
      <c r="F34" s="315">
        <v>5.04</v>
      </c>
      <c r="G34" s="315" t="s">
        <v>7</v>
      </c>
      <c r="H34" s="318" t="s">
        <v>7</v>
      </c>
      <c r="I34" s="318" t="s">
        <v>7</v>
      </c>
      <c r="J34" s="315" t="s">
        <v>7</v>
      </c>
      <c r="K34" s="318" t="s">
        <v>7</v>
      </c>
      <c r="L34" s="318" t="s">
        <v>7</v>
      </c>
      <c r="M34" s="315" t="s">
        <v>7</v>
      </c>
      <c r="N34" s="318" t="s">
        <v>7</v>
      </c>
      <c r="O34" s="318" t="s">
        <v>7</v>
      </c>
      <c r="P34" s="315" t="s">
        <v>7</v>
      </c>
      <c r="Q34" s="318" t="s">
        <v>7</v>
      </c>
      <c r="R34" s="318" t="s">
        <v>7</v>
      </c>
      <c r="S34" s="317" t="s">
        <v>7</v>
      </c>
      <c r="T34" s="316" t="s">
        <v>7</v>
      </c>
      <c r="U34" s="315">
        <v>5.04</v>
      </c>
      <c r="V34" s="309"/>
      <c r="AB34" s="300"/>
      <c r="AC34" s="300"/>
      <c r="AJ34" s="300"/>
      <c r="AK34" s="300"/>
      <c r="AX34" s="300"/>
      <c r="AY34" s="300"/>
      <c r="AZ34" s="300"/>
      <c r="BA34" s="300"/>
      <c r="BB34" s="300"/>
      <c r="BC34" s="300"/>
      <c r="BD34" s="300"/>
      <c r="BE34" s="300"/>
      <c r="BF34" s="300"/>
      <c r="BG34" s="300"/>
      <c r="BH34" s="300"/>
      <c r="BI34" s="300"/>
      <c r="BQ34" s="297"/>
      <c r="BR34" s="297"/>
      <c r="BS34" s="297"/>
      <c r="BT34" s="297"/>
      <c r="BU34" s="297"/>
      <c r="BV34" s="297"/>
      <c r="BW34" s="297"/>
      <c r="BX34" s="297"/>
      <c r="BY34" s="297"/>
      <c r="BZ34" s="297"/>
      <c r="CA34" s="297"/>
      <c r="CB34" s="297"/>
    </row>
    <row r="35" spans="1:80" s="305" customFormat="1" ht="45" x14ac:dyDescent="0.2">
      <c r="A35" s="319" t="s">
        <v>135</v>
      </c>
      <c r="B35" s="319" t="s">
        <v>135</v>
      </c>
      <c r="C35" s="320" t="s">
        <v>112</v>
      </c>
      <c r="D35" s="320" t="s">
        <v>113</v>
      </c>
      <c r="E35" s="319" t="s">
        <v>110</v>
      </c>
      <c r="F35" s="315">
        <v>13.66</v>
      </c>
      <c r="G35" s="315" t="s">
        <v>7</v>
      </c>
      <c r="H35" s="318" t="s">
        <v>7</v>
      </c>
      <c r="I35" s="318" t="s">
        <v>7</v>
      </c>
      <c r="J35" s="315" t="s">
        <v>7</v>
      </c>
      <c r="K35" s="318" t="s">
        <v>7</v>
      </c>
      <c r="L35" s="318" t="s">
        <v>7</v>
      </c>
      <c r="M35" s="315" t="s">
        <v>7</v>
      </c>
      <c r="N35" s="318" t="s">
        <v>7</v>
      </c>
      <c r="O35" s="318" t="s">
        <v>7</v>
      </c>
      <c r="P35" s="315" t="s">
        <v>7</v>
      </c>
      <c r="Q35" s="318" t="s">
        <v>7</v>
      </c>
      <c r="R35" s="318" t="s">
        <v>7</v>
      </c>
      <c r="S35" s="317" t="s">
        <v>7</v>
      </c>
      <c r="T35" s="316" t="s">
        <v>7</v>
      </c>
      <c r="U35" s="315">
        <v>13.66</v>
      </c>
      <c r="V35" s="309"/>
      <c r="AB35" s="300"/>
      <c r="AC35" s="300"/>
      <c r="AJ35" s="300"/>
      <c r="AK35" s="300"/>
      <c r="AX35" s="300"/>
      <c r="AY35" s="300"/>
      <c r="AZ35" s="300"/>
      <c r="BA35" s="300"/>
      <c r="BB35" s="300"/>
      <c r="BC35" s="300"/>
      <c r="BD35" s="300"/>
      <c r="BE35" s="300"/>
      <c r="BF35" s="300"/>
      <c r="BG35" s="300"/>
      <c r="BH35" s="300"/>
      <c r="BI35" s="300"/>
      <c r="BQ35" s="297"/>
      <c r="BR35" s="297"/>
      <c r="BS35" s="297"/>
      <c r="BT35" s="297"/>
      <c r="BU35" s="297"/>
      <c r="BV35" s="297"/>
      <c r="BW35" s="297"/>
      <c r="BX35" s="297"/>
      <c r="BY35" s="297"/>
      <c r="BZ35" s="297"/>
      <c r="CA35" s="297"/>
      <c r="CB35" s="297"/>
    </row>
    <row r="36" spans="1:80" s="305" customFormat="1" ht="15.75" customHeight="1" x14ac:dyDescent="0.2">
      <c r="A36" s="322" t="s">
        <v>280</v>
      </c>
      <c r="B36" s="313"/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09"/>
      <c r="AB36" s="300"/>
      <c r="AC36" s="300"/>
      <c r="AJ36" s="300"/>
      <c r="AK36" s="300"/>
      <c r="AX36" s="300"/>
      <c r="AY36" s="300"/>
      <c r="AZ36" s="300"/>
      <c r="BA36" s="300"/>
      <c r="BB36" s="300"/>
      <c r="BC36" s="300"/>
      <c r="BD36" s="300"/>
      <c r="BE36" s="300"/>
      <c r="BF36" s="300"/>
      <c r="BG36" s="300"/>
      <c r="BH36" s="300"/>
      <c r="BI36" s="300"/>
      <c r="BQ36" s="297"/>
      <c r="BR36" s="297"/>
      <c r="BS36" s="297"/>
      <c r="BT36" s="297"/>
      <c r="BU36" s="297"/>
      <c r="BV36" s="297"/>
      <c r="BW36" s="297"/>
      <c r="BX36" s="297"/>
      <c r="BY36" s="297"/>
      <c r="BZ36" s="297"/>
      <c r="CA36" s="297"/>
      <c r="CB36" s="297"/>
    </row>
    <row r="37" spans="1:80" s="305" customFormat="1" ht="33.75" x14ac:dyDescent="0.2">
      <c r="A37" s="319" t="s">
        <v>139</v>
      </c>
      <c r="B37" s="319" t="s">
        <v>139</v>
      </c>
      <c r="C37" s="320" t="s">
        <v>116</v>
      </c>
      <c r="D37" s="320" t="s">
        <v>117</v>
      </c>
      <c r="E37" s="319" t="s">
        <v>118</v>
      </c>
      <c r="F37" s="315">
        <v>1</v>
      </c>
      <c r="G37" s="315" t="s">
        <v>7</v>
      </c>
      <c r="H37" s="318" t="s">
        <v>7</v>
      </c>
      <c r="I37" s="318" t="s">
        <v>7</v>
      </c>
      <c r="J37" s="315" t="s">
        <v>7</v>
      </c>
      <c r="K37" s="318" t="s">
        <v>7</v>
      </c>
      <c r="L37" s="318" t="s">
        <v>7</v>
      </c>
      <c r="M37" s="315" t="s">
        <v>7</v>
      </c>
      <c r="N37" s="318" t="s">
        <v>7</v>
      </c>
      <c r="O37" s="318" t="s">
        <v>7</v>
      </c>
      <c r="P37" s="315" t="s">
        <v>7</v>
      </c>
      <c r="Q37" s="318" t="s">
        <v>7</v>
      </c>
      <c r="R37" s="318" t="s">
        <v>7</v>
      </c>
      <c r="S37" s="317" t="s">
        <v>7</v>
      </c>
      <c r="T37" s="316" t="s">
        <v>7</v>
      </c>
      <c r="U37" s="315">
        <v>1</v>
      </c>
      <c r="V37" s="309"/>
      <c r="AB37" s="300"/>
      <c r="AC37" s="300"/>
      <c r="AJ37" s="300"/>
      <c r="AK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Q37" s="297"/>
      <c r="BR37" s="297"/>
      <c r="BS37" s="297"/>
      <c r="BT37" s="297"/>
      <c r="BU37" s="297"/>
      <c r="BV37" s="297"/>
      <c r="BW37" s="297"/>
      <c r="BX37" s="297"/>
      <c r="BY37" s="297"/>
      <c r="BZ37" s="297"/>
      <c r="CA37" s="297"/>
      <c r="CB37" s="297"/>
    </row>
    <row r="38" spans="1:80" s="305" customFormat="1" ht="33.75" x14ac:dyDescent="0.2">
      <c r="A38" s="319" t="s">
        <v>143</v>
      </c>
      <c r="B38" s="319" t="s">
        <v>143</v>
      </c>
      <c r="C38" s="320" t="s">
        <v>278</v>
      </c>
      <c r="D38" s="320" t="s">
        <v>167</v>
      </c>
      <c r="E38" s="319" t="s">
        <v>110</v>
      </c>
      <c r="F38" s="315">
        <v>8.6199999999999992</v>
      </c>
      <c r="G38" s="315" t="s">
        <v>7</v>
      </c>
      <c r="H38" s="318" t="s">
        <v>7</v>
      </c>
      <c r="I38" s="318" t="s">
        <v>7</v>
      </c>
      <c r="J38" s="315" t="s">
        <v>7</v>
      </c>
      <c r="K38" s="318" t="s">
        <v>7</v>
      </c>
      <c r="L38" s="318" t="s">
        <v>7</v>
      </c>
      <c r="M38" s="315" t="s">
        <v>7</v>
      </c>
      <c r="N38" s="318" t="s">
        <v>7</v>
      </c>
      <c r="O38" s="318" t="s">
        <v>7</v>
      </c>
      <c r="P38" s="315" t="s">
        <v>7</v>
      </c>
      <c r="Q38" s="318" t="s">
        <v>7</v>
      </c>
      <c r="R38" s="318" t="s">
        <v>7</v>
      </c>
      <c r="S38" s="317" t="s">
        <v>7</v>
      </c>
      <c r="T38" s="316" t="s">
        <v>7</v>
      </c>
      <c r="U38" s="315">
        <v>8.6199999999999992</v>
      </c>
      <c r="V38" s="309"/>
      <c r="AB38" s="300"/>
      <c r="AC38" s="300"/>
      <c r="AJ38" s="300"/>
      <c r="AK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Q38" s="297"/>
      <c r="BR38" s="297"/>
      <c r="BS38" s="297"/>
      <c r="BT38" s="297"/>
      <c r="BU38" s="297"/>
      <c r="BV38" s="297"/>
      <c r="BW38" s="297"/>
      <c r="BX38" s="297"/>
      <c r="BY38" s="297"/>
      <c r="BZ38" s="297"/>
      <c r="CA38" s="297"/>
      <c r="CB38" s="297"/>
    </row>
    <row r="39" spans="1:80" s="305" customFormat="1" ht="33.75" x14ac:dyDescent="0.2">
      <c r="A39" s="319" t="s">
        <v>147</v>
      </c>
      <c r="B39" s="319" t="s">
        <v>147</v>
      </c>
      <c r="C39" s="320" t="s">
        <v>279</v>
      </c>
      <c r="D39" s="320" t="s">
        <v>170</v>
      </c>
      <c r="E39" s="319" t="s">
        <v>110</v>
      </c>
      <c r="F39" s="315">
        <v>5.04</v>
      </c>
      <c r="G39" s="315" t="s">
        <v>7</v>
      </c>
      <c r="H39" s="318" t="s">
        <v>7</v>
      </c>
      <c r="I39" s="318" t="s">
        <v>7</v>
      </c>
      <c r="J39" s="315" t="s">
        <v>7</v>
      </c>
      <c r="K39" s="318" t="s">
        <v>7</v>
      </c>
      <c r="L39" s="318" t="s">
        <v>7</v>
      </c>
      <c r="M39" s="315" t="s">
        <v>7</v>
      </c>
      <c r="N39" s="318" t="s">
        <v>7</v>
      </c>
      <c r="O39" s="318" t="s">
        <v>7</v>
      </c>
      <c r="P39" s="315" t="s">
        <v>7</v>
      </c>
      <c r="Q39" s="318" t="s">
        <v>7</v>
      </c>
      <c r="R39" s="318" t="s">
        <v>7</v>
      </c>
      <c r="S39" s="317" t="s">
        <v>7</v>
      </c>
      <c r="T39" s="316" t="s">
        <v>7</v>
      </c>
      <c r="U39" s="315">
        <v>5.04</v>
      </c>
      <c r="V39" s="309"/>
      <c r="AB39" s="300"/>
      <c r="AC39" s="300"/>
      <c r="AJ39" s="300"/>
      <c r="AK39" s="300"/>
      <c r="AX39" s="300"/>
      <c r="AY39" s="300"/>
      <c r="AZ39" s="300"/>
      <c r="BA39" s="300"/>
      <c r="BB39" s="300"/>
      <c r="BC39" s="300"/>
      <c r="BD39" s="300"/>
      <c r="BE39" s="300"/>
      <c r="BF39" s="300"/>
      <c r="BG39" s="300"/>
      <c r="BH39" s="300"/>
      <c r="BI39" s="300"/>
      <c r="BQ39" s="297"/>
      <c r="BR39" s="297"/>
      <c r="BS39" s="297"/>
      <c r="BT39" s="297"/>
      <c r="BU39" s="297"/>
      <c r="BV39" s="297"/>
      <c r="BW39" s="297"/>
      <c r="BX39" s="297"/>
      <c r="BY39" s="297"/>
      <c r="BZ39" s="297"/>
      <c r="CA39" s="297"/>
      <c r="CB39" s="297"/>
    </row>
    <row r="40" spans="1:80" s="305" customFormat="1" ht="45" x14ac:dyDescent="0.2">
      <c r="A40" s="319" t="s">
        <v>151</v>
      </c>
      <c r="B40" s="319" t="s">
        <v>151</v>
      </c>
      <c r="C40" s="320" t="s">
        <v>112</v>
      </c>
      <c r="D40" s="320" t="s">
        <v>113</v>
      </c>
      <c r="E40" s="319" t="s">
        <v>110</v>
      </c>
      <c r="F40" s="315">
        <v>13.66</v>
      </c>
      <c r="G40" s="315" t="s">
        <v>7</v>
      </c>
      <c r="H40" s="318" t="s">
        <v>7</v>
      </c>
      <c r="I40" s="318" t="s">
        <v>7</v>
      </c>
      <c r="J40" s="315" t="s">
        <v>7</v>
      </c>
      <c r="K40" s="318" t="s">
        <v>7</v>
      </c>
      <c r="L40" s="318" t="s">
        <v>7</v>
      </c>
      <c r="M40" s="315" t="s">
        <v>7</v>
      </c>
      <c r="N40" s="318" t="s">
        <v>7</v>
      </c>
      <c r="O40" s="318" t="s">
        <v>7</v>
      </c>
      <c r="P40" s="315" t="s">
        <v>7</v>
      </c>
      <c r="Q40" s="318" t="s">
        <v>7</v>
      </c>
      <c r="R40" s="318" t="s">
        <v>7</v>
      </c>
      <c r="S40" s="317" t="s">
        <v>7</v>
      </c>
      <c r="T40" s="316" t="s">
        <v>7</v>
      </c>
      <c r="U40" s="315">
        <v>13.66</v>
      </c>
      <c r="V40" s="309"/>
      <c r="AB40" s="300"/>
      <c r="AC40" s="300"/>
      <c r="AJ40" s="300"/>
      <c r="AK40" s="300"/>
      <c r="AX40" s="300"/>
      <c r="AY40" s="300"/>
      <c r="AZ40" s="300"/>
      <c r="BA40" s="300"/>
      <c r="BB40" s="300"/>
      <c r="BC40" s="300"/>
      <c r="BD40" s="300"/>
      <c r="BE40" s="300"/>
      <c r="BF40" s="300"/>
      <c r="BG40" s="300"/>
      <c r="BH40" s="300"/>
      <c r="BI40" s="300"/>
      <c r="BQ40" s="297"/>
      <c r="BR40" s="297"/>
      <c r="BS40" s="297"/>
      <c r="BT40" s="297"/>
      <c r="BU40" s="297"/>
      <c r="BV40" s="297"/>
      <c r="BW40" s="297"/>
      <c r="BX40" s="297"/>
      <c r="BY40" s="297"/>
      <c r="BZ40" s="297"/>
      <c r="CA40" s="297"/>
      <c r="CB40" s="297"/>
    </row>
    <row r="41" spans="1:80" s="305" customFormat="1" ht="15.75" customHeight="1" x14ac:dyDescent="0.2">
      <c r="A41" s="322" t="s">
        <v>281</v>
      </c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09"/>
      <c r="AB41" s="300"/>
      <c r="AC41" s="300"/>
      <c r="AJ41" s="300"/>
      <c r="AK41" s="300"/>
      <c r="AX41" s="300"/>
      <c r="AY41" s="300"/>
      <c r="AZ41" s="300"/>
      <c r="BA41" s="300"/>
      <c r="BB41" s="300"/>
      <c r="BC41" s="300"/>
      <c r="BD41" s="300"/>
      <c r="BE41" s="300"/>
      <c r="BF41" s="300"/>
      <c r="BG41" s="300"/>
      <c r="BH41" s="300"/>
      <c r="BI41" s="300"/>
      <c r="BQ41" s="297"/>
      <c r="BR41" s="297"/>
      <c r="BS41" s="297"/>
      <c r="BT41" s="297"/>
      <c r="BU41" s="297"/>
      <c r="BV41" s="297"/>
      <c r="BW41" s="297"/>
      <c r="BX41" s="297"/>
      <c r="BY41" s="297"/>
      <c r="BZ41" s="297"/>
      <c r="CA41" s="297"/>
      <c r="CB41" s="297"/>
    </row>
    <row r="42" spans="1:80" s="305" customFormat="1" ht="33.75" x14ac:dyDescent="0.2">
      <c r="A42" s="319" t="s">
        <v>155</v>
      </c>
      <c r="B42" s="319" t="s">
        <v>155</v>
      </c>
      <c r="C42" s="320" t="s">
        <v>116</v>
      </c>
      <c r="D42" s="320" t="s">
        <v>117</v>
      </c>
      <c r="E42" s="319" t="s">
        <v>118</v>
      </c>
      <c r="F42" s="315">
        <v>1</v>
      </c>
      <c r="G42" s="315" t="s">
        <v>7</v>
      </c>
      <c r="H42" s="318" t="s">
        <v>7</v>
      </c>
      <c r="I42" s="318" t="s">
        <v>7</v>
      </c>
      <c r="J42" s="315" t="s">
        <v>7</v>
      </c>
      <c r="K42" s="318" t="s">
        <v>7</v>
      </c>
      <c r="L42" s="318" t="s">
        <v>7</v>
      </c>
      <c r="M42" s="315" t="s">
        <v>7</v>
      </c>
      <c r="N42" s="318" t="s">
        <v>7</v>
      </c>
      <c r="O42" s="318" t="s">
        <v>7</v>
      </c>
      <c r="P42" s="315" t="s">
        <v>7</v>
      </c>
      <c r="Q42" s="318" t="s">
        <v>7</v>
      </c>
      <c r="R42" s="318" t="s">
        <v>7</v>
      </c>
      <c r="S42" s="317" t="s">
        <v>7</v>
      </c>
      <c r="T42" s="316" t="s">
        <v>7</v>
      </c>
      <c r="U42" s="315">
        <v>1</v>
      </c>
      <c r="V42" s="309"/>
      <c r="AB42" s="300"/>
      <c r="AC42" s="300"/>
      <c r="AJ42" s="300"/>
      <c r="AK42" s="300"/>
      <c r="AX42" s="300"/>
      <c r="AY42" s="300"/>
      <c r="AZ42" s="300"/>
      <c r="BA42" s="300"/>
      <c r="BB42" s="300"/>
      <c r="BC42" s="300"/>
      <c r="BD42" s="300"/>
      <c r="BE42" s="300"/>
      <c r="BF42" s="300"/>
      <c r="BG42" s="300"/>
      <c r="BH42" s="300"/>
      <c r="BI42" s="300"/>
      <c r="BQ42" s="297"/>
      <c r="BR42" s="297"/>
      <c r="BS42" s="297"/>
      <c r="BT42" s="297"/>
      <c r="BU42" s="297"/>
      <c r="BV42" s="297"/>
      <c r="BW42" s="297"/>
      <c r="BX42" s="297"/>
      <c r="BY42" s="297"/>
      <c r="BZ42" s="297"/>
      <c r="CA42" s="297"/>
      <c r="CB42" s="297"/>
    </row>
    <row r="43" spans="1:80" s="305" customFormat="1" ht="33.75" x14ac:dyDescent="0.2">
      <c r="A43" s="319" t="s">
        <v>158</v>
      </c>
      <c r="B43" s="319" t="s">
        <v>158</v>
      </c>
      <c r="C43" s="320" t="s">
        <v>278</v>
      </c>
      <c r="D43" s="320" t="s">
        <v>167</v>
      </c>
      <c r="E43" s="319" t="s">
        <v>110</v>
      </c>
      <c r="F43" s="315">
        <v>11.71</v>
      </c>
      <c r="G43" s="315" t="s">
        <v>7</v>
      </c>
      <c r="H43" s="318" t="s">
        <v>7</v>
      </c>
      <c r="I43" s="318" t="s">
        <v>7</v>
      </c>
      <c r="J43" s="315" t="s">
        <v>7</v>
      </c>
      <c r="K43" s="318" t="s">
        <v>7</v>
      </c>
      <c r="L43" s="318" t="s">
        <v>7</v>
      </c>
      <c r="M43" s="315" t="s">
        <v>7</v>
      </c>
      <c r="N43" s="318" t="s">
        <v>7</v>
      </c>
      <c r="O43" s="318" t="s">
        <v>7</v>
      </c>
      <c r="P43" s="315" t="s">
        <v>7</v>
      </c>
      <c r="Q43" s="318" t="s">
        <v>7</v>
      </c>
      <c r="R43" s="318" t="s">
        <v>7</v>
      </c>
      <c r="S43" s="317" t="s">
        <v>7</v>
      </c>
      <c r="T43" s="316" t="s">
        <v>7</v>
      </c>
      <c r="U43" s="315">
        <v>11.71</v>
      </c>
      <c r="V43" s="309"/>
      <c r="AB43" s="300"/>
      <c r="AC43" s="300"/>
      <c r="AJ43" s="300"/>
      <c r="AK43" s="300"/>
      <c r="AX43" s="300"/>
      <c r="AY43" s="300"/>
      <c r="AZ43" s="300"/>
      <c r="BA43" s="300"/>
      <c r="BB43" s="300"/>
      <c r="BC43" s="300"/>
      <c r="BD43" s="300"/>
      <c r="BE43" s="300"/>
      <c r="BF43" s="300"/>
      <c r="BG43" s="300"/>
      <c r="BH43" s="300"/>
      <c r="BI43" s="300"/>
      <c r="BQ43" s="297"/>
      <c r="BR43" s="297"/>
      <c r="BS43" s="297"/>
      <c r="BT43" s="297"/>
      <c r="BU43" s="297"/>
      <c r="BV43" s="297"/>
      <c r="BW43" s="297"/>
      <c r="BX43" s="297"/>
      <c r="BY43" s="297"/>
      <c r="BZ43" s="297"/>
      <c r="CA43" s="297"/>
      <c r="CB43" s="297"/>
    </row>
    <row r="44" spans="1:80" s="305" customFormat="1" ht="33.75" x14ac:dyDescent="0.2">
      <c r="A44" s="319" t="s">
        <v>162</v>
      </c>
      <c r="B44" s="319" t="s">
        <v>162</v>
      </c>
      <c r="C44" s="320" t="s">
        <v>279</v>
      </c>
      <c r="D44" s="320" t="s">
        <v>170</v>
      </c>
      <c r="E44" s="319" t="s">
        <v>110</v>
      </c>
      <c r="F44" s="315">
        <v>5.04</v>
      </c>
      <c r="G44" s="315" t="s">
        <v>7</v>
      </c>
      <c r="H44" s="318" t="s">
        <v>7</v>
      </c>
      <c r="I44" s="318" t="s">
        <v>7</v>
      </c>
      <c r="J44" s="315" t="s">
        <v>7</v>
      </c>
      <c r="K44" s="318" t="s">
        <v>7</v>
      </c>
      <c r="L44" s="318" t="s">
        <v>7</v>
      </c>
      <c r="M44" s="315" t="s">
        <v>7</v>
      </c>
      <c r="N44" s="318" t="s">
        <v>7</v>
      </c>
      <c r="O44" s="318" t="s">
        <v>7</v>
      </c>
      <c r="P44" s="315" t="s">
        <v>7</v>
      </c>
      <c r="Q44" s="318" t="s">
        <v>7</v>
      </c>
      <c r="R44" s="318" t="s">
        <v>7</v>
      </c>
      <c r="S44" s="317" t="s">
        <v>7</v>
      </c>
      <c r="T44" s="316" t="s">
        <v>7</v>
      </c>
      <c r="U44" s="315">
        <v>5.04</v>
      </c>
      <c r="V44" s="309"/>
      <c r="AB44" s="300"/>
      <c r="AC44" s="300"/>
      <c r="AJ44" s="300"/>
      <c r="AK44" s="300"/>
      <c r="AX44" s="300"/>
      <c r="AY44" s="300"/>
      <c r="AZ44" s="300"/>
      <c r="BA44" s="300"/>
      <c r="BB44" s="300"/>
      <c r="BC44" s="300"/>
      <c r="BD44" s="300"/>
      <c r="BE44" s="300"/>
      <c r="BF44" s="300"/>
      <c r="BG44" s="300"/>
      <c r="BH44" s="300"/>
      <c r="BI44" s="300"/>
      <c r="BQ44" s="297"/>
      <c r="BR44" s="297"/>
      <c r="BS44" s="297"/>
      <c r="BT44" s="297"/>
      <c r="BU44" s="297"/>
      <c r="BV44" s="297"/>
      <c r="BW44" s="297"/>
      <c r="BX44" s="297"/>
      <c r="BY44" s="297"/>
      <c r="BZ44" s="297"/>
      <c r="CA44" s="297"/>
      <c r="CB44" s="297"/>
    </row>
    <row r="45" spans="1:80" s="305" customFormat="1" ht="45" x14ac:dyDescent="0.2">
      <c r="A45" s="319" t="s">
        <v>164</v>
      </c>
      <c r="B45" s="319" t="s">
        <v>164</v>
      </c>
      <c r="C45" s="320" t="s">
        <v>112</v>
      </c>
      <c r="D45" s="320" t="s">
        <v>113</v>
      </c>
      <c r="E45" s="319" t="s">
        <v>110</v>
      </c>
      <c r="F45" s="315">
        <v>16.75</v>
      </c>
      <c r="G45" s="315" t="s">
        <v>7</v>
      </c>
      <c r="H45" s="318" t="s">
        <v>7</v>
      </c>
      <c r="I45" s="318" t="s">
        <v>7</v>
      </c>
      <c r="J45" s="315" t="s">
        <v>7</v>
      </c>
      <c r="K45" s="318" t="s">
        <v>7</v>
      </c>
      <c r="L45" s="318" t="s">
        <v>7</v>
      </c>
      <c r="M45" s="315" t="s">
        <v>7</v>
      </c>
      <c r="N45" s="318" t="s">
        <v>7</v>
      </c>
      <c r="O45" s="318" t="s">
        <v>7</v>
      </c>
      <c r="P45" s="315" t="s">
        <v>7</v>
      </c>
      <c r="Q45" s="318" t="s">
        <v>7</v>
      </c>
      <c r="R45" s="318" t="s">
        <v>7</v>
      </c>
      <c r="S45" s="317" t="s">
        <v>7</v>
      </c>
      <c r="T45" s="316" t="s">
        <v>7</v>
      </c>
      <c r="U45" s="315">
        <v>16.75</v>
      </c>
      <c r="V45" s="309"/>
      <c r="AB45" s="300"/>
      <c r="AC45" s="300"/>
      <c r="AJ45" s="300"/>
      <c r="AK45" s="300"/>
      <c r="AX45" s="300"/>
      <c r="AY45" s="300"/>
      <c r="AZ45" s="300"/>
      <c r="BA45" s="300"/>
      <c r="BB45" s="300"/>
      <c r="BC45" s="300"/>
      <c r="BD45" s="300"/>
      <c r="BE45" s="300"/>
      <c r="BF45" s="300"/>
      <c r="BG45" s="300"/>
      <c r="BH45" s="300"/>
      <c r="BI45" s="300"/>
      <c r="BQ45" s="297"/>
      <c r="BR45" s="297"/>
      <c r="BS45" s="297"/>
      <c r="BT45" s="297"/>
      <c r="BU45" s="297"/>
      <c r="BV45" s="297"/>
      <c r="BW45" s="297"/>
      <c r="BX45" s="297"/>
      <c r="BY45" s="297"/>
      <c r="BZ45" s="297"/>
      <c r="CA45" s="297"/>
      <c r="CB45" s="297"/>
    </row>
    <row r="46" spans="1:80" s="305" customFormat="1" ht="15.75" customHeight="1" x14ac:dyDescent="0.2">
      <c r="A46" s="322" t="s">
        <v>282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09"/>
      <c r="AB46" s="300"/>
      <c r="AC46" s="300"/>
      <c r="AJ46" s="300"/>
      <c r="AK46" s="300"/>
      <c r="AX46" s="300"/>
      <c r="AY46" s="300"/>
      <c r="AZ46" s="300"/>
      <c r="BA46" s="300"/>
      <c r="BB46" s="300"/>
      <c r="BC46" s="300"/>
      <c r="BD46" s="300"/>
      <c r="BE46" s="300"/>
      <c r="BF46" s="300"/>
      <c r="BG46" s="300"/>
      <c r="BH46" s="300"/>
      <c r="BI46" s="300"/>
      <c r="BQ46" s="297"/>
      <c r="BR46" s="297"/>
      <c r="BS46" s="297"/>
      <c r="BT46" s="297"/>
      <c r="BU46" s="297"/>
      <c r="BV46" s="297"/>
      <c r="BW46" s="297"/>
      <c r="BX46" s="297"/>
      <c r="BY46" s="297"/>
      <c r="BZ46" s="297"/>
      <c r="CA46" s="297"/>
      <c r="CB46" s="297"/>
    </row>
    <row r="47" spans="1:80" s="305" customFormat="1" ht="45" x14ac:dyDescent="0.2">
      <c r="A47" s="319" t="s">
        <v>115</v>
      </c>
      <c r="B47" s="319" t="s">
        <v>120</v>
      </c>
      <c r="C47" s="320" t="s">
        <v>55</v>
      </c>
      <c r="D47" s="320" t="s">
        <v>56</v>
      </c>
      <c r="E47" s="319" t="s">
        <v>57</v>
      </c>
      <c r="F47" s="315">
        <v>0.13900000000000001</v>
      </c>
      <c r="G47" s="315" t="s">
        <v>7</v>
      </c>
      <c r="H47" s="318" t="s">
        <v>7</v>
      </c>
      <c r="I47" s="318" t="s">
        <v>7</v>
      </c>
      <c r="J47" s="315" t="s">
        <v>7</v>
      </c>
      <c r="K47" s="318" t="s">
        <v>7</v>
      </c>
      <c r="L47" s="318" t="s">
        <v>7</v>
      </c>
      <c r="M47" s="315" t="s">
        <v>7</v>
      </c>
      <c r="N47" s="318" t="s">
        <v>7</v>
      </c>
      <c r="O47" s="318" t="s">
        <v>7</v>
      </c>
      <c r="P47" s="315" t="s">
        <v>7</v>
      </c>
      <c r="Q47" s="318" t="s">
        <v>7</v>
      </c>
      <c r="R47" s="318" t="s">
        <v>7</v>
      </c>
      <c r="S47" s="317" t="s">
        <v>7</v>
      </c>
      <c r="T47" s="316" t="s">
        <v>7</v>
      </c>
      <c r="U47" s="315">
        <v>0.13900000000000001</v>
      </c>
      <c r="V47" s="309"/>
      <c r="AB47" s="300"/>
      <c r="AC47" s="300"/>
      <c r="AJ47" s="300"/>
      <c r="AK47" s="300"/>
      <c r="AX47" s="300"/>
      <c r="AY47" s="300"/>
      <c r="AZ47" s="300"/>
      <c r="BA47" s="300"/>
      <c r="BB47" s="300"/>
      <c r="BC47" s="300"/>
      <c r="BD47" s="300"/>
      <c r="BE47" s="300"/>
      <c r="BF47" s="300"/>
      <c r="BG47" s="300"/>
      <c r="BH47" s="300"/>
      <c r="BI47" s="300"/>
      <c r="BQ47" s="297"/>
      <c r="BR47" s="297"/>
      <c r="BS47" s="297"/>
      <c r="BT47" s="297"/>
      <c r="BU47" s="297"/>
      <c r="BV47" s="297"/>
      <c r="BW47" s="297"/>
      <c r="BX47" s="297"/>
      <c r="BY47" s="297"/>
      <c r="BZ47" s="297"/>
      <c r="CA47" s="297"/>
      <c r="CB47" s="297"/>
    </row>
    <row r="48" spans="1:80" s="305" customFormat="1" ht="22.5" x14ac:dyDescent="0.2">
      <c r="A48" s="319" t="s">
        <v>120</v>
      </c>
      <c r="B48" s="319" t="s">
        <v>122</v>
      </c>
      <c r="C48" s="320" t="s">
        <v>59</v>
      </c>
      <c r="D48" s="320" t="s">
        <v>60</v>
      </c>
      <c r="E48" s="319" t="s">
        <v>57</v>
      </c>
      <c r="F48" s="315">
        <v>5.45E-2</v>
      </c>
      <c r="G48" s="315" t="s">
        <v>7</v>
      </c>
      <c r="H48" s="318" t="s">
        <v>7</v>
      </c>
      <c r="I48" s="318" t="s">
        <v>7</v>
      </c>
      <c r="J48" s="315" t="s">
        <v>7</v>
      </c>
      <c r="K48" s="318" t="s">
        <v>7</v>
      </c>
      <c r="L48" s="318" t="s">
        <v>7</v>
      </c>
      <c r="M48" s="315" t="s">
        <v>7</v>
      </c>
      <c r="N48" s="318" t="s">
        <v>7</v>
      </c>
      <c r="O48" s="318" t="s">
        <v>7</v>
      </c>
      <c r="P48" s="315" t="s">
        <v>7</v>
      </c>
      <c r="Q48" s="318" t="s">
        <v>7</v>
      </c>
      <c r="R48" s="318" t="s">
        <v>7</v>
      </c>
      <c r="S48" s="317" t="s">
        <v>7</v>
      </c>
      <c r="T48" s="316" t="s">
        <v>7</v>
      </c>
      <c r="U48" s="315">
        <v>5.45E-2</v>
      </c>
      <c r="V48" s="309"/>
      <c r="AB48" s="300"/>
      <c r="AC48" s="300"/>
      <c r="AJ48" s="300"/>
      <c r="AK48" s="300"/>
      <c r="AX48" s="300"/>
      <c r="AY48" s="300"/>
      <c r="AZ48" s="300"/>
      <c r="BA48" s="300"/>
      <c r="BB48" s="300"/>
      <c r="BC48" s="300"/>
      <c r="BD48" s="300"/>
      <c r="BE48" s="300"/>
      <c r="BF48" s="300"/>
      <c r="BG48" s="300"/>
      <c r="BH48" s="300"/>
      <c r="BI48" s="300"/>
      <c r="BQ48" s="297"/>
      <c r="BR48" s="297"/>
      <c r="BS48" s="297"/>
      <c r="BT48" s="297"/>
      <c r="BU48" s="297"/>
      <c r="BV48" s="297"/>
      <c r="BW48" s="297"/>
      <c r="BX48" s="297"/>
      <c r="BY48" s="297"/>
      <c r="BZ48" s="297"/>
      <c r="CA48" s="297"/>
      <c r="CB48" s="297"/>
    </row>
    <row r="49" spans="1:80" s="305" customFormat="1" ht="33.75" x14ac:dyDescent="0.2">
      <c r="A49" s="319" t="s">
        <v>122</v>
      </c>
      <c r="B49" s="319" t="s">
        <v>123</v>
      </c>
      <c r="C49" s="320" t="s">
        <v>62</v>
      </c>
      <c r="D49" s="320" t="s">
        <v>63</v>
      </c>
      <c r="E49" s="319" t="s">
        <v>57</v>
      </c>
      <c r="F49" s="315">
        <v>5.4100000000000002E-2</v>
      </c>
      <c r="G49" s="315" t="s">
        <v>7</v>
      </c>
      <c r="H49" s="318" t="s">
        <v>7</v>
      </c>
      <c r="I49" s="318" t="s">
        <v>7</v>
      </c>
      <c r="J49" s="315" t="s">
        <v>7</v>
      </c>
      <c r="K49" s="318" t="s">
        <v>7</v>
      </c>
      <c r="L49" s="318" t="s">
        <v>7</v>
      </c>
      <c r="M49" s="315" t="s">
        <v>7</v>
      </c>
      <c r="N49" s="318" t="s">
        <v>7</v>
      </c>
      <c r="O49" s="318" t="s">
        <v>7</v>
      </c>
      <c r="P49" s="315" t="s">
        <v>7</v>
      </c>
      <c r="Q49" s="318" t="s">
        <v>7</v>
      </c>
      <c r="R49" s="318" t="s">
        <v>7</v>
      </c>
      <c r="S49" s="317" t="s">
        <v>7</v>
      </c>
      <c r="T49" s="316" t="s">
        <v>7</v>
      </c>
      <c r="U49" s="315">
        <v>5.4100000000000002E-2</v>
      </c>
      <c r="V49" s="309"/>
      <c r="AB49" s="300"/>
      <c r="AC49" s="300"/>
      <c r="AJ49" s="300"/>
      <c r="AK49" s="300"/>
      <c r="AX49" s="300"/>
      <c r="AY49" s="300"/>
      <c r="AZ49" s="300"/>
      <c r="BA49" s="300"/>
      <c r="BB49" s="300"/>
      <c r="BC49" s="300"/>
      <c r="BD49" s="300"/>
      <c r="BE49" s="300"/>
      <c r="BF49" s="300"/>
      <c r="BG49" s="300"/>
      <c r="BH49" s="300"/>
      <c r="BI49" s="300"/>
      <c r="BQ49" s="297"/>
      <c r="BR49" s="297"/>
      <c r="BS49" s="297"/>
      <c r="BT49" s="297"/>
      <c r="BU49" s="297"/>
      <c r="BV49" s="297"/>
      <c r="BW49" s="297"/>
      <c r="BX49" s="297"/>
      <c r="BY49" s="297"/>
      <c r="BZ49" s="297"/>
      <c r="CA49" s="297"/>
      <c r="CB49" s="297"/>
    </row>
    <row r="50" spans="1:80" s="305" customFormat="1" ht="45" x14ac:dyDescent="0.2">
      <c r="A50" s="319" t="s">
        <v>123</v>
      </c>
      <c r="B50" s="319" t="s">
        <v>125</v>
      </c>
      <c r="C50" s="320" t="s">
        <v>65</v>
      </c>
      <c r="D50" s="320" t="s">
        <v>66</v>
      </c>
      <c r="E50" s="319" t="s">
        <v>67</v>
      </c>
      <c r="F50" s="315">
        <v>6.8170000000000002</v>
      </c>
      <c r="G50" s="315" t="s">
        <v>7</v>
      </c>
      <c r="H50" s="318" t="s">
        <v>7</v>
      </c>
      <c r="I50" s="318" t="s">
        <v>7</v>
      </c>
      <c r="J50" s="315" t="s">
        <v>7</v>
      </c>
      <c r="K50" s="318" t="s">
        <v>7</v>
      </c>
      <c r="L50" s="318" t="s">
        <v>7</v>
      </c>
      <c r="M50" s="315" t="s">
        <v>7</v>
      </c>
      <c r="N50" s="318" t="s">
        <v>7</v>
      </c>
      <c r="O50" s="318" t="s">
        <v>7</v>
      </c>
      <c r="P50" s="315" t="s">
        <v>7</v>
      </c>
      <c r="Q50" s="318" t="s">
        <v>7</v>
      </c>
      <c r="R50" s="318" t="s">
        <v>7</v>
      </c>
      <c r="S50" s="317" t="s">
        <v>7</v>
      </c>
      <c r="T50" s="316" t="s">
        <v>7</v>
      </c>
      <c r="U50" s="315">
        <v>6.8170000000000002</v>
      </c>
      <c r="V50" s="309"/>
      <c r="AB50" s="300"/>
      <c r="AC50" s="300"/>
      <c r="AJ50" s="300"/>
      <c r="AK50" s="300"/>
      <c r="AX50" s="300"/>
      <c r="AY50" s="300"/>
      <c r="AZ50" s="300"/>
      <c r="BA50" s="300"/>
      <c r="BB50" s="300"/>
      <c r="BC50" s="300"/>
      <c r="BD50" s="300"/>
      <c r="BE50" s="300"/>
      <c r="BF50" s="300"/>
      <c r="BG50" s="300"/>
      <c r="BH50" s="300"/>
      <c r="BI50" s="300"/>
      <c r="BQ50" s="297"/>
      <c r="BR50" s="297"/>
      <c r="BS50" s="297"/>
      <c r="BT50" s="297"/>
      <c r="BU50" s="297"/>
      <c r="BV50" s="297"/>
      <c r="BW50" s="297"/>
      <c r="BX50" s="297"/>
      <c r="BY50" s="297"/>
      <c r="BZ50" s="297"/>
      <c r="CA50" s="297"/>
      <c r="CB50" s="297"/>
    </row>
    <row r="51" spans="1:80" s="305" customFormat="1" ht="33.75" x14ac:dyDescent="0.2">
      <c r="A51" s="319" t="s">
        <v>125</v>
      </c>
      <c r="B51" s="319" t="s">
        <v>184</v>
      </c>
      <c r="C51" s="320" t="s">
        <v>283</v>
      </c>
      <c r="D51" s="320" t="s">
        <v>438</v>
      </c>
      <c r="E51" s="319" t="s">
        <v>284</v>
      </c>
      <c r="F51" s="315">
        <v>0.06</v>
      </c>
      <c r="G51" s="315" t="s">
        <v>7</v>
      </c>
      <c r="H51" s="318" t="s">
        <v>7</v>
      </c>
      <c r="I51" s="318" t="s">
        <v>7</v>
      </c>
      <c r="J51" s="315" t="s">
        <v>7</v>
      </c>
      <c r="K51" s="318" t="s">
        <v>7</v>
      </c>
      <c r="L51" s="318" t="s">
        <v>7</v>
      </c>
      <c r="M51" s="315" t="s">
        <v>7</v>
      </c>
      <c r="N51" s="318" t="s">
        <v>7</v>
      </c>
      <c r="O51" s="318" t="s">
        <v>7</v>
      </c>
      <c r="P51" s="315" t="s">
        <v>7</v>
      </c>
      <c r="Q51" s="318" t="s">
        <v>7</v>
      </c>
      <c r="R51" s="318" t="s">
        <v>7</v>
      </c>
      <c r="S51" s="317" t="s">
        <v>7</v>
      </c>
      <c r="T51" s="316" t="s">
        <v>7</v>
      </c>
      <c r="U51" s="315">
        <v>0.06</v>
      </c>
      <c r="V51" s="309"/>
      <c r="AB51" s="300"/>
      <c r="AC51" s="300"/>
      <c r="AJ51" s="300"/>
      <c r="AK51" s="300"/>
      <c r="AX51" s="300"/>
      <c r="AY51" s="300"/>
      <c r="AZ51" s="300"/>
      <c r="BA51" s="300"/>
      <c r="BB51" s="300"/>
      <c r="BC51" s="300"/>
      <c r="BD51" s="300"/>
      <c r="BE51" s="300"/>
      <c r="BF51" s="300"/>
      <c r="BG51" s="300"/>
      <c r="BH51" s="300"/>
      <c r="BI51" s="300"/>
      <c r="BQ51" s="297"/>
      <c r="BR51" s="297"/>
      <c r="BS51" s="297"/>
      <c r="BT51" s="297"/>
      <c r="BU51" s="297"/>
      <c r="BV51" s="297"/>
      <c r="BW51" s="297"/>
      <c r="BX51" s="297"/>
      <c r="BY51" s="297"/>
      <c r="BZ51" s="297"/>
      <c r="CA51" s="297"/>
      <c r="CB51" s="297"/>
    </row>
    <row r="52" spans="1:80" s="305" customFormat="1" ht="33.75" x14ac:dyDescent="0.2">
      <c r="A52" s="319" t="s">
        <v>127</v>
      </c>
      <c r="B52" s="319" t="s">
        <v>186</v>
      </c>
      <c r="C52" s="320" t="s">
        <v>285</v>
      </c>
      <c r="D52" s="320" t="s">
        <v>437</v>
      </c>
      <c r="E52" s="319" t="s">
        <v>84</v>
      </c>
      <c r="F52" s="315">
        <v>-2.9000000000000001E-2</v>
      </c>
      <c r="G52" s="315" t="s">
        <v>7</v>
      </c>
      <c r="H52" s="318" t="s">
        <v>7</v>
      </c>
      <c r="I52" s="318" t="s">
        <v>7</v>
      </c>
      <c r="J52" s="315" t="s">
        <v>7</v>
      </c>
      <c r="K52" s="318" t="s">
        <v>7</v>
      </c>
      <c r="L52" s="318" t="s">
        <v>7</v>
      </c>
      <c r="M52" s="315" t="s">
        <v>7</v>
      </c>
      <c r="N52" s="318" t="s">
        <v>7</v>
      </c>
      <c r="O52" s="318" t="s">
        <v>7</v>
      </c>
      <c r="P52" s="315" t="s">
        <v>7</v>
      </c>
      <c r="Q52" s="318" t="s">
        <v>7</v>
      </c>
      <c r="R52" s="318" t="s">
        <v>7</v>
      </c>
      <c r="S52" s="317" t="s">
        <v>7</v>
      </c>
      <c r="T52" s="316" t="s">
        <v>7</v>
      </c>
      <c r="U52" s="315">
        <v>-2.9000000000000001E-2</v>
      </c>
      <c r="V52" s="309"/>
      <c r="AB52" s="300"/>
      <c r="AC52" s="300"/>
      <c r="AJ52" s="300"/>
      <c r="AK52" s="300"/>
      <c r="AX52" s="300"/>
      <c r="AY52" s="300"/>
      <c r="AZ52" s="300"/>
      <c r="BA52" s="300"/>
      <c r="BB52" s="300"/>
      <c r="BC52" s="300"/>
      <c r="BD52" s="300"/>
      <c r="BE52" s="300"/>
      <c r="BF52" s="300"/>
      <c r="BG52" s="300"/>
      <c r="BH52" s="300"/>
      <c r="BI52" s="300"/>
      <c r="BQ52" s="297"/>
      <c r="BR52" s="297"/>
      <c r="BS52" s="297"/>
      <c r="BT52" s="297"/>
      <c r="BU52" s="297"/>
      <c r="BV52" s="297"/>
      <c r="BW52" s="297"/>
      <c r="BX52" s="297"/>
      <c r="BY52" s="297"/>
      <c r="BZ52" s="297"/>
      <c r="CA52" s="297"/>
      <c r="CB52" s="297"/>
    </row>
    <row r="53" spans="1:80" s="305" customFormat="1" ht="45" x14ac:dyDescent="0.2">
      <c r="A53" s="319" t="s">
        <v>131</v>
      </c>
      <c r="B53" s="319" t="s">
        <v>188</v>
      </c>
      <c r="C53" s="320" t="s">
        <v>286</v>
      </c>
      <c r="D53" s="320" t="s">
        <v>80</v>
      </c>
      <c r="E53" s="319" t="s">
        <v>87</v>
      </c>
      <c r="F53" s="315">
        <v>0.36</v>
      </c>
      <c r="G53" s="315" t="s">
        <v>7</v>
      </c>
      <c r="H53" s="318" t="s">
        <v>7</v>
      </c>
      <c r="I53" s="318" t="s">
        <v>7</v>
      </c>
      <c r="J53" s="315" t="s">
        <v>7</v>
      </c>
      <c r="K53" s="318" t="s">
        <v>7</v>
      </c>
      <c r="L53" s="318" t="s">
        <v>7</v>
      </c>
      <c r="M53" s="315" t="s">
        <v>7</v>
      </c>
      <c r="N53" s="318" t="s">
        <v>7</v>
      </c>
      <c r="O53" s="318" t="s">
        <v>7</v>
      </c>
      <c r="P53" s="315" t="s">
        <v>7</v>
      </c>
      <c r="Q53" s="318" t="s">
        <v>7</v>
      </c>
      <c r="R53" s="318" t="s">
        <v>7</v>
      </c>
      <c r="S53" s="317" t="s">
        <v>7</v>
      </c>
      <c r="T53" s="316" t="s">
        <v>7</v>
      </c>
      <c r="U53" s="315">
        <v>0.36</v>
      </c>
      <c r="V53" s="309"/>
      <c r="AB53" s="300"/>
      <c r="AC53" s="300"/>
      <c r="AJ53" s="300"/>
      <c r="AK53" s="300"/>
      <c r="AX53" s="300"/>
      <c r="AY53" s="300"/>
      <c r="AZ53" s="300"/>
      <c r="BA53" s="300"/>
      <c r="BB53" s="300"/>
      <c r="BC53" s="300"/>
      <c r="BD53" s="300"/>
      <c r="BE53" s="300"/>
      <c r="BF53" s="300"/>
      <c r="BG53" s="300"/>
      <c r="BH53" s="300"/>
      <c r="BI53" s="300"/>
      <c r="BQ53" s="297"/>
      <c r="BR53" s="297"/>
      <c r="BS53" s="297"/>
      <c r="BT53" s="297"/>
      <c r="BU53" s="297"/>
      <c r="BV53" s="297"/>
      <c r="BW53" s="297"/>
      <c r="BX53" s="297"/>
      <c r="BY53" s="297"/>
      <c r="BZ53" s="297"/>
      <c r="CA53" s="297"/>
      <c r="CB53" s="297"/>
    </row>
    <row r="54" spans="1:80" s="305" customFormat="1" ht="45" x14ac:dyDescent="0.2">
      <c r="A54" s="319" t="s">
        <v>136</v>
      </c>
      <c r="B54" s="319" t="s">
        <v>190</v>
      </c>
      <c r="C54" s="320" t="s">
        <v>86</v>
      </c>
      <c r="D54" s="320" t="s">
        <v>80</v>
      </c>
      <c r="E54" s="319" t="s">
        <v>87</v>
      </c>
      <c r="F54" s="315">
        <v>2.9000000000000001E-2</v>
      </c>
      <c r="G54" s="315" t="s">
        <v>7</v>
      </c>
      <c r="H54" s="318" t="s">
        <v>7</v>
      </c>
      <c r="I54" s="318" t="s">
        <v>7</v>
      </c>
      <c r="J54" s="315" t="s">
        <v>7</v>
      </c>
      <c r="K54" s="318" t="s">
        <v>7</v>
      </c>
      <c r="L54" s="318" t="s">
        <v>7</v>
      </c>
      <c r="M54" s="315" t="s">
        <v>7</v>
      </c>
      <c r="N54" s="318" t="s">
        <v>7</v>
      </c>
      <c r="O54" s="318" t="s">
        <v>7</v>
      </c>
      <c r="P54" s="315" t="s">
        <v>7</v>
      </c>
      <c r="Q54" s="318" t="s">
        <v>7</v>
      </c>
      <c r="R54" s="318" t="s">
        <v>7</v>
      </c>
      <c r="S54" s="317" t="s">
        <v>7</v>
      </c>
      <c r="T54" s="316" t="s">
        <v>7</v>
      </c>
      <c r="U54" s="315">
        <v>2.9000000000000001E-2</v>
      </c>
      <c r="V54" s="309"/>
      <c r="AB54" s="300"/>
      <c r="AC54" s="300"/>
      <c r="AJ54" s="300"/>
      <c r="AK54" s="300"/>
      <c r="AX54" s="300"/>
      <c r="AY54" s="300"/>
      <c r="AZ54" s="300"/>
      <c r="BA54" s="300"/>
      <c r="BB54" s="300"/>
      <c r="BC54" s="300"/>
      <c r="BD54" s="300"/>
      <c r="BE54" s="300"/>
      <c r="BF54" s="300"/>
      <c r="BG54" s="300"/>
      <c r="BH54" s="300"/>
      <c r="BI54" s="300"/>
      <c r="BQ54" s="297"/>
      <c r="BR54" s="297"/>
      <c r="BS54" s="297"/>
      <c r="BT54" s="297"/>
      <c r="BU54" s="297"/>
      <c r="BV54" s="297"/>
      <c r="BW54" s="297"/>
      <c r="BX54" s="297"/>
      <c r="BY54" s="297"/>
      <c r="BZ54" s="297"/>
      <c r="CA54" s="297"/>
      <c r="CB54" s="297"/>
    </row>
    <row r="55" spans="1:80" s="305" customFormat="1" x14ac:dyDescent="0.2">
      <c r="A55" s="321" t="s">
        <v>274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09"/>
      <c r="AB55" s="300"/>
      <c r="AC55" s="300"/>
      <c r="AJ55" s="300"/>
      <c r="AK55" s="300"/>
      <c r="AX55" s="300"/>
      <c r="AY55" s="300"/>
      <c r="AZ55" s="300"/>
      <c r="BA55" s="300"/>
      <c r="BB55" s="300"/>
      <c r="BC55" s="300"/>
      <c r="BD55" s="300"/>
      <c r="BE55" s="300"/>
      <c r="BF55" s="300"/>
      <c r="BG55" s="300"/>
      <c r="BH55" s="300"/>
      <c r="BI55" s="300"/>
      <c r="BQ55" s="297"/>
      <c r="BR55" s="297"/>
      <c r="BS55" s="297"/>
      <c r="BT55" s="297"/>
      <c r="BU55" s="297"/>
      <c r="BV55" s="297"/>
      <c r="BW55" s="297"/>
      <c r="BX55" s="297"/>
      <c r="BY55" s="297"/>
      <c r="BZ55" s="297"/>
      <c r="CA55" s="297"/>
      <c r="CB55" s="297"/>
    </row>
    <row r="56" spans="1:80" s="305" customFormat="1" ht="56.25" x14ac:dyDescent="0.2">
      <c r="A56" s="319" t="s">
        <v>140</v>
      </c>
      <c r="B56" s="319" t="s">
        <v>163</v>
      </c>
      <c r="C56" s="320" t="s">
        <v>108</v>
      </c>
      <c r="D56" s="320" t="s">
        <v>109</v>
      </c>
      <c r="E56" s="319" t="s">
        <v>110</v>
      </c>
      <c r="F56" s="315">
        <v>24.37</v>
      </c>
      <c r="G56" s="315" t="s">
        <v>7</v>
      </c>
      <c r="H56" s="318" t="s">
        <v>7</v>
      </c>
      <c r="I56" s="318" t="s">
        <v>7</v>
      </c>
      <c r="J56" s="315" t="s">
        <v>7</v>
      </c>
      <c r="K56" s="318" t="s">
        <v>7</v>
      </c>
      <c r="L56" s="318" t="s">
        <v>7</v>
      </c>
      <c r="M56" s="315" t="s">
        <v>7</v>
      </c>
      <c r="N56" s="318" t="s">
        <v>7</v>
      </c>
      <c r="O56" s="318" t="s">
        <v>7</v>
      </c>
      <c r="P56" s="315" t="s">
        <v>7</v>
      </c>
      <c r="Q56" s="318" t="s">
        <v>7</v>
      </c>
      <c r="R56" s="318" t="s">
        <v>7</v>
      </c>
      <c r="S56" s="317" t="s">
        <v>7</v>
      </c>
      <c r="T56" s="316" t="s">
        <v>7</v>
      </c>
      <c r="U56" s="315">
        <v>24.37</v>
      </c>
      <c r="V56" s="309"/>
      <c r="AB56" s="300"/>
      <c r="AC56" s="300"/>
      <c r="AJ56" s="300"/>
      <c r="AK56" s="300"/>
      <c r="AX56" s="300"/>
      <c r="AY56" s="300"/>
      <c r="AZ56" s="300"/>
      <c r="BA56" s="300"/>
      <c r="BB56" s="300"/>
      <c r="BC56" s="300"/>
      <c r="BD56" s="300"/>
      <c r="BE56" s="300"/>
      <c r="BF56" s="300"/>
      <c r="BG56" s="300"/>
      <c r="BH56" s="300"/>
      <c r="BI56" s="300"/>
      <c r="BQ56" s="297"/>
      <c r="BR56" s="297"/>
      <c r="BS56" s="297"/>
      <c r="BT56" s="297"/>
      <c r="BU56" s="297"/>
      <c r="BV56" s="297"/>
      <c r="BW56" s="297"/>
      <c r="BX56" s="297"/>
      <c r="BY56" s="297"/>
      <c r="BZ56" s="297"/>
      <c r="CA56" s="297"/>
      <c r="CB56" s="297"/>
    </row>
    <row r="57" spans="1:80" s="305" customFormat="1" ht="67.5" x14ac:dyDescent="0.2">
      <c r="A57" s="319" t="s">
        <v>144</v>
      </c>
      <c r="B57" s="319" t="s">
        <v>165</v>
      </c>
      <c r="C57" s="320" t="s">
        <v>166</v>
      </c>
      <c r="D57" s="320" t="s">
        <v>167</v>
      </c>
      <c r="E57" s="319" t="s">
        <v>110</v>
      </c>
      <c r="F57" s="315">
        <v>1.05</v>
      </c>
      <c r="G57" s="315" t="s">
        <v>7</v>
      </c>
      <c r="H57" s="318" t="s">
        <v>7</v>
      </c>
      <c r="I57" s="318" t="s">
        <v>7</v>
      </c>
      <c r="J57" s="315" t="s">
        <v>7</v>
      </c>
      <c r="K57" s="318" t="s">
        <v>7</v>
      </c>
      <c r="L57" s="318" t="s">
        <v>7</v>
      </c>
      <c r="M57" s="315" t="s">
        <v>7</v>
      </c>
      <c r="N57" s="318" t="s">
        <v>7</v>
      </c>
      <c r="O57" s="318" t="s">
        <v>7</v>
      </c>
      <c r="P57" s="315" t="s">
        <v>7</v>
      </c>
      <c r="Q57" s="318" t="s">
        <v>7</v>
      </c>
      <c r="R57" s="318" t="s">
        <v>7</v>
      </c>
      <c r="S57" s="317" t="s">
        <v>7</v>
      </c>
      <c r="T57" s="316" t="s">
        <v>7</v>
      </c>
      <c r="U57" s="315">
        <v>1.05</v>
      </c>
      <c r="V57" s="309"/>
      <c r="AB57" s="300"/>
      <c r="AC57" s="300"/>
      <c r="AJ57" s="300"/>
      <c r="AK57" s="300"/>
      <c r="AX57" s="300"/>
      <c r="AY57" s="300"/>
      <c r="AZ57" s="300"/>
      <c r="BA57" s="300"/>
      <c r="BB57" s="300"/>
      <c r="BC57" s="300"/>
      <c r="BD57" s="300"/>
      <c r="BE57" s="300"/>
      <c r="BF57" s="300"/>
      <c r="BG57" s="300"/>
      <c r="BH57" s="300"/>
      <c r="BI57" s="300"/>
      <c r="BQ57" s="297"/>
      <c r="BR57" s="297"/>
      <c r="BS57" s="297"/>
      <c r="BT57" s="297"/>
      <c r="BU57" s="297"/>
      <c r="BV57" s="297"/>
      <c r="BW57" s="297"/>
      <c r="BX57" s="297"/>
      <c r="BY57" s="297"/>
      <c r="BZ57" s="297"/>
      <c r="CA57" s="297"/>
      <c r="CB57" s="297"/>
    </row>
    <row r="58" spans="1:80" s="305" customFormat="1" ht="45" x14ac:dyDescent="0.2">
      <c r="A58" s="319" t="s">
        <v>148</v>
      </c>
      <c r="B58" s="319" t="s">
        <v>171</v>
      </c>
      <c r="C58" s="320" t="s">
        <v>112</v>
      </c>
      <c r="D58" s="320" t="s">
        <v>113</v>
      </c>
      <c r="E58" s="319" t="s">
        <v>110</v>
      </c>
      <c r="F58" s="315">
        <v>25.42</v>
      </c>
      <c r="G58" s="315" t="s">
        <v>7</v>
      </c>
      <c r="H58" s="318" t="s">
        <v>7</v>
      </c>
      <c r="I58" s="318" t="s">
        <v>7</v>
      </c>
      <c r="J58" s="315" t="s">
        <v>7</v>
      </c>
      <c r="K58" s="318" t="s">
        <v>7</v>
      </c>
      <c r="L58" s="318" t="s">
        <v>7</v>
      </c>
      <c r="M58" s="315" t="s">
        <v>7</v>
      </c>
      <c r="N58" s="318" t="s">
        <v>7</v>
      </c>
      <c r="O58" s="318" t="s">
        <v>7</v>
      </c>
      <c r="P58" s="315" t="s">
        <v>7</v>
      </c>
      <c r="Q58" s="318" t="s">
        <v>7</v>
      </c>
      <c r="R58" s="318" t="s">
        <v>7</v>
      </c>
      <c r="S58" s="317" t="s">
        <v>7</v>
      </c>
      <c r="T58" s="316" t="s">
        <v>7</v>
      </c>
      <c r="U58" s="315">
        <v>25.42</v>
      </c>
      <c r="V58" s="309"/>
      <c r="AB58" s="300"/>
      <c r="AC58" s="300"/>
      <c r="AJ58" s="300"/>
      <c r="AK58" s="300"/>
      <c r="AX58" s="300"/>
      <c r="AY58" s="300"/>
      <c r="AZ58" s="300"/>
      <c r="BA58" s="300"/>
      <c r="BB58" s="300"/>
      <c r="BC58" s="300"/>
      <c r="BD58" s="300"/>
      <c r="BE58" s="300"/>
      <c r="BF58" s="300"/>
      <c r="BG58" s="300"/>
      <c r="BH58" s="300"/>
      <c r="BI58" s="300"/>
      <c r="BQ58" s="297"/>
      <c r="BR58" s="297"/>
      <c r="BS58" s="297"/>
      <c r="BT58" s="297"/>
      <c r="BU58" s="297"/>
      <c r="BV58" s="297"/>
      <c r="BW58" s="297"/>
      <c r="BX58" s="297"/>
      <c r="BY58" s="297"/>
      <c r="BZ58" s="297"/>
      <c r="CA58" s="297"/>
      <c r="CB58" s="297"/>
    </row>
    <row r="59" spans="1:80" s="305" customFormat="1" ht="15.75" customHeight="1" x14ac:dyDescent="0.2">
      <c r="A59" s="322" t="s">
        <v>287</v>
      </c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09"/>
      <c r="AB59" s="300"/>
      <c r="AC59" s="300"/>
      <c r="AJ59" s="300"/>
      <c r="AK59" s="300"/>
      <c r="AX59" s="300"/>
      <c r="AY59" s="300"/>
      <c r="AZ59" s="300"/>
      <c r="BA59" s="300"/>
      <c r="BB59" s="300"/>
      <c r="BC59" s="300"/>
      <c r="BD59" s="300"/>
      <c r="BE59" s="300"/>
      <c r="BF59" s="300"/>
      <c r="BG59" s="300"/>
      <c r="BH59" s="300"/>
      <c r="BI59" s="300"/>
      <c r="BQ59" s="297"/>
      <c r="BR59" s="297"/>
      <c r="BS59" s="297"/>
      <c r="BT59" s="297"/>
      <c r="BU59" s="297"/>
      <c r="BV59" s="297"/>
      <c r="BW59" s="297"/>
      <c r="BX59" s="297"/>
      <c r="BY59" s="297"/>
      <c r="BZ59" s="297"/>
      <c r="CA59" s="297"/>
      <c r="CB59" s="297"/>
    </row>
    <row r="60" spans="1:80" s="305" customFormat="1" ht="45" x14ac:dyDescent="0.2">
      <c r="A60" s="319" t="s">
        <v>152</v>
      </c>
      <c r="B60" s="319" t="s">
        <v>174</v>
      </c>
      <c r="C60" s="320" t="s">
        <v>55</v>
      </c>
      <c r="D60" s="320" t="s">
        <v>56</v>
      </c>
      <c r="E60" s="319" t="s">
        <v>57</v>
      </c>
      <c r="F60" s="315">
        <v>7.2900000000000006E-2</v>
      </c>
      <c r="G60" s="315" t="s">
        <v>7</v>
      </c>
      <c r="H60" s="318" t="s">
        <v>7</v>
      </c>
      <c r="I60" s="318" t="s">
        <v>7</v>
      </c>
      <c r="J60" s="315" t="s">
        <v>7</v>
      </c>
      <c r="K60" s="318" t="s">
        <v>7</v>
      </c>
      <c r="L60" s="318" t="s">
        <v>7</v>
      </c>
      <c r="M60" s="315" t="s">
        <v>7</v>
      </c>
      <c r="N60" s="318" t="s">
        <v>7</v>
      </c>
      <c r="O60" s="318" t="s">
        <v>7</v>
      </c>
      <c r="P60" s="315" t="s">
        <v>7</v>
      </c>
      <c r="Q60" s="318" t="s">
        <v>7</v>
      </c>
      <c r="R60" s="318" t="s">
        <v>7</v>
      </c>
      <c r="S60" s="317" t="s">
        <v>7</v>
      </c>
      <c r="T60" s="316" t="s">
        <v>7</v>
      </c>
      <c r="U60" s="315">
        <v>7.2900000000000006E-2</v>
      </c>
      <c r="V60" s="309"/>
      <c r="AB60" s="300"/>
      <c r="AC60" s="300"/>
      <c r="AJ60" s="300"/>
      <c r="AK60" s="300"/>
      <c r="AX60" s="300"/>
      <c r="AY60" s="300"/>
      <c r="AZ60" s="300"/>
      <c r="BA60" s="300"/>
      <c r="BB60" s="300"/>
      <c r="BC60" s="300"/>
      <c r="BD60" s="300"/>
      <c r="BE60" s="300"/>
      <c r="BF60" s="300"/>
      <c r="BG60" s="300"/>
      <c r="BH60" s="300"/>
      <c r="BI60" s="300"/>
      <c r="BQ60" s="297"/>
      <c r="BR60" s="297"/>
      <c r="BS60" s="297"/>
      <c r="BT60" s="297"/>
      <c r="BU60" s="297"/>
      <c r="BV60" s="297"/>
      <c r="BW60" s="297"/>
      <c r="BX60" s="297"/>
      <c r="BY60" s="297"/>
      <c r="BZ60" s="297"/>
      <c r="CA60" s="297"/>
      <c r="CB60" s="297"/>
    </row>
    <row r="61" spans="1:80" s="305" customFormat="1" ht="22.5" x14ac:dyDescent="0.2">
      <c r="A61" s="319" t="s">
        <v>156</v>
      </c>
      <c r="B61" s="319" t="s">
        <v>175</v>
      </c>
      <c r="C61" s="320" t="s">
        <v>59</v>
      </c>
      <c r="D61" s="320" t="s">
        <v>60</v>
      </c>
      <c r="E61" s="319" t="s">
        <v>57</v>
      </c>
      <c r="F61" s="315">
        <v>3.2099999999999997E-2</v>
      </c>
      <c r="G61" s="315" t="s">
        <v>7</v>
      </c>
      <c r="H61" s="318" t="s">
        <v>7</v>
      </c>
      <c r="I61" s="318" t="s">
        <v>7</v>
      </c>
      <c r="J61" s="315" t="s">
        <v>7</v>
      </c>
      <c r="K61" s="318" t="s">
        <v>7</v>
      </c>
      <c r="L61" s="318" t="s">
        <v>7</v>
      </c>
      <c r="M61" s="315" t="s">
        <v>7</v>
      </c>
      <c r="N61" s="318" t="s">
        <v>7</v>
      </c>
      <c r="O61" s="318" t="s">
        <v>7</v>
      </c>
      <c r="P61" s="315" t="s">
        <v>7</v>
      </c>
      <c r="Q61" s="318" t="s">
        <v>7</v>
      </c>
      <c r="R61" s="318" t="s">
        <v>7</v>
      </c>
      <c r="S61" s="317" t="s">
        <v>7</v>
      </c>
      <c r="T61" s="316" t="s">
        <v>7</v>
      </c>
      <c r="U61" s="315">
        <v>3.2099999999999997E-2</v>
      </c>
      <c r="V61" s="309"/>
      <c r="AB61" s="300"/>
      <c r="AC61" s="300"/>
      <c r="AJ61" s="300"/>
      <c r="AK61" s="300"/>
      <c r="AX61" s="300"/>
      <c r="AY61" s="300"/>
      <c r="AZ61" s="300"/>
      <c r="BA61" s="300"/>
      <c r="BB61" s="300"/>
      <c r="BC61" s="300"/>
      <c r="BD61" s="300"/>
      <c r="BE61" s="300"/>
      <c r="BF61" s="300"/>
      <c r="BG61" s="300"/>
      <c r="BH61" s="300"/>
      <c r="BI61" s="300"/>
      <c r="BQ61" s="297"/>
      <c r="BR61" s="297"/>
      <c r="BS61" s="297"/>
      <c r="BT61" s="297"/>
      <c r="BU61" s="297"/>
      <c r="BV61" s="297"/>
      <c r="BW61" s="297"/>
      <c r="BX61" s="297"/>
      <c r="BY61" s="297"/>
      <c r="BZ61" s="297"/>
      <c r="CA61" s="297"/>
      <c r="CB61" s="297"/>
    </row>
    <row r="62" spans="1:80" s="305" customFormat="1" ht="33.75" x14ac:dyDescent="0.2">
      <c r="A62" s="319" t="s">
        <v>184</v>
      </c>
      <c r="B62" s="319" t="s">
        <v>176</v>
      </c>
      <c r="C62" s="320" t="s">
        <v>62</v>
      </c>
      <c r="D62" s="320" t="s">
        <v>63</v>
      </c>
      <c r="E62" s="319" t="s">
        <v>57</v>
      </c>
      <c r="F62" s="315">
        <v>3.2000000000000001E-2</v>
      </c>
      <c r="G62" s="315" t="s">
        <v>7</v>
      </c>
      <c r="H62" s="318" t="s">
        <v>7</v>
      </c>
      <c r="I62" s="318" t="s">
        <v>7</v>
      </c>
      <c r="J62" s="315" t="s">
        <v>7</v>
      </c>
      <c r="K62" s="318" t="s">
        <v>7</v>
      </c>
      <c r="L62" s="318" t="s">
        <v>7</v>
      </c>
      <c r="M62" s="315" t="s">
        <v>7</v>
      </c>
      <c r="N62" s="318" t="s">
        <v>7</v>
      </c>
      <c r="O62" s="318" t="s">
        <v>7</v>
      </c>
      <c r="P62" s="315" t="s">
        <v>7</v>
      </c>
      <c r="Q62" s="318" t="s">
        <v>7</v>
      </c>
      <c r="R62" s="318" t="s">
        <v>7</v>
      </c>
      <c r="S62" s="317" t="s">
        <v>7</v>
      </c>
      <c r="T62" s="316" t="s">
        <v>7</v>
      </c>
      <c r="U62" s="315">
        <v>3.2000000000000001E-2</v>
      </c>
      <c r="V62" s="309"/>
      <c r="AB62" s="300"/>
      <c r="AC62" s="300"/>
      <c r="AJ62" s="300"/>
      <c r="AK62" s="300"/>
      <c r="AX62" s="300"/>
      <c r="AY62" s="300"/>
      <c r="AZ62" s="300"/>
      <c r="BA62" s="300"/>
      <c r="BB62" s="300"/>
      <c r="BC62" s="300"/>
      <c r="BD62" s="300"/>
      <c r="BE62" s="300"/>
      <c r="BF62" s="300"/>
      <c r="BG62" s="300"/>
      <c r="BH62" s="300"/>
      <c r="BI62" s="300"/>
      <c r="BQ62" s="297"/>
      <c r="BR62" s="297"/>
      <c r="BS62" s="297"/>
      <c r="BT62" s="297"/>
      <c r="BU62" s="297"/>
      <c r="BV62" s="297"/>
      <c r="BW62" s="297"/>
      <c r="BX62" s="297"/>
      <c r="BY62" s="297"/>
      <c r="BZ62" s="297"/>
      <c r="CA62" s="297"/>
      <c r="CB62" s="297"/>
    </row>
    <row r="63" spans="1:80" s="305" customFormat="1" ht="45" x14ac:dyDescent="0.2">
      <c r="A63" s="319" t="s">
        <v>186</v>
      </c>
      <c r="B63" s="319" t="s">
        <v>177</v>
      </c>
      <c r="C63" s="320" t="s">
        <v>65</v>
      </c>
      <c r="D63" s="320" t="s">
        <v>66</v>
      </c>
      <c r="E63" s="319" t="s">
        <v>67</v>
      </c>
      <c r="F63" s="315">
        <v>4.04</v>
      </c>
      <c r="G63" s="315" t="s">
        <v>7</v>
      </c>
      <c r="H63" s="318" t="s">
        <v>7</v>
      </c>
      <c r="I63" s="318" t="s">
        <v>7</v>
      </c>
      <c r="J63" s="315" t="s">
        <v>7</v>
      </c>
      <c r="K63" s="318" t="s">
        <v>7</v>
      </c>
      <c r="L63" s="318" t="s">
        <v>7</v>
      </c>
      <c r="M63" s="315" t="s">
        <v>7</v>
      </c>
      <c r="N63" s="318" t="s">
        <v>7</v>
      </c>
      <c r="O63" s="318" t="s">
        <v>7</v>
      </c>
      <c r="P63" s="315" t="s">
        <v>7</v>
      </c>
      <c r="Q63" s="318" t="s">
        <v>7</v>
      </c>
      <c r="R63" s="318" t="s">
        <v>7</v>
      </c>
      <c r="S63" s="317" t="s">
        <v>7</v>
      </c>
      <c r="T63" s="316" t="s">
        <v>7</v>
      </c>
      <c r="U63" s="315">
        <v>4.04</v>
      </c>
      <c r="V63" s="309"/>
      <c r="AB63" s="300"/>
      <c r="AC63" s="300"/>
      <c r="AJ63" s="300"/>
      <c r="AK63" s="300"/>
      <c r="AX63" s="300"/>
      <c r="AY63" s="300"/>
      <c r="AZ63" s="300"/>
      <c r="BA63" s="300"/>
      <c r="BB63" s="300"/>
      <c r="BC63" s="300"/>
      <c r="BD63" s="300"/>
      <c r="BE63" s="300"/>
      <c r="BF63" s="300"/>
      <c r="BG63" s="300"/>
      <c r="BH63" s="300"/>
      <c r="BI63" s="300"/>
      <c r="BQ63" s="297"/>
      <c r="BR63" s="297"/>
      <c r="BS63" s="297"/>
      <c r="BT63" s="297"/>
      <c r="BU63" s="297"/>
      <c r="BV63" s="297"/>
      <c r="BW63" s="297"/>
      <c r="BX63" s="297"/>
      <c r="BY63" s="297"/>
      <c r="BZ63" s="297"/>
      <c r="CA63" s="297"/>
      <c r="CB63" s="297"/>
    </row>
    <row r="64" spans="1:80" s="305" customFormat="1" ht="33.75" x14ac:dyDescent="0.2">
      <c r="A64" s="319" t="s">
        <v>188</v>
      </c>
      <c r="B64" s="319" t="s">
        <v>211</v>
      </c>
      <c r="C64" s="320" t="s">
        <v>283</v>
      </c>
      <c r="D64" s="320" t="s">
        <v>438</v>
      </c>
      <c r="E64" s="319" t="s">
        <v>284</v>
      </c>
      <c r="F64" s="315">
        <v>0.06</v>
      </c>
      <c r="G64" s="315" t="s">
        <v>7</v>
      </c>
      <c r="H64" s="318" t="s">
        <v>7</v>
      </c>
      <c r="I64" s="318" t="s">
        <v>7</v>
      </c>
      <c r="J64" s="315" t="s">
        <v>7</v>
      </c>
      <c r="K64" s="318" t="s">
        <v>7</v>
      </c>
      <c r="L64" s="318" t="s">
        <v>7</v>
      </c>
      <c r="M64" s="315" t="s">
        <v>7</v>
      </c>
      <c r="N64" s="318" t="s">
        <v>7</v>
      </c>
      <c r="O64" s="318" t="s">
        <v>7</v>
      </c>
      <c r="P64" s="315" t="s">
        <v>7</v>
      </c>
      <c r="Q64" s="318" t="s">
        <v>7</v>
      </c>
      <c r="R64" s="318" t="s">
        <v>7</v>
      </c>
      <c r="S64" s="317" t="s">
        <v>7</v>
      </c>
      <c r="T64" s="316" t="s">
        <v>7</v>
      </c>
      <c r="U64" s="315">
        <v>0.06</v>
      </c>
      <c r="V64" s="309"/>
      <c r="AB64" s="300"/>
      <c r="AC64" s="300"/>
      <c r="AJ64" s="300"/>
      <c r="AK64" s="300"/>
      <c r="AX64" s="300"/>
      <c r="AY64" s="300"/>
      <c r="AZ64" s="300"/>
      <c r="BA64" s="300"/>
      <c r="BB64" s="300"/>
      <c r="BC64" s="300"/>
      <c r="BD64" s="300"/>
      <c r="BE64" s="300"/>
      <c r="BF64" s="300"/>
      <c r="BG64" s="300"/>
      <c r="BH64" s="300"/>
      <c r="BI64" s="300"/>
      <c r="BQ64" s="297"/>
      <c r="BR64" s="297"/>
      <c r="BS64" s="297"/>
      <c r="BT64" s="297"/>
      <c r="BU64" s="297"/>
      <c r="BV64" s="297"/>
      <c r="BW64" s="297"/>
      <c r="BX64" s="297"/>
      <c r="BY64" s="297"/>
      <c r="BZ64" s="297"/>
      <c r="CA64" s="297"/>
      <c r="CB64" s="297"/>
    </row>
    <row r="65" spans="1:80" s="305" customFormat="1" ht="33.75" x14ac:dyDescent="0.2">
      <c r="A65" s="319" t="s">
        <v>190</v>
      </c>
      <c r="B65" s="319" t="s">
        <v>213</v>
      </c>
      <c r="C65" s="320" t="s">
        <v>285</v>
      </c>
      <c r="D65" s="320" t="s">
        <v>437</v>
      </c>
      <c r="E65" s="319" t="s">
        <v>84</v>
      </c>
      <c r="F65" s="315">
        <v>-2.9000000000000001E-2</v>
      </c>
      <c r="G65" s="315" t="s">
        <v>7</v>
      </c>
      <c r="H65" s="318" t="s">
        <v>7</v>
      </c>
      <c r="I65" s="318" t="s">
        <v>7</v>
      </c>
      <c r="J65" s="315" t="s">
        <v>7</v>
      </c>
      <c r="K65" s="318" t="s">
        <v>7</v>
      </c>
      <c r="L65" s="318" t="s">
        <v>7</v>
      </c>
      <c r="M65" s="315" t="s">
        <v>7</v>
      </c>
      <c r="N65" s="318" t="s">
        <v>7</v>
      </c>
      <c r="O65" s="318" t="s">
        <v>7</v>
      </c>
      <c r="P65" s="315" t="s">
        <v>7</v>
      </c>
      <c r="Q65" s="318" t="s">
        <v>7</v>
      </c>
      <c r="R65" s="318" t="s">
        <v>7</v>
      </c>
      <c r="S65" s="317" t="s">
        <v>7</v>
      </c>
      <c r="T65" s="316" t="s">
        <v>7</v>
      </c>
      <c r="U65" s="315">
        <v>-2.9000000000000001E-2</v>
      </c>
      <c r="V65" s="309"/>
      <c r="AB65" s="300"/>
      <c r="AC65" s="300"/>
      <c r="AJ65" s="300"/>
      <c r="AK65" s="300"/>
      <c r="AX65" s="300"/>
      <c r="AY65" s="300"/>
      <c r="AZ65" s="300"/>
      <c r="BA65" s="300"/>
      <c r="BB65" s="300"/>
      <c r="BC65" s="300"/>
      <c r="BD65" s="300"/>
      <c r="BE65" s="300"/>
      <c r="BF65" s="300"/>
      <c r="BG65" s="300"/>
      <c r="BH65" s="300"/>
      <c r="BI65" s="300"/>
      <c r="BQ65" s="297"/>
      <c r="BR65" s="297"/>
      <c r="BS65" s="297"/>
      <c r="BT65" s="297"/>
      <c r="BU65" s="297"/>
      <c r="BV65" s="297"/>
      <c r="BW65" s="297"/>
      <c r="BX65" s="297"/>
      <c r="BY65" s="297"/>
      <c r="BZ65" s="297"/>
      <c r="CA65" s="297"/>
      <c r="CB65" s="297"/>
    </row>
    <row r="66" spans="1:80" s="305" customFormat="1" ht="45" x14ac:dyDescent="0.2">
      <c r="A66" s="319" t="s">
        <v>159</v>
      </c>
      <c r="B66" s="319" t="s">
        <v>215</v>
      </c>
      <c r="C66" s="320" t="s">
        <v>286</v>
      </c>
      <c r="D66" s="320" t="s">
        <v>80</v>
      </c>
      <c r="E66" s="319" t="s">
        <v>87</v>
      </c>
      <c r="F66" s="315">
        <v>0.36</v>
      </c>
      <c r="G66" s="315" t="s">
        <v>7</v>
      </c>
      <c r="H66" s="318" t="s">
        <v>7</v>
      </c>
      <c r="I66" s="318" t="s">
        <v>7</v>
      </c>
      <c r="J66" s="315" t="s">
        <v>7</v>
      </c>
      <c r="K66" s="318" t="s">
        <v>7</v>
      </c>
      <c r="L66" s="318" t="s">
        <v>7</v>
      </c>
      <c r="M66" s="315" t="s">
        <v>7</v>
      </c>
      <c r="N66" s="318" t="s">
        <v>7</v>
      </c>
      <c r="O66" s="318" t="s">
        <v>7</v>
      </c>
      <c r="P66" s="315" t="s">
        <v>7</v>
      </c>
      <c r="Q66" s="318" t="s">
        <v>7</v>
      </c>
      <c r="R66" s="318" t="s">
        <v>7</v>
      </c>
      <c r="S66" s="317" t="s">
        <v>7</v>
      </c>
      <c r="T66" s="316" t="s">
        <v>7</v>
      </c>
      <c r="U66" s="315">
        <v>0.36</v>
      </c>
      <c r="V66" s="309"/>
      <c r="AB66" s="300"/>
      <c r="AC66" s="300"/>
      <c r="AJ66" s="300"/>
      <c r="AK66" s="300"/>
      <c r="AX66" s="300"/>
      <c r="AY66" s="300"/>
      <c r="AZ66" s="300"/>
      <c r="BA66" s="300"/>
      <c r="BB66" s="300"/>
      <c r="BC66" s="300"/>
      <c r="BD66" s="300"/>
      <c r="BE66" s="300"/>
      <c r="BF66" s="300"/>
      <c r="BG66" s="300"/>
      <c r="BH66" s="300"/>
      <c r="BI66" s="300"/>
      <c r="BQ66" s="297"/>
      <c r="BR66" s="297"/>
      <c r="BS66" s="297"/>
      <c r="BT66" s="297"/>
      <c r="BU66" s="297"/>
      <c r="BV66" s="297"/>
      <c r="BW66" s="297"/>
      <c r="BX66" s="297"/>
      <c r="BY66" s="297"/>
      <c r="BZ66" s="297"/>
      <c r="CA66" s="297"/>
      <c r="CB66" s="297"/>
    </row>
    <row r="67" spans="1:80" s="305" customFormat="1" ht="45" x14ac:dyDescent="0.2">
      <c r="A67" s="319" t="s">
        <v>163</v>
      </c>
      <c r="B67" s="319" t="s">
        <v>218</v>
      </c>
      <c r="C67" s="320" t="s">
        <v>86</v>
      </c>
      <c r="D67" s="320" t="s">
        <v>80</v>
      </c>
      <c r="E67" s="319" t="s">
        <v>87</v>
      </c>
      <c r="F67" s="315">
        <v>2.9000000000000001E-2</v>
      </c>
      <c r="G67" s="315" t="s">
        <v>7</v>
      </c>
      <c r="H67" s="318" t="s">
        <v>7</v>
      </c>
      <c r="I67" s="318" t="s">
        <v>7</v>
      </c>
      <c r="J67" s="315" t="s">
        <v>7</v>
      </c>
      <c r="K67" s="318" t="s">
        <v>7</v>
      </c>
      <c r="L67" s="318" t="s">
        <v>7</v>
      </c>
      <c r="M67" s="315" t="s">
        <v>7</v>
      </c>
      <c r="N67" s="318" t="s">
        <v>7</v>
      </c>
      <c r="O67" s="318" t="s">
        <v>7</v>
      </c>
      <c r="P67" s="315" t="s">
        <v>7</v>
      </c>
      <c r="Q67" s="318" t="s">
        <v>7</v>
      </c>
      <c r="R67" s="318" t="s">
        <v>7</v>
      </c>
      <c r="S67" s="317" t="s">
        <v>7</v>
      </c>
      <c r="T67" s="316" t="s">
        <v>7</v>
      </c>
      <c r="U67" s="315">
        <v>2.9000000000000001E-2</v>
      </c>
      <c r="V67" s="309"/>
      <c r="AB67" s="300"/>
      <c r="AC67" s="300"/>
      <c r="AJ67" s="300"/>
      <c r="AK67" s="300"/>
      <c r="AX67" s="300"/>
      <c r="AY67" s="300"/>
      <c r="AZ67" s="300"/>
      <c r="BA67" s="300"/>
      <c r="BB67" s="300"/>
      <c r="BC67" s="300"/>
      <c r="BD67" s="300"/>
      <c r="BE67" s="300"/>
      <c r="BF67" s="300"/>
      <c r="BG67" s="300"/>
      <c r="BH67" s="300"/>
      <c r="BI67" s="300"/>
      <c r="BQ67" s="297"/>
      <c r="BR67" s="297"/>
      <c r="BS67" s="297"/>
      <c r="BT67" s="297"/>
      <c r="BU67" s="297"/>
      <c r="BV67" s="297"/>
      <c r="BW67" s="297"/>
      <c r="BX67" s="297"/>
      <c r="BY67" s="297"/>
      <c r="BZ67" s="297"/>
      <c r="CA67" s="297"/>
      <c r="CB67" s="297"/>
    </row>
    <row r="68" spans="1:80" s="305" customFormat="1" x14ac:dyDescent="0.2">
      <c r="A68" s="321" t="s">
        <v>274</v>
      </c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09"/>
      <c r="AB68" s="300"/>
      <c r="AC68" s="300"/>
      <c r="AJ68" s="300"/>
      <c r="AK68" s="300"/>
      <c r="AX68" s="300"/>
      <c r="AY68" s="300"/>
      <c r="AZ68" s="300"/>
      <c r="BA68" s="300"/>
      <c r="BB68" s="300"/>
      <c r="BC68" s="300"/>
      <c r="BD68" s="300"/>
      <c r="BE68" s="300"/>
      <c r="BF68" s="300"/>
      <c r="BG68" s="300"/>
      <c r="BH68" s="300"/>
      <c r="BI68" s="300"/>
      <c r="BQ68" s="297"/>
      <c r="BR68" s="297"/>
      <c r="BS68" s="297"/>
      <c r="BT68" s="297"/>
      <c r="BU68" s="297"/>
      <c r="BV68" s="297"/>
      <c r="BW68" s="297"/>
      <c r="BX68" s="297"/>
      <c r="BY68" s="297"/>
      <c r="BZ68" s="297"/>
      <c r="CA68" s="297"/>
      <c r="CB68" s="297"/>
    </row>
    <row r="69" spans="1:80" s="305" customFormat="1" ht="56.25" x14ac:dyDescent="0.2">
      <c r="A69" s="319" t="s">
        <v>165</v>
      </c>
      <c r="B69" s="319" t="s">
        <v>191</v>
      </c>
      <c r="C69" s="320" t="s">
        <v>108</v>
      </c>
      <c r="D69" s="320" t="s">
        <v>109</v>
      </c>
      <c r="E69" s="319" t="s">
        <v>110</v>
      </c>
      <c r="F69" s="315">
        <v>12.71</v>
      </c>
      <c r="G69" s="315" t="s">
        <v>7</v>
      </c>
      <c r="H69" s="318" t="s">
        <v>7</v>
      </c>
      <c r="I69" s="318" t="s">
        <v>7</v>
      </c>
      <c r="J69" s="315" t="s">
        <v>7</v>
      </c>
      <c r="K69" s="318" t="s">
        <v>7</v>
      </c>
      <c r="L69" s="318" t="s">
        <v>7</v>
      </c>
      <c r="M69" s="315" t="s">
        <v>7</v>
      </c>
      <c r="N69" s="318" t="s">
        <v>7</v>
      </c>
      <c r="O69" s="318" t="s">
        <v>7</v>
      </c>
      <c r="P69" s="315" t="s">
        <v>7</v>
      </c>
      <c r="Q69" s="318" t="s">
        <v>7</v>
      </c>
      <c r="R69" s="318" t="s">
        <v>7</v>
      </c>
      <c r="S69" s="317" t="s">
        <v>7</v>
      </c>
      <c r="T69" s="316" t="s">
        <v>7</v>
      </c>
      <c r="U69" s="315">
        <v>12.71</v>
      </c>
      <c r="V69" s="309"/>
      <c r="AB69" s="300"/>
      <c r="AC69" s="300"/>
      <c r="AJ69" s="300"/>
      <c r="AK69" s="300"/>
      <c r="AX69" s="300"/>
      <c r="AY69" s="300"/>
      <c r="AZ69" s="300"/>
      <c r="BA69" s="300"/>
      <c r="BB69" s="300"/>
      <c r="BC69" s="300"/>
      <c r="BD69" s="300"/>
      <c r="BE69" s="300"/>
      <c r="BF69" s="300"/>
      <c r="BG69" s="300"/>
      <c r="BH69" s="300"/>
      <c r="BI69" s="300"/>
      <c r="BQ69" s="297"/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</row>
    <row r="70" spans="1:80" s="305" customFormat="1" ht="67.5" x14ac:dyDescent="0.2">
      <c r="A70" s="319" t="s">
        <v>168</v>
      </c>
      <c r="B70" s="319" t="s">
        <v>192</v>
      </c>
      <c r="C70" s="320" t="s">
        <v>166</v>
      </c>
      <c r="D70" s="320" t="s">
        <v>167</v>
      </c>
      <c r="E70" s="319" t="s">
        <v>110</v>
      </c>
      <c r="F70" s="315">
        <v>1.06</v>
      </c>
      <c r="G70" s="315" t="s">
        <v>7</v>
      </c>
      <c r="H70" s="318" t="s">
        <v>7</v>
      </c>
      <c r="I70" s="318" t="s">
        <v>7</v>
      </c>
      <c r="J70" s="315" t="s">
        <v>7</v>
      </c>
      <c r="K70" s="318" t="s">
        <v>7</v>
      </c>
      <c r="L70" s="318" t="s">
        <v>7</v>
      </c>
      <c r="M70" s="315" t="s">
        <v>7</v>
      </c>
      <c r="N70" s="318" t="s">
        <v>7</v>
      </c>
      <c r="O70" s="318" t="s">
        <v>7</v>
      </c>
      <c r="P70" s="315" t="s">
        <v>7</v>
      </c>
      <c r="Q70" s="318" t="s">
        <v>7</v>
      </c>
      <c r="R70" s="318" t="s">
        <v>7</v>
      </c>
      <c r="S70" s="317" t="s">
        <v>7</v>
      </c>
      <c r="T70" s="316" t="s">
        <v>7</v>
      </c>
      <c r="U70" s="315">
        <v>1.06</v>
      </c>
      <c r="V70" s="309"/>
      <c r="AB70" s="300"/>
      <c r="AC70" s="300"/>
      <c r="AJ70" s="300"/>
      <c r="AK70" s="300"/>
      <c r="AX70" s="300"/>
      <c r="AY70" s="300"/>
      <c r="AZ70" s="300"/>
      <c r="BA70" s="300"/>
      <c r="BB70" s="300"/>
      <c r="BC70" s="300"/>
      <c r="BD70" s="300"/>
      <c r="BE70" s="300"/>
      <c r="BF70" s="300"/>
      <c r="BG70" s="300"/>
      <c r="BH70" s="300"/>
      <c r="BI70" s="300"/>
      <c r="BQ70" s="297"/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</row>
    <row r="71" spans="1:80" s="305" customFormat="1" ht="45" x14ac:dyDescent="0.2">
      <c r="A71" s="319" t="s">
        <v>171</v>
      </c>
      <c r="B71" s="319" t="s">
        <v>193</v>
      </c>
      <c r="C71" s="320" t="s">
        <v>169</v>
      </c>
      <c r="D71" s="320" t="s">
        <v>170</v>
      </c>
      <c r="E71" s="319" t="s">
        <v>110</v>
      </c>
      <c r="F71" s="315">
        <v>0.2</v>
      </c>
      <c r="G71" s="315" t="s">
        <v>7</v>
      </c>
      <c r="H71" s="318" t="s">
        <v>7</v>
      </c>
      <c r="I71" s="318" t="s">
        <v>7</v>
      </c>
      <c r="J71" s="315" t="s">
        <v>7</v>
      </c>
      <c r="K71" s="318" t="s">
        <v>7</v>
      </c>
      <c r="L71" s="318" t="s">
        <v>7</v>
      </c>
      <c r="M71" s="315" t="s">
        <v>7</v>
      </c>
      <c r="N71" s="318" t="s">
        <v>7</v>
      </c>
      <c r="O71" s="318" t="s">
        <v>7</v>
      </c>
      <c r="P71" s="315" t="s">
        <v>7</v>
      </c>
      <c r="Q71" s="318" t="s">
        <v>7</v>
      </c>
      <c r="R71" s="318" t="s">
        <v>7</v>
      </c>
      <c r="S71" s="317" t="s">
        <v>7</v>
      </c>
      <c r="T71" s="316" t="s">
        <v>7</v>
      </c>
      <c r="U71" s="315">
        <v>0.2</v>
      </c>
      <c r="V71" s="309"/>
      <c r="AB71" s="300"/>
      <c r="AC71" s="300"/>
      <c r="AJ71" s="300"/>
      <c r="AK71" s="300"/>
      <c r="AX71" s="300"/>
      <c r="AY71" s="300"/>
      <c r="AZ71" s="300"/>
      <c r="BA71" s="300"/>
      <c r="BB71" s="300"/>
      <c r="BC71" s="300"/>
      <c r="BD71" s="300"/>
      <c r="BE71" s="300"/>
      <c r="BF71" s="300"/>
      <c r="BG71" s="300"/>
      <c r="BH71" s="300"/>
      <c r="BI71" s="300"/>
      <c r="BQ71" s="297"/>
      <c r="BR71" s="297"/>
      <c r="BS71" s="297"/>
      <c r="BT71" s="297"/>
      <c r="BU71" s="297"/>
      <c r="BV71" s="297"/>
      <c r="BW71" s="297"/>
      <c r="BX71" s="297"/>
      <c r="BY71" s="297"/>
      <c r="BZ71" s="297"/>
      <c r="CA71" s="297"/>
      <c r="CB71" s="297"/>
    </row>
    <row r="72" spans="1:80" s="305" customFormat="1" ht="45" x14ac:dyDescent="0.2">
      <c r="A72" s="319" t="s">
        <v>173</v>
      </c>
      <c r="B72" s="319" t="s">
        <v>194</v>
      </c>
      <c r="C72" s="320" t="s">
        <v>112</v>
      </c>
      <c r="D72" s="320" t="s">
        <v>113</v>
      </c>
      <c r="E72" s="319" t="s">
        <v>110</v>
      </c>
      <c r="F72" s="315">
        <v>13.97</v>
      </c>
      <c r="G72" s="315" t="s">
        <v>7</v>
      </c>
      <c r="H72" s="318" t="s">
        <v>7</v>
      </c>
      <c r="I72" s="318" t="s">
        <v>7</v>
      </c>
      <c r="J72" s="315" t="s">
        <v>7</v>
      </c>
      <c r="K72" s="318" t="s">
        <v>7</v>
      </c>
      <c r="L72" s="318" t="s">
        <v>7</v>
      </c>
      <c r="M72" s="315" t="s">
        <v>7</v>
      </c>
      <c r="N72" s="318" t="s">
        <v>7</v>
      </c>
      <c r="O72" s="318" t="s">
        <v>7</v>
      </c>
      <c r="P72" s="315" t="s">
        <v>7</v>
      </c>
      <c r="Q72" s="318" t="s">
        <v>7</v>
      </c>
      <c r="R72" s="318" t="s">
        <v>7</v>
      </c>
      <c r="S72" s="317" t="s">
        <v>7</v>
      </c>
      <c r="T72" s="316" t="s">
        <v>7</v>
      </c>
      <c r="U72" s="315">
        <v>13.97</v>
      </c>
      <c r="V72" s="309"/>
      <c r="AB72" s="300"/>
      <c r="AC72" s="300"/>
      <c r="AJ72" s="300"/>
      <c r="AK72" s="300"/>
      <c r="AX72" s="300"/>
      <c r="AY72" s="300"/>
      <c r="AZ72" s="300"/>
      <c r="BA72" s="300"/>
      <c r="BB72" s="300"/>
      <c r="BC72" s="300"/>
      <c r="BD72" s="300"/>
      <c r="BE72" s="300"/>
      <c r="BF72" s="300"/>
      <c r="BG72" s="300"/>
      <c r="BH72" s="300"/>
      <c r="BI72" s="300"/>
      <c r="BQ72" s="297"/>
      <c r="BR72" s="297"/>
      <c r="BS72" s="297"/>
      <c r="BT72" s="297"/>
      <c r="BU72" s="297"/>
      <c r="BV72" s="297"/>
      <c r="BW72" s="297"/>
      <c r="BX72" s="297"/>
      <c r="BY72" s="297"/>
      <c r="BZ72" s="297"/>
      <c r="CA72" s="297"/>
      <c r="CB72" s="297"/>
    </row>
    <row r="73" spans="1:80" s="305" customFormat="1" ht="15.75" customHeight="1" x14ac:dyDescent="0.2">
      <c r="A73" s="322" t="s">
        <v>288</v>
      </c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09"/>
      <c r="AB73" s="300"/>
      <c r="AC73" s="300"/>
      <c r="AJ73" s="300"/>
      <c r="AK73" s="300"/>
      <c r="AX73" s="300"/>
      <c r="AY73" s="300"/>
      <c r="AZ73" s="300"/>
      <c r="BA73" s="300"/>
      <c r="BB73" s="300"/>
      <c r="BC73" s="300"/>
      <c r="BD73" s="300"/>
      <c r="BE73" s="300"/>
      <c r="BF73" s="300"/>
      <c r="BG73" s="300"/>
      <c r="BH73" s="300"/>
      <c r="BI73" s="300"/>
      <c r="BQ73" s="297"/>
      <c r="BR73" s="297"/>
      <c r="BS73" s="297"/>
      <c r="BT73" s="297"/>
      <c r="BU73" s="297"/>
      <c r="BV73" s="297"/>
      <c r="BW73" s="297"/>
      <c r="BX73" s="297"/>
      <c r="BY73" s="297"/>
      <c r="BZ73" s="297"/>
      <c r="CA73" s="297"/>
      <c r="CB73" s="297"/>
    </row>
    <row r="74" spans="1:80" s="305" customFormat="1" ht="33.75" x14ac:dyDescent="0.2">
      <c r="A74" s="319" t="s">
        <v>174</v>
      </c>
      <c r="B74" s="319" t="s">
        <v>225</v>
      </c>
      <c r="C74" s="320" t="s">
        <v>116</v>
      </c>
      <c r="D74" s="320" t="s">
        <v>117</v>
      </c>
      <c r="E74" s="319" t="s">
        <v>118</v>
      </c>
      <c r="F74" s="315">
        <v>1</v>
      </c>
      <c r="G74" s="315" t="s">
        <v>7</v>
      </c>
      <c r="H74" s="318" t="s">
        <v>7</v>
      </c>
      <c r="I74" s="318" t="s">
        <v>7</v>
      </c>
      <c r="J74" s="315" t="s">
        <v>7</v>
      </c>
      <c r="K74" s="318" t="s">
        <v>7</v>
      </c>
      <c r="L74" s="318" t="s">
        <v>7</v>
      </c>
      <c r="M74" s="315" t="s">
        <v>7</v>
      </c>
      <c r="N74" s="318" t="s">
        <v>7</v>
      </c>
      <c r="O74" s="318" t="s">
        <v>7</v>
      </c>
      <c r="P74" s="315" t="s">
        <v>7</v>
      </c>
      <c r="Q74" s="318" t="s">
        <v>7</v>
      </c>
      <c r="R74" s="318" t="s">
        <v>7</v>
      </c>
      <c r="S74" s="317">
        <v>1</v>
      </c>
      <c r="T74" s="316">
        <v>1</v>
      </c>
      <c r="U74" s="315" t="s">
        <v>7</v>
      </c>
      <c r="V74" s="309"/>
      <c r="AB74" s="300"/>
      <c r="AC74" s="300"/>
      <c r="AJ74" s="300"/>
      <c r="AK74" s="300"/>
      <c r="AX74" s="300"/>
      <c r="AY74" s="300"/>
      <c r="AZ74" s="300"/>
      <c r="BA74" s="300"/>
      <c r="BB74" s="300"/>
      <c r="BC74" s="300"/>
      <c r="BD74" s="300"/>
      <c r="BE74" s="300"/>
      <c r="BF74" s="300"/>
      <c r="BG74" s="300"/>
      <c r="BH74" s="300"/>
      <c r="BI74" s="300"/>
      <c r="BQ74" s="297"/>
      <c r="BR74" s="297"/>
      <c r="BS74" s="297"/>
      <c r="BT74" s="297"/>
      <c r="BU74" s="297"/>
      <c r="BV74" s="297"/>
      <c r="BW74" s="297"/>
      <c r="BX74" s="297"/>
      <c r="BY74" s="297"/>
      <c r="BZ74" s="297"/>
      <c r="CA74" s="297"/>
      <c r="CB74" s="297"/>
    </row>
    <row r="75" spans="1:80" s="305" customFormat="1" ht="45" x14ac:dyDescent="0.2">
      <c r="A75" s="319" t="s">
        <v>175</v>
      </c>
      <c r="B75" s="319" t="s">
        <v>227</v>
      </c>
      <c r="C75" s="320" t="s">
        <v>55</v>
      </c>
      <c r="D75" s="320" t="s">
        <v>56</v>
      </c>
      <c r="E75" s="319" t="s">
        <v>57</v>
      </c>
      <c r="F75" s="315">
        <v>0.25800000000000001</v>
      </c>
      <c r="G75" s="315" t="s">
        <v>7</v>
      </c>
      <c r="H75" s="318" t="s">
        <v>7</v>
      </c>
      <c r="I75" s="318" t="s">
        <v>7</v>
      </c>
      <c r="J75" s="315" t="s">
        <v>7</v>
      </c>
      <c r="K75" s="318" t="s">
        <v>7</v>
      </c>
      <c r="L75" s="318" t="s">
        <v>7</v>
      </c>
      <c r="M75" s="315" t="s">
        <v>7</v>
      </c>
      <c r="N75" s="318" t="s">
        <v>7</v>
      </c>
      <c r="O75" s="318" t="s">
        <v>7</v>
      </c>
      <c r="P75" s="315" t="s">
        <v>7</v>
      </c>
      <c r="Q75" s="318" t="s">
        <v>7</v>
      </c>
      <c r="R75" s="318" t="s">
        <v>7</v>
      </c>
      <c r="S75" s="317">
        <v>0.20300000000000001</v>
      </c>
      <c r="T75" s="316">
        <v>0.20300000000000001</v>
      </c>
      <c r="U75" s="315">
        <v>5.5E-2</v>
      </c>
      <c r="V75" s="309"/>
      <c r="AB75" s="300"/>
      <c r="AC75" s="300"/>
      <c r="AJ75" s="300"/>
      <c r="AK75" s="300"/>
      <c r="AX75" s="300"/>
      <c r="AY75" s="300"/>
      <c r="AZ75" s="300"/>
      <c r="BA75" s="300"/>
      <c r="BB75" s="300"/>
      <c r="BC75" s="300"/>
      <c r="BD75" s="300"/>
      <c r="BE75" s="300"/>
      <c r="BF75" s="300"/>
      <c r="BG75" s="300"/>
      <c r="BH75" s="300"/>
      <c r="BI75" s="300"/>
      <c r="BQ75" s="297"/>
      <c r="BR75" s="297"/>
      <c r="BS75" s="297"/>
      <c r="BT75" s="297"/>
      <c r="BU75" s="297"/>
      <c r="BV75" s="297"/>
      <c r="BW75" s="297"/>
      <c r="BX75" s="297"/>
      <c r="BY75" s="297"/>
      <c r="BZ75" s="297"/>
      <c r="CA75" s="297"/>
      <c r="CB75" s="297"/>
    </row>
    <row r="76" spans="1:80" s="305" customFormat="1" ht="22.5" x14ac:dyDescent="0.2">
      <c r="A76" s="319" t="s">
        <v>176</v>
      </c>
      <c r="B76" s="319" t="s">
        <v>229</v>
      </c>
      <c r="C76" s="320" t="s">
        <v>59</v>
      </c>
      <c r="D76" s="320" t="s">
        <v>60</v>
      </c>
      <c r="E76" s="319" t="s">
        <v>57</v>
      </c>
      <c r="F76" s="315">
        <v>0.1237</v>
      </c>
      <c r="G76" s="315" t="s">
        <v>7</v>
      </c>
      <c r="H76" s="318" t="s">
        <v>7</v>
      </c>
      <c r="I76" s="318" t="s">
        <v>7</v>
      </c>
      <c r="J76" s="315" t="s">
        <v>7</v>
      </c>
      <c r="K76" s="318" t="s">
        <v>7</v>
      </c>
      <c r="L76" s="318" t="s">
        <v>7</v>
      </c>
      <c r="M76" s="315" t="s">
        <v>7</v>
      </c>
      <c r="N76" s="318" t="s">
        <v>7</v>
      </c>
      <c r="O76" s="318" t="s">
        <v>7</v>
      </c>
      <c r="P76" s="315" t="s">
        <v>7</v>
      </c>
      <c r="Q76" s="318" t="s">
        <v>7</v>
      </c>
      <c r="R76" s="318" t="s">
        <v>7</v>
      </c>
      <c r="S76" s="317">
        <v>0.1022</v>
      </c>
      <c r="T76" s="316">
        <v>0.1022</v>
      </c>
      <c r="U76" s="315">
        <v>2.1499999999999998E-2</v>
      </c>
      <c r="V76" s="309"/>
      <c r="AB76" s="300"/>
      <c r="AC76" s="300"/>
      <c r="AJ76" s="300"/>
      <c r="AK76" s="300"/>
      <c r="AX76" s="300"/>
      <c r="AY76" s="300"/>
      <c r="AZ76" s="300"/>
      <c r="BA76" s="300"/>
      <c r="BB76" s="300"/>
      <c r="BC76" s="300"/>
      <c r="BD76" s="300"/>
      <c r="BE76" s="300"/>
      <c r="BF76" s="300"/>
      <c r="BG76" s="300"/>
      <c r="BH76" s="300"/>
      <c r="BI76" s="300"/>
      <c r="BQ76" s="297"/>
      <c r="BR76" s="297"/>
      <c r="BS76" s="297"/>
      <c r="BT76" s="297"/>
      <c r="BU76" s="297"/>
      <c r="BV76" s="297"/>
      <c r="BW76" s="297"/>
      <c r="BX76" s="297"/>
      <c r="BY76" s="297"/>
      <c r="BZ76" s="297"/>
      <c r="CA76" s="297"/>
      <c r="CB76" s="297"/>
    </row>
    <row r="77" spans="1:80" s="305" customFormat="1" ht="33.75" x14ac:dyDescent="0.2">
      <c r="A77" s="319" t="s">
        <v>177</v>
      </c>
      <c r="B77" s="319" t="s">
        <v>231</v>
      </c>
      <c r="C77" s="320" t="s">
        <v>62</v>
      </c>
      <c r="D77" s="320" t="s">
        <v>63</v>
      </c>
      <c r="E77" s="319" t="s">
        <v>57</v>
      </c>
      <c r="F77" s="315">
        <v>0.124</v>
      </c>
      <c r="G77" s="315" t="s">
        <v>7</v>
      </c>
      <c r="H77" s="318" t="s">
        <v>7</v>
      </c>
      <c r="I77" s="318" t="s">
        <v>7</v>
      </c>
      <c r="J77" s="315" t="s">
        <v>7</v>
      </c>
      <c r="K77" s="318" t="s">
        <v>7</v>
      </c>
      <c r="L77" s="318" t="s">
        <v>7</v>
      </c>
      <c r="M77" s="315" t="s">
        <v>7</v>
      </c>
      <c r="N77" s="318" t="s">
        <v>7</v>
      </c>
      <c r="O77" s="318" t="s">
        <v>7</v>
      </c>
      <c r="P77" s="315" t="s">
        <v>7</v>
      </c>
      <c r="Q77" s="318" t="s">
        <v>7</v>
      </c>
      <c r="R77" s="318" t="s">
        <v>7</v>
      </c>
      <c r="S77" s="317">
        <v>0.1022</v>
      </c>
      <c r="T77" s="316">
        <v>0.1022</v>
      </c>
      <c r="U77" s="315">
        <v>2.18E-2</v>
      </c>
      <c r="V77" s="309"/>
      <c r="AB77" s="300"/>
      <c r="AC77" s="300"/>
      <c r="AJ77" s="300"/>
      <c r="AK77" s="300"/>
      <c r="AX77" s="300"/>
      <c r="AY77" s="300"/>
      <c r="AZ77" s="300"/>
      <c r="BA77" s="300"/>
      <c r="BB77" s="300"/>
      <c r="BC77" s="300"/>
      <c r="BD77" s="300"/>
      <c r="BE77" s="300"/>
      <c r="BF77" s="300"/>
      <c r="BG77" s="300"/>
      <c r="BH77" s="300"/>
      <c r="BI77" s="300"/>
      <c r="BQ77" s="297"/>
      <c r="BR77" s="297"/>
      <c r="BS77" s="297"/>
      <c r="BT77" s="297"/>
      <c r="BU77" s="297"/>
      <c r="BV77" s="297"/>
      <c r="BW77" s="297"/>
      <c r="BX77" s="297"/>
      <c r="BY77" s="297"/>
      <c r="BZ77" s="297"/>
      <c r="CA77" s="297"/>
      <c r="CB77" s="297"/>
    </row>
    <row r="78" spans="1:80" s="305" customFormat="1" ht="45" x14ac:dyDescent="0.2">
      <c r="A78" s="319" t="s">
        <v>178</v>
      </c>
      <c r="B78" s="319" t="s">
        <v>233</v>
      </c>
      <c r="C78" s="320" t="s">
        <v>65</v>
      </c>
      <c r="D78" s="320" t="s">
        <v>440</v>
      </c>
      <c r="E78" s="319" t="s">
        <v>67</v>
      </c>
      <c r="F78" s="315">
        <v>15.62</v>
      </c>
      <c r="G78" s="315" t="s">
        <v>7</v>
      </c>
      <c r="H78" s="318" t="s">
        <v>7</v>
      </c>
      <c r="I78" s="318" t="s">
        <v>7</v>
      </c>
      <c r="J78" s="315" t="s">
        <v>7</v>
      </c>
      <c r="K78" s="318" t="s">
        <v>7</v>
      </c>
      <c r="L78" s="318" t="s">
        <v>7</v>
      </c>
      <c r="M78" s="315" t="s">
        <v>7</v>
      </c>
      <c r="N78" s="318" t="s">
        <v>7</v>
      </c>
      <c r="O78" s="318" t="s">
        <v>7</v>
      </c>
      <c r="P78" s="315" t="s">
        <v>7</v>
      </c>
      <c r="Q78" s="318" t="s">
        <v>7</v>
      </c>
      <c r="R78" s="318" t="s">
        <v>7</v>
      </c>
      <c r="S78" s="317">
        <v>12.8772</v>
      </c>
      <c r="T78" s="316">
        <v>12.8772</v>
      </c>
      <c r="U78" s="315">
        <v>2.7427999999999999</v>
      </c>
      <c r="V78" s="309"/>
      <c r="AB78" s="300"/>
      <c r="AC78" s="300"/>
      <c r="AJ78" s="300"/>
      <c r="AK78" s="300"/>
      <c r="AX78" s="300"/>
      <c r="AY78" s="300"/>
      <c r="AZ78" s="300"/>
      <c r="BA78" s="300"/>
      <c r="BB78" s="300"/>
      <c r="BC78" s="300"/>
      <c r="BD78" s="300"/>
      <c r="BE78" s="300"/>
      <c r="BF78" s="300"/>
      <c r="BG78" s="300"/>
      <c r="BH78" s="300"/>
      <c r="BI78" s="300"/>
      <c r="BQ78" s="297"/>
      <c r="BR78" s="297"/>
      <c r="BS78" s="297"/>
      <c r="BT78" s="297"/>
      <c r="BU78" s="297"/>
      <c r="BV78" s="297"/>
      <c r="BW78" s="297"/>
      <c r="BX78" s="297"/>
      <c r="BY78" s="297"/>
      <c r="BZ78" s="297"/>
      <c r="CA78" s="297"/>
      <c r="CB78" s="297"/>
    </row>
    <row r="79" spans="1:80" s="305" customFormat="1" ht="56.25" x14ac:dyDescent="0.2">
      <c r="A79" s="319" t="s">
        <v>179</v>
      </c>
      <c r="B79" s="319" t="s">
        <v>235</v>
      </c>
      <c r="C79" s="320" t="s">
        <v>128</v>
      </c>
      <c r="D79" s="320" t="s">
        <v>129</v>
      </c>
      <c r="E79" s="319" t="s">
        <v>118</v>
      </c>
      <c r="F79" s="315">
        <v>1</v>
      </c>
      <c r="G79" s="315" t="s">
        <v>7</v>
      </c>
      <c r="H79" s="318" t="s">
        <v>7</v>
      </c>
      <c r="I79" s="318" t="s">
        <v>7</v>
      </c>
      <c r="J79" s="315" t="s">
        <v>7</v>
      </c>
      <c r="K79" s="318" t="s">
        <v>7</v>
      </c>
      <c r="L79" s="318" t="s">
        <v>7</v>
      </c>
      <c r="M79" s="315" t="s">
        <v>7</v>
      </c>
      <c r="N79" s="318" t="s">
        <v>7</v>
      </c>
      <c r="O79" s="318" t="s">
        <v>7</v>
      </c>
      <c r="P79" s="315" t="s">
        <v>7</v>
      </c>
      <c r="Q79" s="318" t="s">
        <v>7</v>
      </c>
      <c r="R79" s="318" t="s">
        <v>7</v>
      </c>
      <c r="S79" s="317">
        <v>1</v>
      </c>
      <c r="T79" s="316">
        <v>1</v>
      </c>
      <c r="U79" s="315" t="s">
        <v>7</v>
      </c>
      <c r="V79" s="309"/>
      <c r="AB79" s="300"/>
      <c r="AC79" s="300"/>
      <c r="AJ79" s="300"/>
      <c r="AK79" s="300"/>
      <c r="AX79" s="300"/>
      <c r="AY79" s="300"/>
      <c r="AZ79" s="300"/>
      <c r="BA79" s="300"/>
      <c r="BB79" s="300"/>
      <c r="BC79" s="300"/>
      <c r="BD79" s="300"/>
      <c r="BE79" s="300"/>
      <c r="BF79" s="300"/>
      <c r="BG79" s="300"/>
      <c r="BH79" s="300"/>
      <c r="BI79" s="300"/>
      <c r="BQ79" s="297"/>
      <c r="BR79" s="297"/>
      <c r="BS79" s="297"/>
      <c r="BT79" s="297"/>
      <c r="BU79" s="297"/>
      <c r="BV79" s="297"/>
      <c r="BW79" s="297"/>
      <c r="BX79" s="297"/>
      <c r="BY79" s="297"/>
      <c r="BZ79" s="297"/>
      <c r="CA79" s="297"/>
      <c r="CB79" s="297"/>
    </row>
    <row r="80" spans="1:80" s="305" customFormat="1" ht="45" x14ac:dyDescent="0.2">
      <c r="A80" s="319" t="s">
        <v>180</v>
      </c>
      <c r="B80" s="319" t="s">
        <v>237</v>
      </c>
      <c r="C80" s="320" t="s">
        <v>132</v>
      </c>
      <c r="D80" s="320" t="s">
        <v>439</v>
      </c>
      <c r="E80" s="319" t="s">
        <v>134</v>
      </c>
      <c r="F80" s="315">
        <v>1</v>
      </c>
      <c r="G80" s="315" t="s">
        <v>7</v>
      </c>
      <c r="H80" s="318" t="s">
        <v>7</v>
      </c>
      <c r="I80" s="318" t="s">
        <v>7</v>
      </c>
      <c r="J80" s="315" t="s">
        <v>7</v>
      </c>
      <c r="K80" s="318" t="s">
        <v>7</v>
      </c>
      <c r="L80" s="318" t="s">
        <v>7</v>
      </c>
      <c r="M80" s="315" t="s">
        <v>7</v>
      </c>
      <c r="N80" s="318" t="s">
        <v>7</v>
      </c>
      <c r="O80" s="318" t="s">
        <v>7</v>
      </c>
      <c r="P80" s="315" t="s">
        <v>7</v>
      </c>
      <c r="Q80" s="318" t="s">
        <v>7</v>
      </c>
      <c r="R80" s="318" t="s">
        <v>7</v>
      </c>
      <c r="S80" s="317">
        <v>1</v>
      </c>
      <c r="T80" s="316">
        <v>1</v>
      </c>
      <c r="U80" s="315" t="s">
        <v>7</v>
      </c>
      <c r="V80" s="309"/>
      <c r="AB80" s="300"/>
      <c r="AC80" s="300"/>
      <c r="AJ80" s="300"/>
      <c r="AK80" s="300"/>
      <c r="AX80" s="300"/>
      <c r="AY80" s="300"/>
      <c r="AZ80" s="300"/>
      <c r="BA80" s="300"/>
      <c r="BB80" s="300"/>
      <c r="BC80" s="300"/>
      <c r="BD80" s="300"/>
      <c r="BE80" s="300"/>
      <c r="BF80" s="300"/>
      <c r="BG80" s="300"/>
      <c r="BH80" s="300"/>
      <c r="BI80" s="300"/>
      <c r="BQ80" s="297"/>
      <c r="BR80" s="297"/>
      <c r="BS80" s="297"/>
      <c r="BT80" s="297"/>
      <c r="BU80" s="297"/>
      <c r="BV80" s="297"/>
      <c r="BW80" s="297"/>
      <c r="BX80" s="297"/>
      <c r="BY80" s="297"/>
      <c r="BZ80" s="297"/>
      <c r="CA80" s="297"/>
      <c r="CB80" s="297"/>
    </row>
    <row r="81" spans="1:80" s="305" customFormat="1" ht="45" x14ac:dyDescent="0.2">
      <c r="A81" s="319" t="s">
        <v>181</v>
      </c>
      <c r="B81" s="319" t="s">
        <v>239</v>
      </c>
      <c r="C81" s="320" t="s">
        <v>137</v>
      </c>
      <c r="D81" s="320" t="s">
        <v>439</v>
      </c>
      <c r="E81" s="319" t="s">
        <v>134</v>
      </c>
      <c r="F81" s="315">
        <v>1</v>
      </c>
      <c r="G81" s="315" t="s">
        <v>7</v>
      </c>
      <c r="H81" s="318" t="s">
        <v>7</v>
      </c>
      <c r="I81" s="318" t="s">
        <v>7</v>
      </c>
      <c r="J81" s="315" t="s">
        <v>7</v>
      </c>
      <c r="K81" s="318" t="s">
        <v>7</v>
      </c>
      <c r="L81" s="318" t="s">
        <v>7</v>
      </c>
      <c r="M81" s="315" t="s">
        <v>7</v>
      </c>
      <c r="N81" s="318" t="s">
        <v>7</v>
      </c>
      <c r="O81" s="318" t="s">
        <v>7</v>
      </c>
      <c r="P81" s="315" t="s">
        <v>7</v>
      </c>
      <c r="Q81" s="318" t="s">
        <v>7</v>
      </c>
      <c r="R81" s="318" t="s">
        <v>7</v>
      </c>
      <c r="S81" s="317">
        <v>1</v>
      </c>
      <c r="T81" s="316">
        <v>1</v>
      </c>
      <c r="U81" s="315" t="s">
        <v>7</v>
      </c>
      <c r="V81" s="309"/>
      <c r="AB81" s="300"/>
      <c r="AC81" s="300"/>
      <c r="AJ81" s="300"/>
      <c r="AK81" s="300"/>
      <c r="AX81" s="300"/>
      <c r="AY81" s="300"/>
      <c r="AZ81" s="300"/>
      <c r="BA81" s="300"/>
      <c r="BB81" s="300"/>
      <c r="BC81" s="300"/>
      <c r="BD81" s="300"/>
      <c r="BE81" s="300"/>
      <c r="BF81" s="300"/>
      <c r="BG81" s="300"/>
      <c r="BH81" s="300"/>
      <c r="BI81" s="300"/>
      <c r="BQ81" s="297"/>
      <c r="BR81" s="297"/>
      <c r="BS81" s="297"/>
      <c r="BT81" s="297"/>
      <c r="BU81" s="297"/>
      <c r="BV81" s="297"/>
      <c r="BW81" s="297"/>
      <c r="BX81" s="297"/>
      <c r="BY81" s="297"/>
      <c r="BZ81" s="297"/>
      <c r="CA81" s="297"/>
      <c r="CB81" s="297"/>
    </row>
    <row r="82" spans="1:80" s="305" customFormat="1" ht="45" x14ac:dyDescent="0.2">
      <c r="A82" s="319" t="s">
        <v>182</v>
      </c>
      <c r="B82" s="319" t="s">
        <v>241</v>
      </c>
      <c r="C82" s="320" t="s">
        <v>141</v>
      </c>
      <c r="D82" s="320" t="s">
        <v>142</v>
      </c>
      <c r="E82" s="319" t="s">
        <v>74</v>
      </c>
      <c r="F82" s="315">
        <v>1</v>
      </c>
      <c r="G82" s="315" t="s">
        <v>7</v>
      </c>
      <c r="H82" s="318" t="s">
        <v>7</v>
      </c>
      <c r="I82" s="318" t="s">
        <v>7</v>
      </c>
      <c r="J82" s="315" t="s">
        <v>7</v>
      </c>
      <c r="K82" s="318" t="s">
        <v>7</v>
      </c>
      <c r="L82" s="318" t="s">
        <v>7</v>
      </c>
      <c r="M82" s="315" t="s">
        <v>7</v>
      </c>
      <c r="N82" s="318" t="s">
        <v>7</v>
      </c>
      <c r="O82" s="318" t="s">
        <v>7</v>
      </c>
      <c r="P82" s="315" t="s">
        <v>7</v>
      </c>
      <c r="Q82" s="318" t="s">
        <v>7</v>
      </c>
      <c r="R82" s="318" t="s">
        <v>7</v>
      </c>
      <c r="S82" s="317">
        <v>1</v>
      </c>
      <c r="T82" s="316">
        <v>1</v>
      </c>
      <c r="U82" s="315" t="s">
        <v>7</v>
      </c>
      <c r="V82" s="309"/>
      <c r="AB82" s="300"/>
      <c r="AC82" s="300"/>
      <c r="AJ82" s="300"/>
      <c r="AK82" s="300"/>
      <c r="AX82" s="300"/>
      <c r="AY82" s="300"/>
      <c r="AZ82" s="300"/>
      <c r="BA82" s="300"/>
      <c r="BB82" s="300"/>
      <c r="BC82" s="300"/>
      <c r="BD82" s="300"/>
      <c r="BE82" s="300"/>
      <c r="BF82" s="300"/>
      <c r="BG82" s="300"/>
      <c r="BH82" s="300"/>
      <c r="BI82" s="300"/>
      <c r="BQ82" s="297"/>
      <c r="BR82" s="297"/>
      <c r="BS82" s="297"/>
      <c r="BT82" s="297"/>
      <c r="BU82" s="297"/>
      <c r="BV82" s="297"/>
      <c r="BW82" s="297"/>
      <c r="BX82" s="297"/>
      <c r="BY82" s="297"/>
      <c r="BZ82" s="297"/>
      <c r="CA82" s="297"/>
      <c r="CB82" s="297"/>
    </row>
    <row r="83" spans="1:80" s="305" customFormat="1" ht="33.75" x14ac:dyDescent="0.2">
      <c r="A83" s="319" t="s">
        <v>183</v>
      </c>
      <c r="B83" s="319" t="s">
        <v>243</v>
      </c>
      <c r="C83" s="320" t="s">
        <v>145</v>
      </c>
      <c r="D83" s="320" t="s">
        <v>146</v>
      </c>
      <c r="E83" s="319" t="s">
        <v>74</v>
      </c>
      <c r="F83" s="315">
        <v>-2</v>
      </c>
      <c r="G83" s="315" t="s">
        <v>7</v>
      </c>
      <c r="H83" s="318" t="s">
        <v>7</v>
      </c>
      <c r="I83" s="318" t="s">
        <v>7</v>
      </c>
      <c r="J83" s="315" t="s">
        <v>7</v>
      </c>
      <c r="K83" s="318" t="s">
        <v>7</v>
      </c>
      <c r="L83" s="318" t="s">
        <v>7</v>
      </c>
      <c r="M83" s="315" t="s">
        <v>7</v>
      </c>
      <c r="N83" s="318" t="s">
        <v>7</v>
      </c>
      <c r="O83" s="318" t="s">
        <v>7</v>
      </c>
      <c r="P83" s="315" t="s">
        <v>7</v>
      </c>
      <c r="Q83" s="318" t="s">
        <v>7</v>
      </c>
      <c r="R83" s="318" t="s">
        <v>7</v>
      </c>
      <c r="S83" s="317">
        <v>-2</v>
      </c>
      <c r="T83" s="316">
        <v>-2</v>
      </c>
      <c r="U83" s="315" t="s">
        <v>7</v>
      </c>
      <c r="V83" s="309"/>
      <c r="AB83" s="300"/>
      <c r="AC83" s="300"/>
      <c r="AJ83" s="300"/>
      <c r="AK83" s="300"/>
      <c r="AX83" s="300"/>
      <c r="AY83" s="300"/>
      <c r="AZ83" s="300"/>
      <c r="BA83" s="300"/>
      <c r="BB83" s="300"/>
      <c r="BC83" s="300"/>
      <c r="BD83" s="300"/>
      <c r="BE83" s="300"/>
      <c r="BF83" s="300"/>
      <c r="BG83" s="300"/>
      <c r="BH83" s="300"/>
      <c r="BI83" s="300"/>
      <c r="BQ83" s="297"/>
      <c r="BR83" s="297"/>
      <c r="BS83" s="297"/>
      <c r="BT83" s="297"/>
      <c r="BU83" s="297"/>
      <c r="BV83" s="297"/>
      <c r="BW83" s="297"/>
      <c r="BX83" s="297"/>
      <c r="BY83" s="297"/>
      <c r="BZ83" s="297"/>
      <c r="CA83" s="297"/>
      <c r="CB83" s="297"/>
    </row>
    <row r="84" spans="1:80" s="305" customFormat="1" ht="45" x14ac:dyDescent="0.2">
      <c r="A84" s="319" t="s">
        <v>185</v>
      </c>
      <c r="B84" s="319" t="s">
        <v>245</v>
      </c>
      <c r="C84" s="320" t="s">
        <v>149</v>
      </c>
      <c r="D84" s="320" t="s">
        <v>439</v>
      </c>
      <c r="E84" s="319" t="s">
        <v>74</v>
      </c>
      <c r="F84" s="315">
        <v>2</v>
      </c>
      <c r="G84" s="315" t="s">
        <v>7</v>
      </c>
      <c r="H84" s="318" t="s">
        <v>7</v>
      </c>
      <c r="I84" s="318" t="s">
        <v>7</v>
      </c>
      <c r="J84" s="315" t="s">
        <v>7</v>
      </c>
      <c r="K84" s="318" t="s">
        <v>7</v>
      </c>
      <c r="L84" s="318" t="s">
        <v>7</v>
      </c>
      <c r="M84" s="315" t="s">
        <v>7</v>
      </c>
      <c r="N84" s="318" t="s">
        <v>7</v>
      </c>
      <c r="O84" s="318" t="s">
        <v>7</v>
      </c>
      <c r="P84" s="315" t="s">
        <v>7</v>
      </c>
      <c r="Q84" s="318" t="s">
        <v>7</v>
      </c>
      <c r="R84" s="318" t="s">
        <v>7</v>
      </c>
      <c r="S84" s="317">
        <v>2</v>
      </c>
      <c r="T84" s="316">
        <v>2</v>
      </c>
      <c r="U84" s="315" t="s">
        <v>7</v>
      </c>
      <c r="V84" s="309"/>
      <c r="AB84" s="300"/>
      <c r="AC84" s="300"/>
      <c r="AJ84" s="300"/>
      <c r="AK84" s="300"/>
      <c r="AX84" s="300"/>
      <c r="AY84" s="300"/>
      <c r="AZ84" s="300"/>
      <c r="BA84" s="300"/>
      <c r="BB84" s="300"/>
      <c r="BC84" s="300"/>
      <c r="BD84" s="300"/>
      <c r="BE84" s="300"/>
      <c r="BF84" s="300"/>
      <c r="BG84" s="300"/>
      <c r="BH84" s="300"/>
      <c r="BI84" s="300"/>
      <c r="BQ84" s="297"/>
      <c r="BR84" s="297"/>
      <c r="BS84" s="297"/>
      <c r="BT84" s="297"/>
      <c r="BU84" s="297"/>
      <c r="BV84" s="297"/>
      <c r="BW84" s="297"/>
      <c r="BX84" s="297"/>
      <c r="BY84" s="297"/>
      <c r="BZ84" s="297"/>
      <c r="CA84" s="297"/>
      <c r="CB84" s="297"/>
    </row>
    <row r="85" spans="1:80" s="305" customFormat="1" ht="45" x14ac:dyDescent="0.2">
      <c r="A85" s="319" t="s">
        <v>187</v>
      </c>
      <c r="B85" s="319" t="s">
        <v>247</v>
      </c>
      <c r="C85" s="320" t="s">
        <v>153</v>
      </c>
      <c r="D85" s="320" t="s">
        <v>154</v>
      </c>
      <c r="E85" s="319" t="s">
        <v>74</v>
      </c>
      <c r="F85" s="315">
        <v>1</v>
      </c>
      <c r="G85" s="315" t="s">
        <v>7</v>
      </c>
      <c r="H85" s="318" t="s">
        <v>7</v>
      </c>
      <c r="I85" s="318" t="s">
        <v>7</v>
      </c>
      <c r="J85" s="315" t="s">
        <v>7</v>
      </c>
      <c r="K85" s="318" t="s">
        <v>7</v>
      </c>
      <c r="L85" s="318" t="s">
        <v>7</v>
      </c>
      <c r="M85" s="315" t="s">
        <v>7</v>
      </c>
      <c r="N85" s="318" t="s">
        <v>7</v>
      </c>
      <c r="O85" s="318" t="s">
        <v>7</v>
      </c>
      <c r="P85" s="315" t="s">
        <v>7</v>
      </c>
      <c r="Q85" s="318" t="s">
        <v>7</v>
      </c>
      <c r="R85" s="318" t="s">
        <v>7</v>
      </c>
      <c r="S85" s="317">
        <v>1</v>
      </c>
      <c r="T85" s="316">
        <v>1</v>
      </c>
      <c r="U85" s="315" t="s">
        <v>7</v>
      </c>
      <c r="V85" s="309"/>
      <c r="AB85" s="300"/>
      <c r="AC85" s="300"/>
      <c r="AJ85" s="300"/>
      <c r="AK85" s="300"/>
      <c r="AX85" s="300"/>
      <c r="AY85" s="300"/>
      <c r="AZ85" s="300"/>
      <c r="BA85" s="300"/>
      <c r="BB85" s="300"/>
      <c r="BC85" s="300"/>
      <c r="BD85" s="300"/>
      <c r="BE85" s="300"/>
      <c r="BF85" s="300"/>
      <c r="BG85" s="300"/>
      <c r="BH85" s="300"/>
      <c r="BI85" s="300"/>
      <c r="BQ85" s="297"/>
      <c r="BR85" s="297"/>
      <c r="BS85" s="297"/>
      <c r="BT85" s="297"/>
      <c r="BU85" s="297"/>
      <c r="BV85" s="297"/>
      <c r="BW85" s="297"/>
      <c r="BX85" s="297"/>
      <c r="BY85" s="297"/>
      <c r="BZ85" s="297"/>
      <c r="CA85" s="297"/>
      <c r="CB85" s="297"/>
    </row>
    <row r="86" spans="1:80" s="305" customFormat="1" ht="45" x14ac:dyDescent="0.2">
      <c r="A86" s="319" t="s">
        <v>211</v>
      </c>
      <c r="B86" s="319" t="s">
        <v>289</v>
      </c>
      <c r="C86" s="320" t="s">
        <v>157</v>
      </c>
      <c r="D86" s="320" t="s">
        <v>439</v>
      </c>
      <c r="E86" s="319" t="s">
        <v>74</v>
      </c>
      <c r="F86" s="315">
        <v>1</v>
      </c>
      <c r="G86" s="315" t="s">
        <v>7</v>
      </c>
      <c r="H86" s="318" t="s">
        <v>7</v>
      </c>
      <c r="I86" s="318" t="s">
        <v>7</v>
      </c>
      <c r="J86" s="315" t="s">
        <v>7</v>
      </c>
      <c r="K86" s="318" t="s">
        <v>7</v>
      </c>
      <c r="L86" s="318" t="s">
        <v>7</v>
      </c>
      <c r="M86" s="315" t="s">
        <v>7</v>
      </c>
      <c r="N86" s="318" t="s">
        <v>7</v>
      </c>
      <c r="O86" s="318" t="s">
        <v>7</v>
      </c>
      <c r="P86" s="315" t="s">
        <v>7</v>
      </c>
      <c r="Q86" s="318" t="s">
        <v>7</v>
      </c>
      <c r="R86" s="318" t="s">
        <v>7</v>
      </c>
      <c r="S86" s="317">
        <v>1</v>
      </c>
      <c r="T86" s="316">
        <v>1</v>
      </c>
      <c r="U86" s="315" t="s">
        <v>7</v>
      </c>
      <c r="V86" s="309"/>
      <c r="AB86" s="300"/>
      <c r="AC86" s="300"/>
      <c r="AJ86" s="300"/>
      <c r="AK86" s="300"/>
      <c r="AX86" s="300"/>
      <c r="AY86" s="300"/>
      <c r="AZ86" s="300"/>
      <c r="BA86" s="300"/>
      <c r="BB86" s="300"/>
      <c r="BC86" s="300"/>
      <c r="BD86" s="300"/>
      <c r="BE86" s="300"/>
      <c r="BF86" s="300"/>
      <c r="BG86" s="300"/>
      <c r="BH86" s="300"/>
      <c r="BI86" s="300"/>
      <c r="BQ86" s="297"/>
      <c r="BR86" s="297"/>
      <c r="BS86" s="297"/>
      <c r="BT86" s="297"/>
      <c r="BU86" s="297"/>
      <c r="BV86" s="297"/>
      <c r="BW86" s="297"/>
      <c r="BX86" s="297"/>
      <c r="BY86" s="297"/>
      <c r="BZ86" s="297"/>
      <c r="CA86" s="297"/>
      <c r="CB86" s="297"/>
    </row>
    <row r="87" spans="1:80" s="305" customFormat="1" ht="33.75" x14ac:dyDescent="0.2">
      <c r="A87" s="319" t="s">
        <v>213</v>
      </c>
      <c r="B87" s="319" t="s">
        <v>290</v>
      </c>
      <c r="C87" s="320" t="s">
        <v>283</v>
      </c>
      <c r="D87" s="320" t="s">
        <v>438</v>
      </c>
      <c r="E87" s="319" t="s">
        <v>284</v>
      </c>
      <c r="F87" s="315">
        <v>0.06</v>
      </c>
      <c r="G87" s="315" t="s">
        <v>7</v>
      </c>
      <c r="H87" s="318" t="s">
        <v>7</v>
      </c>
      <c r="I87" s="318" t="s">
        <v>7</v>
      </c>
      <c r="J87" s="315" t="s">
        <v>7</v>
      </c>
      <c r="K87" s="318" t="s">
        <v>7</v>
      </c>
      <c r="L87" s="318" t="s">
        <v>7</v>
      </c>
      <c r="M87" s="315" t="s">
        <v>7</v>
      </c>
      <c r="N87" s="318" t="s">
        <v>7</v>
      </c>
      <c r="O87" s="318" t="s">
        <v>7</v>
      </c>
      <c r="P87" s="315" t="s">
        <v>7</v>
      </c>
      <c r="Q87" s="318" t="s">
        <v>7</v>
      </c>
      <c r="R87" s="318" t="s">
        <v>7</v>
      </c>
      <c r="S87" s="317" t="s">
        <v>7</v>
      </c>
      <c r="T87" s="316" t="s">
        <v>7</v>
      </c>
      <c r="U87" s="315">
        <v>0.06</v>
      </c>
      <c r="V87" s="309"/>
      <c r="AB87" s="300"/>
      <c r="AC87" s="300"/>
      <c r="AJ87" s="300"/>
      <c r="AK87" s="300"/>
      <c r="AX87" s="300"/>
      <c r="AY87" s="300"/>
      <c r="AZ87" s="300"/>
      <c r="BA87" s="300"/>
      <c r="BB87" s="300"/>
      <c r="BC87" s="300"/>
      <c r="BD87" s="300"/>
      <c r="BE87" s="300"/>
      <c r="BF87" s="300"/>
      <c r="BG87" s="300"/>
      <c r="BH87" s="300"/>
      <c r="BI87" s="300"/>
      <c r="BQ87" s="297"/>
      <c r="BR87" s="297"/>
      <c r="BS87" s="297"/>
      <c r="BT87" s="297"/>
      <c r="BU87" s="297"/>
      <c r="BV87" s="297"/>
      <c r="BW87" s="297"/>
      <c r="BX87" s="297"/>
      <c r="BY87" s="297"/>
      <c r="BZ87" s="297"/>
      <c r="CA87" s="297"/>
      <c r="CB87" s="297"/>
    </row>
    <row r="88" spans="1:80" s="305" customFormat="1" ht="33.75" x14ac:dyDescent="0.2">
      <c r="A88" s="319" t="s">
        <v>215</v>
      </c>
      <c r="B88" s="319" t="s">
        <v>291</v>
      </c>
      <c r="C88" s="320" t="s">
        <v>285</v>
      </c>
      <c r="D88" s="320" t="s">
        <v>437</v>
      </c>
      <c r="E88" s="319" t="s">
        <v>84</v>
      </c>
      <c r="F88" s="315">
        <v>-2.9000000000000001E-2</v>
      </c>
      <c r="G88" s="315" t="s">
        <v>7</v>
      </c>
      <c r="H88" s="318" t="s">
        <v>7</v>
      </c>
      <c r="I88" s="318" t="s">
        <v>7</v>
      </c>
      <c r="J88" s="315" t="s">
        <v>7</v>
      </c>
      <c r="K88" s="318" t="s">
        <v>7</v>
      </c>
      <c r="L88" s="318" t="s">
        <v>7</v>
      </c>
      <c r="M88" s="315" t="s">
        <v>7</v>
      </c>
      <c r="N88" s="318" t="s">
        <v>7</v>
      </c>
      <c r="O88" s="318" t="s">
        <v>7</v>
      </c>
      <c r="P88" s="315" t="s">
        <v>7</v>
      </c>
      <c r="Q88" s="318" t="s">
        <v>7</v>
      </c>
      <c r="R88" s="318" t="s">
        <v>7</v>
      </c>
      <c r="S88" s="317" t="s">
        <v>7</v>
      </c>
      <c r="T88" s="316" t="s">
        <v>7</v>
      </c>
      <c r="U88" s="315">
        <v>-2.9000000000000001E-2</v>
      </c>
      <c r="V88" s="309"/>
      <c r="AB88" s="300"/>
      <c r="AC88" s="300"/>
      <c r="AJ88" s="300"/>
      <c r="AK88" s="300"/>
      <c r="AX88" s="300"/>
      <c r="AY88" s="300"/>
      <c r="AZ88" s="300"/>
      <c r="BA88" s="300"/>
      <c r="BB88" s="300"/>
      <c r="BC88" s="300"/>
      <c r="BD88" s="300"/>
      <c r="BE88" s="300"/>
      <c r="BF88" s="300"/>
      <c r="BG88" s="300"/>
      <c r="BH88" s="300"/>
      <c r="BI88" s="300"/>
      <c r="BQ88" s="297"/>
      <c r="BR88" s="297"/>
      <c r="BS88" s="297"/>
      <c r="BT88" s="297"/>
      <c r="BU88" s="297"/>
      <c r="BV88" s="297"/>
      <c r="BW88" s="297"/>
      <c r="BX88" s="297"/>
      <c r="BY88" s="297"/>
      <c r="BZ88" s="297"/>
      <c r="CA88" s="297"/>
      <c r="CB88" s="297"/>
    </row>
    <row r="89" spans="1:80" s="305" customFormat="1" ht="45" x14ac:dyDescent="0.2">
      <c r="A89" s="319" t="s">
        <v>218</v>
      </c>
      <c r="B89" s="319" t="s">
        <v>292</v>
      </c>
      <c r="C89" s="320" t="s">
        <v>286</v>
      </c>
      <c r="D89" s="320" t="s">
        <v>80</v>
      </c>
      <c r="E89" s="319" t="s">
        <v>87</v>
      </c>
      <c r="F89" s="315">
        <v>0.36</v>
      </c>
      <c r="G89" s="315" t="s">
        <v>7</v>
      </c>
      <c r="H89" s="318" t="s">
        <v>7</v>
      </c>
      <c r="I89" s="318" t="s">
        <v>7</v>
      </c>
      <c r="J89" s="315" t="s">
        <v>7</v>
      </c>
      <c r="K89" s="318" t="s">
        <v>7</v>
      </c>
      <c r="L89" s="318" t="s">
        <v>7</v>
      </c>
      <c r="M89" s="315" t="s">
        <v>7</v>
      </c>
      <c r="N89" s="318" t="s">
        <v>7</v>
      </c>
      <c r="O89" s="318" t="s">
        <v>7</v>
      </c>
      <c r="P89" s="315" t="s">
        <v>7</v>
      </c>
      <c r="Q89" s="318" t="s">
        <v>7</v>
      </c>
      <c r="R89" s="318" t="s">
        <v>7</v>
      </c>
      <c r="S89" s="317" t="s">
        <v>7</v>
      </c>
      <c r="T89" s="316" t="s">
        <v>7</v>
      </c>
      <c r="U89" s="315">
        <v>0.36</v>
      </c>
      <c r="V89" s="309"/>
      <c r="AB89" s="300"/>
      <c r="AC89" s="300"/>
      <c r="AJ89" s="300"/>
      <c r="AK89" s="300"/>
      <c r="AX89" s="300"/>
      <c r="AY89" s="300"/>
      <c r="AZ89" s="300"/>
      <c r="BA89" s="300"/>
      <c r="BB89" s="300"/>
      <c r="BC89" s="300"/>
      <c r="BD89" s="300"/>
      <c r="BE89" s="300"/>
      <c r="BF89" s="300"/>
      <c r="BG89" s="300"/>
      <c r="BH89" s="300"/>
      <c r="BI89" s="300"/>
      <c r="BQ89" s="297"/>
      <c r="BR89" s="297"/>
      <c r="BS89" s="297"/>
      <c r="BT89" s="297"/>
      <c r="BU89" s="297"/>
      <c r="BV89" s="297"/>
      <c r="BW89" s="297"/>
      <c r="BX89" s="297"/>
      <c r="BY89" s="297"/>
      <c r="BZ89" s="297"/>
      <c r="CA89" s="297"/>
      <c r="CB89" s="297"/>
    </row>
    <row r="90" spans="1:80" s="305" customFormat="1" ht="45" x14ac:dyDescent="0.2">
      <c r="A90" s="319" t="s">
        <v>189</v>
      </c>
      <c r="B90" s="319" t="s">
        <v>293</v>
      </c>
      <c r="C90" s="320" t="s">
        <v>86</v>
      </c>
      <c r="D90" s="320" t="s">
        <v>80</v>
      </c>
      <c r="E90" s="319" t="s">
        <v>87</v>
      </c>
      <c r="F90" s="315">
        <v>2.9000000000000001E-2</v>
      </c>
      <c r="G90" s="315" t="s">
        <v>7</v>
      </c>
      <c r="H90" s="318" t="s">
        <v>7</v>
      </c>
      <c r="I90" s="318" t="s">
        <v>7</v>
      </c>
      <c r="J90" s="315" t="s">
        <v>7</v>
      </c>
      <c r="K90" s="318" t="s">
        <v>7</v>
      </c>
      <c r="L90" s="318" t="s">
        <v>7</v>
      </c>
      <c r="M90" s="315" t="s">
        <v>7</v>
      </c>
      <c r="N90" s="318" t="s">
        <v>7</v>
      </c>
      <c r="O90" s="318" t="s">
        <v>7</v>
      </c>
      <c r="P90" s="315" t="s">
        <v>7</v>
      </c>
      <c r="Q90" s="318" t="s">
        <v>7</v>
      </c>
      <c r="R90" s="318" t="s">
        <v>7</v>
      </c>
      <c r="S90" s="317" t="s">
        <v>7</v>
      </c>
      <c r="T90" s="316" t="s">
        <v>7</v>
      </c>
      <c r="U90" s="315">
        <v>2.9000000000000001E-2</v>
      </c>
      <c r="V90" s="309"/>
      <c r="AB90" s="300"/>
      <c r="AC90" s="300"/>
      <c r="AJ90" s="300"/>
      <c r="AK90" s="300"/>
      <c r="AX90" s="300"/>
      <c r="AY90" s="300"/>
      <c r="AZ90" s="300"/>
      <c r="BA90" s="300"/>
      <c r="BB90" s="300"/>
      <c r="BC90" s="300"/>
      <c r="BD90" s="300"/>
      <c r="BE90" s="300"/>
      <c r="BF90" s="300"/>
      <c r="BG90" s="300"/>
      <c r="BH90" s="300"/>
      <c r="BI90" s="300"/>
      <c r="BQ90" s="297"/>
      <c r="BR90" s="297"/>
      <c r="BS90" s="297"/>
      <c r="BT90" s="297"/>
      <c r="BU90" s="297"/>
      <c r="BV90" s="297"/>
      <c r="BW90" s="297"/>
      <c r="BX90" s="297"/>
      <c r="BY90" s="297"/>
      <c r="BZ90" s="297"/>
      <c r="CA90" s="297"/>
      <c r="CB90" s="297"/>
    </row>
    <row r="91" spans="1:80" s="305" customFormat="1" ht="33.75" x14ac:dyDescent="0.2">
      <c r="A91" s="319" t="s">
        <v>191</v>
      </c>
      <c r="B91" s="319" t="s">
        <v>294</v>
      </c>
      <c r="C91" s="320" t="s">
        <v>160</v>
      </c>
      <c r="D91" s="320" t="s">
        <v>161</v>
      </c>
      <c r="E91" s="319" t="s">
        <v>105</v>
      </c>
      <c r="F91" s="315">
        <v>1.3299999999999999E-2</v>
      </c>
      <c r="G91" s="315" t="s">
        <v>7</v>
      </c>
      <c r="H91" s="318" t="s">
        <v>7</v>
      </c>
      <c r="I91" s="318" t="s">
        <v>7</v>
      </c>
      <c r="J91" s="315" t="s">
        <v>7</v>
      </c>
      <c r="K91" s="318" t="s">
        <v>7</v>
      </c>
      <c r="L91" s="318" t="s">
        <v>7</v>
      </c>
      <c r="M91" s="315" t="s">
        <v>7</v>
      </c>
      <c r="N91" s="318" t="s">
        <v>7</v>
      </c>
      <c r="O91" s="318" t="s">
        <v>7</v>
      </c>
      <c r="P91" s="315" t="s">
        <v>7</v>
      </c>
      <c r="Q91" s="318" t="s">
        <v>7</v>
      </c>
      <c r="R91" s="318" t="s">
        <v>7</v>
      </c>
      <c r="S91" s="317">
        <v>1.3299999999999999E-2</v>
      </c>
      <c r="T91" s="316">
        <v>1.3299999999999999E-2</v>
      </c>
      <c r="U91" s="315" t="s">
        <v>7</v>
      </c>
      <c r="V91" s="309"/>
      <c r="AB91" s="300"/>
      <c r="AC91" s="300"/>
      <c r="AJ91" s="300"/>
      <c r="AK91" s="300"/>
      <c r="AX91" s="300"/>
      <c r="AY91" s="300"/>
      <c r="AZ91" s="300"/>
      <c r="BA91" s="300"/>
      <c r="BB91" s="300"/>
      <c r="BC91" s="300"/>
      <c r="BD91" s="300"/>
      <c r="BE91" s="300"/>
      <c r="BF91" s="300"/>
      <c r="BG91" s="300"/>
      <c r="BH91" s="300"/>
      <c r="BI91" s="300"/>
      <c r="BQ91" s="297"/>
      <c r="BR91" s="297"/>
      <c r="BS91" s="297"/>
      <c r="BT91" s="297"/>
      <c r="BU91" s="297"/>
      <c r="BV91" s="297"/>
      <c r="BW91" s="297"/>
      <c r="BX91" s="297"/>
      <c r="BY91" s="297"/>
      <c r="BZ91" s="297"/>
      <c r="CA91" s="297"/>
      <c r="CB91" s="297"/>
    </row>
    <row r="92" spans="1:80" s="305" customFormat="1" x14ac:dyDescent="0.2">
      <c r="A92" s="321" t="s">
        <v>274</v>
      </c>
      <c r="B92" s="313"/>
      <c r="C92" s="313"/>
      <c r="D92" s="313"/>
      <c r="E92" s="313"/>
      <c r="F92" s="313"/>
      <c r="G92" s="313"/>
      <c r="H92" s="313"/>
      <c r="I92" s="313"/>
      <c r="J92" s="313"/>
      <c r="K92" s="313"/>
      <c r="L92" s="313"/>
      <c r="M92" s="313"/>
      <c r="N92" s="313"/>
      <c r="O92" s="313"/>
      <c r="P92" s="313"/>
      <c r="Q92" s="313"/>
      <c r="R92" s="313"/>
      <c r="S92" s="313"/>
      <c r="T92" s="313"/>
      <c r="U92" s="313"/>
      <c r="V92" s="309"/>
      <c r="AB92" s="300"/>
      <c r="AC92" s="300"/>
      <c r="AJ92" s="300"/>
      <c r="AK92" s="300"/>
      <c r="AX92" s="300"/>
      <c r="AY92" s="300"/>
      <c r="AZ92" s="300"/>
      <c r="BA92" s="300"/>
      <c r="BB92" s="300"/>
      <c r="BC92" s="300"/>
      <c r="BD92" s="300"/>
      <c r="BE92" s="300"/>
      <c r="BF92" s="300"/>
      <c r="BG92" s="300"/>
      <c r="BH92" s="300"/>
      <c r="BI92" s="300"/>
      <c r="BQ92" s="297"/>
      <c r="BR92" s="297"/>
      <c r="BS92" s="297"/>
      <c r="BT92" s="297"/>
      <c r="BU92" s="297"/>
      <c r="BV92" s="297"/>
      <c r="BW92" s="297"/>
      <c r="BX92" s="297"/>
      <c r="BY92" s="297"/>
      <c r="BZ92" s="297"/>
      <c r="CA92" s="297"/>
      <c r="CB92" s="297"/>
    </row>
    <row r="93" spans="1:80" s="305" customFormat="1" ht="56.25" x14ac:dyDescent="0.2">
      <c r="A93" s="319" t="s">
        <v>192</v>
      </c>
      <c r="B93" s="319" t="s">
        <v>295</v>
      </c>
      <c r="C93" s="320" t="s">
        <v>108</v>
      </c>
      <c r="D93" s="320" t="s">
        <v>109</v>
      </c>
      <c r="E93" s="319" t="s">
        <v>110</v>
      </c>
      <c r="F93" s="315">
        <v>45.2</v>
      </c>
      <c r="G93" s="315" t="s">
        <v>7</v>
      </c>
      <c r="H93" s="318" t="s">
        <v>7</v>
      </c>
      <c r="I93" s="318" t="s">
        <v>7</v>
      </c>
      <c r="J93" s="315" t="s">
        <v>7</v>
      </c>
      <c r="K93" s="318" t="s">
        <v>7</v>
      </c>
      <c r="L93" s="318" t="s">
        <v>7</v>
      </c>
      <c r="M93" s="315" t="s">
        <v>7</v>
      </c>
      <c r="N93" s="318" t="s">
        <v>7</v>
      </c>
      <c r="O93" s="318" t="s">
        <v>7</v>
      </c>
      <c r="P93" s="315" t="s">
        <v>7</v>
      </c>
      <c r="Q93" s="318" t="s">
        <v>7</v>
      </c>
      <c r="R93" s="318" t="s">
        <v>7</v>
      </c>
      <c r="S93" s="317">
        <v>35.524999999999999</v>
      </c>
      <c r="T93" s="316">
        <v>35.524999999999999</v>
      </c>
      <c r="U93" s="315">
        <v>9.6750000000000007</v>
      </c>
      <c r="V93" s="309"/>
      <c r="AB93" s="300"/>
      <c r="AC93" s="300"/>
      <c r="AJ93" s="300"/>
      <c r="AK93" s="300"/>
      <c r="AX93" s="300"/>
      <c r="AY93" s="300"/>
      <c r="AZ93" s="300"/>
      <c r="BA93" s="300"/>
      <c r="BB93" s="300"/>
      <c r="BC93" s="300"/>
      <c r="BD93" s="300"/>
      <c r="BE93" s="300"/>
      <c r="BF93" s="300"/>
      <c r="BG93" s="300"/>
      <c r="BH93" s="300"/>
      <c r="BI93" s="300"/>
      <c r="BQ93" s="297"/>
      <c r="BR93" s="297"/>
      <c r="BS93" s="297"/>
      <c r="BT93" s="297"/>
      <c r="BU93" s="297"/>
      <c r="BV93" s="297"/>
      <c r="BW93" s="297"/>
      <c r="BX93" s="297"/>
      <c r="BY93" s="297"/>
      <c r="BZ93" s="297"/>
      <c r="CA93" s="297"/>
      <c r="CB93" s="297"/>
    </row>
    <row r="94" spans="1:80" s="305" customFormat="1" ht="67.5" x14ac:dyDescent="0.2">
      <c r="A94" s="319" t="s">
        <v>193</v>
      </c>
      <c r="B94" s="319" t="s">
        <v>296</v>
      </c>
      <c r="C94" s="320" t="s">
        <v>166</v>
      </c>
      <c r="D94" s="320" t="s">
        <v>167</v>
      </c>
      <c r="E94" s="319" t="s">
        <v>110</v>
      </c>
      <c r="F94" s="315">
        <v>9.9</v>
      </c>
      <c r="G94" s="315" t="s">
        <v>7</v>
      </c>
      <c r="H94" s="318" t="s">
        <v>7</v>
      </c>
      <c r="I94" s="318" t="s">
        <v>7</v>
      </c>
      <c r="J94" s="315" t="s">
        <v>7</v>
      </c>
      <c r="K94" s="318" t="s">
        <v>7</v>
      </c>
      <c r="L94" s="318" t="s">
        <v>7</v>
      </c>
      <c r="M94" s="315" t="s">
        <v>7</v>
      </c>
      <c r="N94" s="318" t="s">
        <v>7</v>
      </c>
      <c r="O94" s="318" t="s">
        <v>7</v>
      </c>
      <c r="P94" s="315" t="s">
        <v>7</v>
      </c>
      <c r="Q94" s="318" t="s">
        <v>7</v>
      </c>
      <c r="R94" s="318" t="s">
        <v>7</v>
      </c>
      <c r="S94" s="317">
        <v>8.9499999999999993</v>
      </c>
      <c r="T94" s="316">
        <v>8.9499999999999993</v>
      </c>
      <c r="U94" s="315">
        <v>0.95000000000000095</v>
      </c>
      <c r="V94" s="309"/>
      <c r="AB94" s="300"/>
      <c r="AC94" s="300"/>
      <c r="AJ94" s="300"/>
      <c r="AK94" s="300"/>
      <c r="AX94" s="300"/>
      <c r="AY94" s="300"/>
      <c r="AZ94" s="300"/>
      <c r="BA94" s="300"/>
      <c r="BB94" s="300"/>
      <c r="BC94" s="300"/>
      <c r="BD94" s="300"/>
      <c r="BE94" s="300"/>
      <c r="BF94" s="300"/>
      <c r="BG94" s="300"/>
      <c r="BH94" s="300"/>
      <c r="BI94" s="300"/>
      <c r="BQ94" s="297"/>
      <c r="BR94" s="297"/>
      <c r="BS94" s="297"/>
      <c r="BT94" s="297"/>
      <c r="BU94" s="297"/>
      <c r="BV94" s="297"/>
      <c r="BW94" s="297"/>
      <c r="BX94" s="297"/>
      <c r="BY94" s="297"/>
      <c r="BZ94" s="297"/>
      <c r="CA94" s="297"/>
      <c r="CB94" s="297"/>
    </row>
    <row r="95" spans="1:80" s="305" customFormat="1" ht="45" x14ac:dyDescent="0.2">
      <c r="A95" s="319" t="s">
        <v>194</v>
      </c>
      <c r="B95" s="319" t="s">
        <v>297</v>
      </c>
      <c r="C95" s="320" t="s">
        <v>169</v>
      </c>
      <c r="D95" s="320" t="s">
        <v>170</v>
      </c>
      <c r="E95" s="319" t="s">
        <v>110</v>
      </c>
      <c r="F95" s="315">
        <v>5</v>
      </c>
      <c r="G95" s="315" t="s">
        <v>7</v>
      </c>
      <c r="H95" s="318" t="s">
        <v>7</v>
      </c>
      <c r="I95" s="318" t="s">
        <v>7</v>
      </c>
      <c r="J95" s="315" t="s">
        <v>7</v>
      </c>
      <c r="K95" s="318" t="s">
        <v>7</v>
      </c>
      <c r="L95" s="318" t="s">
        <v>7</v>
      </c>
      <c r="M95" s="315" t="s">
        <v>7</v>
      </c>
      <c r="N95" s="318" t="s">
        <v>7</v>
      </c>
      <c r="O95" s="318" t="s">
        <v>7</v>
      </c>
      <c r="P95" s="315" t="s">
        <v>7</v>
      </c>
      <c r="Q95" s="318" t="s">
        <v>7</v>
      </c>
      <c r="R95" s="318" t="s">
        <v>7</v>
      </c>
      <c r="S95" s="317">
        <v>4.16</v>
      </c>
      <c r="T95" s="316">
        <v>4.16</v>
      </c>
      <c r="U95" s="315">
        <v>0.84</v>
      </c>
      <c r="V95" s="309"/>
      <c r="AB95" s="300"/>
      <c r="AC95" s="300"/>
      <c r="AJ95" s="300"/>
      <c r="AK95" s="300"/>
      <c r="AX95" s="300"/>
      <c r="AY95" s="300"/>
      <c r="AZ95" s="300"/>
      <c r="BA95" s="300"/>
      <c r="BB95" s="300"/>
      <c r="BC95" s="300"/>
      <c r="BD95" s="300"/>
      <c r="BE95" s="300"/>
      <c r="BF95" s="300"/>
      <c r="BG95" s="300"/>
      <c r="BH95" s="300"/>
      <c r="BI95" s="300"/>
      <c r="BQ95" s="297"/>
      <c r="BR95" s="297"/>
      <c r="BS95" s="297"/>
      <c r="BT95" s="297"/>
      <c r="BU95" s="297"/>
      <c r="BV95" s="297"/>
      <c r="BW95" s="297"/>
      <c r="BX95" s="297"/>
      <c r="BY95" s="297"/>
      <c r="BZ95" s="297"/>
      <c r="CA95" s="297"/>
      <c r="CB95" s="297"/>
    </row>
    <row r="96" spans="1:80" s="305" customFormat="1" ht="45" x14ac:dyDescent="0.2">
      <c r="A96" s="319" t="s">
        <v>225</v>
      </c>
      <c r="B96" s="319" t="s">
        <v>298</v>
      </c>
      <c r="C96" s="320" t="s">
        <v>112</v>
      </c>
      <c r="D96" s="320" t="s">
        <v>113</v>
      </c>
      <c r="E96" s="319" t="s">
        <v>110</v>
      </c>
      <c r="F96" s="315">
        <v>60.1</v>
      </c>
      <c r="G96" s="315" t="s">
        <v>7</v>
      </c>
      <c r="H96" s="318" t="s">
        <v>7</v>
      </c>
      <c r="I96" s="318" t="s">
        <v>7</v>
      </c>
      <c r="J96" s="315" t="s">
        <v>7</v>
      </c>
      <c r="K96" s="318" t="s">
        <v>7</v>
      </c>
      <c r="L96" s="318" t="s">
        <v>7</v>
      </c>
      <c r="M96" s="315" t="s">
        <v>7</v>
      </c>
      <c r="N96" s="318" t="s">
        <v>7</v>
      </c>
      <c r="O96" s="318" t="s">
        <v>7</v>
      </c>
      <c r="P96" s="315" t="s">
        <v>7</v>
      </c>
      <c r="Q96" s="318" t="s">
        <v>7</v>
      </c>
      <c r="R96" s="318" t="s">
        <v>7</v>
      </c>
      <c r="S96" s="317">
        <v>48.634999999999998</v>
      </c>
      <c r="T96" s="316">
        <v>48.634999999999998</v>
      </c>
      <c r="U96" s="315">
        <v>11.465</v>
      </c>
      <c r="V96" s="309"/>
      <c r="AB96" s="300"/>
      <c r="AC96" s="300"/>
      <c r="AJ96" s="300"/>
      <c r="AK96" s="300"/>
      <c r="AX96" s="300"/>
      <c r="AY96" s="300"/>
      <c r="AZ96" s="300"/>
      <c r="BA96" s="300"/>
      <c r="BB96" s="300"/>
      <c r="BC96" s="300"/>
      <c r="BD96" s="300"/>
      <c r="BE96" s="300"/>
      <c r="BF96" s="300"/>
      <c r="BG96" s="300"/>
      <c r="BH96" s="300"/>
      <c r="BI96" s="300"/>
      <c r="BQ96" s="297"/>
      <c r="BR96" s="297"/>
      <c r="BS96" s="297"/>
      <c r="BT96" s="297"/>
      <c r="BU96" s="297"/>
      <c r="BV96" s="297"/>
      <c r="BW96" s="297"/>
      <c r="BX96" s="297"/>
      <c r="BY96" s="297"/>
      <c r="BZ96" s="297"/>
      <c r="CA96" s="297"/>
      <c r="CB96" s="297"/>
    </row>
    <row r="97" spans="1:80" s="305" customFormat="1" ht="15.75" customHeight="1" x14ac:dyDescent="0.2">
      <c r="A97" s="322" t="s">
        <v>299</v>
      </c>
      <c r="B97" s="313"/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09"/>
      <c r="AB97" s="300"/>
      <c r="AC97" s="300"/>
      <c r="AJ97" s="300"/>
      <c r="AK97" s="300"/>
      <c r="AX97" s="300"/>
      <c r="AY97" s="300"/>
      <c r="AZ97" s="300"/>
      <c r="BA97" s="300"/>
      <c r="BB97" s="300"/>
      <c r="BC97" s="300"/>
      <c r="BD97" s="300"/>
      <c r="BE97" s="300"/>
      <c r="BF97" s="300"/>
      <c r="BG97" s="300"/>
      <c r="BH97" s="300"/>
      <c r="BI97" s="300"/>
      <c r="BQ97" s="297"/>
      <c r="BR97" s="297"/>
      <c r="BS97" s="297"/>
      <c r="BT97" s="297"/>
      <c r="BU97" s="297"/>
      <c r="BV97" s="297"/>
      <c r="BW97" s="297"/>
      <c r="BX97" s="297"/>
      <c r="BY97" s="297"/>
      <c r="BZ97" s="297"/>
      <c r="CA97" s="297"/>
      <c r="CB97" s="297"/>
    </row>
    <row r="98" spans="1:80" s="305" customFormat="1" ht="45" x14ac:dyDescent="0.2">
      <c r="A98" s="319" t="s">
        <v>227</v>
      </c>
      <c r="B98" s="319" t="s">
        <v>197</v>
      </c>
      <c r="C98" s="320" t="s">
        <v>55</v>
      </c>
      <c r="D98" s="320" t="s">
        <v>56</v>
      </c>
      <c r="E98" s="319" t="s">
        <v>57</v>
      </c>
      <c r="F98" s="315">
        <v>0.01</v>
      </c>
      <c r="G98" s="315" t="s">
        <v>7</v>
      </c>
      <c r="H98" s="318" t="s">
        <v>7</v>
      </c>
      <c r="I98" s="318" t="s">
        <v>7</v>
      </c>
      <c r="J98" s="315" t="s">
        <v>7</v>
      </c>
      <c r="K98" s="318" t="s">
        <v>7</v>
      </c>
      <c r="L98" s="318" t="s">
        <v>7</v>
      </c>
      <c r="M98" s="315" t="s">
        <v>7</v>
      </c>
      <c r="N98" s="318" t="s">
        <v>7</v>
      </c>
      <c r="O98" s="318" t="s">
        <v>7</v>
      </c>
      <c r="P98" s="315" t="s">
        <v>7</v>
      </c>
      <c r="Q98" s="318" t="s">
        <v>7</v>
      </c>
      <c r="R98" s="318" t="s">
        <v>7</v>
      </c>
      <c r="S98" s="317" t="s">
        <v>7</v>
      </c>
      <c r="T98" s="316" t="s">
        <v>7</v>
      </c>
      <c r="U98" s="315">
        <v>0.01</v>
      </c>
      <c r="V98" s="309"/>
      <c r="AB98" s="300"/>
      <c r="AC98" s="300"/>
      <c r="AJ98" s="300"/>
      <c r="AK98" s="300"/>
      <c r="AX98" s="300"/>
      <c r="AY98" s="300"/>
      <c r="AZ98" s="300"/>
      <c r="BA98" s="300"/>
      <c r="BB98" s="300"/>
      <c r="BC98" s="300"/>
      <c r="BD98" s="300"/>
      <c r="BE98" s="300"/>
      <c r="BF98" s="300"/>
      <c r="BG98" s="300"/>
      <c r="BH98" s="300"/>
      <c r="BI98" s="300"/>
      <c r="BQ98" s="297"/>
      <c r="BR98" s="297"/>
      <c r="BS98" s="297"/>
      <c r="BT98" s="297"/>
      <c r="BU98" s="297"/>
      <c r="BV98" s="297"/>
      <c r="BW98" s="297"/>
      <c r="BX98" s="297"/>
      <c r="BY98" s="297"/>
      <c r="BZ98" s="297"/>
      <c r="CA98" s="297"/>
      <c r="CB98" s="297"/>
    </row>
    <row r="99" spans="1:80" s="305" customFormat="1" ht="22.5" x14ac:dyDescent="0.2">
      <c r="A99" s="319" t="s">
        <v>229</v>
      </c>
      <c r="B99" s="319" t="s">
        <v>198</v>
      </c>
      <c r="C99" s="320" t="s">
        <v>59</v>
      </c>
      <c r="D99" s="320" t="s">
        <v>60</v>
      </c>
      <c r="E99" s="319" t="s">
        <v>57</v>
      </c>
      <c r="F99" s="315">
        <v>4.5999999999999999E-3</v>
      </c>
      <c r="G99" s="315" t="s">
        <v>7</v>
      </c>
      <c r="H99" s="318" t="s">
        <v>7</v>
      </c>
      <c r="I99" s="318" t="s">
        <v>7</v>
      </c>
      <c r="J99" s="315" t="s">
        <v>7</v>
      </c>
      <c r="K99" s="318" t="s">
        <v>7</v>
      </c>
      <c r="L99" s="318" t="s">
        <v>7</v>
      </c>
      <c r="M99" s="315" t="s">
        <v>7</v>
      </c>
      <c r="N99" s="318" t="s">
        <v>7</v>
      </c>
      <c r="O99" s="318" t="s">
        <v>7</v>
      </c>
      <c r="P99" s="315" t="s">
        <v>7</v>
      </c>
      <c r="Q99" s="318" t="s">
        <v>7</v>
      </c>
      <c r="R99" s="318" t="s">
        <v>7</v>
      </c>
      <c r="S99" s="317" t="s">
        <v>7</v>
      </c>
      <c r="T99" s="316" t="s">
        <v>7</v>
      </c>
      <c r="U99" s="315">
        <v>4.5999999999999999E-3</v>
      </c>
      <c r="V99" s="309"/>
      <c r="AB99" s="300"/>
      <c r="AC99" s="300"/>
      <c r="AJ99" s="300"/>
      <c r="AK99" s="300"/>
      <c r="AX99" s="300"/>
      <c r="AY99" s="300"/>
      <c r="AZ99" s="300"/>
      <c r="BA99" s="300"/>
      <c r="BB99" s="300"/>
      <c r="BC99" s="300"/>
      <c r="BD99" s="300"/>
      <c r="BE99" s="300"/>
      <c r="BF99" s="300"/>
      <c r="BG99" s="300"/>
      <c r="BH99" s="300"/>
      <c r="BI99" s="300"/>
      <c r="BQ99" s="297"/>
      <c r="BR99" s="297"/>
      <c r="BS99" s="297"/>
      <c r="BT99" s="297"/>
      <c r="BU99" s="297"/>
      <c r="BV99" s="297"/>
      <c r="BW99" s="297"/>
      <c r="BX99" s="297"/>
      <c r="BY99" s="297"/>
      <c r="BZ99" s="297"/>
      <c r="CA99" s="297"/>
      <c r="CB99" s="297"/>
    </row>
    <row r="100" spans="1:80" s="305" customFormat="1" ht="33.75" x14ac:dyDescent="0.2">
      <c r="A100" s="319" t="s">
        <v>231</v>
      </c>
      <c r="B100" s="319" t="s">
        <v>199</v>
      </c>
      <c r="C100" s="320" t="s">
        <v>62</v>
      </c>
      <c r="D100" s="320" t="s">
        <v>63</v>
      </c>
      <c r="E100" s="319" t="s">
        <v>57</v>
      </c>
      <c r="F100" s="315">
        <v>4.4000000000000003E-3</v>
      </c>
      <c r="G100" s="315" t="s">
        <v>7</v>
      </c>
      <c r="H100" s="318" t="s">
        <v>7</v>
      </c>
      <c r="I100" s="318" t="s">
        <v>7</v>
      </c>
      <c r="J100" s="315" t="s">
        <v>7</v>
      </c>
      <c r="K100" s="318" t="s">
        <v>7</v>
      </c>
      <c r="L100" s="318" t="s">
        <v>7</v>
      </c>
      <c r="M100" s="315" t="s">
        <v>7</v>
      </c>
      <c r="N100" s="318" t="s">
        <v>7</v>
      </c>
      <c r="O100" s="318" t="s">
        <v>7</v>
      </c>
      <c r="P100" s="315" t="s">
        <v>7</v>
      </c>
      <c r="Q100" s="318" t="s">
        <v>7</v>
      </c>
      <c r="R100" s="318" t="s">
        <v>7</v>
      </c>
      <c r="S100" s="317" t="s">
        <v>7</v>
      </c>
      <c r="T100" s="316" t="s">
        <v>7</v>
      </c>
      <c r="U100" s="315">
        <v>4.4000000000000003E-3</v>
      </c>
      <c r="V100" s="309"/>
      <c r="AB100" s="300"/>
      <c r="AC100" s="300"/>
      <c r="AJ100" s="300"/>
      <c r="AK100" s="300"/>
      <c r="AX100" s="300"/>
      <c r="AY100" s="300"/>
      <c r="AZ100" s="300"/>
      <c r="BA100" s="300"/>
      <c r="BB100" s="300"/>
      <c r="BC100" s="300"/>
      <c r="BD100" s="300"/>
      <c r="BE100" s="300"/>
      <c r="BF100" s="300"/>
      <c r="BG100" s="300"/>
      <c r="BH100" s="300"/>
      <c r="BI100" s="300"/>
      <c r="BQ100" s="297"/>
      <c r="BR100" s="297"/>
      <c r="BS100" s="297"/>
      <c r="BT100" s="297"/>
      <c r="BU100" s="297"/>
      <c r="BV100" s="297"/>
      <c r="BW100" s="297"/>
      <c r="BX100" s="297"/>
      <c r="BY100" s="297"/>
      <c r="BZ100" s="297"/>
      <c r="CA100" s="297"/>
      <c r="CB100" s="297"/>
    </row>
    <row r="101" spans="1:80" s="305" customFormat="1" ht="45" x14ac:dyDescent="0.2">
      <c r="A101" s="319" t="s">
        <v>233</v>
      </c>
      <c r="B101" s="319" t="s">
        <v>200</v>
      </c>
      <c r="C101" s="320" t="s">
        <v>65</v>
      </c>
      <c r="D101" s="320" t="s">
        <v>66</v>
      </c>
      <c r="E101" s="319" t="s">
        <v>67</v>
      </c>
      <c r="F101" s="315">
        <v>2.57</v>
      </c>
      <c r="G101" s="315" t="s">
        <v>7</v>
      </c>
      <c r="H101" s="318" t="s">
        <v>7</v>
      </c>
      <c r="I101" s="318" t="s">
        <v>7</v>
      </c>
      <c r="J101" s="315" t="s">
        <v>7</v>
      </c>
      <c r="K101" s="318" t="s">
        <v>7</v>
      </c>
      <c r="L101" s="318" t="s">
        <v>7</v>
      </c>
      <c r="M101" s="315" t="s">
        <v>7</v>
      </c>
      <c r="N101" s="318" t="s">
        <v>7</v>
      </c>
      <c r="O101" s="318" t="s">
        <v>7</v>
      </c>
      <c r="P101" s="315" t="s">
        <v>7</v>
      </c>
      <c r="Q101" s="318" t="s">
        <v>7</v>
      </c>
      <c r="R101" s="318" t="s">
        <v>7</v>
      </c>
      <c r="S101" s="317" t="s">
        <v>7</v>
      </c>
      <c r="T101" s="316" t="s">
        <v>7</v>
      </c>
      <c r="U101" s="315">
        <v>2.57</v>
      </c>
      <c r="V101" s="309"/>
      <c r="AB101" s="300"/>
      <c r="AC101" s="300"/>
      <c r="AJ101" s="300"/>
      <c r="AK101" s="300"/>
      <c r="AX101" s="300"/>
      <c r="AY101" s="300"/>
      <c r="AZ101" s="300"/>
      <c r="BA101" s="300"/>
      <c r="BB101" s="300"/>
      <c r="BC101" s="300"/>
      <c r="BD101" s="300"/>
      <c r="BE101" s="300"/>
      <c r="BF101" s="300"/>
      <c r="BG101" s="300"/>
      <c r="BH101" s="300"/>
      <c r="BI101" s="300"/>
      <c r="BQ101" s="297"/>
      <c r="BR101" s="297"/>
      <c r="BS101" s="297"/>
      <c r="BT101" s="297"/>
      <c r="BU101" s="297"/>
      <c r="BV101" s="297"/>
      <c r="BW101" s="297"/>
      <c r="BX101" s="297"/>
      <c r="BY101" s="297"/>
      <c r="BZ101" s="297"/>
      <c r="CA101" s="297"/>
      <c r="CB101" s="297"/>
    </row>
    <row r="102" spans="1:80" s="305" customFormat="1" ht="33.75" x14ac:dyDescent="0.2">
      <c r="A102" s="319" t="s">
        <v>235</v>
      </c>
      <c r="B102" s="319" t="s">
        <v>300</v>
      </c>
      <c r="C102" s="320" t="s">
        <v>283</v>
      </c>
      <c r="D102" s="320" t="s">
        <v>438</v>
      </c>
      <c r="E102" s="319" t="s">
        <v>284</v>
      </c>
      <c r="F102" s="315">
        <v>0.06</v>
      </c>
      <c r="G102" s="315" t="s">
        <v>7</v>
      </c>
      <c r="H102" s="318" t="s">
        <v>7</v>
      </c>
      <c r="I102" s="318" t="s">
        <v>7</v>
      </c>
      <c r="J102" s="315" t="s">
        <v>7</v>
      </c>
      <c r="K102" s="318" t="s">
        <v>7</v>
      </c>
      <c r="L102" s="318" t="s">
        <v>7</v>
      </c>
      <c r="M102" s="315" t="s">
        <v>7</v>
      </c>
      <c r="N102" s="318" t="s">
        <v>7</v>
      </c>
      <c r="O102" s="318" t="s">
        <v>7</v>
      </c>
      <c r="P102" s="315" t="s">
        <v>7</v>
      </c>
      <c r="Q102" s="318" t="s">
        <v>7</v>
      </c>
      <c r="R102" s="318" t="s">
        <v>7</v>
      </c>
      <c r="S102" s="317" t="s">
        <v>7</v>
      </c>
      <c r="T102" s="316" t="s">
        <v>7</v>
      </c>
      <c r="U102" s="315">
        <v>0.06</v>
      </c>
      <c r="V102" s="309"/>
      <c r="AB102" s="300"/>
      <c r="AC102" s="300"/>
      <c r="AJ102" s="300"/>
      <c r="AK102" s="300"/>
      <c r="AX102" s="300"/>
      <c r="AY102" s="300"/>
      <c r="AZ102" s="300"/>
      <c r="BA102" s="300"/>
      <c r="BB102" s="300"/>
      <c r="BC102" s="300"/>
      <c r="BD102" s="300"/>
      <c r="BE102" s="300"/>
      <c r="BF102" s="300"/>
      <c r="BG102" s="300"/>
      <c r="BH102" s="300"/>
      <c r="BI102" s="300"/>
      <c r="BQ102" s="297"/>
      <c r="BR102" s="297"/>
      <c r="BS102" s="297"/>
      <c r="BT102" s="297"/>
      <c r="BU102" s="297"/>
      <c r="BV102" s="297"/>
      <c r="BW102" s="297"/>
      <c r="BX102" s="297"/>
      <c r="BY102" s="297"/>
      <c r="BZ102" s="297"/>
      <c r="CA102" s="297"/>
      <c r="CB102" s="297"/>
    </row>
    <row r="103" spans="1:80" s="305" customFormat="1" ht="33.75" x14ac:dyDescent="0.2">
      <c r="A103" s="319" t="s">
        <v>237</v>
      </c>
      <c r="B103" s="319" t="s">
        <v>301</v>
      </c>
      <c r="C103" s="320" t="s">
        <v>285</v>
      </c>
      <c r="D103" s="320" t="s">
        <v>437</v>
      </c>
      <c r="E103" s="319" t="s">
        <v>84</v>
      </c>
      <c r="F103" s="315">
        <v>-2.9000000000000001E-2</v>
      </c>
      <c r="G103" s="315" t="s">
        <v>7</v>
      </c>
      <c r="H103" s="318" t="s">
        <v>7</v>
      </c>
      <c r="I103" s="318" t="s">
        <v>7</v>
      </c>
      <c r="J103" s="315" t="s">
        <v>7</v>
      </c>
      <c r="K103" s="318" t="s">
        <v>7</v>
      </c>
      <c r="L103" s="318" t="s">
        <v>7</v>
      </c>
      <c r="M103" s="315" t="s">
        <v>7</v>
      </c>
      <c r="N103" s="318" t="s">
        <v>7</v>
      </c>
      <c r="O103" s="318" t="s">
        <v>7</v>
      </c>
      <c r="P103" s="315" t="s">
        <v>7</v>
      </c>
      <c r="Q103" s="318" t="s">
        <v>7</v>
      </c>
      <c r="R103" s="318" t="s">
        <v>7</v>
      </c>
      <c r="S103" s="317" t="s">
        <v>7</v>
      </c>
      <c r="T103" s="316" t="s">
        <v>7</v>
      </c>
      <c r="U103" s="315">
        <v>-2.9000000000000001E-2</v>
      </c>
      <c r="V103" s="309"/>
      <c r="AB103" s="300"/>
      <c r="AC103" s="300"/>
      <c r="AJ103" s="300"/>
      <c r="AK103" s="300"/>
      <c r="AX103" s="300"/>
      <c r="AY103" s="300"/>
      <c r="AZ103" s="300"/>
      <c r="BA103" s="300"/>
      <c r="BB103" s="300"/>
      <c r="BC103" s="300"/>
      <c r="BD103" s="300"/>
      <c r="BE103" s="300"/>
      <c r="BF103" s="300"/>
      <c r="BG103" s="300"/>
      <c r="BH103" s="300"/>
      <c r="BI103" s="300"/>
      <c r="BQ103" s="297"/>
      <c r="BR103" s="297"/>
      <c r="BS103" s="297"/>
      <c r="BT103" s="297"/>
      <c r="BU103" s="297"/>
      <c r="BV103" s="297"/>
      <c r="BW103" s="297"/>
      <c r="BX103" s="297"/>
      <c r="BY103" s="297"/>
      <c r="BZ103" s="297"/>
      <c r="CA103" s="297"/>
      <c r="CB103" s="297"/>
    </row>
    <row r="104" spans="1:80" s="305" customFormat="1" ht="45" x14ac:dyDescent="0.2">
      <c r="A104" s="319" t="s">
        <v>239</v>
      </c>
      <c r="B104" s="319" t="s">
        <v>302</v>
      </c>
      <c r="C104" s="320" t="s">
        <v>286</v>
      </c>
      <c r="D104" s="320" t="s">
        <v>80</v>
      </c>
      <c r="E104" s="319" t="s">
        <v>87</v>
      </c>
      <c r="F104" s="315">
        <v>0.36</v>
      </c>
      <c r="G104" s="315" t="s">
        <v>7</v>
      </c>
      <c r="H104" s="318" t="s">
        <v>7</v>
      </c>
      <c r="I104" s="318" t="s">
        <v>7</v>
      </c>
      <c r="J104" s="315" t="s">
        <v>7</v>
      </c>
      <c r="K104" s="318" t="s">
        <v>7</v>
      </c>
      <c r="L104" s="318" t="s">
        <v>7</v>
      </c>
      <c r="M104" s="315" t="s">
        <v>7</v>
      </c>
      <c r="N104" s="318" t="s">
        <v>7</v>
      </c>
      <c r="O104" s="318" t="s">
        <v>7</v>
      </c>
      <c r="P104" s="315" t="s">
        <v>7</v>
      </c>
      <c r="Q104" s="318" t="s">
        <v>7</v>
      </c>
      <c r="R104" s="318" t="s">
        <v>7</v>
      </c>
      <c r="S104" s="317" t="s">
        <v>7</v>
      </c>
      <c r="T104" s="316" t="s">
        <v>7</v>
      </c>
      <c r="U104" s="315">
        <v>0.36</v>
      </c>
      <c r="V104" s="309"/>
      <c r="AB104" s="300"/>
      <c r="AC104" s="300"/>
      <c r="AJ104" s="300"/>
      <c r="AK104" s="300"/>
      <c r="AX104" s="300"/>
      <c r="AY104" s="300"/>
      <c r="AZ104" s="300"/>
      <c r="BA104" s="300"/>
      <c r="BB104" s="300"/>
      <c r="BC104" s="300"/>
      <c r="BD104" s="300"/>
      <c r="BE104" s="300"/>
      <c r="BF104" s="300"/>
      <c r="BG104" s="300"/>
      <c r="BH104" s="300"/>
      <c r="BI104" s="300"/>
      <c r="BQ104" s="297"/>
      <c r="BR104" s="297"/>
      <c r="BS104" s="297"/>
      <c r="BT104" s="297"/>
      <c r="BU104" s="297"/>
      <c r="BV104" s="297"/>
      <c r="BW104" s="297"/>
      <c r="BX104" s="297"/>
      <c r="BY104" s="297"/>
      <c r="BZ104" s="297"/>
      <c r="CA104" s="297"/>
      <c r="CB104" s="297"/>
    </row>
    <row r="105" spans="1:80" s="305" customFormat="1" ht="45" x14ac:dyDescent="0.2">
      <c r="A105" s="319" t="s">
        <v>241</v>
      </c>
      <c r="B105" s="319" t="s">
        <v>303</v>
      </c>
      <c r="C105" s="320" t="s">
        <v>86</v>
      </c>
      <c r="D105" s="320" t="s">
        <v>80</v>
      </c>
      <c r="E105" s="319" t="s">
        <v>87</v>
      </c>
      <c r="F105" s="315">
        <v>2.9000000000000001E-2</v>
      </c>
      <c r="G105" s="315" t="s">
        <v>7</v>
      </c>
      <c r="H105" s="318" t="s">
        <v>7</v>
      </c>
      <c r="I105" s="318" t="s">
        <v>7</v>
      </c>
      <c r="J105" s="315" t="s">
        <v>7</v>
      </c>
      <c r="K105" s="318" t="s">
        <v>7</v>
      </c>
      <c r="L105" s="318" t="s">
        <v>7</v>
      </c>
      <c r="M105" s="315" t="s">
        <v>7</v>
      </c>
      <c r="N105" s="318" t="s">
        <v>7</v>
      </c>
      <c r="O105" s="318" t="s">
        <v>7</v>
      </c>
      <c r="P105" s="315" t="s">
        <v>7</v>
      </c>
      <c r="Q105" s="318" t="s">
        <v>7</v>
      </c>
      <c r="R105" s="318" t="s">
        <v>7</v>
      </c>
      <c r="S105" s="317" t="s">
        <v>7</v>
      </c>
      <c r="T105" s="316" t="s">
        <v>7</v>
      </c>
      <c r="U105" s="315">
        <v>2.9000000000000001E-2</v>
      </c>
      <c r="V105" s="309"/>
      <c r="AB105" s="300"/>
      <c r="AC105" s="300"/>
      <c r="AJ105" s="300"/>
      <c r="AK105" s="300"/>
      <c r="AX105" s="300"/>
      <c r="AY105" s="300"/>
      <c r="AZ105" s="300"/>
      <c r="BA105" s="300"/>
      <c r="BB105" s="300"/>
      <c r="BC105" s="300"/>
      <c r="BD105" s="300"/>
      <c r="BE105" s="300"/>
      <c r="BF105" s="300"/>
      <c r="BG105" s="300"/>
      <c r="BH105" s="300"/>
      <c r="BI105" s="300"/>
      <c r="BQ105" s="297"/>
      <c r="BR105" s="297"/>
      <c r="BS105" s="297"/>
      <c r="BT105" s="297"/>
      <c r="BU105" s="297"/>
      <c r="BV105" s="297"/>
      <c r="BW105" s="297"/>
      <c r="BX105" s="297"/>
      <c r="BY105" s="297"/>
      <c r="BZ105" s="297"/>
      <c r="CA105" s="297"/>
      <c r="CB105" s="297"/>
    </row>
    <row r="106" spans="1:80" s="305" customFormat="1" x14ac:dyDescent="0.2">
      <c r="A106" s="321" t="s">
        <v>274</v>
      </c>
      <c r="B106" s="313"/>
      <c r="C106" s="313"/>
      <c r="D106" s="313"/>
      <c r="E106" s="313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09"/>
      <c r="AB106" s="300"/>
      <c r="AC106" s="300"/>
      <c r="AJ106" s="300"/>
      <c r="AK106" s="300"/>
      <c r="AX106" s="300"/>
      <c r="AY106" s="300"/>
      <c r="AZ106" s="300"/>
      <c r="BA106" s="300"/>
      <c r="BB106" s="300"/>
      <c r="BC106" s="300"/>
      <c r="BD106" s="300"/>
      <c r="BE106" s="300"/>
      <c r="BF106" s="300"/>
      <c r="BG106" s="300"/>
      <c r="BH106" s="300"/>
      <c r="BI106" s="300"/>
      <c r="BQ106" s="297"/>
      <c r="BR106" s="297"/>
      <c r="BS106" s="297"/>
      <c r="BT106" s="297"/>
      <c r="BU106" s="297"/>
      <c r="BV106" s="297"/>
      <c r="BW106" s="297"/>
      <c r="BX106" s="297"/>
      <c r="BY106" s="297"/>
      <c r="BZ106" s="297"/>
      <c r="CA106" s="297"/>
      <c r="CB106" s="297"/>
    </row>
    <row r="107" spans="1:80" s="305" customFormat="1" ht="56.25" x14ac:dyDescent="0.2">
      <c r="A107" s="319" t="s">
        <v>243</v>
      </c>
      <c r="B107" s="319" t="s">
        <v>210</v>
      </c>
      <c r="C107" s="320" t="s">
        <v>108</v>
      </c>
      <c r="D107" s="320" t="s">
        <v>109</v>
      </c>
      <c r="E107" s="319" t="s">
        <v>110</v>
      </c>
      <c r="F107" s="315">
        <v>1.7</v>
      </c>
      <c r="G107" s="315" t="s">
        <v>7</v>
      </c>
      <c r="H107" s="318" t="s">
        <v>7</v>
      </c>
      <c r="I107" s="318" t="s">
        <v>7</v>
      </c>
      <c r="J107" s="315" t="s">
        <v>7</v>
      </c>
      <c r="K107" s="318" t="s">
        <v>7</v>
      </c>
      <c r="L107" s="318" t="s">
        <v>7</v>
      </c>
      <c r="M107" s="315" t="s">
        <v>7</v>
      </c>
      <c r="N107" s="318" t="s">
        <v>7</v>
      </c>
      <c r="O107" s="318" t="s">
        <v>7</v>
      </c>
      <c r="P107" s="315" t="s">
        <v>7</v>
      </c>
      <c r="Q107" s="318" t="s">
        <v>7</v>
      </c>
      <c r="R107" s="318" t="s">
        <v>7</v>
      </c>
      <c r="S107" s="317" t="s">
        <v>7</v>
      </c>
      <c r="T107" s="316" t="s">
        <v>7</v>
      </c>
      <c r="U107" s="315">
        <v>1.7</v>
      </c>
      <c r="V107" s="309"/>
      <c r="AB107" s="300"/>
      <c r="AC107" s="300"/>
      <c r="AJ107" s="300"/>
      <c r="AK107" s="300"/>
      <c r="AX107" s="300"/>
      <c r="AY107" s="300"/>
      <c r="AZ107" s="300"/>
      <c r="BA107" s="300"/>
      <c r="BB107" s="300"/>
      <c r="BC107" s="300"/>
      <c r="BD107" s="300"/>
      <c r="BE107" s="300"/>
      <c r="BF107" s="300"/>
      <c r="BG107" s="300"/>
      <c r="BH107" s="300"/>
      <c r="BI107" s="300"/>
      <c r="BQ107" s="297"/>
      <c r="BR107" s="297"/>
      <c r="BS107" s="297"/>
      <c r="BT107" s="297"/>
      <c r="BU107" s="297"/>
      <c r="BV107" s="297"/>
      <c r="BW107" s="297"/>
      <c r="BX107" s="297"/>
      <c r="BY107" s="297"/>
      <c r="BZ107" s="297"/>
      <c r="CA107" s="297"/>
      <c r="CB107" s="297"/>
    </row>
    <row r="108" spans="1:80" s="305" customFormat="1" ht="67.5" x14ac:dyDescent="0.2">
      <c r="A108" s="319" t="s">
        <v>245</v>
      </c>
      <c r="B108" s="319" t="s">
        <v>212</v>
      </c>
      <c r="C108" s="320" t="s">
        <v>166</v>
      </c>
      <c r="D108" s="320" t="s">
        <v>167</v>
      </c>
      <c r="E108" s="319" t="s">
        <v>110</v>
      </c>
      <c r="F108" s="315">
        <v>1.05</v>
      </c>
      <c r="G108" s="315" t="s">
        <v>7</v>
      </c>
      <c r="H108" s="318" t="s">
        <v>7</v>
      </c>
      <c r="I108" s="318" t="s">
        <v>7</v>
      </c>
      <c r="J108" s="315" t="s">
        <v>7</v>
      </c>
      <c r="K108" s="318" t="s">
        <v>7</v>
      </c>
      <c r="L108" s="318" t="s">
        <v>7</v>
      </c>
      <c r="M108" s="315" t="s">
        <v>7</v>
      </c>
      <c r="N108" s="318" t="s">
        <v>7</v>
      </c>
      <c r="O108" s="318" t="s">
        <v>7</v>
      </c>
      <c r="P108" s="315" t="s">
        <v>7</v>
      </c>
      <c r="Q108" s="318" t="s">
        <v>7</v>
      </c>
      <c r="R108" s="318" t="s">
        <v>7</v>
      </c>
      <c r="S108" s="317" t="s">
        <v>7</v>
      </c>
      <c r="T108" s="316" t="s">
        <v>7</v>
      </c>
      <c r="U108" s="315">
        <v>1.05</v>
      </c>
      <c r="V108" s="309"/>
      <c r="AB108" s="300"/>
      <c r="AC108" s="300"/>
      <c r="AJ108" s="300"/>
      <c r="AK108" s="300"/>
      <c r="AX108" s="300"/>
      <c r="AY108" s="300"/>
      <c r="AZ108" s="300"/>
      <c r="BA108" s="300"/>
      <c r="BB108" s="300"/>
      <c r="BC108" s="300"/>
      <c r="BD108" s="300"/>
      <c r="BE108" s="300"/>
      <c r="BF108" s="300"/>
      <c r="BG108" s="300"/>
      <c r="BH108" s="300"/>
      <c r="BI108" s="300"/>
      <c r="BQ108" s="297"/>
      <c r="BR108" s="297"/>
      <c r="BS108" s="297"/>
      <c r="BT108" s="297"/>
      <c r="BU108" s="297"/>
      <c r="BV108" s="297"/>
      <c r="BW108" s="297"/>
      <c r="BX108" s="297"/>
      <c r="BY108" s="297"/>
      <c r="BZ108" s="297"/>
      <c r="CA108" s="297"/>
      <c r="CB108" s="297"/>
    </row>
    <row r="109" spans="1:80" s="305" customFormat="1" ht="45" x14ac:dyDescent="0.2">
      <c r="A109" s="319" t="s">
        <v>247</v>
      </c>
      <c r="B109" s="319" t="s">
        <v>216</v>
      </c>
      <c r="C109" s="320" t="s">
        <v>112</v>
      </c>
      <c r="D109" s="320" t="s">
        <v>113</v>
      </c>
      <c r="E109" s="319" t="s">
        <v>110</v>
      </c>
      <c r="F109" s="315">
        <v>2.75</v>
      </c>
      <c r="G109" s="315" t="s">
        <v>7</v>
      </c>
      <c r="H109" s="318" t="s">
        <v>7</v>
      </c>
      <c r="I109" s="318" t="s">
        <v>7</v>
      </c>
      <c r="J109" s="315" t="s">
        <v>7</v>
      </c>
      <c r="K109" s="318" t="s">
        <v>7</v>
      </c>
      <c r="L109" s="318" t="s">
        <v>7</v>
      </c>
      <c r="M109" s="315" t="s">
        <v>7</v>
      </c>
      <c r="N109" s="318" t="s">
        <v>7</v>
      </c>
      <c r="O109" s="318" t="s">
        <v>7</v>
      </c>
      <c r="P109" s="315" t="s">
        <v>7</v>
      </c>
      <c r="Q109" s="318" t="s">
        <v>7</v>
      </c>
      <c r="R109" s="318" t="s">
        <v>7</v>
      </c>
      <c r="S109" s="317" t="s">
        <v>7</v>
      </c>
      <c r="T109" s="316" t="s">
        <v>7</v>
      </c>
      <c r="U109" s="315">
        <v>2.75</v>
      </c>
      <c r="V109" s="309"/>
      <c r="AB109" s="300"/>
      <c r="AC109" s="300"/>
      <c r="AJ109" s="300"/>
      <c r="AK109" s="300"/>
      <c r="AX109" s="300"/>
      <c r="AY109" s="300"/>
      <c r="AZ109" s="300"/>
      <c r="BA109" s="300"/>
      <c r="BB109" s="300"/>
      <c r="BC109" s="300"/>
      <c r="BD109" s="300"/>
      <c r="BE109" s="300"/>
      <c r="BF109" s="300"/>
      <c r="BG109" s="300"/>
      <c r="BH109" s="300"/>
      <c r="BI109" s="300"/>
      <c r="BQ109" s="297"/>
      <c r="BR109" s="297"/>
      <c r="BS109" s="297"/>
      <c r="BT109" s="297"/>
      <c r="BU109" s="297"/>
      <c r="BV109" s="297"/>
      <c r="BW109" s="297"/>
      <c r="BX109" s="297"/>
      <c r="BY109" s="297"/>
      <c r="BZ109" s="297"/>
      <c r="CA109" s="297"/>
      <c r="CB109" s="297"/>
    </row>
    <row r="110" spans="1:80" s="305" customFormat="1" ht="15.75" customHeight="1" x14ac:dyDescent="0.2">
      <c r="A110" s="322" t="s">
        <v>304</v>
      </c>
      <c r="B110" s="313"/>
      <c r="C110" s="313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09"/>
      <c r="AB110" s="300"/>
      <c r="AC110" s="300"/>
      <c r="AJ110" s="300"/>
      <c r="AK110" s="300"/>
      <c r="AX110" s="300"/>
      <c r="AY110" s="300"/>
      <c r="AZ110" s="300"/>
      <c r="BA110" s="300"/>
      <c r="BB110" s="300"/>
      <c r="BC110" s="300"/>
      <c r="BD110" s="300"/>
      <c r="BE110" s="300"/>
      <c r="BF110" s="300"/>
      <c r="BG110" s="300"/>
      <c r="BH110" s="300"/>
      <c r="BI110" s="300"/>
      <c r="BQ110" s="297"/>
      <c r="BR110" s="297"/>
      <c r="BS110" s="297"/>
      <c r="BT110" s="297"/>
      <c r="BU110" s="297"/>
      <c r="BV110" s="297"/>
      <c r="BW110" s="297"/>
      <c r="BX110" s="297"/>
      <c r="BY110" s="297"/>
      <c r="BZ110" s="297"/>
      <c r="CA110" s="297"/>
      <c r="CB110" s="297"/>
    </row>
    <row r="111" spans="1:80" s="305" customFormat="1" ht="45" x14ac:dyDescent="0.2">
      <c r="A111" s="319" t="s">
        <v>289</v>
      </c>
      <c r="B111" s="319" t="s">
        <v>220</v>
      </c>
      <c r="C111" s="320" t="s">
        <v>55</v>
      </c>
      <c r="D111" s="320" t="s">
        <v>56</v>
      </c>
      <c r="E111" s="319" t="s">
        <v>57</v>
      </c>
      <c r="F111" s="315">
        <v>7.4499999999999997E-2</v>
      </c>
      <c r="G111" s="315" t="s">
        <v>7</v>
      </c>
      <c r="H111" s="318" t="s">
        <v>7</v>
      </c>
      <c r="I111" s="318" t="s">
        <v>7</v>
      </c>
      <c r="J111" s="315" t="s">
        <v>7</v>
      </c>
      <c r="K111" s="318" t="s">
        <v>7</v>
      </c>
      <c r="L111" s="318" t="s">
        <v>7</v>
      </c>
      <c r="M111" s="315" t="s">
        <v>7</v>
      </c>
      <c r="N111" s="318" t="s">
        <v>7</v>
      </c>
      <c r="O111" s="318" t="s">
        <v>7</v>
      </c>
      <c r="P111" s="315" t="s">
        <v>7</v>
      </c>
      <c r="Q111" s="318" t="s">
        <v>7</v>
      </c>
      <c r="R111" s="318" t="s">
        <v>7</v>
      </c>
      <c r="S111" s="317" t="s">
        <v>7</v>
      </c>
      <c r="T111" s="316" t="s">
        <v>7</v>
      </c>
      <c r="U111" s="315">
        <v>7.4499999999999997E-2</v>
      </c>
      <c r="V111" s="309"/>
      <c r="AB111" s="300"/>
      <c r="AC111" s="300"/>
      <c r="AJ111" s="300"/>
      <c r="AK111" s="300"/>
      <c r="AX111" s="300"/>
      <c r="AY111" s="300"/>
      <c r="AZ111" s="300"/>
      <c r="BA111" s="300"/>
      <c r="BB111" s="300"/>
      <c r="BC111" s="300"/>
      <c r="BD111" s="300"/>
      <c r="BE111" s="300"/>
      <c r="BF111" s="300"/>
      <c r="BG111" s="300"/>
      <c r="BH111" s="300"/>
      <c r="BI111" s="300"/>
      <c r="BQ111" s="297"/>
      <c r="BR111" s="297"/>
      <c r="BS111" s="297"/>
      <c r="BT111" s="297"/>
      <c r="BU111" s="297"/>
      <c r="BV111" s="297"/>
      <c r="BW111" s="297"/>
      <c r="BX111" s="297"/>
      <c r="BY111" s="297"/>
      <c r="BZ111" s="297"/>
      <c r="CA111" s="297"/>
      <c r="CB111" s="297"/>
    </row>
    <row r="112" spans="1:80" s="305" customFormat="1" ht="22.5" x14ac:dyDescent="0.2">
      <c r="A112" s="319" t="s">
        <v>290</v>
      </c>
      <c r="B112" s="319" t="s">
        <v>221</v>
      </c>
      <c r="C112" s="320" t="s">
        <v>59</v>
      </c>
      <c r="D112" s="320" t="s">
        <v>60</v>
      </c>
      <c r="E112" s="319" t="s">
        <v>57</v>
      </c>
      <c r="F112" s="315">
        <v>3.5799999999999998E-2</v>
      </c>
      <c r="G112" s="315" t="s">
        <v>7</v>
      </c>
      <c r="H112" s="318" t="s">
        <v>7</v>
      </c>
      <c r="I112" s="318" t="s">
        <v>7</v>
      </c>
      <c r="J112" s="315" t="s">
        <v>7</v>
      </c>
      <c r="K112" s="318" t="s">
        <v>7</v>
      </c>
      <c r="L112" s="318" t="s">
        <v>7</v>
      </c>
      <c r="M112" s="315" t="s">
        <v>7</v>
      </c>
      <c r="N112" s="318" t="s">
        <v>7</v>
      </c>
      <c r="O112" s="318" t="s">
        <v>7</v>
      </c>
      <c r="P112" s="315" t="s">
        <v>7</v>
      </c>
      <c r="Q112" s="318" t="s">
        <v>7</v>
      </c>
      <c r="R112" s="318" t="s">
        <v>7</v>
      </c>
      <c r="S112" s="317" t="s">
        <v>7</v>
      </c>
      <c r="T112" s="316" t="s">
        <v>7</v>
      </c>
      <c r="U112" s="315">
        <v>3.5799999999999998E-2</v>
      </c>
      <c r="V112" s="309"/>
      <c r="AB112" s="300"/>
      <c r="AC112" s="300"/>
      <c r="AJ112" s="300"/>
      <c r="AK112" s="300"/>
      <c r="AX112" s="300"/>
      <c r="AY112" s="300"/>
      <c r="AZ112" s="300"/>
      <c r="BA112" s="300"/>
      <c r="BB112" s="300"/>
      <c r="BC112" s="300"/>
      <c r="BD112" s="300"/>
      <c r="BE112" s="300"/>
      <c r="BF112" s="300"/>
      <c r="BG112" s="300"/>
      <c r="BH112" s="300"/>
      <c r="BI112" s="300"/>
      <c r="BQ112" s="297"/>
      <c r="BR112" s="297"/>
      <c r="BS112" s="297"/>
      <c r="BT112" s="297"/>
      <c r="BU112" s="297"/>
      <c r="BV112" s="297"/>
      <c r="BW112" s="297"/>
      <c r="BX112" s="297"/>
      <c r="BY112" s="297"/>
      <c r="BZ112" s="297"/>
      <c r="CA112" s="297"/>
      <c r="CB112" s="297"/>
    </row>
    <row r="113" spans="1:80" s="305" customFormat="1" ht="33.75" x14ac:dyDescent="0.2">
      <c r="A113" s="319" t="s">
        <v>291</v>
      </c>
      <c r="B113" s="319" t="s">
        <v>222</v>
      </c>
      <c r="C113" s="320" t="s">
        <v>62</v>
      </c>
      <c r="D113" s="320" t="s">
        <v>63</v>
      </c>
      <c r="E113" s="319" t="s">
        <v>57</v>
      </c>
      <c r="F113" s="315">
        <v>3.6299999999999999E-2</v>
      </c>
      <c r="G113" s="315" t="s">
        <v>7</v>
      </c>
      <c r="H113" s="318" t="s">
        <v>7</v>
      </c>
      <c r="I113" s="318" t="s">
        <v>7</v>
      </c>
      <c r="J113" s="315" t="s">
        <v>7</v>
      </c>
      <c r="K113" s="318" t="s">
        <v>7</v>
      </c>
      <c r="L113" s="318" t="s">
        <v>7</v>
      </c>
      <c r="M113" s="315" t="s">
        <v>7</v>
      </c>
      <c r="N113" s="318" t="s">
        <v>7</v>
      </c>
      <c r="O113" s="318" t="s">
        <v>7</v>
      </c>
      <c r="P113" s="315" t="s">
        <v>7</v>
      </c>
      <c r="Q113" s="318" t="s">
        <v>7</v>
      </c>
      <c r="R113" s="318" t="s">
        <v>7</v>
      </c>
      <c r="S113" s="317" t="s">
        <v>7</v>
      </c>
      <c r="T113" s="316" t="s">
        <v>7</v>
      </c>
      <c r="U113" s="315">
        <v>3.6299999999999999E-2</v>
      </c>
      <c r="V113" s="309"/>
      <c r="AB113" s="300"/>
      <c r="AC113" s="300"/>
      <c r="AJ113" s="300"/>
      <c r="AK113" s="300"/>
      <c r="AX113" s="300"/>
      <c r="AY113" s="300"/>
      <c r="AZ113" s="300"/>
      <c r="BA113" s="300"/>
      <c r="BB113" s="300"/>
      <c r="BC113" s="300"/>
      <c r="BD113" s="300"/>
      <c r="BE113" s="300"/>
      <c r="BF113" s="300"/>
      <c r="BG113" s="300"/>
      <c r="BH113" s="300"/>
      <c r="BI113" s="300"/>
      <c r="BQ113" s="297"/>
      <c r="BR113" s="297"/>
      <c r="BS113" s="297"/>
      <c r="BT113" s="297"/>
      <c r="BU113" s="297"/>
      <c r="BV113" s="297"/>
      <c r="BW113" s="297"/>
      <c r="BX113" s="297"/>
      <c r="BY113" s="297"/>
      <c r="BZ113" s="297"/>
      <c r="CA113" s="297"/>
      <c r="CB113" s="297"/>
    </row>
    <row r="114" spans="1:80" s="305" customFormat="1" ht="45" x14ac:dyDescent="0.2">
      <c r="A114" s="319" t="s">
        <v>292</v>
      </c>
      <c r="B114" s="319" t="s">
        <v>223</v>
      </c>
      <c r="C114" s="320" t="s">
        <v>65</v>
      </c>
      <c r="D114" s="320" t="s">
        <v>66</v>
      </c>
      <c r="E114" s="319" t="s">
        <v>67</v>
      </c>
      <c r="F114" s="315">
        <v>4.5739999999999998</v>
      </c>
      <c r="G114" s="315" t="s">
        <v>7</v>
      </c>
      <c r="H114" s="318" t="s">
        <v>7</v>
      </c>
      <c r="I114" s="318" t="s">
        <v>7</v>
      </c>
      <c r="J114" s="315" t="s">
        <v>7</v>
      </c>
      <c r="K114" s="318" t="s">
        <v>7</v>
      </c>
      <c r="L114" s="318" t="s">
        <v>7</v>
      </c>
      <c r="M114" s="315" t="s">
        <v>7</v>
      </c>
      <c r="N114" s="318" t="s">
        <v>7</v>
      </c>
      <c r="O114" s="318" t="s">
        <v>7</v>
      </c>
      <c r="P114" s="315" t="s">
        <v>7</v>
      </c>
      <c r="Q114" s="318" t="s">
        <v>7</v>
      </c>
      <c r="R114" s="318" t="s">
        <v>7</v>
      </c>
      <c r="S114" s="317" t="s">
        <v>7</v>
      </c>
      <c r="T114" s="316" t="s">
        <v>7</v>
      </c>
      <c r="U114" s="315">
        <v>4.5739999999999998</v>
      </c>
      <c r="V114" s="309"/>
      <c r="AB114" s="300"/>
      <c r="AC114" s="300"/>
      <c r="AJ114" s="300"/>
      <c r="AK114" s="300"/>
      <c r="AX114" s="300"/>
      <c r="AY114" s="300"/>
      <c r="AZ114" s="300"/>
      <c r="BA114" s="300"/>
      <c r="BB114" s="300"/>
      <c r="BC114" s="300"/>
      <c r="BD114" s="300"/>
      <c r="BE114" s="300"/>
      <c r="BF114" s="300"/>
      <c r="BG114" s="300"/>
      <c r="BH114" s="300"/>
      <c r="BI114" s="300"/>
      <c r="BQ114" s="297"/>
      <c r="BR114" s="297"/>
      <c r="BS114" s="297"/>
      <c r="BT114" s="297"/>
      <c r="BU114" s="297"/>
      <c r="BV114" s="297"/>
      <c r="BW114" s="297"/>
      <c r="BX114" s="297"/>
      <c r="BY114" s="297"/>
      <c r="BZ114" s="297"/>
      <c r="CA114" s="297"/>
      <c r="CB114" s="297"/>
    </row>
    <row r="115" spans="1:80" s="305" customFormat="1" ht="33.75" x14ac:dyDescent="0.2">
      <c r="A115" s="319" t="s">
        <v>293</v>
      </c>
      <c r="B115" s="319" t="s">
        <v>305</v>
      </c>
      <c r="C115" s="320" t="s">
        <v>283</v>
      </c>
      <c r="D115" s="320" t="s">
        <v>438</v>
      </c>
      <c r="E115" s="319" t="s">
        <v>284</v>
      </c>
      <c r="F115" s="315">
        <v>0.06</v>
      </c>
      <c r="G115" s="315" t="s">
        <v>7</v>
      </c>
      <c r="H115" s="318" t="s">
        <v>7</v>
      </c>
      <c r="I115" s="318" t="s">
        <v>7</v>
      </c>
      <c r="J115" s="315" t="s">
        <v>7</v>
      </c>
      <c r="K115" s="318" t="s">
        <v>7</v>
      </c>
      <c r="L115" s="318" t="s">
        <v>7</v>
      </c>
      <c r="M115" s="315" t="s">
        <v>7</v>
      </c>
      <c r="N115" s="318" t="s">
        <v>7</v>
      </c>
      <c r="O115" s="318" t="s">
        <v>7</v>
      </c>
      <c r="P115" s="315" t="s">
        <v>7</v>
      </c>
      <c r="Q115" s="318" t="s">
        <v>7</v>
      </c>
      <c r="R115" s="318" t="s">
        <v>7</v>
      </c>
      <c r="S115" s="317" t="s">
        <v>7</v>
      </c>
      <c r="T115" s="316" t="s">
        <v>7</v>
      </c>
      <c r="U115" s="315">
        <v>0.06</v>
      </c>
      <c r="V115" s="309"/>
      <c r="AB115" s="300"/>
      <c r="AC115" s="300"/>
      <c r="AJ115" s="300"/>
      <c r="AK115" s="300"/>
      <c r="AX115" s="300"/>
      <c r="AY115" s="300"/>
      <c r="AZ115" s="300"/>
      <c r="BA115" s="300"/>
      <c r="BB115" s="300"/>
      <c r="BC115" s="300"/>
      <c r="BD115" s="300"/>
      <c r="BE115" s="300"/>
      <c r="BF115" s="300"/>
      <c r="BG115" s="300"/>
      <c r="BH115" s="300"/>
      <c r="BI115" s="300"/>
      <c r="BQ115" s="297"/>
      <c r="BR115" s="297"/>
      <c r="BS115" s="297"/>
      <c r="BT115" s="297"/>
      <c r="BU115" s="297"/>
      <c r="BV115" s="297"/>
      <c r="BW115" s="297"/>
      <c r="BX115" s="297"/>
      <c r="BY115" s="297"/>
      <c r="BZ115" s="297"/>
      <c r="CA115" s="297"/>
      <c r="CB115" s="297"/>
    </row>
    <row r="116" spans="1:80" s="305" customFormat="1" ht="33.75" x14ac:dyDescent="0.2">
      <c r="A116" s="319" t="s">
        <v>294</v>
      </c>
      <c r="B116" s="319" t="s">
        <v>306</v>
      </c>
      <c r="C116" s="320" t="s">
        <v>285</v>
      </c>
      <c r="D116" s="320" t="s">
        <v>437</v>
      </c>
      <c r="E116" s="319" t="s">
        <v>84</v>
      </c>
      <c r="F116" s="315">
        <v>-2.9000000000000001E-2</v>
      </c>
      <c r="G116" s="315" t="s">
        <v>7</v>
      </c>
      <c r="H116" s="318" t="s">
        <v>7</v>
      </c>
      <c r="I116" s="318" t="s">
        <v>7</v>
      </c>
      <c r="J116" s="315" t="s">
        <v>7</v>
      </c>
      <c r="K116" s="318" t="s">
        <v>7</v>
      </c>
      <c r="L116" s="318" t="s">
        <v>7</v>
      </c>
      <c r="M116" s="315" t="s">
        <v>7</v>
      </c>
      <c r="N116" s="318" t="s">
        <v>7</v>
      </c>
      <c r="O116" s="318" t="s">
        <v>7</v>
      </c>
      <c r="P116" s="315" t="s">
        <v>7</v>
      </c>
      <c r="Q116" s="318" t="s">
        <v>7</v>
      </c>
      <c r="R116" s="318" t="s">
        <v>7</v>
      </c>
      <c r="S116" s="317" t="s">
        <v>7</v>
      </c>
      <c r="T116" s="316" t="s">
        <v>7</v>
      </c>
      <c r="U116" s="315">
        <v>-2.9000000000000001E-2</v>
      </c>
      <c r="V116" s="309"/>
      <c r="AB116" s="300"/>
      <c r="AC116" s="300"/>
      <c r="AJ116" s="300"/>
      <c r="AK116" s="300"/>
      <c r="AX116" s="300"/>
      <c r="AY116" s="300"/>
      <c r="AZ116" s="300"/>
      <c r="BA116" s="300"/>
      <c r="BB116" s="300"/>
      <c r="BC116" s="300"/>
      <c r="BD116" s="300"/>
      <c r="BE116" s="300"/>
      <c r="BF116" s="300"/>
      <c r="BG116" s="300"/>
      <c r="BH116" s="300"/>
      <c r="BI116" s="300"/>
      <c r="BQ116" s="297"/>
      <c r="BR116" s="297"/>
      <c r="BS116" s="297"/>
      <c r="BT116" s="297"/>
      <c r="BU116" s="297"/>
      <c r="BV116" s="297"/>
      <c r="BW116" s="297"/>
      <c r="BX116" s="297"/>
      <c r="BY116" s="297"/>
      <c r="BZ116" s="297"/>
      <c r="CA116" s="297"/>
      <c r="CB116" s="297"/>
    </row>
    <row r="117" spans="1:80" s="305" customFormat="1" ht="45" x14ac:dyDescent="0.2">
      <c r="A117" s="319" t="s">
        <v>295</v>
      </c>
      <c r="B117" s="319" t="s">
        <v>307</v>
      </c>
      <c r="C117" s="320" t="s">
        <v>286</v>
      </c>
      <c r="D117" s="320" t="s">
        <v>80</v>
      </c>
      <c r="E117" s="319" t="s">
        <v>87</v>
      </c>
      <c r="F117" s="315">
        <v>0.36</v>
      </c>
      <c r="G117" s="315" t="s">
        <v>7</v>
      </c>
      <c r="H117" s="318" t="s">
        <v>7</v>
      </c>
      <c r="I117" s="318" t="s">
        <v>7</v>
      </c>
      <c r="J117" s="315" t="s">
        <v>7</v>
      </c>
      <c r="K117" s="318" t="s">
        <v>7</v>
      </c>
      <c r="L117" s="318" t="s">
        <v>7</v>
      </c>
      <c r="M117" s="315" t="s">
        <v>7</v>
      </c>
      <c r="N117" s="318" t="s">
        <v>7</v>
      </c>
      <c r="O117" s="318" t="s">
        <v>7</v>
      </c>
      <c r="P117" s="315" t="s">
        <v>7</v>
      </c>
      <c r="Q117" s="318" t="s">
        <v>7</v>
      </c>
      <c r="R117" s="318" t="s">
        <v>7</v>
      </c>
      <c r="S117" s="317" t="s">
        <v>7</v>
      </c>
      <c r="T117" s="316" t="s">
        <v>7</v>
      </c>
      <c r="U117" s="315">
        <v>0.36</v>
      </c>
      <c r="V117" s="309"/>
      <c r="AB117" s="300"/>
      <c r="AC117" s="300"/>
      <c r="AJ117" s="300"/>
      <c r="AK117" s="300"/>
      <c r="AX117" s="300"/>
      <c r="AY117" s="300"/>
      <c r="AZ117" s="300"/>
      <c r="BA117" s="300"/>
      <c r="BB117" s="300"/>
      <c r="BC117" s="300"/>
      <c r="BD117" s="300"/>
      <c r="BE117" s="300"/>
      <c r="BF117" s="300"/>
      <c r="BG117" s="300"/>
      <c r="BH117" s="300"/>
      <c r="BI117" s="300"/>
      <c r="BQ117" s="297"/>
      <c r="BR117" s="297"/>
      <c r="BS117" s="297"/>
      <c r="BT117" s="297"/>
      <c r="BU117" s="297"/>
      <c r="BV117" s="297"/>
      <c r="BW117" s="297"/>
      <c r="BX117" s="297"/>
      <c r="BY117" s="297"/>
      <c r="BZ117" s="297"/>
      <c r="CA117" s="297"/>
      <c r="CB117" s="297"/>
    </row>
    <row r="118" spans="1:80" s="305" customFormat="1" ht="45" x14ac:dyDescent="0.2">
      <c r="A118" s="319" t="s">
        <v>296</v>
      </c>
      <c r="B118" s="319" t="s">
        <v>308</v>
      </c>
      <c r="C118" s="320" t="s">
        <v>86</v>
      </c>
      <c r="D118" s="320" t="s">
        <v>80</v>
      </c>
      <c r="E118" s="319" t="s">
        <v>87</v>
      </c>
      <c r="F118" s="315">
        <v>2.9000000000000001E-2</v>
      </c>
      <c r="G118" s="315" t="s">
        <v>7</v>
      </c>
      <c r="H118" s="318" t="s">
        <v>7</v>
      </c>
      <c r="I118" s="318" t="s">
        <v>7</v>
      </c>
      <c r="J118" s="315" t="s">
        <v>7</v>
      </c>
      <c r="K118" s="318" t="s">
        <v>7</v>
      </c>
      <c r="L118" s="318" t="s">
        <v>7</v>
      </c>
      <c r="M118" s="315" t="s">
        <v>7</v>
      </c>
      <c r="N118" s="318" t="s">
        <v>7</v>
      </c>
      <c r="O118" s="318" t="s">
        <v>7</v>
      </c>
      <c r="P118" s="315" t="s">
        <v>7</v>
      </c>
      <c r="Q118" s="318" t="s">
        <v>7</v>
      </c>
      <c r="R118" s="318" t="s">
        <v>7</v>
      </c>
      <c r="S118" s="317" t="s">
        <v>7</v>
      </c>
      <c r="T118" s="316" t="s">
        <v>7</v>
      </c>
      <c r="U118" s="315">
        <v>2.9000000000000001E-2</v>
      </c>
      <c r="V118" s="309"/>
      <c r="AB118" s="300"/>
      <c r="AC118" s="300"/>
      <c r="AJ118" s="300"/>
      <c r="AK118" s="300"/>
      <c r="AX118" s="300"/>
      <c r="AY118" s="300"/>
      <c r="AZ118" s="300"/>
      <c r="BA118" s="300"/>
      <c r="BB118" s="300"/>
      <c r="BC118" s="300"/>
      <c r="BD118" s="300"/>
      <c r="BE118" s="300"/>
      <c r="BF118" s="300"/>
      <c r="BG118" s="300"/>
      <c r="BH118" s="300"/>
      <c r="BI118" s="300"/>
      <c r="BQ118" s="297"/>
      <c r="BR118" s="297"/>
      <c r="BS118" s="297"/>
      <c r="BT118" s="297"/>
      <c r="BU118" s="297"/>
      <c r="BV118" s="297"/>
      <c r="BW118" s="297"/>
      <c r="BX118" s="297"/>
      <c r="BY118" s="297"/>
      <c r="BZ118" s="297"/>
      <c r="CA118" s="297"/>
      <c r="CB118" s="297"/>
    </row>
    <row r="119" spans="1:80" s="305" customFormat="1" x14ac:dyDescent="0.2">
      <c r="A119" s="321" t="s">
        <v>274</v>
      </c>
      <c r="B119" s="313"/>
      <c r="C119" s="313"/>
      <c r="D119" s="313"/>
      <c r="E119" s="313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09"/>
      <c r="AB119" s="300"/>
      <c r="AC119" s="300"/>
      <c r="AJ119" s="300"/>
      <c r="AK119" s="300"/>
      <c r="AX119" s="300"/>
      <c r="AY119" s="300"/>
      <c r="AZ119" s="300"/>
      <c r="BA119" s="300"/>
      <c r="BB119" s="300"/>
      <c r="BC119" s="300"/>
      <c r="BD119" s="300"/>
      <c r="BE119" s="300"/>
      <c r="BF119" s="300"/>
      <c r="BG119" s="300"/>
      <c r="BH119" s="300"/>
      <c r="BI119" s="300"/>
      <c r="BQ119" s="297"/>
      <c r="BR119" s="297"/>
      <c r="BS119" s="297"/>
      <c r="BT119" s="297"/>
      <c r="BU119" s="297"/>
      <c r="BV119" s="297"/>
      <c r="BW119" s="297"/>
      <c r="BX119" s="297"/>
      <c r="BY119" s="297"/>
      <c r="BZ119" s="297"/>
      <c r="CA119" s="297"/>
      <c r="CB119" s="297"/>
    </row>
    <row r="120" spans="1:80" s="305" customFormat="1" ht="56.25" x14ac:dyDescent="0.2">
      <c r="A120" s="319" t="s">
        <v>297</v>
      </c>
      <c r="B120" s="319" t="s">
        <v>242</v>
      </c>
      <c r="C120" s="320" t="s">
        <v>108</v>
      </c>
      <c r="D120" s="320" t="s">
        <v>109</v>
      </c>
      <c r="E120" s="319" t="s">
        <v>110</v>
      </c>
      <c r="F120" s="315">
        <v>13.01</v>
      </c>
      <c r="G120" s="315" t="s">
        <v>7</v>
      </c>
      <c r="H120" s="318" t="s">
        <v>7</v>
      </c>
      <c r="I120" s="318" t="s">
        <v>7</v>
      </c>
      <c r="J120" s="315" t="s">
        <v>7</v>
      </c>
      <c r="K120" s="318" t="s">
        <v>7</v>
      </c>
      <c r="L120" s="318" t="s">
        <v>7</v>
      </c>
      <c r="M120" s="315" t="s">
        <v>7</v>
      </c>
      <c r="N120" s="318" t="s">
        <v>7</v>
      </c>
      <c r="O120" s="318" t="s">
        <v>7</v>
      </c>
      <c r="P120" s="315" t="s">
        <v>7</v>
      </c>
      <c r="Q120" s="318" t="s">
        <v>7</v>
      </c>
      <c r="R120" s="318" t="s">
        <v>7</v>
      </c>
      <c r="S120" s="317" t="s">
        <v>7</v>
      </c>
      <c r="T120" s="316" t="s">
        <v>7</v>
      </c>
      <c r="U120" s="315">
        <v>13.01</v>
      </c>
      <c r="V120" s="309"/>
      <c r="AB120" s="300"/>
      <c r="AC120" s="300"/>
      <c r="AJ120" s="300"/>
      <c r="AK120" s="300"/>
      <c r="AX120" s="300"/>
      <c r="AY120" s="300"/>
      <c r="AZ120" s="300"/>
      <c r="BA120" s="300"/>
      <c r="BB120" s="300"/>
      <c r="BC120" s="300"/>
      <c r="BD120" s="300"/>
      <c r="BE120" s="300"/>
      <c r="BF120" s="300"/>
      <c r="BG120" s="300"/>
      <c r="BH120" s="300"/>
      <c r="BI120" s="300"/>
      <c r="BQ120" s="297"/>
      <c r="BR120" s="297"/>
      <c r="BS120" s="297"/>
      <c r="BT120" s="297"/>
      <c r="BU120" s="297"/>
      <c r="BV120" s="297"/>
      <c r="BW120" s="297"/>
      <c r="BX120" s="297"/>
      <c r="BY120" s="297"/>
      <c r="BZ120" s="297"/>
      <c r="CA120" s="297"/>
      <c r="CB120" s="297"/>
    </row>
    <row r="121" spans="1:80" s="305" customFormat="1" ht="67.5" x14ac:dyDescent="0.2">
      <c r="A121" s="319" t="s">
        <v>298</v>
      </c>
      <c r="B121" s="319" t="s">
        <v>244</v>
      </c>
      <c r="C121" s="320" t="s">
        <v>166</v>
      </c>
      <c r="D121" s="320" t="s">
        <v>167</v>
      </c>
      <c r="E121" s="319" t="s">
        <v>110</v>
      </c>
      <c r="F121" s="315">
        <v>2.34</v>
      </c>
      <c r="G121" s="315" t="s">
        <v>7</v>
      </c>
      <c r="H121" s="318" t="s">
        <v>7</v>
      </c>
      <c r="I121" s="318" t="s">
        <v>7</v>
      </c>
      <c r="J121" s="315" t="s">
        <v>7</v>
      </c>
      <c r="K121" s="318" t="s">
        <v>7</v>
      </c>
      <c r="L121" s="318" t="s">
        <v>7</v>
      </c>
      <c r="M121" s="315" t="s">
        <v>7</v>
      </c>
      <c r="N121" s="318" t="s">
        <v>7</v>
      </c>
      <c r="O121" s="318" t="s">
        <v>7</v>
      </c>
      <c r="P121" s="315" t="s">
        <v>7</v>
      </c>
      <c r="Q121" s="318" t="s">
        <v>7</v>
      </c>
      <c r="R121" s="318" t="s">
        <v>7</v>
      </c>
      <c r="S121" s="317" t="s">
        <v>7</v>
      </c>
      <c r="T121" s="316" t="s">
        <v>7</v>
      </c>
      <c r="U121" s="315">
        <v>2.34</v>
      </c>
      <c r="V121" s="309"/>
      <c r="AB121" s="300"/>
      <c r="AC121" s="300"/>
      <c r="AJ121" s="300"/>
      <c r="AK121" s="300"/>
      <c r="AX121" s="300"/>
      <c r="AY121" s="300"/>
      <c r="AZ121" s="300"/>
      <c r="BA121" s="300"/>
      <c r="BB121" s="300"/>
      <c r="BC121" s="300"/>
      <c r="BD121" s="300"/>
      <c r="BE121" s="300"/>
      <c r="BF121" s="300"/>
      <c r="BG121" s="300"/>
      <c r="BH121" s="300"/>
      <c r="BI121" s="300"/>
      <c r="BQ121" s="297"/>
      <c r="BR121" s="297"/>
      <c r="BS121" s="297"/>
      <c r="BT121" s="297"/>
      <c r="BU121" s="297"/>
      <c r="BV121" s="297"/>
      <c r="BW121" s="297"/>
      <c r="BX121" s="297"/>
      <c r="BY121" s="297"/>
      <c r="BZ121" s="297"/>
      <c r="CA121" s="297"/>
      <c r="CB121" s="297"/>
    </row>
    <row r="122" spans="1:80" s="305" customFormat="1" ht="45" x14ac:dyDescent="0.2">
      <c r="A122" s="319" t="s">
        <v>196</v>
      </c>
      <c r="B122" s="319" t="s">
        <v>246</v>
      </c>
      <c r="C122" s="320" t="s">
        <v>169</v>
      </c>
      <c r="D122" s="320" t="s">
        <v>170</v>
      </c>
      <c r="E122" s="319" t="s">
        <v>110</v>
      </c>
      <c r="F122" s="315">
        <v>0.76</v>
      </c>
      <c r="G122" s="315" t="s">
        <v>7</v>
      </c>
      <c r="H122" s="318" t="s">
        <v>7</v>
      </c>
      <c r="I122" s="318" t="s">
        <v>7</v>
      </c>
      <c r="J122" s="315" t="s">
        <v>7</v>
      </c>
      <c r="K122" s="318" t="s">
        <v>7</v>
      </c>
      <c r="L122" s="318" t="s">
        <v>7</v>
      </c>
      <c r="M122" s="315" t="s">
        <v>7</v>
      </c>
      <c r="N122" s="318" t="s">
        <v>7</v>
      </c>
      <c r="O122" s="318" t="s">
        <v>7</v>
      </c>
      <c r="P122" s="315" t="s">
        <v>7</v>
      </c>
      <c r="Q122" s="318" t="s">
        <v>7</v>
      </c>
      <c r="R122" s="318" t="s">
        <v>7</v>
      </c>
      <c r="S122" s="317" t="s">
        <v>7</v>
      </c>
      <c r="T122" s="316" t="s">
        <v>7</v>
      </c>
      <c r="U122" s="315">
        <v>0.76</v>
      </c>
      <c r="V122" s="309"/>
      <c r="AB122" s="300"/>
      <c r="AC122" s="300"/>
      <c r="AJ122" s="300"/>
      <c r="AK122" s="300"/>
      <c r="AX122" s="300"/>
      <c r="AY122" s="300"/>
      <c r="AZ122" s="300"/>
      <c r="BA122" s="300"/>
      <c r="BB122" s="300"/>
      <c r="BC122" s="300"/>
      <c r="BD122" s="300"/>
      <c r="BE122" s="300"/>
      <c r="BF122" s="300"/>
      <c r="BG122" s="300"/>
      <c r="BH122" s="300"/>
      <c r="BI122" s="300"/>
      <c r="BQ122" s="297"/>
      <c r="BR122" s="297"/>
      <c r="BS122" s="297"/>
      <c r="BT122" s="297"/>
      <c r="BU122" s="297"/>
      <c r="BV122" s="297"/>
      <c r="BW122" s="297"/>
      <c r="BX122" s="297"/>
      <c r="BY122" s="297"/>
      <c r="BZ122" s="297"/>
      <c r="CA122" s="297"/>
      <c r="CB122" s="297"/>
    </row>
    <row r="123" spans="1:80" s="305" customFormat="1" ht="45" x14ac:dyDescent="0.2">
      <c r="A123" s="319" t="s">
        <v>197</v>
      </c>
      <c r="B123" s="319" t="s">
        <v>248</v>
      </c>
      <c r="C123" s="320" t="s">
        <v>112</v>
      </c>
      <c r="D123" s="320" t="s">
        <v>113</v>
      </c>
      <c r="E123" s="319" t="s">
        <v>110</v>
      </c>
      <c r="F123" s="315">
        <v>16.11</v>
      </c>
      <c r="G123" s="315" t="s">
        <v>7</v>
      </c>
      <c r="H123" s="318" t="s">
        <v>7</v>
      </c>
      <c r="I123" s="318" t="s">
        <v>7</v>
      </c>
      <c r="J123" s="315" t="s">
        <v>7</v>
      </c>
      <c r="K123" s="318" t="s">
        <v>7</v>
      </c>
      <c r="L123" s="318" t="s">
        <v>7</v>
      </c>
      <c r="M123" s="315" t="s">
        <v>7</v>
      </c>
      <c r="N123" s="318" t="s">
        <v>7</v>
      </c>
      <c r="O123" s="318" t="s">
        <v>7</v>
      </c>
      <c r="P123" s="315" t="s">
        <v>7</v>
      </c>
      <c r="Q123" s="318" t="s">
        <v>7</v>
      </c>
      <c r="R123" s="318" t="s">
        <v>7</v>
      </c>
      <c r="S123" s="317" t="s">
        <v>7</v>
      </c>
      <c r="T123" s="316" t="s">
        <v>7</v>
      </c>
      <c r="U123" s="315">
        <v>16.11</v>
      </c>
      <c r="V123" s="309"/>
      <c r="AB123" s="300"/>
      <c r="AC123" s="300"/>
      <c r="AJ123" s="300"/>
      <c r="AK123" s="300"/>
      <c r="AX123" s="300"/>
      <c r="AY123" s="300"/>
      <c r="AZ123" s="300"/>
      <c r="BA123" s="300"/>
      <c r="BB123" s="300"/>
      <c r="BC123" s="300"/>
      <c r="BD123" s="300"/>
      <c r="BE123" s="300"/>
      <c r="BF123" s="300"/>
      <c r="BG123" s="300"/>
      <c r="BH123" s="300"/>
      <c r="BI123" s="300"/>
      <c r="BQ123" s="297"/>
      <c r="BR123" s="297"/>
      <c r="BS123" s="297"/>
      <c r="BT123" s="297"/>
      <c r="BU123" s="297"/>
      <c r="BV123" s="297"/>
      <c r="BW123" s="297"/>
      <c r="BX123" s="297"/>
      <c r="BY123" s="297"/>
      <c r="BZ123" s="297"/>
      <c r="CA123" s="297"/>
      <c r="CB123" s="297"/>
    </row>
    <row r="124" spans="1:80" s="305" customFormat="1" ht="15.75" customHeight="1" x14ac:dyDescent="0.2">
      <c r="A124" s="322" t="s">
        <v>309</v>
      </c>
      <c r="B124" s="313"/>
      <c r="C124" s="313"/>
      <c r="D124" s="313"/>
      <c r="E124" s="313"/>
      <c r="F124" s="313"/>
      <c r="G124" s="313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09"/>
      <c r="AB124" s="300"/>
      <c r="AC124" s="300"/>
      <c r="AJ124" s="300"/>
      <c r="AK124" s="300"/>
      <c r="AX124" s="300"/>
      <c r="AY124" s="300"/>
      <c r="AZ124" s="300"/>
      <c r="BA124" s="300"/>
      <c r="BB124" s="300"/>
      <c r="BC124" s="300"/>
      <c r="BD124" s="300"/>
      <c r="BE124" s="300"/>
      <c r="BF124" s="300"/>
      <c r="BG124" s="300"/>
      <c r="BH124" s="300"/>
      <c r="BI124" s="300"/>
      <c r="BQ124" s="297"/>
      <c r="BR124" s="297"/>
      <c r="BS124" s="297"/>
      <c r="BT124" s="297"/>
      <c r="BU124" s="297"/>
      <c r="BV124" s="297"/>
      <c r="BW124" s="297"/>
      <c r="BX124" s="297"/>
      <c r="BY124" s="297"/>
      <c r="BZ124" s="297"/>
      <c r="CA124" s="297"/>
      <c r="CB124" s="297"/>
    </row>
    <row r="125" spans="1:80" s="305" customFormat="1" ht="33.75" x14ac:dyDescent="0.2">
      <c r="A125" s="319" t="s">
        <v>198</v>
      </c>
      <c r="B125" s="319" t="s">
        <v>310</v>
      </c>
      <c r="C125" s="320" t="s">
        <v>116</v>
      </c>
      <c r="D125" s="320" t="s">
        <v>117</v>
      </c>
      <c r="E125" s="319" t="s">
        <v>118</v>
      </c>
      <c r="F125" s="315">
        <v>1</v>
      </c>
      <c r="G125" s="315" t="s">
        <v>7</v>
      </c>
      <c r="H125" s="318" t="s">
        <v>7</v>
      </c>
      <c r="I125" s="318" t="s">
        <v>7</v>
      </c>
      <c r="J125" s="315" t="s">
        <v>7</v>
      </c>
      <c r="K125" s="318" t="s">
        <v>7</v>
      </c>
      <c r="L125" s="318" t="s">
        <v>7</v>
      </c>
      <c r="M125" s="315" t="s">
        <v>7</v>
      </c>
      <c r="N125" s="318" t="s">
        <v>7</v>
      </c>
      <c r="O125" s="318" t="s">
        <v>7</v>
      </c>
      <c r="P125" s="315">
        <v>1</v>
      </c>
      <c r="Q125" s="318">
        <v>949.76</v>
      </c>
      <c r="R125" s="318">
        <v>949.76</v>
      </c>
      <c r="S125" s="317" t="s">
        <v>7</v>
      </c>
      <c r="T125" s="316">
        <v>1</v>
      </c>
      <c r="U125" s="315" t="s">
        <v>7</v>
      </c>
      <c r="V125" s="309"/>
      <c r="AB125" s="300"/>
      <c r="AC125" s="300"/>
      <c r="AJ125" s="300"/>
      <c r="AK125" s="300"/>
      <c r="AX125" s="300"/>
      <c r="AY125" s="300"/>
      <c r="AZ125" s="300"/>
      <c r="BA125" s="300"/>
      <c r="BB125" s="300"/>
      <c r="BC125" s="300"/>
      <c r="BD125" s="300"/>
      <c r="BE125" s="300"/>
      <c r="BF125" s="300"/>
      <c r="BG125" s="300"/>
      <c r="BH125" s="300"/>
      <c r="BI125" s="300"/>
      <c r="BQ125" s="297"/>
      <c r="BR125" s="297"/>
      <c r="BS125" s="297"/>
      <c r="BT125" s="297"/>
      <c r="BU125" s="297"/>
      <c r="BV125" s="297"/>
      <c r="BW125" s="297"/>
      <c r="BX125" s="297"/>
      <c r="BY125" s="297"/>
      <c r="BZ125" s="297"/>
      <c r="CA125" s="297"/>
      <c r="CB125" s="297"/>
    </row>
    <row r="126" spans="1:80" s="305" customFormat="1" ht="45" x14ac:dyDescent="0.2">
      <c r="A126" s="319" t="s">
        <v>199</v>
      </c>
      <c r="B126" s="319" t="s">
        <v>311</v>
      </c>
      <c r="C126" s="320" t="s">
        <v>55</v>
      </c>
      <c r="D126" s="320" t="s">
        <v>56</v>
      </c>
      <c r="E126" s="319" t="s">
        <v>57</v>
      </c>
      <c r="F126" s="315">
        <v>0.23699999999999999</v>
      </c>
      <c r="G126" s="315" t="s">
        <v>7</v>
      </c>
      <c r="H126" s="318" t="s">
        <v>7</v>
      </c>
      <c r="I126" s="318" t="s">
        <v>7</v>
      </c>
      <c r="J126" s="315" t="s">
        <v>7</v>
      </c>
      <c r="K126" s="318" t="s">
        <v>7</v>
      </c>
      <c r="L126" s="318" t="s">
        <v>7</v>
      </c>
      <c r="M126" s="315" t="s">
        <v>7</v>
      </c>
      <c r="N126" s="318" t="s">
        <v>7</v>
      </c>
      <c r="O126" s="318" t="s">
        <v>7</v>
      </c>
      <c r="P126" s="315">
        <v>0.1807</v>
      </c>
      <c r="Q126" s="318">
        <v>105.16</v>
      </c>
      <c r="R126" s="318">
        <v>105.16</v>
      </c>
      <c r="S126" s="317" t="s">
        <v>7</v>
      </c>
      <c r="T126" s="316">
        <v>0.1807</v>
      </c>
      <c r="U126" s="315">
        <v>5.6300000000000003E-2</v>
      </c>
      <c r="V126" s="309"/>
      <c r="AB126" s="300"/>
      <c r="AC126" s="300"/>
      <c r="AJ126" s="300"/>
      <c r="AK126" s="300"/>
      <c r="AX126" s="300"/>
      <c r="AY126" s="300"/>
      <c r="AZ126" s="300"/>
      <c r="BA126" s="300"/>
      <c r="BB126" s="300"/>
      <c r="BC126" s="300"/>
      <c r="BD126" s="300"/>
      <c r="BE126" s="300"/>
      <c r="BF126" s="300"/>
      <c r="BG126" s="300"/>
      <c r="BH126" s="300"/>
      <c r="BI126" s="300"/>
      <c r="BQ126" s="297"/>
      <c r="BR126" s="297"/>
      <c r="BS126" s="297"/>
      <c r="BT126" s="297"/>
      <c r="BU126" s="297"/>
      <c r="BV126" s="297"/>
      <c r="BW126" s="297"/>
      <c r="BX126" s="297"/>
      <c r="BY126" s="297"/>
      <c r="BZ126" s="297"/>
      <c r="CA126" s="297"/>
      <c r="CB126" s="297"/>
    </row>
    <row r="127" spans="1:80" s="305" customFormat="1" ht="22.5" x14ac:dyDescent="0.2">
      <c r="A127" s="319" t="s">
        <v>200</v>
      </c>
      <c r="B127" s="319" t="s">
        <v>312</v>
      </c>
      <c r="C127" s="320" t="s">
        <v>59</v>
      </c>
      <c r="D127" s="320" t="s">
        <v>60</v>
      </c>
      <c r="E127" s="319" t="s">
        <v>57</v>
      </c>
      <c r="F127" s="315">
        <v>0.11559999999999999</v>
      </c>
      <c r="G127" s="315" t="s">
        <v>7</v>
      </c>
      <c r="H127" s="318" t="s">
        <v>7</v>
      </c>
      <c r="I127" s="318" t="s">
        <v>7</v>
      </c>
      <c r="J127" s="315" t="s">
        <v>7</v>
      </c>
      <c r="K127" s="318" t="s">
        <v>7</v>
      </c>
      <c r="L127" s="318" t="s">
        <v>7</v>
      </c>
      <c r="M127" s="315" t="s">
        <v>7</v>
      </c>
      <c r="N127" s="318" t="s">
        <v>7</v>
      </c>
      <c r="O127" s="318" t="s">
        <v>7</v>
      </c>
      <c r="P127" s="315">
        <v>9.8599999999999993E-2</v>
      </c>
      <c r="Q127" s="318">
        <v>51.59</v>
      </c>
      <c r="R127" s="318">
        <v>51.59</v>
      </c>
      <c r="S127" s="317" t="s">
        <v>7</v>
      </c>
      <c r="T127" s="316">
        <v>9.8599999999999993E-2</v>
      </c>
      <c r="U127" s="315">
        <v>1.7000000000000001E-2</v>
      </c>
      <c r="V127" s="309"/>
      <c r="AB127" s="300"/>
      <c r="AC127" s="300"/>
      <c r="AJ127" s="300"/>
      <c r="AK127" s="300"/>
      <c r="AX127" s="300"/>
      <c r="AY127" s="300"/>
      <c r="AZ127" s="300"/>
      <c r="BA127" s="300"/>
      <c r="BB127" s="300"/>
      <c r="BC127" s="300"/>
      <c r="BD127" s="300"/>
      <c r="BE127" s="300"/>
      <c r="BF127" s="300"/>
      <c r="BG127" s="300"/>
      <c r="BH127" s="300"/>
      <c r="BI127" s="300"/>
      <c r="BQ127" s="297"/>
      <c r="BR127" s="297"/>
      <c r="BS127" s="297"/>
      <c r="BT127" s="297"/>
      <c r="BU127" s="297"/>
      <c r="BV127" s="297"/>
      <c r="BW127" s="297"/>
      <c r="BX127" s="297"/>
      <c r="BY127" s="297"/>
      <c r="BZ127" s="297"/>
      <c r="CA127" s="297"/>
      <c r="CB127" s="297"/>
    </row>
    <row r="128" spans="1:80" s="305" customFormat="1" ht="33.75" x14ac:dyDescent="0.2">
      <c r="A128" s="319" t="s">
        <v>201</v>
      </c>
      <c r="B128" s="319" t="s">
        <v>313</v>
      </c>
      <c r="C128" s="320" t="s">
        <v>62</v>
      </c>
      <c r="D128" s="320" t="s">
        <v>63</v>
      </c>
      <c r="E128" s="319" t="s">
        <v>57</v>
      </c>
      <c r="F128" s="315">
        <v>0.11600000000000001</v>
      </c>
      <c r="G128" s="315" t="s">
        <v>7</v>
      </c>
      <c r="H128" s="318" t="s">
        <v>7</v>
      </c>
      <c r="I128" s="318" t="s">
        <v>7</v>
      </c>
      <c r="J128" s="315" t="s">
        <v>7</v>
      </c>
      <c r="K128" s="318" t="s">
        <v>7</v>
      </c>
      <c r="L128" s="318" t="s">
        <v>7</v>
      </c>
      <c r="M128" s="315" t="s">
        <v>7</v>
      </c>
      <c r="N128" s="318" t="s">
        <v>7</v>
      </c>
      <c r="O128" s="318" t="s">
        <v>7</v>
      </c>
      <c r="P128" s="315">
        <v>9.8599999999999993E-2</v>
      </c>
      <c r="Q128" s="318">
        <v>651.66999999999996</v>
      </c>
      <c r="R128" s="318">
        <v>651.66999999999996</v>
      </c>
      <c r="S128" s="317" t="s">
        <v>7</v>
      </c>
      <c r="T128" s="316">
        <v>9.8599999999999993E-2</v>
      </c>
      <c r="U128" s="315">
        <v>1.7399999999999999E-2</v>
      </c>
      <c r="V128" s="309"/>
      <c r="AB128" s="300"/>
      <c r="AC128" s="300"/>
      <c r="AJ128" s="300"/>
      <c r="AK128" s="300"/>
      <c r="AX128" s="300"/>
      <c r="AY128" s="300"/>
      <c r="AZ128" s="300"/>
      <c r="BA128" s="300"/>
      <c r="BB128" s="300"/>
      <c r="BC128" s="300"/>
      <c r="BD128" s="300"/>
      <c r="BE128" s="300"/>
      <c r="BF128" s="300"/>
      <c r="BG128" s="300"/>
      <c r="BH128" s="300"/>
      <c r="BI128" s="300"/>
      <c r="BQ128" s="297"/>
      <c r="BR128" s="297"/>
      <c r="BS128" s="297"/>
      <c r="BT128" s="297"/>
      <c r="BU128" s="297"/>
      <c r="BV128" s="297"/>
      <c r="BW128" s="297"/>
      <c r="BX128" s="297"/>
      <c r="BY128" s="297"/>
      <c r="BZ128" s="297"/>
      <c r="CA128" s="297"/>
      <c r="CB128" s="297"/>
    </row>
    <row r="129" spans="1:80" s="305" customFormat="1" ht="45" x14ac:dyDescent="0.2">
      <c r="A129" s="319" t="s">
        <v>202</v>
      </c>
      <c r="B129" s="319" t="s">
        <v>314</v>
      </c>
      <c r="C129" s="320" t="s">
        <v>65</v>
      </c>
      <c r="D129" s="320" t="s">
        <v>415</v>
      </c>
      <c r="E129" s="319" t="s">
        <v>67</v>
      </c>
      <c r="F129" s="315">
        <v>14.62</v>
      </c>
      <c r="G129" s="315" t="s">
        <v>7</v>
      </c>
      <c r="H129" s="318" t="s">
        <v>7</v>
      </c>
      <c r="I129" s="318" t="s">
        <v>7</v>
      </c>
      <c r="J129" s="315" t="s">
        <v>7</v>
      </c>
      <c r="K129" s="318" t="s">
        <v>7</v>
      </c>
      <c r="L129" s="318" t="s">
        <v>7</v>
      </c>
      <c r="M129" s="315" t="s">
        <v>7</v>
      </c>
      <c r="N129" s="318" t="s">
        <v>7</v>
      </c>
      <c r="O129" s="318" t="s">
        <v>7</v>
      </c>
      <c r="P129" s="315">
        <v>12.4236</v>
      </c>
      <c r="Q129" s="318">
        <v>8125.98</v>
      </c>
      <c r="R129" s="318">
        <v>8125.98</v>
      </c>
      <c r="S129" s="317" t="s">
        <v>7</v>
      </c>
      <c r="T129" s="316">
        <v>12.4236</v>
      </c>
      <c r="U129" s="315">
        <v>2.1964000000000001</v>
      </c>
      <c r="V129" s="309"/>
      <c r="AB129" s="300"/>
      <c r="AC129" s="300"/>
      <c r="AJ129" s="300"/>
      <c r="AK129" s="300"/>
      <c r="AX129" s="300"/>
      <c r="AY129" s="300"/>
      <c r="AZ129" s="300"/>
      <c r="BA129" s="300"/>
      <c r="BB129" s="300"/>
      <c r="BC129" s="300"/>
      <c r="BD129" s="300"/>
      <c r="BE129" s="300"/>
      <c r="BF129" s="300"/>
      <c r="BG129" s="300"/>
      <c r="BH129" s="300"/>
      <c r="BI129" s="300"/>
      <c r="BQ129" s="297"/>
      <c r="BR129" s="297"/>
      <c r="BS129" s="297"/>
      <c r="BT129" s="297"/>
      <c r="BU129" s="297"/>
      <c r="BV129" s="297"/>
      <c r="BW129" s="297"/>
      <c r="BX129" s="297"/>
      <c r="BY129" s="297"/>
      <c r="BZ129" s="297"/>
      <c r="CA129" s="297"/>
      <c r="CB129" s="297"/>
    </row>
    <row r="130" spans="1:80" s="305" customFormat="1" ht="56.25" x14ac:dyDescent="0.2">
      <c r="A130" s="319" t="s">
        <v>203</v>
      </c>
      <c r="B130" s="319" t="s">
        <v>315</v>
      </c>
      <c r="C130" s="320" t="s">
        <v>128</v>
      </c>
      <c r="D130" s="320" t="s">
        <v>129</v>
      </c>
      <c r="E130" s="319" t="s">
        <v>118</v>
      </c>
      <c r="F130" s="315">
        <v>1</v>
      </c>
      <c r="G130" s="315" t="s">
        <v>7</v>
      </c>
      <c r="H130" s="318" t="s">
        <v>7</v>
      </c>
      <c r="I130" s="318" t="s">
        <v>7</v>
      </c>
      <c r="J130" s="315" t="s">
        <v>7</v>
      </c>
      <c r="K130" s="318" t="s">
        <v>7</v>
      </c>
      <c r="L130" s="318" t="s">
        <v>7</v>
      </c>
      <c r="M130" s="315" t="s">
        <v>7</v>
      </c>
      <c r="N130" s="318" t="s">
        <v>7</v>
      </c>
      <c r="O130" s="318" t="s">
        <v>7</v>
      </c>
      <c r="P130" s="315">
        <v>1</v>
      </c>
      <c r="Q130" s="318">
        <v>9978.5400000000009</v>
      </c>
      <c r="R130" s="318">
        <v>9978.5400000000009</v>
      </c>
      <c r="S130" s="317" t="s">
        <v>7</v>
      </c>
      <c r="T130" s="316">
        <v>1</v>
      </c>
      <c r="U130" s="315" t="s">
        <v>7</v>
      </c>
      <c r="V130" s="309"/>
      <c r="AB130" s="300"/>
      <c r="AC130" s="300"/>
      <c r="AJ130" s="300"/>
      <c r="AK130" s="300"/>
      <c r="AX130" s="300"/>
      <c r="AY130" s="300"/>
      <c r="AZ130" s="300"/>
      <c r="BA130" s="300"/>
      <c r="BB130" s="300"/>
      <c r="BC130" s="300"/>
      <c r="BD130" s="300"/>
      <c r="BE130" s="300"/>
      <c r="BF130" s="300"/>
      <c r="BG130" s="300"/>
      <c r="BH130" s="300"/>
      <c r="BI130" s="300"/>
      <c r="BQ130" s="297"/>
      <c r="BR130" s="297"/>
      <c r="BS130" s="297"/>
      <c r="BT130" s="297"/>
      <c r="BU130" s="297"/>
      <c r="BV130" s="297"/>
      <c r="BW130" s="297"/>
      <c r="BX130" s="297"/>
      <c r="BY130" s="297"/>
      <c r="BZ130" s="297"/>
      <c r="CA130" s="297"/>
      <c r="CB130" s="297"/>
    </row>
    <row r="131" spans="1:80" s="305" customFormat="1" ht="45" x14ac:dyDescent="0.2">
      <c r="A131" s="319" t="s">
        <v>204</v>
      </c>
      <c r="B131" s="319" t="s">
        <v>316</v>
      </c>
      <c r="C131" s="320" t="s">
        <v>132</v>
      </c>
      <c r="D131" s="320" t="s">
        <v>416</v>
      </c>
      <c r="E131" s="319" t="s">
        <v>134</v>
      </c>
      <c r="F131" s="315">
        <v>1</v>
      </c>
      <c r="G131" s="315" t="s">
        <v>7</v>
      </c>
      <c r="H131" s="318" t="s">
        <v>7</v>
      </c>
      <c r="I131" s="318" t="s">
        <v>7</v>
      </c>
      <c r="J131" s="315" t="s">
        <v>7</v>
      </c>
      <c r="K131" s="318" t="s">
        <v>7</v>
      </c>
      <c r="L131" s="318" t="s">
        <v>7</v>
      </c>
      <c r="M131" s="315" t="s">
        <v>7</v>
      </c>
      <c r="N131" s="318" t="s">
        <v>7</v>
      </c>
      <c r="O131" s="318" t="s">
        <v>7</v>
      </c>
      <c r="P131" s="315">
        <v>1</v>
      </c>
      <c r="Q131" s="318">
        <v>175555.37</v>
      </c>
      <c r="R131" s="318">
        <v>175555.37</v>
      </c>
      <c r="S131" s="317" t="s">
        <v>7</v>
      </c>
      <c r="T131" s="316">
        <v>1</v>
      </c>
      <c r="U131" s="315" t="s">
        <v>7</v>
      </c>
      <c r="V131" s="309"/>
      <c r="AB131" s="300"/>
      <c r="AC131" s="300"/>
      <c r="AJ131" s="300"/>
      <c r="AK131" s="300"/>
      <c r="AX131" s="300"/>
      <c r="AY131" s="300"/>
      <c r="AZ131" s="300"/>
      <c r="BA131" s="300"/>
      <c r="BB131" s="300"/>
      <c r="BC131" s="300"/>
      <c r="BD131" s="300"/>
      <c r="BE131" s="300"/>
      <c r="BF131" s="300"/>
      <c r="BG131" s="300"/>
      <c r="BH131" s="300"/>
      <c r="BI131" s="300"/>
      <c r="BQ131" s="297"/>
      <c r="BR131" s="297"/>
      <c r="BS131" s="297"/>
      <c r="BT131" s="297"/>
      <c r="BU131" s="297"/>
      <c r="BV131" s="297"/>
      <c r="BW131" s="297"/>
      <c r="BX131" s="297"/>
      <c r="BY131" s="297"/>
      <c r="BZ131" s="297"/>
      <c r="CA131" s="297"/>
      <c r="CB131" s="297"/>
    </row>
    <row r="132" spans="1:80" s="305" customFormat="1" ht="45" x14ac:dyDescent="0.2">
      <c r="A132" s="319" t="s">
        <v>205</v>
      </c>
      <c r="B132" s="319" t="s">
        <v>317</v>
      </c>
      <c r="C132" s="320" t="s">
        <v>137</v>
      </c>
      <c r="D132" s="320" t="s">
        <v>416</v>
      </c>
      <c r="E132" s="319" t="s">
        <v>134</v>
      </c>
      <c r="F132" s="315">
        <v>1</v>
      </c>
      <c r="G132" s="315" t="s">
        <v>7</v>
      </c>
      <c r="H132" s="318" t="s">
        <v>7</v>
      </c>
      <c r="I132" s="318" t="s">
        <v>7</v>
      </c>
      <c r="J132" s="315" t="s">
        <v>7</v>
      </c>
      <c r="K132" s="318" t="s">
        <v>7</v>
      </c>
      <c r="L132" s="318" t="s">
        <v>7</v>
      </c>
      <c r="M132" s="315" t="s">
        <v>7</v>
      </c>
      <c r="N132" s="318" t="s">
        <v>7</v>
      </c>
      <c r="O132" s="318" t="s">
        <v>7</v>
      </c>
      <c r="P132" s="315">
        <v>1</v>
      </c>
      <c r="Q132" s="318">
        <v>378541.26</v>
      </c>
      <c r="R132" s="318">
        <v>378541.26</v>
      </c>
      <c r="S132" s="317" t="s">
        <v>7</v>
      </c>
      <c r="T132" s="316">
        <v>1</v>
      </c>
      <c r="U132" s="315" t="s">
        <v>7</v>
      </c>
      <c r="V132" s="309"/>
      <c r="AB132" s="300"/>
      <c r="AC132" s="300"/>
      <c r="AJ132" s="300"/>
      <c r="AK132" s="300"/>
      <c r="AX132" s="300"/>
      <c r="AY132" s="300"/>
      <c r="AZ132" s="300"/>
      <c r="BA132" s="300"/>
      <c r="BB132" s="300"/>
      <c r="BC132" s="300"/>
      <c r="BD132" s="300"/>
      <c r="BE132" s="300"/>
      <c r="BF132" s="300"/>
      <c r="BG132" s="300"/>
      <c r="BH132" s="300"/>
      <c r="BI132" s="300"/>
      <c r="BQ132" s="297"/>
      <c r="BR132" s="297"/>
      <c r="BS132" s="297"/>
      <c r="BT132" s="297"/>
      <c r="BU132" s="297"/>
      <c r="BV132" s="297"/>
      <c r="BW132" s="297"/>
      <c r="BX132" s="297"/>
      <c r="BY132" s="297"/>
      <c r="BZ132" s="297"/>
      <c r="CA132" s="297"/>
      <c r="CB132" s="297"/>
    </row>
    <row r="133" spans="1:80" s="305" customFormat="1" ht="45" x14ac:dyDescent="0.2">
      <c r="A133" s="319" t="s">
        <v>206</v>
      </c>
      <c r="B133" s="319" t="s">
        <v>318</v>
      </c>
      <c r="C133" s="320" t="s">
        <v>141</v>
      </c>
      <c r="D133" s="320" t="s">
        <v>142</v>
      </c>
      <c r="E133" s="319" t="s">
        <v>74</v>
      </c>
      <c r="F133" s="315">
        <v>1</v>
      </c>
      <c r="G133" s="315" t="s">
        <v>7</v>
      </c>
      <c r="H133" s="318" t="s">
        <v>7</v>
      </c>
      <c r="I133" s="318" t="s">
        <v>7</v>
      </c>
      <c r="J133" s="315" t="s">
        <v>7</v>
      </c>
      <c r="K133" s="318" t="s">
        <v>7</v>
      </c>
      <c r="L133" s="318" t="s">
        <v>7</v>
      </c>
      <c r="M133" s="315" t="s">
        <v>7</v>
      </c>
      <c r="N133" s="318" t="s">
        <v>7</v>
      </c>
      <c r="O133" s="318" t="s">
        <v>7</v>
      </c>
      <c r="P133" s="315">
        <v>1</v>
      </c>
      <c r="Q133" s="318">
        <v>1556.89</v>
      </c>
      <c r="R133" s="318">
        <v>1556.89</v>
      </c>
      <c r="S133" s="317" t="s">
        <v>7</v>
      </c>
      <c r="T133" s="316">
        <v>1</v>
      </c>
      <c r="U133" s="315" t="s">
        <v>7</v>
      </c>
      <c r="V133" s="309"/>
      <c r="AB133" s="300"/>
      <c r="AC133" s="300"/>
      <c r="AJ133" s="300"/>
      <c r="AK133" s="300"/>
      <c r="AX133" s="300"/>
      <c r="AY133" s="300"/>
      <c r="AZ133" s="300"/>
      <c r="BA133" s="300"/>
      <c r="BB133" s="300"/>
      <c r="BC133" s="300"/>
      <c r="BD133" s="300"/>
      <c r="BE133" s="300"/>
      <c r="BF133" s="300"/>
      <c r="BG133" s="300"/>
      <c r="BH133" s="300"/>
      <c r="BI133" s="300"/>
      <c r="BQ133" s="297"/>
      <c r="BR133" s="297"/>
      <c r="BS133" s="297"/>
      <c r="BT133" s="297"/>
      <c r="BU133" s="297"/>
      <c r="BV133" s="297"/>
      <c r="BW133" s="297"/>
      <c r="BX133" s="297"/>
      <c r="BY133" s="297"/>
      <c r="BZ133" s="297"/>
      <c r="CA133" s="297"/>
      <c r="CB133" s="297"/>
    </row>
    <row r="134" spans="1:80" s="305" customFormat="1" ht="33.75" x14ac:dyDescent="0.2">
      <c r="A134" s="319" t="s">
        <v>207</v>
      </c>
      <c r="B134" s="319" t="s">
        <v>319</v>
      </c>
      <c r="C134" s="320" t="s">
        <v>145</v>
      </c>
      <c r="D134" s="320" t="s">
        <v>146</v>
      </c>
      <c r="E134" s="319" t="s">
        <v>74</v>
      </c>
      <c r="F134" s="315">
        <v>-2</v>
      </c>
      <c r="G134" s="315" t="s">
        <v>7</v>
      </c>
      <c r="H134" s="318" t="s">
        <v>7</v>
      </c>
      <c r="I134" s="318" t="s">
        <v>7</v>
      </c>
      <c r="J134" s="315" t="s">
        <v>7</v>
      </c>
      <c r="K134" s="318" t="s">
        <v>7</v>
      </c>
      <c r="L134" s="318" t="s">
        <v>7</v>
      </c>
      <c r="M134" s="315" t="s">
        <v>7</v>
      </c>
      <c r="N134" s="318" t="s">
        <v>7</v>
      </c>
      <c r="O134" s="318" t="s">
        <v>7</v>
      </c>
      <c r="P134" s="315">
        <v>-2</v>
      </c>
      <c r="Q134" s="318">
        <v>-533.34</v>
      </c>
      <c r="R134" s="318">
        <v>-533.34</v>
      </c>
      <c r="S134" s="317" t="s">
        <v>7</v>
      </c>
      <c r="T134" s="316">
        <v>-2</v>
      </c>
      <c r="U134" s="315" t="s">
        <v>7</v>
      </c>
      <c r="V134" s="309"/>
      <c r="AB134" s="300"/>
      <c r="AC134" s="300"/>
      <c r="AJ134" s="300"/>
      <c r="AK134" s="300"/>
      <c r="AX134" s="300"/>
      <c r="AY134" s="300"/>
      <c r="AZ134" s="300"/>
      <c r="BA134" s="300"/>
      <c r="BB134" s="300"/>
      <c r="BC134" s="300"/>
      <c r="BD134" s="300"/>
      <c r="BE134" s="300"/>
      <c r="BF134" s="300"/>
      <c r="BG134" s="300"/>
      <c r="BH134" s="300"/>
      <c r="BI134" s="300"/>
      <c r="BQ134" s="297"/>
      <c r="BR134" s="297"/>
      <c r="BS134" s="297"/>
      <c r="BT134" s="297"/>
      <c r="BU134" s="297"/>
      <c r="BV134" s="297"/>
      <c r="BW134" s="297"/>
      <c r="BX134" s="297"/>
      <c r="BY134" s="297"/>
      <c r="BZ134" s="297"/>
      <c r="CA134" s="297"/>
      <c r="CB134" s="297"/>
    </row>
    <row r="135" spans="1:80" s="305" customFormat="1" ht="45" x14ac:dyDescent="0.2">
      <c r="A135" s="319" t="s">
        <v>208</v>
      </c>
      <c r="B135" s="319" t="s">
        <v>320</v>
      </c>
      <c r="C135" s="320" t="s">
        <v>149</v>
      </c>
      <c r="D135" s="320" t="s">
        <v>416</v>
      </c>
      <c r="E135" s="319" t="s">
        <v>74</v>
      </c>
      <c r="F135" s="315">
        <v>2</v>
      </c>
      <c r="G135" s="315" t="s">
        <v>7</v>
      </c>
      <c r="H135" s="318" t="s">
        <v>7</v>
      </c>
      <c r="I135" s="318" t="s">
        <v>7</v>
      </c>
      <c r="J135" s="315" t="s">
        <v>7</v>
      </c>
      <c r="K135" s="318" t="s">
        <v>7</v>
      </c>
      <c r="L135" s="318" t="s">
        <v>7</v>
      </c>
      <c r="M135" s="315" t="s">
        <v>7</v>
      </c>
      <c r="N135" s="318" t="s">
        <v>7</v>
      </c>
      <c r="O135" s="318" t="s">
        <v>7</v>
      </c>
      <c r="P135" s="315">
        <v>2</v>
      </c>
      <c r="Q135" s="318">
        <v>9234.43</v>
      </c>
      <c r="R135" s="318">
        <v>9234.43</v>
      </c>
      <c r="S135" s="317" t="s">
        <v>7</v>
      </c>
      <c r="T135" s="316">
        <v>2</v>
      </c>
      <c r="U135" s="315" t="s">
        <v>7</v>
      </c>
      <c r="V135" s="309"/>
      <c r="AB135" s="300"/>
      <c r="AC135" s="300"/>
      <c r="AJ135" s="300"/>
      <c r="AK135" s="300"/>
      <c r="AX135" s="300"/>
      <c r="AY135" s="300"/>
      <c r="AZ135" s="300"/>
      <c r="BA135" s="300"/>
      <c r="BB135" s="300"/>
      <c r="BC135" s="300"/>
      <c r="BD135" s="300"/>
      <c r="BE135" s="300"/>
      <c r="BF135" s="300"/>
      <c r="BG135" s="300"/>
      <c r="BH135" s="300"/>
      <c r="BI135" s="300"/>
      <c r="BQ135" s="297"/>
      <c r="BR135" s="297"/>
      <c r="BS135" s="297"/>
      <c r="BT135" s="297"/>
      <c r="BU135" s="297"/>
      <c r="BV135" s="297"/>
      <c r="BW135" s="297"/>
      <c r="BX135" s="297"/>
      <c r="BY135" s="297"/>
      <c r="BZ135" s="297"/>
      <c r="CA135" s="297"/>
      <c r="CB135" s="297"/>
    </row>
    <row r="136" spans="1:80" s="305" customFormat="1" ht="45" x14ac:dyDescent="0.2">
      <c r="A136" s="319" t="s">
        <v>300</v>
      </c>
      <c r="B136" s="319" t="s">
        <v>321</v>
      </c>
      <c r="C136" s="320" t="s">
        <v>153</v>
      </c>
      <c r="D136" s="320" t="s">
        <v>416</v>
      </c>
      <c r="E136" s="319" t="s">
        <v>74</v>
      </c>
      <c r="F136" s="315">
        <v>1</v>
      </c>
      <c r="G136" s="315" t="s">
        <v>7</v>
      </c>
      <c r="H136" s="318" t="s">
        <v>7</v>
      </c>
      <c r="I136" s="318" t="s">
        <v>7</v>
      </c>
      <c r="J136" s="315" t="s">
        <v>7</v>
      </c>
      <c r="K136" s="318" t="s">
        <v>7</v>
      </c>
      <c r="L136" s="318" t="s">
        <v>7</v>
      </c>
      <c r="M136" s="315" t="s">
        <v>7</v>
      </c>
      <c r="N136" s="318" t="s">
        <v>7</v>
      </c>
      <c r="O136" s="318" t="s">
        <v>7</v>
      </c>
      <c r="P136" s="315">
        <v>1</v>
      </c>
      <c r="Q136" s="318">
        <v>16503.3</v>
      </c>
      <c r="R136" s="318">
        <v>16503.3</v>
      </c>
      <c r="S136" s="317" t="s">
        <v>7</v>
      </c>
      <c r="T136" s="316">
        <v>1</v>
      </c>
      <c r="U136" s="315" t="s">
        <v>7</v>
      </c>
      <c r="V136" s="309"/>
      <c r="AB136" s="300"/>
      <c r="AC136" s="300"/>
      <c r="AJ136" s="300"/>
      <c r="AK136" s="300"/>
      <c r="AX136" s="300"/>
      <c r="AY136" s="300"/>
      <c r="AZ136" s="300"/>
      <c r="BA136" s="300"/>
      <c r="BB136" s="300"/>
      <c r="BC136" s="300"/>
      <c r="BD136" s="300"/>
      <c r="BE136" s="300"/>
      <c r="BF136" s="300"/>
      <c r="BG136" s="300"/>
      <c r="BH136" s="300"/>
      <c r="BI136" s="300"/>
      <c r="BQ136" s="297"/>
      <c r="BR136" s="297"/>
      <c r="BS136" s="297"/>
      <c r="BT136" s="297"/>
      <c r="BU136" s="297"/>
      <c r="BV136" s="297"/>
      <c r="BW136" s="297"/>
      <c r="BX136" s="297"/>
      <c r="BY136" s="297"/>
      <c r="BZ136" s="297"/>
      <c r="CA136" s="297"/>
      <c r="CB136" s="297"/>
    </row>
    <row r="137" spans="1:80" s="305" customFormat="1" ht="45" x14ac:dyDescent="0.2">
      <c r="A137" s="319" t="s">
        <v>301</v>
      </c>
      <c r="B137" s="319" t="s">
        <v>322</v>
      </c>
      <c r="C137" s="320" t="s">
        <v>157</v>
      </c>
      <c r="D137" s="320" t="s">
        <v>416</v>
      </c>
      <c r="E137" s="319" t="s">
        <v>74</v>
      </c>
      <c r="F137" s="315">
        <v>1</v>
      </c>
      <c r="G137" s="315" t="s">
        <v>7</v>
      </c>
      <c r="H137" s="318" t="s">
        <v>7</v>
      </c>
      <c r="I137" s="318" t="s">
        <v>7</v>
      </c>
      <c r="J137" s="315" t="s">
        <v>7</v>
      </c>
      <c r="K137" s="318" t="s">
        <v>7</v>
      </c>
      <c r="L137" s="318" t="s">
        <v>7</v>
      </c>
      <c r="M137" s="315" t="s">
        <v>7</v>
      </c>
      <c r="N137" s="318" t="s">
        <v>7</v>
      </c>
      <c r="O137" s="318" t="s">
        <v>7</v>
      </c>
      <c r="P137" s="315">
        <v>1</v>
      </c>
      <c r="Q137" s="318">
        <v>439.8</v>
      </c>
      <c r="R137" s="318">
        <v>439.8</v>
      </c>
      <c r="S137" s="317" t="s">
        <v>7</v>
      </c>
      <c r="T137" s="316">
        <v>1</v>
      </c>
      <c r="U137" s="315" t="s">
        <v>7</v>
      </c>
      <c r="V137" s="309"/>
      <c r="AB137" s="300"/>
      <c r="AC137" s="300"/>
      <c r="AJ137" s="300"/>
      <c r="AK137" s="300"/>
      <c r="AX137" s="300"/>
      <c r="AY137" s="300"/>
      <c r="AZ137" s="300"/>
      <c r="BA137" s="300"/>
      <c r="BB137" s="300"/>
      <c r="BC137" s="300"/>
      <c r="BD137" s="300"/>
      <c r="BE137" s="300"/>
      <c r="BF137" s="300"/>
      <c r="BG137" s="300"/>
      <c r="BH137" s="300"/>
      <c r="BI137" s="300"/>
      <c r="BQ137" s="297"/>
      <c r="BR137" s="297"/>
      <c r="BS137" s="297"/>
      <c r="BT137" s="297"/>
      <c r="BU137" s="297"/>
      <c r="BV137" s="297"/>
      <c r="BW137" s="297"/>
      <c r="BX137" s="297"/>
      <c r="BY137" s="297"/>
      <c r="BZ137" s="297"/>
      <c r="CA137" s="297"/>
      <c r="CB137" s="297"/>
    </row>
    <row r="138" spans="1:80" s="305" customFormat="1" ht="33.75" x14ac:dyDescent="0.2">
      <c r="A138" s="319" t="s">
        <v>302</v>
      </c>
      <c r="B138" s="319" t="s">
        <v>323</v>
      </c>
      <c r="C138" s="320" t="s">
        <v>283</v>
      </c>
      <c r="D138" s="320" t="s">
        <v>438</v>
      </c>
      <c r="E138" s="319" t="s">
        <v>284</v>
      </c>
      <c r="F138" s="315">
        <v>0.06</v>
      </c>
      <c r="G138" s="315" t="s">
        <v>7</v>
      </c>
      <c r="H138" s="318" t="s">
        <v>7</v>
      </c>
      <c r="I138" s="318" t="s">
        <v>7</v>
      </c>
      <c r="J138" s="315" t="s">
        <v>7</v>
      </c>
      <c r="K138" s="318" t="s">
        <v>7</v>
      </c>
      <c r="L138" s="318" t="s">
        <v>7</v>
      </c>
      <c r="M138" s="315" t="s">
        <v>7</v>
      </c>
      <c r="N138" s="318" t="s">
        <v>7</v>
      </c>
      <c r="O138" s="318" t="s">
        <v>7</v>
      </c>
      <c r="P138" s="315" t="s">
        <v>7</v>
      </c>
      <c r="Q138" s="318" t="s">
        <v>7</v>
      </c>
      <c r="R138" s="318" t="s">
        <v>7</v>
      </c>
      <c r="S138" s="317" t="s">
        <v>7</v>
      </c>
      <c r="T138" s="316" t="s">
        <v>7</v>
      </c>
      <c r="U138" s="315">
        <v>0.06</v>
      </c>
      <c r="V138" s="309"/>
      <c r="AB138" s="300"/>
      <c r="AC138" s="300"/>
      <c r="AJ138" s="300"/>
      <c r="AK138" s="300"/>
      <c r="AX138" s="300"/>
      <c r="AY138" s="300"/>
      <c r="AZ138" s="300"/>
      <c r="BA138" s="300"/>
      <c r="BB138" s="300"/>
      <c r="BC138" s="300"/>
      <c r="BD138" s="300"/>
      <c r="BE138" s="300"/>
      <c r="BF138" s="300"/>
      <c r="BG138" s="300"/>
      <c r="BH138" s="300"/>
      <c r="BI138" s="300"/>
      <c r="BQ138" s="297"/>
      <c r="BR138" s="297"/>
      <c r="BS138" s="297"/>
      <c r="BT138" s="297"/>
      <c r="BU138" s="297"/>
      <c r="BV138" s="297"/>
      <c r="BW138" s="297"/>
      <c r="BX138" s="297"/>
      <c r="BY138" s="297"/>
      <c r="BZ138" s="297"/>
      <c r="CA138" s="297"/>
      <c r="CB138" s="297"/>
    </row>
    <row r="139" spans="1:80" s="305" customFormat="1" ht="33.75" x14ac:dyDescent="0.2">
      <c r="A139" s="319" t="s">
        <v>303</v>
      </c>
      <c r="B139" s="319" t="s">
        <v>324</v>
      </c>
      <c r="C139" s="320" t="s">
        <v>285</v>
      </c>
      <c r="D139" s="320" t="s">
        <v>437</v>
      </c>
      <c r="E139" s="319" t="s">
        <v>84</v>
      </c>
      <c r="F139" s="315">
        <v>-2.9000000000000001E-2</v>
      </c>
      <c r="G139" s="315" t="s">
        <v>7</v>
      </c>
      <c r="H139" s="318" t="s">
        <v>7</v>
      </c>
      <c r="I139" s="318" t="s">
        <v>7</v>
      </c>
      <c r="J139" s="315" t="s">
        <v>7</v>
      </c>
      <c r="K139" s="318" t="s">
        <v>7</v>
      </c>
      <c r="L139" s="318" t="s">
        <v>7</v>
      </c>
      <c r="M139" s="315" t="s">
        <v>7</v>
      </c>
      <c r="N139" s="318" t="s">
        <v>7</v>
      </c>
      <c r="O139" s="318" t="s">
        <v>7</v>
      </c>
      <c r="P139" s="315" t="s">
        <v>7</v>
      </c>
      <c r="Q139" s="318" t="s">
        <v>7</v>
      </c>
      <c r="R139" s="318" t="s">
        <v>7</v>
      </c>
      <c r="S139" s="317" t="s">
        <v>7</v>
      </c>
      <c r="T139" s="316" t="s">
        <v>7</v>
      </c>
      <c r="U139" s="315">
        <v>-2.9000000000000001E-2</v>
      </c>
      <c r="V139" s="309"/>
      <c r="AB139" s="300"/>
      <c r="AC139" s="300"/>
      <c r="AJ139" s="300"/>
      <c r="AK139" s="300"/>
      <c r="AX139" s="300"/>
      <c r="AY139" s="300"/>
      <c r="AZ139" s="300"/>
      <c r="BA139" s="300"/>
      <c r="BB139" s="300"/>
      <c r="BC139" s="300"/>
      <c r="BD139" s="300"/>
      <c r="BE139" s="300"/>
      <c r="BF139" s="300"/>
      <c r="BG139" s="300"/>
      <c r="BH139" s="300"/>
      <c r="BI139" s="300"/>
      <c r="BQ139" s="297"/>
      <c r="BR139" s="297"/>
      <c r="BS139" s="297"/>
      <c r="BT139" s="297"/>
      <c r="BU139" s="297"/>
      <c r="BV139" s="297"/>
      <c r="BW139" s="297"/>
      <c r="BX139" s="297"/>
      <c r="BY139" s="297"/>
      <c r="BZ139" s="297"/>
      <c r="CA139" s="297"/>
      <c r="CB139" s="297"/>
    </row>
    <row r="140" spans="1:80" s="305" customFormat="1" ht="45" x14ac:dyDescent="0.2">
      <c r="A140" s="319" t="s">
        <v>209</v>
      </c>
      <c r="B140" s="319" t="s">
        <v>325</v>
      </c>
      <c r="C140" s="320" t="s">
        <v>286</v>
      </c>
      <c r="D140" s="320" t="s">
        <v>80</v>
      </c>
      <c r="E140" s="319" t="s">
        <v>87</v>
      </c>
      <c r="F140" s="315">
        <v>0.36</v>
      </c>
      <c r="G140" s="315" t="s">
        <v>7</v>
      </c>
      <c r="H140" s="318" t="s">
        <v>7</v>
      </c>
      <c r="I140" s="318" t="s">
        <v>7</v>
      </c>
      <c r="J140" s="315" t="s">
        <v>7</v>
      </c>
      <c r="K140" s="318" t="s">
        <v>7</v>
      </c>
      <c r="L140" s="318" t="s">
        <v>7</v>
      </c>
      <c r="M140" s="315" t="s">
        <v>7</v>
      </c>
      <c r="N140" s="318" t="s">
        <v>7</v>
      </c>
      <c r="O140" s="318" t="s">
        <v>7</v>
      </c>
      <c r="P140" s="315" t="s">
        <v>7</v>
      </c>
      <c r="Q140" s="318" t="s">
        <v>7</v>
      </c>
      <c r="R140" s="318" t="s">
        <v>7</v>
      </c>
      <c r="S140" s="317" t="s">
        <v>7</v>
      </c>
      <c r="T140" s="316" t="s">
        <v>7</v>
      </c>
      <c r="U140" s="315">
        <v>0.36</v>
      </c>
      <c r="V140" s="309"/>
      <c r="AB140" s="300"/>
      <c r="AC140" s="300"/>
      <c r="AJ140" s="300"/>
      <c r="AK140" s="300"/>
      <c r="AX140" s="300"/>
      <c r="AY140" s="300"/>
      <c r="AZ140" s="300"/>
      <c r="BA140" s="300"/>
      <c r="BB140" s="300"/>
      <c r="BC140" s="300"/>
      <c r="BD140" s="300"/>
      <c r="BE140" s="300"/>
      <c r="BF140" s="300"/>
      <c r="BG140" s="300"/>
      <c r="BH140" s="300"/>
      <c r="BI140" s="300"/>
      <c r="BQ140" s="297"/>
      <c r="BR140" s="297"/>
      <c r="BS140" s="297"/>
      <c r="BT140" s="297"/>
      <c r="BU140" s="297"/>
      <c r="BV140" s="297"/>
      <c r="BW140" s="297"/>
      <c r="BX140" s="297"/>
      <c r="BY140" s="297"/>
      <c r="BZ140" s="297"/>
      <c r="CA140" s="297"/>
      <c r="CB140" s="297"/>
    </row>
    <row r="141" spans="1:80" s="305" customFormat="1" ht="45" x14ac:dyDescent="0.2">
      <c r="A141" s="319" t="s">
        <v>210</v>
      </c>
      <c r="B141" s="319" t="s">
        <v>326</v>
      </c>
      <c r="C141" s="320" t="s">
        <v>86</v>
      </c>
      <c r="D141" s="320" t="s">
        <v>80</v>
      </c>
      <c r="E141" s="319" t="s">
        <v>87</v>
      </c>
      <c r="F141" s="315">
        <v>2.9000000000000001E-2</v>
      </c>
      <c r="G141" s="315" t="s">
        <v>7</v>
      </c>
      <c r="H141" s="318" t="s">
        <v>7</v>
      </c>
      <c r="I141" s="318" t="s">
        <v>7</v>
      </c>
      <c r="J141" s="315" t="s">
        <v>7</v>
      </c>
      <c r="K141" s="318" t="s">
        <v>7</v>
      </c>
      <c r="L141" s="318" t="s">
        <v>7</v>
      </c>
      <c r="M141" s="315" t="s">
        <v>7</v>
      </c>
      <c r="N141" s="318" t="s">
        <v>7</v>
      </c>
      <c r="O141" s="318" t="s">
        <v>7</v>
      </c>
      <c r="P141" s="315" t="s">
        <v>7</v>
      </c>
      <c r="Q141" s="318" t="s">
        <v>7</v>
      </c>
      <c r="R141" s="318" t="s">
        <v>7</v>
      </c>
      <c r="S141" s="317" t="s">
        <v>7</v>
      </c>
      <c r="T141" s="316" t="s">
        <v>7</v>
      </c>
      <c r="U141" s="315">
        <v>2.9000000000000001E-2</v>
      </c>
      <c r="V141" s="309"/>
      <c r="AB141" s="300"/>
      <c r="AC141" s="300"/>
      <c r="AJ141" s="300"/>
      <c r="AK141" s="300"/>
      <c r="AX141" s="300"/>
      <c r="AY141" s="300"/>
      <c r="AZ141" s="300"/>
      <c r="BA141" s="300"/>
      <c r="BB141" s="300"/>
      <c r="BC141" s="300"/>
      <c r="BD141" s="300"/>
      <c r="BE141" s="300"/>
      <c r="BF141" s="300"/>
      <c r="BG141" s="300"/>
      <c r="BH141" s="300"/>
      <c r="BI141" s="300"/>
      <c r="BQ141" s="297"/>
      <c r="BR141" s="297"/>
      <c r="BS141" s="297"/>
      <c r="BT141" s="297"/>
      <c r="BU141" s="297"/>
      <c r="BV141" s="297"/>
      <c r="BW141" s="297"/>
      <c r="BX141" s="297"/>
      <c r="BY141" s="297"/>
      <c r="BZ141" s="297"/>
      <c r="CA141" s="297"/>
      <c r="CB141" s="297"/>
    </row>
    <row r="142" spans="1:80" s="305" customFormat="1" ht="33.75" x14ac:dyDescent="0.2">
      <c r="A142" s="319" t="s">
        <v>212</v>
      </c>
      <c r="B142" s="319" t="s">
        <v>327</v>
      </c>
      <c r="C142" s="320" t="s">
        <v>160</v>
      </c>
      <c r="D142" s="320" t="s">
        <v>161</v>
      </c>
      <c r="E142" s="319" t="s">
        <v>105</v>
      </c>
      <c r="F142" s="315">
        <v>1.3299999999999999E-2</v>
      </c>
      <c r="G142" s="315" t="s">
        <v>7</v>
      </c>
      <c r="H142" s="318" t="s">
        <v>7</v>
      </c>
      <c r="I142" s="318" t="s">
        <v>7</v>
      </c>
      <c r="J142" s="315" t="s">
        <v>7</v>
      </c>
      <c r="K142" s="318" t="s">
        <v>7</v>
      </c>
      <c r="L142" s="318" t="s">
        <v>7</v>
      </c>
      <c r="M142" s="315" t="s">
        <v>7</v>
      </c>
      <c r="N142" s="318" t="s">
        <v>7</v>
      </c>
      <c r="O142" s="318" t="s">
        <v>7</v>
      </c>
      <c r="P142" s="315">
        <v>1.315E-2</v>
      </c>
      <c r="Q142" s="318">
        <v>3249.06</v>
      </c>
      <c r="R142" s="318">
        <v>3249.06</v>
      </c>
      <c r="S142" s="317" t="s">
        <v>7</v>
      </c>
      <c r="T142" s="316">
        <v>1.315E-2</v>
      </c>
      <c r="U142" s="315">
        <v>1.4999999999999901E-4</v>
      </c>
      <c r="V142" s="309"/>
      <c r="AB142" s="300"/>
      <c r="AC142" s="300"/>
      <c r="AJ142" s="300"/>
      <c r="AK142" s="300"/>
      <c r="AX142" s="300"/>
      <c r="AY142" s="300"/>
      <c r="AZ142" s="300"/>
      <c r="BA142" s="300"/>
      <c r="BB142" s="300"/>
      <c r="BC142" s="300"/>
      <c r="BD142" s="300"/>
      <c r="BE142" s="300"/>
      <c r="BF142" s="300"/>
      <c r="BG142" s="300"/>
      <c r="BH142" s="300"/>
      <c r="BI142" s="300"/>
      <c r="BQ142" s="297"/>
      <c r="BR142" s="297"/>
      <c r="BS142" s="297"/>
      <c r="BT142" s="297"/>
      <c r="BU142" s="297"/>
      <c r="BV142" s="297"/>
      <c r="BW142" s="297"/>
      <c r="BX142" s="297"/>
      <c r="BY142" s="297"/>
      <c r="BZ142" s="297"/>
      <c r="CA142" s="297"/>
      <c r="CB142" s="297"/>
    </row>
    <row r="143" spans="1:80" s="305" customFormat="1" x14ac:dyDescent="0.2">
      <c r="A143" s="321" t="s">
        <v>274</v>
      </c>
      <c r="B143" s="313"/>
      <c r="C143" s="313"/>
      <c r="D143" s="313"/>
      <c r="E143" s="313"/>
      <c r="F143" s="313"/>
      <c r="G143" s="313"/>
      <c r="H143" s="313"/>
      <c r="I143" s="313"/>
      <c r="J143" s="313"/>
      <c r="K143" s="313"/>
      <c r="L143" s="313"/>
      <c r="M143" s="313"/>
      <c r="N143" s="313"/>
      <c r="O143" s="313"/>
      <c r="P143" s="313"/>
      <c r="Q143" s="313"/>
      <c r="R143" s="313"/>
      <c r="S143" s="313"/>
      <c r="T143" s="313"/>
      <c r="U143" s="313"/>
      <c r="V143" s="309"/>
      <c r="AB143" s="300"/>
      <c r="AC143" s="300"/>
      <c r="AJ143" s="300"/>
      <c r="AK143" s="300"/>
      <c r="AX143" s="300"/>
      <c r="AY143" s="300"/>
      <c r="AZ143" s="300"/>
      <c r="BA143" s="300"/>
      <c r="BB143" s="300"/>
      <c r="BC143" s="300"/>
      <c r="BD143" s="300"/>
      <c r="BE143" s="300"/>
      <c r="BF143" s="300"/>
      <c r="BG143" s="300"/>
      <c r="BH143" s="300"/>
      <c r="BI143" s="300"/>
      <c r="BQ143" s="297"/>
      <c r="BR143" s="297"/>
      <c r="BS143" s="297"/>
      <c r="BT143" s="297"/>
      <c r="BU143" s="297"/>
      <c r="BV143" s="297"/>
      <c r="BW143" s="297"/>
      <c r="BX143" s="297"/>
      <c r="BY143" s="297"/>
      <c r="BZ143" s="297"/>
      <c r="CA143" s="297"/>
      <c r="CB143" s="297"/>
    </row>
    <row r="144" spans="1:80" s="305" customFormat="1" ht="56.25" x14ac:dyDescent="0.2">
      <c r="A144" s="319" t="s">
        <v>214</v>
      </c>
      <c r="B144" s="319" t="s">
        <v>328</v>
      </c>
      <c r="C144" s="320" t="s">
        <v>108</v>
      </c>
      <c r="D144" s="320" t="s">
        <v>109</v>
      </c>
      <c r="E144" s="319" t="s">
        <v>110</v>
      </c>
      <c r="F144" s="315">
        <v>41.5</v>
      </c>
      <c r="G144" s="315" t="s">
        <v>7</v>
      </c>
      <c r="H144" s="318" t="s">
        <v>7</v>
      </c>
      <c r="I144" s="318" t="s">
        <v>7</v>
      </c>
      <c r="J144" s="315" t="s">
        <v>7</v>
      </c>
      <c r="K144" s="318" t="s">
        <v>7</v>
      </c>
      <c r="L144" s="318" t="s">
        <v>7</v>
      </c>
      <c r="M144" s="315" t="s">
        <v>7</v>
      </c>
      <c r="N144" s="318" t="s">
        <v>7</v>
      </c>
      <c r="O144" s="318" t="s">
        <v>7</v>
      </c>
      <c r="P144" s="315">
        <v>31.622499999999999</v>
      </c>
      <c r="Q144" s="318">
        <v>103.72</v>
      </c>
      <c r="R144" s="318">
        <v>103.72</v>
      </c>
      <c r="S144" s="317" t="s">
        <v>7</v>
      </c>
      <c r="T144" s="316">
        <v>31.622499999999999</v>
      </c>
      <c r="U144" s="315">
        <v>9.8774999999999995</v>
      </c>
      <c r="V144" s="309"/>
      <c r="AB144" s="300"/>
      <c r="AC144" s="300"/>
      <c r="AJ144" s="300"/>
      <c r="AK144" s="300"/>
      <c r="AX144" s="300"/>
      <c r="AY144" s="300"/>
      <c r="AZ144" s="300"/>
      <c r="BA144" s="300"/>
      <c r="BB144" s="300"/>
      <c r="BC144" s="300"/>
      <c r="BD144" s="300"/>
      <c r="BE144" s="300"/>
      <c r="BF144" s="300"/>
      <c r="BG144" s="300"/>
      <c r="BH144" s="300"/>
      <c r="BI144" s="300"/>
      <c r="BQ144" s="297"/>
      <c r="BR144" s="297"/>
      <c r="BS144" s="297"/>
      <c r="BT144" s="297"/>
      <c r="BU144" s="297"/>
      <c r="BV144" s="297"/>
      <c r="BW144" s="297"/>
      <c r="BX144" s="297"/>
      <c r="BY144" s="297"/>
      <c r="BZ144" s="297"/>
      <c r="CA144" s="297"/>
      <c r="CB144" s="297"/>
    </row>
    <row r="145" spans="1:80" s="305" customFormat="1" ht="67.5" x14ac:dyDescent="0.2">
      <c r="A145" s="319" t="s">
        <v>216</v>
      </c>
      <c r="B145" s="319" t="s">
        <v>329</v>
      </c>
      <c r="C145" s="320" t="s">
        <v>166</v>
      </c>
      <c r="D145" s="320" t="s">
        <v>167</v>
      </c>
      <c r="E145" s="319" t="s">
        <v>110</v>
      </c>
      <c r="F145" s="315">
        <v>9.9</v>
      </c>
      <c r="G145" s="315" t="s">
        <v>7</v>
      </c>
      <c r="H145" s="318" t="s">
        <v>7</v>
      </c>
      <c r="I145" s="318" t="s">
        <v>7</v>
      </c>
      <c r="J145" s="315" t="s">
        <v>7</v>
      </c>
      <c r="K145" s="318" t="s">
        <v>7</v>
      </c>
      <c r="L145" s="318" t="s">
        <v>7</v>
      </c>
      <c r="M145" s="315" t="s">
        <v>7</v>
      </c>
      <c r="N145" s="318" t="s">
        <v>7</v>
      </c>
      <c r="O145" s="318" t="s">
        <v>7</v>
      </c>
      <c r="P145" s="315">
        <v>8.85</v>
      </c>
      <c r="Q145" s="318">
        <v>74.25</v>
      </c>
      <c r="R145" s="318">
        <v>74.25</v>
      </c>
      <c r="S145" s="317" t="s">
        <v>7</v>
      </c>
      <c r="T145" s="316">
        <v>8.85</v>
      </c>
      <c r="U145" s="315">
        <v>1.05</v>
      </c>
      <c r="V145" s="309"/>
      <c r="AB145" s="300"/>
      <c r="AC145" s="300"/>
      <c r="AJ145" s="300"/>
      <c r="AK145" s="300"/>
      <c r="AX145" s="300"/>
      <c r="AY145" s="300"/>
      <c r="AZ145" s="300"/>
      <c r="BA145" s="300"/>
      <c r="BB145" s="300"/>
      <c r="BC145" s="300"/>
      <c r="BD145" s="300"/>
      <c r="BE145" s="300"/>
      <c r="BF145" s="300"/>
      <c r="BG145" s="300"/>
      <c r="BH145" s="300"/>
      <c r="BI145" s="300"/>
      <c r="BQ145" s="297"/>
      <c r="BR145" s="297"/>
      <c r="BS145" s="297"/>
      <c r="BT145" s="297"/>
      <c r="BU145" s="297"/>
      <c r="BV145" s="297"/>
      <c r="BW145" s="297"/>
      <c r="BX145" s="297"/>
      <c r="BY145" s="297"/>
      <c r="BZ145" s="297"/>
      <c r="CA145" s="297"/>
      <c r="CB145" s="297"/>
    </row>
    <row r="146" spans="1:80" s="305" customFormat="1" ht="45" x14ac:dyDescent="0.2">
      <c r="A146" s="319" t="s">
        <v>219</v>
      </c>
      <c r="B146" s="319" t="s">
        <v>330</v>
      </c>
      <c r="C146" s="320" t="s">
        <v>169</v>
      </c>
      <c r="D146" s="320" t="s">
        <v>170</v>
      </c>
      <c r="E146" s="319" t="s">
        <v>110</v>
      </c>
      <c r="F146" s="315">
        <v>5</v>
      </c>
      <c r="G146" s="315" t="s">
        <v>7</v>
      </c>
      <c r="H146" s="318" t="s">
        <v>7</v>
      </c>
      <c r="I146" s="318" t="s">
        <v>7</v>
      </c>
      <c r="J146" s="315" t="s">
        <v>7</v>
      </c>
      <c r="K146" s="318" t="s">
        <v>7</v>
      </c>
      <c r="L146" s="318" t="s">
        <v>7</v>
      </c>
      <c r="M146" s="315" t="s">
        <v>7</v>
      </c>
      <c r="N146" s="318" t="s">
        <v>7</v>
      </c>
      <c r="O146" s="318" t="s">
        <v>7</v>
      </c>
      <c r="P146" s="315">
        <v>5</v>
      </c>
      <c r="Q146" s="318">
        <v>54.4</v>
      </c>
      <c r="R146" s="318">
        <v>54.4</v>
      </c>
      <c r="S146" s="317" t="s">
        <v>7</v>
      </c>
      <c r="T146" s="316">
        <v>5</v>
      </c>
      <c r="U146" s="315" t="s">
        <v>7</v>
      </c>
      <c r="V146" s="309"/>
      <c r="AB146" s="300"/>
      <c r="AC146" s="300"/>
      <c r="AJ146" s="300"/>
      <c r="AK146" s="300"/>
      <c r="AX146" s="300"/>
      <c r="AY146" s="300"/>
      <c r="AZ146" s="300"/>
      <c r="BA146" s="300"/>
      <c r="BB146" s="300"/>
      <c r="BC146" s="300"/>
      <c r="BD146" s="300"/>
      <c r="BE146" s="300"/>
      <c r="BF146" s="300"/>
      <c r="BG146" s="300"/>
      <c r="BH146" s="300"/>
      <c r="BI146" s="300"/>
      <c r="BQ146" s="297"/>
      <c r="BR146" s="297"/>
      <c r="BS146" s="297"/>
      <c r="BT146" s="297"/>
      <c r="BU146" s="297"/>
      <c r="BV146" s="297"/>
      <c r="BW146" s="297"/>
      <c r="BX146" s="297"/>
      <c r="BY146" s="297"/>
      <c r="BZ146" s="297"/>
      <c r="CA146" s="297"/>
      <c r="CB146" s="297"/>
    </row>
    <row r="147" spans="1:80" s="305" customFormat="1" ht="45" x14ac:dyDescent="0.2">
      <c r="A147" s="319" t="s">
        <v>220</v>
      </c>
      <c r="B147" s="319" t="s">
        <v>331</v>
      </c>
      <c r="C147" s="320" t="s">
        <v>112</v>
      </c>
      <c r="D147" s="320" t="s">
        <v>113</v>
      </c>
      <c r="E147" s="319" t="s">
        <v>110</v>
      </c>
      <c r="F147" s="315">
        <v>56.4</v>
      </c>
      <c r="G147" s="315" t="s">
        <v>7</v>
      </c>
      <c r="H147" s="318" t="s">
        <v>7</v>
      </c>
      <c r="I147" s="318" t="s">
        <v>7</v>
      </c>
      <c r="J147" s="315" t="s">
        <v>7</v>
      </c>
      <c r="K147" s="318" t="s">
        <v>7</v>
      </c>
      <c r="L147" s="318" t="s">
        <v>7</v>
      </c>
      <c r="M147" s="315" t="s">
        <v>7</v>
      </c>
      <c r="N147" s="318" t="s">
        <v>7</v>
      </c>
      <c r="O147" s="318" t="s">
        <v>7</v>
      </c>
      <c r="P147" s="315">
        <v>45.67</v>
      </c>
      <c r="Q147" s="318">
        <v>176.29</v>
      </c>
      <c r="R147" s="318">
        <v>176.29</v>
      </c>
      <c r="S147" s="317" t="s">
        <v>7</v>
      </c>
      <c r="T147" s="316">
        <v>45.67</v>
      </c>
      <c r="U147" s="315">
        <v>10.73</v>
      </c>
      <c r="V147" s="309"/>
      <c r="AB147" s="300"/>
      <c r="AC147" s="300"/>
      <c r="AJ147" s="300"/>
      <c r="AK147" s="300"/>
      <c r="AX147" s="300"/>
      <c r="AY147" s="300"/>
      <c r="AZ147" s="300"/>
      <c r="BA147" s="300"/>
      <c r="BB147" s="300"/>
      <c r="BC147" s="300"/>
      <c r="BD147" s="300"/>
      <c r="BE147" s="300"/>
      <c r="BF147" s="300"/>
      <c r="BG147" s="300"/>
      <c r="BH147" s="300"/>
      <c r="BI147" s="300"/>
      <c r="BQ147" s="297"/>
      <c r="BR147" s="297"/>
      <c r="BS147" s="297"/>
      <c r="BT147" s="297"/>
      <c r="BU147" s="297"/>
      <c r="BV147" s="297"/>
      <c r="BW147" s="297"/>
      <c r="BX147" s="297"/>
      <c r="BY147" s="297"/>
      <c r="BZ147" s="297"/>
      <c r="CA147" s="297"/>
      <c r="CB147" s="297"/>
    </row>
    <row r="148" spans="1:80" s="305" customFormat="1" ht="15.75" customHeight="1" x14ac:dyDescent="0.2">
      <c r="A148" s="322" t="s">
        <v>332</v>
      </c>
      <c r="B148" s="313"/>
      <c r="C148" s="313"/>
      <c r="D148" s="313"/>
      <c r="E148" s="313"/>
      <c r="F148" s="313"/>
      <c r="G148" s="313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313"/>
      <c r="S148" s="313"/>
      <c r="T148" s="313"/>
      <c r="U148" s="313"/>
      <c r="V148" s="309"/>
      <c r="AB148" s="300"/>
      <c r="AC148" s="300"/>
      <c r="AJ148" s="300"/>
      <c r="AK148" s="300"/>
      <c r="AX148" s="300"/>
      <c r="AY148" s="300"/>
      <c r="AZ148" s="300"/>
      <c r="BA148" s="300"/>
      <c r="BB148" s="300"/>
      <c r="BC148" s="300"/>
      <c r="BD148" s="300"/>
      <c r="BE148" s="300"/>
      <c r="BF148" s="300"/>
      <c r="BG148" s="300"/>
      <c r="BH148" s="300"/>
      <c r="BI148" s="300"/>
      <c r="BQ148" s="297"/>
      <c r="BR148" s="297"/>
      <c r="BS148" s="297"/>
      <c r="BT148" s="297"/>
      <c r="BU148" s="297"/>
      <c r="BV148" s="297"/>
      <c r="BW148" s="297"/>
      <c r="BX148" s="297"/>
      <c r="BY148" s="297"/>
      <c r="BZ148" s="297"/>
      <c r="CA148" s="297"/>
      <c r="CB148" s="297"/>
    </row>
    <row r="149" spans="1:80" s="305" customFormat="1" ht="33.75" x14ac:dyDescent="0.2">
      <c r="A149" s="319" t="s">
        <v>221</v>
      </c>
      <c r="B149" s="319" t="s">
        <v>333</v>
      </c>
      <c r="C149" s="320" t="s">
        <v>116</v>
      </c>
      <c r="D149" s="320" t="s">
        <v>117</v>
      </c>
      <c r="E149" s="319" t="s">
        <v>118</v>
      </c>
      <c r="F149" s="315">
        <v>1</v>
      </c>
      <c r="G149" s="315" t="s">
        <v>7</v>
      </c>
      <c r="H149" s="318" t="s">
        <v>7</v>
      </c>
      <c r="I149" s="318" t="s">
        <v>7</v>
      </c>
      <c r="J149" s="315" t="s">
        <v>7</v>
      </c>
      <c r="K149" s="318" t="s">
        <v>7</v>
      </c>
      <c r="L149" s="318" t="s">
        <v>7</v>
      </c>
      <c r="M149" s="315" t="s">
        <v>7</v>
      </c>
      <c r="N149" s="318" t="s">
        <v>7</v>
      </c>
      <c r="O149" s="318" t="s">
        <v>7</v>
      </c>
      <c r="P149" s="315">
        <v>1</v>
      </c>
      <c r="Q149" s="318">
        <v>949.76</v>
      </c>
      <c r="R149" s="318">
        <v>949.76</v>
      </c>
      <c r="S149" s="317" t="s">
        <v>7</v>
      </c>
      <c r="T149" s="316">
        <v>1</v>
      </c>
      <c r="U149" s="315" t="s">
        <v>7</v>
      </c>
      <c r="V149" s="309"/>
      <c r="AB149" s="300"/>
      <c r="AC149" s="300"/>
      <c r="AJ149" s="300"/>
      <c r="AK149" s="300"/>
      <c r="AX149" s="300"/>
      <c r="AY149" s="300"/>
      <c r="AZ149" s="300"/>
      <c r="BA149" s="300"/>
      <c r="BB149" s="300"/>
      <c r="BC149" s="300"/>
      <c r="BD149" s="300"/>
      <c r="BE149" s="300"/>
      <c r="BF149" s="300"/>
      <c r="BG149" s="300"/>
      <c r="BH149" s="300"/>
      <c r="BI149" s="300"/>
      <c r="BQ149" s="297"/>
      <c r="BR149" s="297"/>
      <c r="BS149" s="297"/>
      <c r="BT149" s="297"/>
      <c r="BU149" s="297"/>
      <c r="BV149" s="297"/>
      <c r="BW149" s="297"/>
      <c r="BX149" s="297"/>
      <c r="BY149" s="297"/>
      <c r="BZ149" s="297"/>
      <c r="CA149" s="297"/>
      <c r="CB149" s="297"/>
    </row>
    <row r="150" spans="1:80" s="305" customFormat="1" ht="45" x14ac:dyDescent="0.2">
      <c r="A150" s="319" t="s">
        <v>222</v>
      </c>
      <c r="B150" s="319" t="s">
        <v>334</v>
      </c>
      <c r="C150" s="320" t="s">
        <v>55</v>
      </c>
      <c r="D150" s="320" t="s">
        <v>56</v>
      </c>
      <c r="E150" s="319" t="s">
        <v>57</v>
      </c>
      <c r="F150" s="315">
        <v>0.23599999999999999</v>
      </c>
      <c r="G150" s="315" t="s">
        <v>7</v>
      </c>
      <c r="H150" s="318" t="s">
        <v>7</v>
      </c>
      <c r="I150" s="318" t="s">
        <v>7</v>
      </c>
      <c r="J150" s="315" t="s">
        <v>7</v>
      </c>
      <c r="K150" s="318" t="s">
        <v>7</v>
      </c>
      <c r="L150" s="318" t="s">
        <v>7</v>
      </c>
      <c r="M150" s="315" t="s">
        <v>7</v>
      </c>
      <c r="N150" s="318" t="s">
        <v>7</v>
      </c>
      <c r="O150" s="318" t="s">
        <v>7</v>
      </c>
      <c r="P150" s="315">
        <v>0.18329999999999999</v>
      </c>
      <c r="Q150" s="318">
        <v>106.69</v>
      </c>
      <c r="R150" s="318">
        <v>106.69</v>
      </c>
      <c r="S150" s="317" t="s">
        <v>7</v>
      </c>
      <c r="T150" s="316">
        <v>0.18329999999999999</v>
      </c>
      <c r="U150" s="315">
        <v>5.2699999999999997E-2</v>
      </c>
      <c r="V150" s="309"/>
      <c r="AB150" s="300"/>
      <c r="AC150" s="300"/>
      <c r="AJ150" s="300"/>
      <c r="AK150" s="300"/>
      <c r="AX150" s="300"/>
      <c r="AY150" s="300"/>
      <c r="AZ150" s="300"/>
      <c r="BA150" s="300"/>
      <c r="BB150" s="300"/>
      <c r="BC150" s="300"/>
      <c r="BD150" s="300"/>
      <c r="BE150" s="300"/>
      <c r="BF150" s="300"/>
      <c r="BG150" s="300"/>
      <c r="BH150" s="300"/>
      <c r="BI150" s="300"/>
      <c r="BQ150" s="297"/>
      <c r="BR150" s="297"/>
      <c r="BS150" s="297"/>
      <c r="BT150" s="297"/>
      <c r="BU150" s="297"/>
      <c r="BV150" s="297"/>
      <c r="BW150" s="297"/>
      <c r="BX150" s="297"/>
      <c r="BY150" s="297"/>
      <c r="BZ150" s="297"/>
      <c r="CA150" s="297"/>
      <c r="CB150" s="297"/>
    </row>
    <row r="151" spans="1:80" s="305" customFormat="1" ht="22.5" x14ac:dyDescent="0.2">
      <c r="A151" s="319" t="s">
        <v>223</v>
      </c>
      <c r="B151" s="319" t="s">
        <v>335</v>
      </c>
      <c r="C151" s="320" t="s">
        <v>59</v>
      </c>
      <c r="D151" s="320" t="s">
        <v>60</v>
      </c>
      <c r="E151" s="319" t="s">
        <v>57</v>
      </c>
      <c r="F151" s="315">
        <v>0.1152</v>
      </c>
      <c r="G151" s="315" t="s">
        <v>7</v>
      </c>
      <c r="H151" s="318" t="s">
        <v>7</v>
      </c>
      <c r="I151" s="318" t="s">
        <v>7</v>
      </c>
      <c r="J151" s="315" t="s">
        <v>7</v>
      </c>
      <c r="K151" s="318" t="s">
        <v>7</v>
      </c>
      <c r="L151" s="318" t="s">
        <v>7</v>
      </c>
      <c r="M151" s="315" t="s">
        <v>7</v>
      </c>
      <c r="N151" s="318" t="s">
        <v>7</v>
      </c>
      <c r="O151" s="318" t="s">
        <v>7</v>
      </c>
      <c r="P151" s="315">
        <v>9.4399999999999998E-2</v>
      </c>
      <c r="Q151" s="318">
        <v>49.39</v>
      </c>
      <c r="R151" s="318">
        <v>49.39</v>
      </c>
      <c r="S151" s="317" t="s">
        <v>7</v>
      </c>
      <c r="T151" s="316">
        <v>9.4399999999999998E-2</v>
      </c>
      <c r="U151" s="315">
        <v>2.0799999999999999E-2</v>
      </c>
      <c r="V151" s="309"/>
      <c r="AB151" s="300"/>
      <c r="AC151" s="300"/>
      <c r="AJ151" s="300"/>
      <c r="AK151" s="300"/>
      <c r="AX151" s="300"/>
      <c r="AY151" s="300"/>
      <c r="AZ151" s="300"/>
      <c r="BA151" s="300"/>
      <c r="BB151" s="300"/>
      <c r="BC151" s="300"/>
      <c r="BD151" s="300"/>
      <c r="BE151" s="300"/>
      <c r="BF151" s="300"/>
      <c r="BG151" s="300"/>
      <c r="BH151" s="300"/>
      <c r="BI151" s="300"/>
      <c r="BQ151" s="297"/>
      <c r="BR151" s="297"/>
      <c r="BS151" s="297"/>
      <c r="BT151" s="297"/>
      <c r="BU151" s="297"/>
      <c r="BV151" s="297"/>
      <c r="BW151" s="297"/>
      <c r="BX151" s="297"/>
      <c r="BY151" s="297"/>
      <c r="BZ151" s="297"/>
      <c r="CA151" s="297"/>
      <c r="CB151" s="297"/>
    </row>
    <row r="152" spans="1:80" s="305" customFormat="1" ht="33.75" x14ac:dyDescent="0.2">
      <c r="A152" s="319" t="s">
        <v>224</v>
      </c>
      <c r="B152" s="319" t="s">
        <v>336</v>
      </c>
      <c r="C152" s="320" t="s">
        <v>62</v>
      </c>
      <c r="D152" s="320" t="s">
        <v>63</v>
      </c>
      <c r="E152" s="319" t="s">
        <v>57</v>
      </c>
      <c r="F152" s="315">
        <v>0.115</v>
      </c>
      <c r="G152" s="315" t="s">
        <v>7</v>
      </c>
      <c r="H152" s="318" t="s">
        <v>7</v>
      </c>
      <c r="I152" s="318" t="s">
        <v>7</v>
      </c>
      <c r="J152" s="315" t="s">
        <v>7</v>
      </c>
      <c r="K152" s="318" t="s">
        <v>7</v>
      </c>
      <c r="L152" s="318" t="s">
        <v>7</v>
      </c>
      <c r="M152" s="315" t="s">
        <v>7</v>
      </c>
      <c r="N152" s="318" t="s">
        <v>7</v>
      </c>
      <c r="O152" s="318" t="s">
        <v>7</v>
      </c>
      <c r="P152" s="315">
        <v>9.4399999999999998E-2</v>
      </c>
      <c r="Q152" s="318">
        <v>623.91999999999996</v>
      </c>
      <c r="R152" s="318">
        <v>623.91999999999996</v>
      </c>
      <c r="S152" s="317" t="s">
        <v>7</v>
      </c>
      <c r="T152" s="316">
        <v>9.4399999999999998E-2</v>
      </c>
      <c r="U152" s="315">
        <v>2.06E-2</v>
      </c>
      <c r="V152" s="309"/>
      <c r="AB152" s="300"/>
      <c r="AC152" s="300"/>
      <c r="AJ152" s="300"/>
      <c r="AK152" s="300"/>
      <c r="AX152" s="300"/>
      <c r="AY152" s="300"/>
      <c r="AZ152" s="300"/>
      <c r="BA152" s="300"/>
      <c r="BB152" s="300"/>
      <c r="BC152" s="300"/>
      <c r="BD152" s="300"/>
      <c r="BE152" s="300"/>
      <c r="BF152" s="300"/>
      <c r="BG152" s="300"/>
      <c r="BH152" s="300"/>
      <c r="BI152" s="300"/>
      <c r="BQ152" s="297"/>
      <c r="BR152" s="297"/>
      <c r="BS152" s="297"/>
      <c r="BT152" s="297"/>
      <c r="BU152" s="297"/>
      <c r="BV152" s="297"/>
      <c r="BW152" s="297"/>
      <c r="BX152" s="297"/>
      <c r="BY152" s="297"/>
      <c r="BZ152" s="297"/>
      <c r="CA152" s="297"/>
      <c r="CB152" s="297"/>
    </row>
    <row r="153" spans="1:80" s="305" customFormat="1" ht="45" x14ac:dyDescent="0.2">
      <c r="A153" s="319" t="s">
        <v>226</v>
      </c>
      <c r="B153" s="319" t="s">
        <v>337</v>
      </c>
      <c r="C153" s="320" t="s">
        <v>65</v>
      </c>
      <c r="D153" s="320" t="s">
        <v>415</v>
      </c>
      <c r="E153" s="319" t="s">
        <v>67</v>
      </c>
      <c r="F153" s="315">
        <v>14.49</v>
      </c>
      <c r="G153" s="315" t="s">
        <v>7</v>
      </c>
      <c r="H153" s="318" t="s">
        <v>7</v>
      </c>
      <c r="I153" s="318" t="s">
        <v>7</v>
      </c>
      <c r="J153" s="315" t="s">
        <v>7</v>
      </c>
      <c r="K153" s="318" t="s">
        <v>7</v>
      </c>
      <c r="L153" s="318" t="s">
        <v>7</v>
      </c>
      <c r="M153" s="315" t="s">
        <v>7</v>
      </c>
      <c r="N153" s="318" t="s">
        <v>7</v>
      </c>
      <c r="O153" s="318" t="s">
        <v>7</v>
      </c>
      <c r="P153" s="315">
        <v>11.894399999999999</v>
      </c>
      <c r="Q153" s="318">
        <v>7779.84</v>
      </c>
      <c r="R153" s="318">
        <v>7779.84</v>
      </c>
      <c r="S153" s="317" t="s">
        <v>7</v>
      </c>
      <c r="T153" s="316">
        <v>11.894399999999999</v>
      </c>
      <c r="U153" s="315">
        <v>2.5956000000000001</v>
      </c>
      <c r="V153" s="309"/>
      <c r="AB153" s="300"/>
      <c r="AC153" s="300"/>
      <c r="AJ153" s="300"/>
      <c r="AK153" s="300"/>
      <c r="AX153" s="300"/>
      <c r="AY153" s="300"/>
      <c r="AZ153" s="300"/>
      <c r="BA153" s="300"/>
      <c r="BB153" s="300"/>
      <c r="BC153" s="300"/>
      <c r="BD153" s="300"/>
      <c r="BE153" s="300"/>
      <c r="BF153" s="300"/>
      <c r="BG153" s="300"/>
      <c r="BH153" s="300"/>
      <c r="BI153" s="300"/>
      <c r="BQ153" s="297"/>
      <c r="BR153" s="297"/>
      <c r="BS153" s="297"/>
      <c r="BT153" s="297"/>
      <c r="BU153" s="297"/>
      <c r="BV153" s="297"/>
      <c r="BW153" s="297"/>
      <c r="BX153" s="297"/>
      <c r="BY153" s="297"/>
      <c r="BZ153" s="297"/>
      <c r="CA153" s="297"/>
      <c r="CB153" s="297"/>
    </row>
    <row r="154" spans="1:80" s="305" customFormat="1" ht="56.25" x14ac:dyDescent="0.2">
      <c r="A154" s="319" t="s">
        <v>228</v>
      </c>
      <c r="B154" s="319" t="s">
        <v>338</v>
      </c>
      <c r="C154" s="320" t="s">
        <v>128</v>
      </c>
      <c r="D154" s="320" t="s">
        <v>129</v>
      </c>
      <c r="E154" s="319" t="s">
        <v>118</v>
      </c>
      <c r="F154" s="315">
        <v>1</v>
      </c>
      <c r="G154" s="315" t="s">
        <v>7</v>
      </c>
      <c r="H154" s="318" t="s">
        <v>7</v>
      </c>
      <c r="I154" s="318" t="s">
        <v>7</v>
      </c>
      <c r="J154" s="315" t="s">
        <v>7</v>
      </c>
      <c r="K154" s="318" t="s">
        <v>7</v>
      </c>
      <c r="L154" s="318" t="s">
        <v>7</v>
      </c>
      <c r="M154" s="315" t="s">
        <v>7</v>
      </c>
      <c r="N154" s="318" t="s">
        <v>7</v>
      </c>
      <c r="O154" s="318" t="s">
        <v>7</v>
      </c>
      <c r="P154" s="315">
        <v>1</v>
      </c>
      <c r="Q154" s="318">
        <v>9978.5400000000009</v>
      </c>
      <c r="R154" s="318">
        <v>9978.5400000000009</v>
      </c>
      <c r="S154" s="317" t="s">
        <v>7</v>
      </c>
      <c r="T154" s="316">
        <v>1</v>
      </c>
      <c r="U154" s="315" t="s">
        <v>7</v>
      </c>
      <c r="V154" s="309"/>
      <c r="AB154" s="300"/>
      <c r="AC154" s="300"/>
      <c r="AJ154" s="300"/>
      <c r="AK154" s="300"/>
      <c r="AX154" s="300"/>
      <c r="AY154" s="300"/>
      <c r="AZ154" s="300"/>
      <c r="BA154" s="300"/>
      <c r="BB154" s="300"/>
      <c r="BC154" s="300"/>
      <c r="BD154" s="300"/>
      <c r="BE154" s="300"/>
      <c r="BF154" s="300"/>
      <c r="BG154" s="300"/>
      <c r="BH154" s="300"/>
      <c r="BI154" s="300"/>
      <c r="BQ154" s="297"/>
      <c r="BR154" s="297"/>
      <c r="BS154" s="297"/>
      <c r="BT154" s="297"/>
      <c r="BU154" s="297"/>
      <c r="BV154" s="297"/>
      <c r="BW154" s="297"/>
      <c r="BX154" s="297"/>
      <c r="BY154" s="297"/>
      <c r="BZ154" s="297"/>
      <c r="CA154" s="297"/>
      <c r="CB154" s="297"/>
    </row>
    <row r="155" spans="1:80" s="305" customFormat="1" ht="45" x14ac:dyDescent="0.2">
      <c r="A155" s="319" t="s">
        <v>230</v>
      </c>
      <c r="B155" s="319" t="s">
        <v>339</v>
      </c>
      <c r="C155" s="320" t="s">
        <v>132</v>
      </c>
      <c r="D155" s="320" t="s">
        <v>416</v>
      </c>
      <c r="E155" s="319" t="s">
        <v>134</v>
      </c>
      <c r="F155" s="315">
        <v>1</v>
      </c>
      <c r="G155" s="315" t="s">
        <v>7</v>
      </c>
      <c r="H155" s="318" t="s">
        <v>7</v>
      </c>
      <c r="I155" s="318" t="s">
        <v>7</v>
      </c>
      <c r="J155" s="315" t="s">
        <v>7</v>
      </c>
      <c r="K155" s="318" t="s">
        <v>7</v>
      </c>
      <c r="L155" s="318" t="s">
        <v>7</v>
      </c>
      <c r="M155" s="315" t="s">
        <v>7</v>
      </c>
      <c r="N155" s="318" t="s">
        <v>7</v>
      </c>
      <c r="O155" s="318" t="s">
        <v>7</v>
      </c>
      <c r="P155" s="315">
        <v>1</v>
      </c>
      <c r="Q155" s="318">
        <v>175555.37</v>
      </c>
      <c r="R155" s="318">
        <v>175555.37</v>
      </c>
      <c r="S155" s="317" t="s">
        <v>7</v>
      </c>
      <c r="T155" s="316">
        <v>1</v>
      </c>
      <c r="U155" s="315" t="s">
        <v>7</v>
      </c>
      <c r="V155" s="309"/>
      <c r="AB155" s="300"/>
      <c r="AC155" s="300"/>
      <c r="AJ155" s="300"/>
      <c r="AK155" s="300"/>
      <c r="AX155" s="300"/>
      <c r="AY155" s="300"/>
      <c r="AZ155" s="300"/>
      <c r="BA155" s="300"/>
      <c r="BB155" s="300"/>
      <c r="BC155" s="300"/>
      <c r="BD155" s="300"/>
      <c r="BE155" s="300"/>
      <c r="BF155" s="300"/>
      <c r="BG155" s="300"/>
      <c r="BH155" s="300"/>
      <c r="BI155" s="300"/>
      <c r="BQ155" s="297"/>
      <c r="BR155" s="297"/>
      <c r="BS155" s="297"/>
      <c r="BT155" s="297"/>
      <c r="BU155" s="297"/>
      <c r="BV155" s="297"/>
      <c r="BW155" s="297"/>
      <c r="BX155" s="297"/>
      <c r="BY155" s="297"/>
      <c r="BZ155" s="297"/>
      <c r="CA155" s="297"/>
      <c r="CB155" s="297"/>
    </row>
    <row r="156" spans="1:80" s="305" customFormat="1" ht="45" x14ac:dyDescent="0.2">
      <c r="A156" s="319" t="s">
        <v>232</v>
      </c>
      <c r="B156" s="319" t="s">
        <v>340</v>
      </c>
      <c r="C156" s="320" t="s">
        <v>341</v>
      </c>
      <c r="D156" s="320" t="s">
        <v>416</v>
      </c>
      <c r="E156" s="319" t="s">
        <v>134</v>
      </c>
      <c r="F156" s="315">
        <v>1</v>
      </c>
      <c r="G156" s="315" t="s">
        <v>7</v>
      </c>
      <c r="H156" s="318" t="s">
        <v>7</v>
      </c>
      <c r="I156" s="318" t="s">
        <v>7</v>
      </c>
      <c r="J156" s="315" t="s">
        <v>7</v>
      </c>
      <c r="K156" s="318" t="s">
        <v>7</v>
      </c>
      <c r="L156" s="318" t="s">
        <v>7</v>
      </c>
      <c r="M156" s="315" t="s">
        <v>7</v>
      </c>
      <c r="N156" s="318" t="s">
        <v>7</v>
      </c>
      <c r="O156" s="318" t="s">
        <v>7</v>
      </c>
      <c r="P156" s="315">
        <v>1</v>
      </c>
      <c r="Q156" s="318">
        <v>378541.26</v>
      </c>
      <c r="R156" s="318">
        <v>378541.26</v>
      </c>
      <c r="S156" s="317" t="s">
        <v>7</v>
      </c>
      <c r="T156" s="316">
        <v>1</v>
      </c>
      <c r="U156" s="315" t="s">
        <v>7</v>
      </c>
      <c r="V156" s="309"/>
      <c r="AB156" s="300"/>
      <c r="AC156" s="300"/>
      <c r="AJ156" s="300"/>
      <c r="AK156" s="300"/>
      <c r="AX156" s="300"/>
      <c r="AY156" s="300"/>
      <c r="AZ156" s="300"/>
      <c r="BA156" s="300"/>
      <c r="BB156" s="300"/>
      <c r="BC156" s="300"/>
      <c r="BD156" s="300"/>
      <c r="BE156" s="300"/>
      <c r="BF156" s="300"/>
      <c r="BG156" s="300"/>
      <c r="BH156" s="300"/>
      <c r="BI156" s="300"/>
      <c r="BQ156" s="297"/>
      <c r="BR156" s="297"/>
      <c r="BS156" s="297"/>
      <c r="BT156" s="297"/>
      <c r="BU156" s="297"/>
      <c r="BV156" s="297"/>
      <c r="BW156" s="297"/>
      <c r="BX156" s="297"/>
      <c r="BY156" s="297"/>
      <c r="BZ156" s="297"/>
      <c r="CA156" s="297"/>
      <c r="CB156" s="297"/>
    </row>
    <row r="157" spans="1:80" s="305" customFormat="1" ht="45" x14ac:dyDescent="0.2">
      <c r="A157" s="319" t="s">
        <v>234</v>
      </c>
      <c r="B157" s="319" t="s">
        <v>342</v>
      </c>
      <c r="C157" s="320" t="s">
        <v>141</v>
      </c>
      <c r="D157" s="320" t="s">
        <v>142</v>
      </c>
      <c r="E157" s="319" t="s">
        <v>74</v>
      </c>
      <c r="F157" s="315">
        <v>1</v>
      </c>
      <c r="G157" s="315" t="s">
        <v>7</v>
      </c>
      <c r="H157" s="318" t="s">
        <v>7</v>
      </c>
      <c r="I157" s="318" t="s">
        <v>7</v>
      </c>
      <c r="J157" s="315" t="s">
        <v>7</v>
      </c>
      <c r="K157" s="318" t="s">
        <v>7</v>
      </c>
      <c r="L157" s="318" t="s">
        <v>7</v>
      </c>
      <c r="M157" s="315" t="s">
        <v>7</v>
      </c>
      <c r="N157" s="318" t="s">
        <v>7</v>
      </c>
      <c r="O157" s="318" t="s">
        <v>7</v>
      </c>
      <c r="P157" s="315">
        <v>1</v>
      </c>
      <c r="Q157" s="318">
        <v>1556.89</v>
      </c>
      <c r="R157" s="318">
        <v>1556.89</v>
      </c>
      <c r="S157" s="317" t="s">
        <v>7</v>
      </c>
      <c r="T157" s="316">
        <v>1</v>
      </c>
      <c r="U157" s="315" t="s">
        <v>7</v>
      </c>
      <c r="V157" s="309"/>
      <c r="AB157" s="300"/>
      <c r="AC157" s="300"/>
      <c r="AJ157" s="300"/>
      <c r="AK157" s="300"/>
      <c r="AX157" s="300"/>
      <c r="AY157" s="300"/>
      <c r="AZ157" s="300"/>
      <c r="BA157" s="300"/>
      <c r="BB157" s="300"/>
      <c r="BC157" s="300"/>
      <c r="BD157" s="300"/>
      <c r="BE157" s="300"/>
      <c r="BF157" s="300"/>
      <c r="BG157" s="300"/>
      <c r="BH157" s="300"/>
      <c r="BI157" s="300"/>
      <c r="BQ157" s="297"/>
      <c r="BR157" s="297"/>
      <c r="BS157" s="297"/>
      <c r="BT157" s="297"/>
      <c r="BU157" s="297"/>
      <c r="BV157" s="297"/>
      <c r="BW157" s="297"/>
      <c r="BX157" s="297"/>
      <c r="BY157" s="297"/>
      <c r="BZ157" s="297"/>
      <c r="CA157" s="297"/>
      <c r="CB157" s="297"/>
    </row>
    <row r="158" spans="1:80" s="305" customFormat="1" ht="33.75" x14ac:dyDescent="0.2">
      <c r="A158" s="319" t="s">
        <v>236</v>
      </c>
      <c r="B158" s="319" t="s">
        <v>343</v>
      </c>
      <c r="C158" s="320" t="s">
        <v>145</v>
      </c>
      <c r="D158" s="320" t="s">
        <v>146</v>
      </c>
      <c r="E158" s="319" t="s">
        <v>74</v>
      </c>
      <c r="F158" s="315">
        <v>-2</v>
      </c>
      <c r="G158" s="315" t="s">
        <v>7</v>
      </c>
      <c r="H158" s="318" t="s">
        <v>7</v>
      </c>
      <c r="I158" s="318" t="s">
        <v>7</v>
      </c>
      <c r="J158" s="315" t="s">
        <v>7</v>
      </c>
      <c r="K158" s="318" t="s">
        <v>7</v>
      </c>
      <c r="L158" s="318" t="s">
        <v>7</v>
      </c>
      <c r="M158" s="315" t="s">
        <v>7</v>
      </c>
      <c r="N158" s="318" t="s">
        <v>7</v>
      </c>
      <c r="O158" s="318" t="s">
        <v>7</v>
      </c>
      <c r="P158" s="315">
        <v>-2</v>
      </c>
      <c r="Q158" s="318">
        <v>-533.34</v>
      </c>
      <c r="R158" s="318">
        <v>-533.34</v>
      </c>
      <c r="S158" s="317" t="s">
        <v>7</v>
      </c>
      <c r="T158" s="316">
        <v>-2</v>
      </c>
      <c r="U158" s="315" t="s">
        <v>7</v>
      </c>
      <c r="V158" s="309"/>
      <c r="AB158" s="300"/>
      <c r="AC158" s="300"/>
      <c r="AJ158" s="300"/>
      <c r="AK158" s="300"/>
      <c r="AX158" s="300"/>
      <c r="AY158" s="300"/>
      <c r="AZ158" s="300"/>
      <c r="BA158" s="300"/>
      <c r="BB158" s="300"/>
      <c r="BC158" s="300"/>
      <c r="BD158" s="300"/>
      <c r="BE158" s="300"/>
      <c r="BF158" s="300"/>
      <c r="BG158" s="300"/>
      <c r="BH158" s="300"/>
      <c r="BI158" s="300"/>
      <c r="BQ158" s="297"/>
      <c r="BR158" s="297"/>
      <c r="BS158" s="297"/>
      <c r="BT158" s="297"/>
      <c r="BU158" s="297"/>
      <c r="BV158" s="297"/>
      <c r="BW158" s="297"/>
      <c r="BX158" s="297"/>
      <c r="BY158" s="297"/>
      <c r="BZ158" s="297"/>
      <c r="CA158" s="297"/>
      <c r="CB158" s="297"/>
    </row>
    <row r="159" spans="1:80" s="305" customFormat="1" ht="45" x14ac:dyDescent="0.2">
      <c r="A159" s="319" t="s">
        <v>238</v>
      </c>
      <c r="B159" s="319" t="s">
        <v>344</v>
      </c>
      <c r="C159" s="320" t="s">
        <v>149</v>
      </c>
      <c r="D159" s="320" t="s">
        <v>416</v>
      </c>
      <c r="E159" s="319" t="s">
        <v>74</v>
      </c>
      <c r="F159" s="315">
        <v>2</v>
      </c>
      <c r="G159" s="315" t="s">
        <v>7</v>
      </c>
      <c r="H159" s="318" t="s">
        <v>7</v>
      </c>
      <c r="I159" s="318" t="s">
        <v>7</v>
      </c>
      <c r="J159" s="315" t="s">
        <v>7</v>
      </c>
      <c r="K159" s="318" t="s">
        <v>7</v>
      </c>
      <c r="L159" s="318" t="s">
        <v>7</v>
      </c>
      <c r="M159" s="315" t="s">
        <v>7</v>
      </c>
      <c r="N159" s="318" t="s">
        <v>7</v>
      </c>
      <c r="O159" s="318" t="s">
        <v>7</v>
      </c>
      <c r="P159" s="315">
        <v>2</v>
      </c>
      <c r="Q159" s="318">
        <v>9234.43</v>
      </c>
      <c r="R159" s="318">
        <v>9234.43</v>
      </c>
      <c r="S159" s="317" t="s">
        <v>7</v>
      </c>
      <c r="T159" s="316">
        <v>2</v>
      </c>
      <c r="U159" s="315" t="s">
        <v>7</v>
      </c>
      <c r="V159" s="309"/>
      <c r="AB159" s="300"/>
      <c r="AC159" s="300"/>
      <c r="AJ159" s="300"/>
      <c r="AK159" s="300"/>
      <c r="AX159" s="300"/>
      <c r="AY159" s="300"/>
      <c r="AZ159" s="300"/>
      <c r="BA159" s="300"/>
      <c r="BB159" s="300"/>
      <c r="BC159" s="300"/>
      <c r="BD159" s="300"/>
      <c r="BE159" s="300"/>
      <c r="BF159" s="300"/>
      <c r="BG159" s="300"/>
      <c r="BH159" s="300"/>
      <c r="BI159" s="300"/>
      <c r="BQ159" s="297"/>
      <c r="BR159" s="297"/>
      <c r="BS159" s="297"/>
      <c r="BT159" s="297"/>
      <c r="BU159" s="297"/>
      <c r="BV159" s="297"/>
      <c r="BW159" s="297"/>
      <c r="BX159" s="297"/>
      <c r="BY159" s="297"/>
      <c r="BZ159" s="297"/>
      <c r="CA159" s="297"/>
      <c r="CB159" s="297"/>
    </row>
    <row r="160" spans="1:80" s="305" customFormat="1" ht="45" x14ac:dyDescent="0.2">
      <c r="A160" s="319" t="s">
        <v>305</v>
      </c>
      <c r="B160" s="319" t="s">
        <v>345</v>
      </c>
      <c r="C160" s="320" t="s">
        <v>153</v>
      </c>
      <c r="D160" s="320" t="s">
        <v>416</v>
      </c>
      <c r="E160" s="319" t="s">
        <v>74</v>
      </c>
      <c r="F160" s="315">
        <v>1</v>
      </c>
      <c r="G160" s="315" t="s">
        <v>7</v>
      </c>
      <c r="H160" s="318" t="s">
        <v>7</v>
      </c>
      <c r="I160" s="318" t="s">
        <v>7</v>
      </c>
      <c r="J160" s="315" t="s">
        <v>7</v>
      </c>
      <c r="K160" s="318" t="s">
        <v>7</v>
      </c>
      <c r="L160" s="318" t="s">
        <v>7</v>
      </c>
      <c r="M160" s="315" t="s">
        <v>7</v>
      </c>
      <c r="N160" s="318" t="s">
        <v>7</v>
      </c>
      <c r="O160" s="318" t="s">
        <v>7</v>
      </c>
      <c r="P160" s="315">
        <v>1</v>
      </c>
      <c r="Q160" s="318">
        <v>16503.3</v>
      </c>
      <c r="R160" s="318">
        <v>16503.3</v>
      </c>
      <c r="S160" s="317" t="s">
        <v>7</v>
      </c>
      <c r="T160" s="316">
        <v>1</v>
      </c>
      <c r="U160" s="315" t="s">
        <v>7</v>
      </c>
      <c r="V160" s="309"/>
      <c r="AB160" s="300"/>
      <c r="AC160" s="300"/>
      <c r="AJ160" s="300"/>
      <c r="AK160" s="300"/>
      <c r="AX160" s="300"/>
      <c r="AY160" s="300"/>
      <c r="AZ160" s="300"/>
      <c r="BA160" s="300"/>
      <c r="BB160" s="300"/>
      <c r="BC160" s="300"/>
      <c r="BD160" s="300"/>
      <c r="BE160" s="300"/>
      <c r="BF160" s="300"/>
      <c r="BG160" s="300"/>
      <c r="BH160" s="300"/>
      <c r="BI160" s="300"/>
      <c r="BQ160" s="297"/>
      <c r="BR160" s="297"/>
      <c r="BS160" s="297"/>
      <c r="BT160" s="297"/>
      <c r="BU160" s="297"/>
      <c r="BV160" s="297"/>
      <c r="BW160" s="297"/>
      <c r="BX160" s="297"/>
      <c r="BY160" s="297"/>
      <c r="BZ160" s="297"/>
      <c r="CA160" s="297"/>
      <c r="CB160" s="297"/>
    </row>
    <row r="161" spans="1:80" s="305" customFormat="1" ht="45" x14ac:dyDescent="0.2">
      <c r="A161" s="319" t="s">
        <v>306</v>
      </c>
      <c r="B161" s="319" t="s">
        <v>346</v>
      </c>
      <c r="C161" s="320" t="s">
        <v>157</v>
      </c>
      <c r="D161" s="320" t="s">
        <v>416</v>
      </c>
      <c r="E161" s="319" t="s">
        <v>74</v>
      </c>
      <c r="F161" s="315">
        <v>1</v>
      </c>
      <c r="G161" s="315" t="s">
        <v>7</v>
      </c>
      <c r="H161" s="318" t="s">
        <v>7</v>
      </c>
      <c r="I161" s="318" t="s">
        <v>7</v>
      </c>
      <c r="J161" s="315" t="s">
        <v>7</v>
      </c>
      <c r="K161" s="318" t="s">
        <v>7</v>
      </c>
      <c r="L161" s="318" t="s">
        <v>7</v>
      </c>
      <c r="M161" s="315" t="s">
        <v>7</v>
      </c>
      <c r="N161" s="318" t="s">
        <v>7</v>
      </c>
      <c r="O161" s="318" t="s">
        <v>7</v>
      </c>
      <c r="P161" s="315">
        <v>1</v>
      </c>
      <c r="Q161" s="318">
        <v>439.8</v>
      </c>
      <c r="R161" s="318">
        <v>439.8</v>
      </c>
      <c r="S161" s="317" t="s">
        <v>7</v>
      </c>
      <c r="T161" s="316">
        <v>1</v>
      </c>
      <c r="U161" s="315" t="s">
        <v>7</v>
      </c>
      <c r="V161" s="309"/>
      <c r="AB161" s="300"/>
      <c r="AC161" s="300"/>
      <c r="AJ161" s="300"/>
      <c r="AK161" s="300"/>
      <c r="AX161" s="300"/>
      <c r="AY161" s="300"/>
      <c r="AZ161" s="300"/>
      <c r="BA161" s="300"/>
      <c r="BB161" s="300"/>
      <c r="BC161" s="300"/>
      <c r="BD161" s="300"/>
      <c r="BE161" s="300"/>
      <c r="BF161" s="300"/>
      <c r="BG161" s="300"/>
      <c r="BH161" s="300"/>
      <c r="BI161" s="300"/>
      <c r="BQ161" s="297"/>
      <c r="BR161" s="297"/>
      <c r="BS161" s="297"/>
      <c r="BT161" s="297"/>
      <c r="BU161" s="297"/>
      <c r="BV161" s="297"/>
      <c r="BW161" s="297"/>
      <c r="BX161" s="297"/>
      <c r="BY161" s="297"/>
      <c r="BZ161" s="297"/>
      <c r="CA161" s="297"/>
      <c r="CB161" s="297"/>
    </row>
    <row r="162" spans="1:80" s="305" customFormat="1" ht="33.75" x14ac:dyDescent="0.2">
      <c r="A162" s="319" t="s">
        <v>307</v>
      </c>
      <c r="B162" s="319" t="s">
        <v>347</v>
      </c>
      <c r="C162" s="320" t="s">
        <v>283</v>
      </c>
      <c r="D162" s="320" t="s">
        <v>438</v>
      </c>
      <c r="E162" s="319" t="s">
        <v>284</v>
      </c>
      <c r="F162" s="315">
        <v>0.06</v>
      </c>
      <c r="G162" s="315" t="s">
        <v>7</v>
      </c>
      <c r="H162" s="318" t="s">
        <v>7</v>
      </c>
      <c r="I162" s="318" t="s">
        <v>7</v>
      </c>
      <c r="J162" s="315" t="s">
        <v>7</v>
      </c>
      <c r="K162" s="318" t="s">
        <v>7</v>
      </c>
      <c r="L162" s="318" t="s">
        <v>7</v>
      </c>
      <c r="M162" s="315" t="s">
        <v>7</v>
      </c>
      <c r="N162" s="318" t="s">
        <v>7</v>
      </c>
      <c r="O162" s="318" t="s">
        <v>7</v>
      </c>
      <c r="P162" s="315" t="s">
        <v>7</v>
      </c>
      <c r="Q162" s="318" t="s">
        <v>7</v>
      </c>
      <c r="R162" s="318" t="s">
        <v>7</v>
      </c>
      <c r="S162" s="317" t="s">
        <v>7</v>
      </c>
      <c r="T162" s="316" t="s">
        <v>7</v>
      </c>
      <c r="U162" s="315">
        <v>0.06</v>
      </c>
      <c r="V162" s="309"/>
      <c r="AB162" s="300"/>
      <c r="AC162" s="300"/>
      <c r="AJ162" s="300"/>
      <c r="AK162" s="300"/>
      <c r="AX162" s="300"/>
      <c r="AY162" s="300"/>
      <c r="AZ162" s="300"/>
      <c r="BA162" s="300"/>
      <c r="BB162" s="300"/>
      <c r="BC162" s="300"/>
      <c r="BD162" s="300"/>
      <c r="BE162" s="300"/>
      <c r="BF162" s="300"/>
      <c r="BG162" s="300"/>
      <c r="BH162" s="300"/>
      <c r="BI162" s="300"/>
      <c r="BQ162" s="297"/>
      <c r="BR162" s="297"/>
      <c r="BS162" s="297"/>
      <c r="BT162" s="297"/>
      <c r="BU162" s="297"/>
      <c r="BV162" s="297"/>
      <c r="BW162" s="297"/>
      <c r="BX162" s="297"/>
      <c r="BY162" s="297"/>
      <c r="BZ162" s="297"/>
      <c r="CA162" s="297"/>
      <c r="CB162" s="297"/>
    </row>
    <row r="163" spans="1:80" s="305" customFormat="1" ht="33.75" x14ac:dyDescent="0.2">
      <c r="A163" s="319" t="s">
        <v>308</v>
      </c>
      <c r="B163" s="319" t="s">
        <v>348</v>
      </c>
      <c r="C163" s="320" t="s">
        <v>285</v>
      </c>
      <c r="D163" s="320" t="s">
        <v>437</v>
      </c>
      <c r="E163" s="319" t="s">
        <v>84</v>
      </c>
      <c r="F163" s="315">
        <v>-2.9000000000000001E-2</v>
      </c>
      <c r="G163" s="315" t="s">
        <v>7</v>
      </c>
      <c r="H163" s="318" t="s">
        <v>7</v>
      </c>
      <c r="I163" s="318" t="s">
        <v>7</v>
      </c>
      <c r="J163" s="315" t="s">
        <v>7</v>
      </c>
      <c r="K163" s="318" t="s">
        <v>7</v>
      </c>
      <c r="L163" s="318" t="s">
        <v>7</v>
      </c>
      <c r="M163" s="315" t="s">
        <v>7</v>
      </c>
      <c r="N163" s="318" t="s">
        <v>7</v>
      </c>
      <c r="O163" s="318" t="s">
        <v>7</v>
      </c>
      <c r="P163" s="315" t="s">
        <v>7</v>
      </c>
      <c r="Q163" s="318" t="s">
        <v>7</v>
      </c>
      <c r="R163" s="318" t="s">
        <v>7</v>
      </c>
      <c r="S163" s="317" t="s">
        <v>7</v>
      </c>
      <c r="T163" s="316" t="s">
        <v>7</v>
      </c>
      <c r="U163" s="315">
        <v>-2.9000000000000001E-2</v>
      </c>
      <c r="V163" s="309"/>
      <c r="AB163" s="300"/>
      <c r="AC163" s="300"/>
      <c r="AJ163" s="300"/>
      <c r="AK163" s="300"/>
      <c r="AX163" s="300"/>
      <c r="AY163" s="300"/>
      <c r="AZ163" s="300"/>
      <c r="BA163" s="300"/>
      <c r="BB163" s="300"/>
      <c r="BC163" s="300"/>
      <c r="BD163" s="300"/>
      <c r="BE163" s="300"/>
      <c r="BF163" s="300"/>
      <c r="BG163" s="300"/>
      <c r="BH163" s="300"/>
      <c r="BI163" s="300"/>
      <c r="BQ163" s="297"/>
      <c r="BR163" s="297"/>
      <c r="BS163" s="297"/>
      <c r="BT163" s="297"/>
      <c r="BU163" s="297"/>
      <c r="BV163" s="297"/>
      <c r="BW163" s="297"/>
      <c r="BX163" s="297"/>
      <c r="BY163" s="297"/>
      <c r="BZ163" s="297"/>
      <c r="CA163" s="297"/>
      <c r="CB163" s="297"/>
    </row>
    <row r="164" spans="1:80" s="305" customFormat="1" ht="45" x14ac:dyDescent="0.2">
      <c r="A164" s="319" t="s">
        <v>240</v>
      </c>
      <c r="B164" s="319" t="s">
        <v>349</v>
      </c>
      <c r="C164" s="320" t="s">
        <v>286</v>
      </c>
      <c r="D164" s="320" t="s">
        <v>80</v>
      </c>
      <c r="E164" s="319" t="s">
        <v>87</v>
      </c>
      <c r="F164" s="315">
        <v>0.36</v>
      </c>
      <c r="G164" s="315" t="s">
        <v>7</v>
      </c>
      <c r="H164" s="318" t="s">
        <v>7</v>
      </c>
      <c r="I164" s="318" t="s">
        <v>7</v>
      </c>
      <c r="J164" s="315" t="s">
        <v>7</v>
      </c>
      <c r="K164" s="318" t="s">
        <v>7</v>
      </c>
      <c r="L164" s="318" t="s">
        <v>7</v>
      </c>
      <c r="M164" s="315" t="s">
        <v>7</v>
      </c>
      <c r="N164" s="318" t="s">
        <v>7</v>
      </c>
      <c r="O164" s="318" t="s">
        <v>7</v>
      </c>
      <c r="P164" s="315" t="s">
        <v>7</v>
      </c>
      <c r="Q164" s="318" t="s">
        <v>7</v>
      </c>
      <c r="R164" s="318" t="s">
        <v>7</v>
      </c>
      <c r="S164" s="317" t="s">
        <v>7</v>
      </c>
      <c r="T164" s="316" t="s">
        <v>7</v>
      </c>
      <c r="U164" s="315">
        <v>0.36</v>
      </c>
      <c r="V164" s="309"/>
      <c r="AB164" s="300"/>
      <c r="AC164" s="300"/>
      <c r="AJ164" s="300"/>
      <c r="AK164" s="300"/>
      <c r="AX164" s="300"/>
      <c r="AY164" s="300"/>
      <c r="AZ164" s="300"/>
      <c r="BA164" s="300"/>
      <c r="BB164" s="300"/>
      <c r="BC164" s="300"/>
      <c r="BD164" s="300"/>
      <c r="BE164" s="300"/>
      <c r="BF164" s="300"/>
      <c r="BG164" s="300"/>
      <c r="BH164" s="300"/>
      <c r="BI164" s="300"/>
      <c r="BQ164" s="297"/>
      <c r="BR164" s="297"/>
      <c r="BS164" s="297"/>
      <c r="BT164" s="297"/>
      <c r="BU164" s="297"/>
      <c r="BV164" s="297"/>
      <c r="BW164" s="297"/>
      <c r="BX164" s="297"/>
      <c r="BY164" s="297"/>
      <c r="BZ164" s="297"/>
      <c r="CA164" s="297"/>
      <c r="CB164" s="297"/>
    </row>
    <row r="165" spans="1:80" s="305" customFormat="1" ht="45" x14ac:dyDescent="0.2">
      <c r="A165" s="319" t="s">
        <v>242</v>
      </c>
      <c r="B165" s="319" t="s">
        <v>350</v>
      </c>
      <c r="C165" s="320" t="s">
        <v>86</v>
      </c>
      <c r="D165" s="320" t="s">
        <v>80</v>
      </c>
      <c r="E165" s="319" t="s">
        <v>87</v>
      </c>
      <c r="F165" s="315">
        <v>2.9000000000000001E-2</v>
      </c>
      <c r="G165" s="315" t="s">
        <v>7</v>
      </c>
      <c r="H165" s="318" t="s">
        <v>7</v>
      </c>
      <c r="I165" s="318" t="s">
        <v>7</v>
      </c>
      <c r="J165" s="315" t="s">
        <v>7</v>
      </c>
      <c r="K165" s="318" t="s">
        <v>7</v>
      </c>
      <c r="L165" s="318" t="s">
        <v>7</v>
      </c>
      <c r="M165" s="315" t="s">
        <v>7</v>
      </c>
      <c r="N165" s="318" t="s">
        <v>7</v>
      </c>
      <c r="O165" s="318" t="s">
        <v>7</v>
      </c>
      <c r="P165" s="315" t="s">
        <v>7</v>
      </c>
      <c r="Q165" s="318" t="s">
        <v>7</v>
      </c>
      <c r="R165" s="318" t="s">
        <v>7</v>
      </c>
      <c r="S165" s="317" t="s">
        <v>7</v>
      </c>
      <c r="T165" s="316" t="s">
        <v>7</v>
      </c>
      <c r="U165" s="315">
        <v>2.9000000000000001E-2</v>
      </c>
      <c r="V165" s="309"/>
      <c r="AB165" s="300"/>
      <c r="AC165" s="300"/>
      <c r="AJ165" s="300"/>
      <c r="AK165" s="300"/>
      <c r="AX165" s="300"/>
      <c r="AY165" s="300"/>
      <c r="AZ165" s="300"/>
      <c r="BA165" s="300"/>
      <c r="BB165" s="300"/>
      <c r="BC165" s="300"/>
      <c r="BD165" s="300"/>
      <c r="BE165" s="300"/>
      <c r="BF165" s="300"/>
      <c r="BG165" s="300"/>
      <c r="BH165" s="300"/>
      <c r="BI165" s="300"/>
      <c r="BQ165" s="297"/>
      <c r="BR165" s="297"/>
      <c r="BS165" s="297"/>
      <c r="BT165" s="297"/>
      <c r="BU165" s="297"/>
      <c r="BV165" s="297"/>
      <c r="BW165" s="297"/>
      <c r="BX165" s="297"/>
      <c r="BY165" s="297"/>
      <c r="BZ165" s="297"/>
      <c r="CA165" s="297"/>
      <c r="CB165" s="297"/>
    </row>
    <row r="166" spans="1:80" s="305" customFormat="1" ht="33.75" x14ac:dyDescent="0.2">
      <c r="A166" s="319" t="s">
        <v>244</v>
      </c>
      <c r="B166" s="319" t="s">
        <v>351</v>
      </c>
      <c r="C166" s="320" t="s">
        <v>160</v>
      </c>
      <c r="D166" s="320" t="s">
        <v>161</v>
      </c>
      <c r="E166" s="319" t="s">
        <v>105</v>
      </c>
      <c r="F166" s="315">
        <v>1.3299999999999999E-2</v>
      </c>
      <c r="G166" s="315" t="s">
        <v>7</v>
      </c>
      <c r="H166" s="318" t="s">
        <v>7</v>
      </c>
      <c r="I166" s="318" t="s">
        <v>7</v>
      </c>
      <c r="J166" s="315" t="s">
        <v>7</v>
      </c>
      <c r="K166" s="318" t="s">
        <v>7</v>
      </c>
      <c r="L166" s="318" t="s">
        <v>7</v>
      </c>
      <c r="M166" s="315" t="s">
        <v>7</v>
      </c>
      <c r="N166" s="318" t="s">
        <v>7</v>
      </c>
      <c r="O166" s="318" t="s">
        <v>7</v>
      </c>
      <c r="P166" s="315">
        <v>1.223E-2</v>
      </c>
      <c r="Q166" s="318">
        <v>3021.74</v>
      </c>
      <c r="R166" s="318">
        <v>3021.74</v>
      </c>
      <c r="S166" s="317" t="s">
        <v>7</v>
      </c>
      <c r="T166" s="316">
        <v>1.223E-2</v>
      </c>
      <c r="U166" s="315">
        <v>1.07E-3</v>
      </c>
      <c r="V166" s="309"/>
      <c r="AB166" s="300"/>
      <c r="AC166" s="300"/>
      <c r="AJ166" s="300"/>
      <c r="AK166" s="300"/>
      <c r="AX166" s="300"/>
      <c r="AY166" s="300"/>
      <c r="AZ166" s="300"/>
      <c r="BA166" s="300"/>
      <c r="BB166" s="300"/>
      <c r="BC166" s="300"/>
      <c r="BD166" s="300"/>
      <c r="BE166" s="300"/>
      <c r="BF166" s="300"/>
      <c r="BG166" s="300"/>
      <c r="BH166" s="300"/>
      <c r="BI166" s="300"/>
      <c r="BQ166" s="297"/>
      <c r="BR166" s="297"/>
      <c r="BS166" s="297"/>
      <c r="BT166" s="297"/>
      <c r="BU166" s="297"/>
      <c r="BV166" s="297"/>
      <c r="BW166" s="297"/>
      <c r="BX166" s="297"/>
      <c r="BY166" s="297"/>
      <c r="BZ166" s="297"/>
      <c r="CA166" s="297"/>
      <c r="CB166" s="297"/>
    </row>
    <row r="167" spans="1:80" s="305" customFormat="1" x14ac:dyDescent="0.2">
      <c r="A167" s="321" t="s">
        <v>274</v>
      </c>
      <c r="B167" s="313"/>
      <c r="C167" s="313"/>
      <c r="D167" s="313"/>
      <c r="E167" s="313"/>
      <c r="F167" s="313"/>
      <c r="G167" s="313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09"/>
      <c r="AB167" s="300"/>
      <c r="AC167" s="300"/>
      <c r="AJ167" s="300"/>
      <c r="AK167" s="300"/>
      <c r="AX167" s="300"/>
      <c r="AY167" s="300"/>
      <c r="AZ167" s="300"/>
      <c r="BA167" s="300"/>
      <c r="BB167" s="300"/>
      <c r="BC167" s="300"/>
      <c r="BD167" s="300"/>
      <c r="BE167" s="300"/>
      <c r="BF167" s="300"/>
      <c r="BG167" s="300"/>
      <c r="BH167" s="300"/>
      <c r="BI167" s="300"/>
      <c r="BQ167" s="297"/>
      <c r="BR167" s="297"/>
      <c r="BS167" s="297"/>
      <c r="BT167" s="297"/>
      <c r="BU167" s="297"/>
      <c r="BV167" s="297"/>
      <c r="BW167" s="297"/>
      <c r="BX167" s="297"/>
      <c r="BY167" s="297"/>
      <c r="BZ167" s="297"/>
      <c r="CA167" s="297"/>
      <c r="CB167" s="297"/>
    </row>
    <row r="168" spans="1:80" s="305" customFormat="1" ht="56.25" x14ac:dyDescent="0.2">
      <c r="A168" s="319" t="s">
        <v>246</v>
      </c>
      <c r="B168" s="319" t="s">
        <v>352</v>
      </c>
      <c r="C168" s="320" t="s">
        <v>108</v>
      </c>
      <c r="D168" s="320" t="s">
        <v>109</v>
      </c>
      <c r="E168" s="319" t="s">
        <v>110</v>
      </c>
      <c r="F168" s="315">
        <v>41.3</v>
      </c>
      <c r="G168" s="315" t="s">
        <v>7</v>
      </c>
      <c r="H168" s="318" t="s">
        <v>7</v>
      </c>
      <c r="I168" s="318" t="s">
        <v>7</v>
      </c>
      <c r="J168" s="315" t="s">
        <v>7</v>
      </c>
      <c r="K168" s="318" t="s">
        <v>7</v>
      </c>
      <c r="L168" s="318" t="s">
        <v>7</v>
      </c>
      <c r="M168" s="315" t="s">
        <v>7</v>
      </c>
      <c r="N168" s="318" t="s">
        <v>7</v>
      </c>
      <c r="O168" s="318" t="s">
        <v>7</v>
      </c>
      <c r="P168" s="315">
        <v>32.077500000000001</v>
      </c>
      <c r="Q168" s="318">
        <v>105.21</v>
      </c>
      <c r="R168" s="318">
        <v>105.21</v>
      </c>
      <c r="S168" s="317" t="s">
        <v>7</v>
      </c>
      <c r="T168" s="316">
        <v>32.077500000000001</v>
      </c>
      <c r="U168" s="315">
        <v>9.2225000000000001</v>
      </c>
      <c r="V168" s="309"/>
      <c r="AB168" s="300"/>
      <c r="AC168" s="300"/>
      <c r="AJ168" s="300"/>
      <c r="AK168" s="300"/>
      <c r="AX168" s="300"/>
      <c r="AY168" s="300"/>
      <c r="AZ168" s="300"/>
      <c r="BA168" s="300"/>
      <c r="BB168" s="300"/>
      <c r="BC168" s="300"/>
      <c r="BD168" s="300"/>
      <c r="BE168" s="300"/>
      <c r="BF168" s="300"/>
      <c r="BG168" s="300"/>
      <c r="BH168" s="300"/>
      <c r="BI168" s="300"/>
      <c r="BQ168" s="297"/>
      <c r="BR168" s="297"/>
      <c r="BS168" s="297"/>
      <c r="BT168" s="297"/>
      <c r="BU168" s="297"/>
      <c r="BV168" s="297"/>
      <c r="BW168" s="297"/>
      <c r="BX168" s="297"/>
      <c r="BY168" s="297"/>
      <c r="BZ168" s="297"/>
      <c r="CA168" s="297"/>
      <c r="CB168" s="297"/>
    </row>
    <row r="169" spans="1:80" s="305" customFormat="1" ht="67.5" x14ac:dyDescent="0.2">
      <c r="A169" s="319" t="s">
        <v>248</v>
      </c>
      <c r="B169" s="319" t="s">
        <v>353</v>
      </c>
      <c r="C169" s="320" t="s">
        <v>166</v>
      </c>
      <c r="D169" s="320" t="s">
        <v>167</v>
      </c>
      <c r="E169" s="319" t="s">
        <v>110</v>
      </c>
      <c r="F169" s="315">
        <v>12.1</v>
      </c>
      <c r="G169" s="315" t="s">
        <v>7</v>
      </c>
      <c r="H169" s="318" t="s">
        <v>7</v>
      </c>
      <c r="I169" s="318" t="s">
        <v>7</v>
      </c>
      <c r="J169" s="315" t="s">
        <v>7</v>
      </c>
      <c r="K169" s="318" t="s">
        <v>7</v>
      </c>
      <c r="L169" s="318" t="s">
        <v>7</v>
      </c>
      <c r="M169" s="315" t="s">
        <v>7</v>
      </c>
      <c r="N169" s="318" t="s">
        <v>7</v>
      </c>
      <c r="O169" s="318" t="s">
        <v>7</v>
      </c>
      <c r="P169" s="315">
        <v>8.85</v>
      </c>
      <c r="Q169" s="318">
        <v>74.25</v>
      </c>
      <c r="R169" s="318">
        <v>74.25</v>
      </c>
      <c r="S169" s="317" t="s">
        <v>7</v>
      </c>
      <c r="T169" s="316">
        <v>8.85</v>
      </c>
      <c r="U169" s="315">
        <v>3.25</v>
      </c>
      <c r="V169" s="309"/>
      <c r="AB169" s="300"/>
      <c r="AC169" s="300"/>
      <c r="AJ169" s="300"/>
      <c r="AK169" s="300"/>
      <c r="AX169" s="300"/>
      <c r="AY169" s="300"/>
      <c r="AZ169" s="300"/>
      <c r="BA169" s="300"/>
      <c r="BB169" s="300"/>
      <c r="BC169" s="300"/>
      <c r="BD169" s="300"/>
      <c r="BE169" s="300"/>
      <c r="BF169" s="300"/>
      <c r="BG169" s="300"/>
      <c r="BH169" s="300"/>
      <c r="BI169" s="300"/>
      <c r="BQ169" s="297"/>
      <c r="BR169" s="297"/>
      <c r="BS169" s="297"/>
      <c r="BT169" s="297"/>
      <c r="BU169" s="297"/>
      <c r="BV169" s="297"/>
      <c r="BW169" s="297"/>
      <c r="BX169" s="297"/>
      <c r="BY169" s="297"/>
      <c r="BZ169" s="297"/>
      <c r="CA169" s="297"/>
      <c r="CB169" s="297"/>
    </row>
    <row r="170" spans="1:80" s="305" customFormat="1" ht="45" x14ac:dyDescent="0.2">
      <c r="A170" s="319" t="s">
        <v>310</v>
      </c>
      <c r="B170" s="319" t="s">
        <v>354</v>
      </c>
      <c r="C170" s="320" t="s">
        <v>169</v>
      </c>
      <c r="D170" s="320" t="s">
        <v>170</v>
      </c>
      <c r="E170" s="319" t="s">
        <v>110</v>
      </c>
      <c r="F170" s="315">
        <v>5</v>
      </c>
      <c r="G170" s="315" t="s">
        <v>7</v>
      </c>
      <c r="H170" s="318" t="s">
        <v>7</v>
      </c>
      <c r="I170" s="318" t="s">
        <v>7</v>
      </c>
      <c r="J170" s="315" t="s">
        <v>7</v>
      </c>
      <c r="K170" s="318" t="s">
        <v>7</v>
      </c>
      <c r="L170" s="318" t="s">
        <v>7</v>
      </c>
      <c r="M170" s="315" t="s">
        <v>7</v>
      </c>
      <c r="N170" s="318" t="s">
        <v>7</v>
      </c>
      <c r="O170" s="318" t="s">
        <v>7</v>
      </c>
      <c r="P170" s="315">
        <v>4.16</v>
      </c>
      <c r="Q170" s="318">
        <v>45.26</v>
      </c>
      <c r="R170" s="318">
        <v>45.26</v>
      </c>
      <c r="S170" s="317" t="s">
        <v>7</v>
      </c>
      <c r="T170" s="316">
        <v>4.16</v>
      </c>
      <c r="U170" s="315">
        <v>0.84</v>
      </c>
      <c r="V170" s="309"/>
      <c r="AB170" s="300"/>
      <c r="AC170" s="300"/>
      <c r="AJ170" s="300"/>
      <c r="AK170" s="300"/>
      <c r="AX170" s="300"/>
      <c r="AY170" s="300"/>
      <c r="AZ170" s="300"/>
      <c r="BA170" s="300"/>
      <c r="BB170" s="300"/>
      <c r="BC170" s="300"/>
      <c r="BD170" s="300"/>
      <c r="BE170" s="300"/>
      <c r="BF170" s="300"/>
      <c r="BG170" s="300"/>
      <c r="BH170" s="300"/>
      <c r="BI170" s="300"/>
      <c r="BQ170" s="297"/>
      <c r="BR170" s="297"/>
      <c r="BS170" s="297"/>
      <c r="BT170" s="297"/>
      <c r="BU170" s="297"/>
      <c r="BV170" s="297"/>
      <c r="BW170" s="297"/>
      <c r="BX170" s="297"/>
      <c r="BY170" s="297"/>
      <c r="BZ170" s="297"/>
      <c r="CA170" s="297"/>
      <c r="CB170" s="297"/>
    </row>
    <row r="171" spans="1:80" s="305" customFormat="1" ht="45" x14ac:dyDescent="0.2">
      <c r="A171" s="319" t="s">
        <v>311</v>
      </c>
      <c r="B171" s="319" t="s">
        <v>355</v>
      </c>
      <c r="C171" s="320" t="s">
        <v>112</v>
      </c>
      <c r="D171" s="320" t="s">
        <v>113</v>
      </c>
      <c r="E171" s="319" t="s">
        <v>110</v>
      </c>
      <c r="F171" s="315">
        <v>58.4</v>
      </c>
      <c r="G171" s="315" t="s">
        <v>7</v>
      </c>
      <c r="H171" s="318" t="s">
        <v>7</v>
      </c>
      <c r="I171" s="318" t="s">
        <v>7</v>
      </c>
      <c r="J171" s="315" t="s">
        <v>7</v>
      </c>
      <c r="K171" s="318" t="s">
        <v>7</v>
      </c>
      <c r="L171" s="318" t="s">
        <v>7</v>
      </c>
      <c r="M171" s="315" t="s">
        <v>7</v>
      </c>
      <c r="N171" s="318" t="s">
        <v>7</v>
      </c>
      <c r="O171" s="318" t="s">
        <v>7</v>
      </c>
      <c r="P171" s="315">
        <v>45.09</v>
      </c>
      <c r="Q171" s="318">
        <v>174.05</v>
      </c>
      <c r="R171" s="318">
        <v>174.05</v>
      </c>
      <c r="S171" s="317" t="s">
        <v>7</v>
      </c>
      <c r="T171" s="316">
        <v>45.09</v>
      </c>
      <c r="U171" s="315">
        <v>13.31</v>
      </c>
      <c r="V171" s="309"/>
      <c r="AB171" s="300"/>
      <c r="AC171" s="300"/>
      <c r="AJ171" s="300"/>
      <c r="AK171" s="300"/>
      <c r="AX171" s="300"/>
      <c r="AY171" s="300"/>
      <c r="AZ171" s="300"/>
      <c r="BA171" s="300"/>
      <c r="BB171" s="300"/>
      <c r="BC171" s="300"/>
      <c r="BD171" s="300"/>
      <c r="BE171" s="300"/>
      <c r="BF171" s="300"/>
      <c r="BG171" s="300"/>
      <c r="BH171" s="300"/>
      <c r="BI171" s="300"/>
      <c r="BQ171" s="297"/>
      <c r="BR171" s="297"/>
      <c r="BS171" s="297"/>
      <c r="BT171" s="297"/>
      <c r="BU171" s="297"/>
      <c r="BV171" s="297"/>
      <c r="BW171" s="297"/>
      <c r="BX171" s="297"/>
      <c r="BY171" s="297"/>
      <c r="BZ171" s="297"/>
      <c r="CA171" s="297"/>
      <c r="CB171" s="297"/>
    </row>
    <row r="172" spans="1:80" s="305" customFormat="1" ht="15.75" customHeight="1" x14ac:dyDescent="0.2">
      <c r="A172" s="322" t="s">
        <v>268</v>
      </c>
      <c r="B172" s="313"/>
      <c r="C172" s="313"/>
      <c r="D172" s="313"/>
      <c r="E172" s="313"/>
      <c r="F172" s="313"/>
      <c r="G172" s="313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09"/>
      <c r="AB172" s="300"/>
      <c r="AC172" s="300"/>
      <c r="AJ172" s="300"/>
      <c r="AK172" s="300"/>
      <c r="AX172" s="300"/>
      <c r="AY172" s="300"/>
      <c r="AZ172" s="300"/>
      <c r="BA172" s="300"/>
      <c r="BB172" s="300"/>
      <c r="BC172" s="300"/>
      <c r="BD172" s="300"/>
      <c r="BE172" s="300"/>
      <c r="BF172" s="300"/>
      <c r="BG172" s="300"/>
      <c r="BH172" s="300"/>
      <c r="BI172" s="300"/>
      <c r="BQ172" s="297"/>
      <c r="BR172" s="297"/>
      <c r="BS172" s="297"/>
      <c r="BT172" s="297"/>
      <c r="BU172" s="297"/>
      <c r="BV172" s="297"/>
      <c r="BW172" s="297"/>
      <c r="BX172" s="297"/>
      <c r="BY172" s="297"/>
      <c r="BZ172" s="297"/>
      <c r="CA172" s="297"/>
      <c r="CB172" s="297"/>
    </row>
    <row r="173" spans="1:80" s="305" customFormat="1" ht="33.75" x14ac:dyDescent="0.2">
      <c r="A173" s="319" t="s">
        <v>312</v>
      </c>
      <c r="B173" s="319" t="s">
        <v>267</v>
      </c>
      <c r="C173" s="320" t="s">
        <v>116</v>
      </c>
      <c r="D173" s="320" t="s">
        <v>117</v>
      </c>
      <c r="E173" s="319" t="s">
        <v>118</v>
      </c>
      <c r="F173" s="315">
        <v>1</v>
      </c>
      <c r="G173" s="315" t="s">
        <v>7</v>
      </c>
      <c r="H173" s="318" t="s">
        <v>7</v>
      </c>
      <c r="I173" s="318" t="s">
        <v>7</v>
      </c>
      <c r="J173" s="315">
        <v>1</v>
      </c>
      <c r="K173" s="318">
        <v>949.76</v>
      </c>
      <c r="L173" s="318">
        <v>949.76</v>
      </c>
      <c r="M173" s="315" t="s">
        <v>7</v>
      </c>
      <c r="N173" s="318" t="s">
        <v>7</v>
      </c>
      <c r="O173" s="318">
        <v>949.76</v>
      </c>
      <c r="P173" s="315" t="s">
        <v>7</v>
      </c>
      <c r="Q173" s="318" t="s">
        <v>7</v>
      </c>
      <c r="R173" s="318">
        <v>949.76</v>
      </c>
      <c r="S173" s="317" t="s">
        <v>7</v>
      </c>
      <c r="T173" s="316">
        <v>1</v>
      </c>
      <c r="U173" s="315" t="s">
        <v>7</v>
      </c>
      <c r="V173" s="309"/>
      <c r="AB173" s="300"/>
      <c r="AC173" s="300"/>
      <c r="AJ173" s="300"/>
      <c r="AK173" s="300"/>
      <c r="AX173" s="300"/>
      <c r="AY173" s="300"/>
      <c r="AZ173" s="300"/>
      <c r="BA173" s="300"/>
      <c r="BB173" s="300"/>
      <c r="BC173" s="300"/>
      <c r="BD173" s="300"/>
      <c r="BE173" s="300"/>
      <c r="BF173" s="300"/>
      <c r="BG173" s="300"/>
      <c r="BH173" s="300"/>
      <c r="BI173" s="300"/>
      <c r="BQ173" s="297"/>
      <c r="BR173" s="297"/>
      <c r="BS173" s="297"/>
      <c r="BT173" s="297"/>
      <c r="BU173" s="297"/>
      <c r="BV173" s="297"/>
      <c r="BW173" s="297"/>
      <c r="BX173" s="297"/>
      <c r="BY173" s="297"/>
      <c r="BZ173" s="297"/>
      <c r="CA173" s="297"/>
      <c r="CB173" s="297"/>
    </row>
    <row r="174" spans="1:80" s="305" customFormat="1" ht="45" x14ac:dyDescent="0.2">
      <c r="A174" s="319" t="s">
        <v>313</v>
      </c>
      <c r="B174" s="319" t="s">
        <v>266</v>
      </c>
      <c r="C174" s="320" t="s">
        <v>55</v>
      </c>
      <c r="D174" s="320" t="s">
        <v>56</v>
      </c>
      <c r="E174" s="319" t="s">
        <v>57</v>
      </c>
      <c r="F174" s="315">
        <v>0.28399999999999997</v>
      </c>
      <c r="G174" s="315" t="s">
        <v>7</v>
      </c>
      <c r="H174" s="318" t="s">
        <v>7</v>
      </c>
      <c r="I174" s="318" t="s">
        <v>7</v>
      </c>
      <c r="J174" s="315">
        <v>0.2051</v>
      </c>
      <c r="K174" s="318">
        <v>119.37</v>
      </c>
      <c r="L174" s="318">
        <v>119.37</v>
      </c>
      <c r="M174" s="315" t="s">
        <v>7</v>
      </c>
      <c r="N174" s="318" t="s">
        <v>7</v>
      </c>
      <c r="O174" s="318">
        <v>119.37</v>
      </c>
      <c r="P174" s="315" t="s">
        <v>7</v>
      </c>
      <c r="Q174" s="318" t="s">
        <v>7</v>
      </c>
      <c r="R174" s="318">
        <v>119.37</v>
      </c>
      <c r="S174" s="317" t="s">
        <v>7</v>
      </c>
      <c r="T174" s="316">
        <v>0.2051</v>
      </c>
      <c r="U174" s="315">
        <v>7.8899999999999998E-2</v>
      </c>
      <c r="V174" s="309"/>
      <c r="AB174" s="300"/>
      <c r="AC174" s="300"/>
      <c r="AJ174" s="300"/>
      <c r="AK174" s="300"/>
      <c r="AX174" s="300"/>
      <c r="AY174" s="300"/>
      <c r="AZ174" s="300"/>
      <c r="BA174" s="300"/>
      <c r="BB174" s="300"/>
      <c r="BC174" s="300"/>
      <c r="BD174" s="300"/>
      <c r="BE174" s="300"/>
      <c r="BF174" s="300"/>
      <c r="BG174" s="300"/>
      <c r="BH174" s="300"/>
      <c r="BI174" s="300"/>
      <c r="BQ174" s="297"/>
      <c r="BR174" s="297"/>
      <c r="BS174" s="297"/>
      <c r="BT174" s="297"/>
      <c r="BU174" s="297"/>
      <c r="BV174" s="297"/>
      <c r="BW174" s="297"/>
      <c r="BX174" s="297"/>
      <c r="BY174" s="297"/>
      <c r="BZ174" s="297"/>
      <c r="CA174" s="297"/>
      <c r="CB174" s="297"/>
    </row>
    <row r="175" spans="1:80" s="305" customFormat="1" ht="22.5" x14ac:dyDescent="0.2">
      <c r="A175" s="319" t="s">
        <v>314</v>
      </c>
      <c r="B175" s="319" t="s">
        <v>265</v>
      </c>
      <c r="C175" s="320" t="s">
        <v>59</v>
      </c>
      <c r="D175" s="320" t="s">
        <v>60</v>
      </c>
      <c r="E175" s="319" t="s">
        <v>57</v>
      </c>
      <c r="F175" s="315">
        <v>0.1336</v>
      </c>
      <c r="G175" s="315" t="s">
        <v>7</v>
      </c>
      <c r="H175" s="318" t="s">
        <v>7</v>
      </c>
      <c r="I175" s="318" t="s">
        <v>7</v>
      </c>
      <c r="J175" s="315">
        <v>9.5500000000000002E-2</v>
      </c>
      <c r="K175" s="318">
        <v>49.97</v>
      </c>
      <c r="L175" s="318">
        <v>49.97</v>
      </c>
      <c r="M175" s="315" t="s">
        <v>7</v>
      </c>
      <c r="N175" s="318" t="s">
        <v>7</v>
      </c>
      <c r="O175" s="318">
        <v>49.97</v>
      </c>
      <c r="P175" s="315" t="s">
        <v>7</v>
      </c>
      <c r="Q175" s="318" t="s">
        <v>7</v>
      </c>
      <c r="R175" s="318">
        <v>49.97</v>
      </c>
      <c r="S175" s="317" t="s">
        <v>7</v>
      </c>
      <c r="T175" s="316">
        <v>9.5500000000000002E-2</v>
      </c>
      <c r="U175" s="315">
        <v>3.8100000000000002E-2</v>
      </c>
      <c r="V175" s="309"/>
      <c r="AB175" s="300"/>
      <c r="AC175" s="300"/>
      <c r="AJ175" s="300"/>
      <c r="AK175" s="300"/>
      <c r="AX175" s="300"/>
      <c r="AY175" s="300"/>
      <c r="AZ175" s="300"/>
      <c r="BA175" s="300"/>
      <c r="BB175" s="300"/>
      <c r="BC175" s="300"/>
      <c r="BD175" s="300"/>
      <c r="BE175" s="300"/>
      <c r="BF175" s="300"/>
      <c r="BG175" s="300"/>
      <c r="BH175" s="300"/>
      <c r="BI175" s="300"/>
      <c r="BQ175" s="297"/>
      <c r="BR175" s="297"/>
      <c r="BS175" s="297"/>
      <c r="BT175" s="297"/>
      <c r="BU175" s="297"/>
      <c r="BV175" s="297"/>
      <c r="BW175" s="297"/>
      <c r="BX175" s="297"/>
      <c r="BY175" s="297"/>
      <c r="BZ175" s="297"/>
      <c r="CA175" s="297"/>
      <c r="CB175" s="297"/>
    </row>
    <row r="176" spans="1:80" s="305" customFormat="1" ht="33.75" x14ac:dyDescent="0.2">
      <c r="A176" s="319" t="s">
        <v>315</v>
      </c>
      <c r="B176" s="319" t="s">
        <v>264</v>
      </c>
      <c r="C176" s="320" t="s">
        <v>62</v>
      </c>
      <c r="D176" s="320" t="s">
        <v>63</v>
      </c>
      <c r="E176" s="319" t="s">
        <v>57</v>
      </c>
      <c r="F176" s="315">
        <v>0.13400000000000001</v>
      </c>
      <c r="G176" s="315" t="s">
        <v>7</v>
      </c>
      <c r="H176" s="318" t="s">
        <v>7</v>
      </c>
      <c r="I176" s="318" t="s">
        <v>7</v>
      </c>
      <c r="J176" s="315">
        <v>9.5500000000000002E-2</v>
      </c>
      <c r="K176" s="318">
        <v>631.17999999999995</v>
      </c>
      <c r="L176" s="318">
        <v>631.17999999999995</v>
      </c>
      <c r="M176" s="315" t="s">
        <v>7</v>
      </c>
      <c r="N176" s="318" t="s">
        <v>7</v>
      </c>
      <c r="O176" s="318">
        <v>631.17999999999995</v>
      </c>
      <c r="P176" s="315" t="s">
        <v>7</v>
      </c>
      <c r="Q176" s="318" t="s">
        <v>7</v>
      </c>
      <c r="R176" s="318">
        <v>631.17999999999995</v>
      </c>
      <c r="S176" s="317" t="s">
        <v>7</v>
      </c>
      <c r="T176" s="316">
        <v>9.5500000000000002E-2</v>
      </c>
      <c r="U176" s="315">
        <v>3.85E-2</v>
      </c>
      <c r="V176" s="309"/>
      <c r="AB176" s="300"/>
      <c r="AC176" s="300"/>
      <c r="AJ176" s="300"/>
      <c r="AK176" s="300"/>
      <c r="AX176" s="300"/>
      <c r="AY176" s="300"/>
      <c r="AZ176" s="300"/>
      <c r="BA176" s="300"/>
      <c r="BB176" s="300"/>
      <c r="BC176" s="300"/>
      <c r="BD176" s="300"/>
      <c r="BE176" s="300"/>
      <c r="BF176" s="300"/>
      <c r="BG176" s="300"/>
      <c r="BH176" s="300"/>
      <c r="BI176" s="300"/>
      <c r="BQ176" s="297"/>
      <c r="BR176" s="297"/>
      <c r="BS176" s="297"/>
      <c r="BT176" s="297"/>
      <c r="BU176" s="297"/>
      <c r="BV176" s="297"/>
      <c r="BW176" s="297"/>
      <c r="BX176" s="297"/>
      <c r="BY176" s="297"/>
      <c r="BZ176" s="297"/>
      <c r="CA176" s="297"/>
      <c r="CB176" s="297"/>
    </row>
    <row r="177" spans="1:80" s="305" customFormat="1" ht="45" x14ac:dyDescent="0.2">
      <c r="A177" s="319" t="s">
        <v>316</v>
      </c>
      <c r="B177" s="319" t="s">
        <v>263</v>
      </c>
      <c r="C177" s="320" t="s">
        <v>65</v>
      </c>
      <c r="D177" s="320" t="s">
        <v>415</v>
      </c>
      <c r="E177" s="319" t="s">
        <v>67</v>
      </c>
      <c r="F177" s="315">
        <v>14.49</v>
      </c>
      <c r="G177" s="315" t="s">
        <v>7</v>
      </c>
      <c r="H177" s="318" t="s">
        <v>7</v>
      </c>
      <c r="I177" s="318" t="s">
        <v>7</v>
      </c>
      <c r="J177" s="315">
        <v>12.032999999999999</v>
      </c>
      <c r="K177" s="318">
        <v>7870.49</v>
      </c>
      <c r="L177" s="318">
        <v>7870.49</v>
      </c>
      <c r="M177" s="315" t="s">
        <v>7</v>
      </c>
      <c r="N177" s="318" t="s">
        <v>7</v>
      </c>
      <c r="O177" s="318">
        <v>7870.49</v>
      </c>
      <c r="P177" s="315" t="s">
        <v>7</v>
      </c>
      <c r="Q177" s="318" t="s">
        <v>7</v>
      </c>
      <c r="R177" s="318">
        <v>7870.49</v>
      </c>
      <c r="S177" s="317" t="s">
        <v>7</v>
      </c>
      <c r="T177" s="316">
        <v>12.032999999999999</v>
      </c>
      <c r="U177" s="315">
        <v>2.4569999999999999</v>
      </c>
      <c r="V177" s="309"/>
      <c r="AB177" s="300"/>
      <c r="AC177" s="300"/>
      <c r="AJ177" s="300"/>
      <c r="AK177" s="300"/>
      <c r="AX177" s="300"/>
      <c r="AY177" s="300"/>
      <c r="AZ177" s="300"/>
      <c r="BA177" s="300"/>
      <c r="BB177" s="300"/>
      <c r="BC177" s="300"/>
      <c r="BD177" s="300"/>
      <c r="BE177" s="300"/>
      <c r="BF177" s="300"/>
      <c r="BG177" s="300"/>
      <c r="BH177" s="300"/>
      <c r="BI177" s="300"/>
      <c r="BQ177" s="297"/>
      <c r="BR177" s="297"/>
      <c r="BS177" s="297"/>
      <c r="BT177" s="297"/>
      <c r="BU177" s="297"/>
      <c r="BV177" s="297"/>
      <c r="BW177" s="297"/>
      <c r="BX177" s="297"/>
      <c r="BY177" s="297"/>
      <c r="BZ177" s="297"/>
      <c r="CA177" s="297"/>
      <c r="CB177" s="297"/>
    </row>
    <row r="178" spans="1:80" s="305" customFormat="1" ht="56.25" x14ac:dyDescent="0.2">
      <c r="A178" s="319" t="s">
        <v>317</v>
      </c>
      <c r="B178" s="319" t="s">
        <v>262</v>
      </c>
      <c r="C178" s="320" t="s">
        <v>128</v>
      </c>
      <c r="D178" s="320" t="s">
        <v>129</v>
      </c>
      <c r="E178" s="319" t="s">
        <v>118</v>
      </c>
      <c r="F178" s="315">
        <v>1</v>
      </c>
      <c r="G178" s="315" t="s">
        <v>7</v>
      </c>
      <c r="H178" s="318" t="s">
        <v>7</v>
      </c>
      <c r="I178" s="318" t="s">
        <v>7</v>
      </c>
      <c r="J178" s="315">
        <v>1</v>
      </c>
      <c r="K178" s="318">
        <v>9978.5400000000009</v>
      </c>
      <c r="L178" s="318">
        <v>9978.5400000000009</v>
      </c>
      <c r="M178" s="315" t="s">
        <v>7</v>
      </c>
      <c r="N178" s="318" t="s">
        <v>7</v>
      </c>
      <c r="O178" s="318">
        <v>9978.5400000000009</v>
      </c>
      <c r="P178" s="315" t="s">
        <v>7</v>
      </c>
      <c r="Q178" s="318" t="s">
        <v>7</v>
      </c>
      <c r="R178" s="318">
        <v>9978.5400000000009</v>
      </c>
      <c r="S178" s="317" t="s">
        <v>7</v>
      </c>
      <c r="T178" s="316">
        <v>1</v>
      </c>
      <c r="U178" s="315" t="s">
        <v>7</v>
      </c>
      <c r="V178" s="309"/>
      <c r="AB178" s="300"/>
      <c r="AC178" s="300"/>
      <c r="AJ178" s="300"/>
      <c r="AK178" s="300"/>
      <c r="AX178" s="300"/>
      <c r="AY178" s="300"/>
      <c r="AZ178" s="300"/>
      <c r="BA178" s="300"/>
      <c r="BB178" s="300"/>
      <c r="BC178" s="300"/>
      <c r="BD178" s="300"/>
      <c r="BE178" s="300"/>
      <c r="BF178" s="300"/>
      <c r="BG178" s="300"/>
      <c r="BH178" s="300"/>
      <c r="BI178" s="300"/>
      <c r="BQ178" s="297"/>
      <c r="BR178" s="297"/>
      <c r="BS178" s="297"/>
      <c r="BT178" s="297"/>
      <c r="BU178" s="297"/>
      <c r="BV178" s="297"/>
      <c r="BW178" s="297"/>
      <c r="BX178" s="297"/>
      <c r="BY178" s="297"/>
      <c r="BZ178" s="297"/>
      <c r="CA178" s="297"/>
      <c r="CB178" s="297"/>
    </row>
    <row r="179" spans="1:80" s="305" customFormat="1" ht="45" x14ac:dyDescent="0.2">
      <c r="A179" s="319" t="s">
        <v>318</v>
      </c>
      <c r="B179" s="319" t="s">
        <v>261</v>
      </c>
      <c r="C179" s="320" t="s">
        <v>132</v>
      </c>
      <c r="D179" s="320" t="s">
        <v>432</v>
      </c>
      <c r="E179" s="319" t="s">
        <v>134</v>
      </c>
      <c r="F179" s="315">
        <v>1</v>
      </c>
      <c r="G179" s="315" t="s">
        <v>7</v>
      </c>
      <c r="H179" s="318" t="s">
        <v>7</v>
      </c>
      <c r="I179" s="318" t="s">
        <v>7</v>
      </c>
      <c r="J179" s="315">
        <v>1</v>
      </c>
      <c r="K179" s="318">
        <v>175555.37</v>
      </c>
      <c r="L179" s="318">
        <v>175555.37</v>
      </c>
      <c r="M179" s="315" t="s">
        <v>7</v>
      </c>
      <c r="N179" s="318" t="s">
        <v>7</v>
      </c>
      <c r="O179" s="318">
        <v>175555.37</v>
      </c>
      <c r="P179" s="315" t="s">
        <v>7</v>
      </c>
      <c r="Q179" s="318" t="s">
        <v>7</v>
      </c>
      <c r="R179" s="318">
        <v>175555.37</v>
      </c>
      <c r="S179" s="317" t="s">
        <v>7</v>
      </c>
      <c r="T179" s="316">
        <v>1</v>
      </c>
      <c r="U179" s="315" t="s">
        <v>7</v>
      </c>
      <c r="V179" s="309"/>
      <c r="AB179" s="300"/>
      <c r="AC179" s="300"/>
      <c r="AJ179" s="300"/>
      <c r="AK179" s="300"/>
      <c r="AX179" s="300"/>
      <c r="AY179" s="300"/>
      <c r="AZ179" s="300"/>
      <c r="BA179" s="300"/>
      <c r="BB179" s="300"/>
      <c r="BC179" s="300"/>
      <c r="BD179" s="300"/>
      <c r="BE179" s="300"/>
      <c r="BF179" s="300"/>
      <c r="BG179" s="300"/>
      <c r="BH179" s="300"/>
      <c r="BI179" s="300"/>
      <c r="BQ179" s="297"/>
      <c r="BR179" s="297"/>
      <c r="BS179" s="297"/>
      <c r="BT179" s="297"/>
      <c r="BU179" s="297"/>
      <c r="BV179" s="297"/>
      <c r="BW179" s="297"/>
      <c r="BX179" s="297"/>
      <c r="BY179" s="297"/>
      <c r="BZ179" s="297"/>
      <c r="CA179" s="297"/>
      <c r="CB179" s="297"/>
    </row>
    <row r="180" spans="1:80" s="305" customFormat="1" ht="45" x14ac:dyDescent="0.2">
      <c r="A180" s="319" t="s">
        <v>319</v>
      </c>
      <c r="B180" s="319" t="s">
        <v>260</v>
      </c>
      <c r="C180" s="320" t="s">
        <v>137</v>
      </c>
      <c r="D180" s="320" t="s">
        <v>432</v>
      </c>
      <c r="E180" s="319" t="s">
        <v>134</v>
      </c>
      <c r="F180" s="315">
        <v>1</v>
      </c>
      <c r="G180" s="315" t="s">
        <v>7</v>
      </c>
      <c r="H180" s="318" t="s">
        <v>7</v>
      </c>
      <c r="I180" s="318" t="s">
        <v>7</v>
      </c>
      <c r="J180" s="315">
        <v>1</v>
      </c>
      <c r="K180" s="318">
        <v>378541.26</v>
      </c>
      <c r="L180" s="318">
        <v>378541.26</v>
      </c>
      <c r="M180" s="315" t="s">
        <v>7</v>
      </c>
      <c r="N180" s="318" t="s">
        <v>7</v>
      </c>
      <c r="O180" s="318">
        <v>378541.26</v>
      </c>
      <c r="P180" s="315" t="s">
        <v>7</v>
      </c>
      <c r="Q180" s="318" t="s">
        <v>7</v>
      </c>
      <c r="R180" s="318">
        <v>378541.26</v>
      </c>
      <c r="S180" s="317" t="s">
        <v>7</v>
      </c>
      <c r="T180" s="316">
        <v>1</v>
      </c>
      <c r="U180" s="315" t="s">
        <v>7</v>
      </c>
      <c r="V180" s="309"/>
      <c r="AB180" s="300"/>
      <c r="AC180" s="300"/>
      <c r="AJ180" s="300"/>
      <c r="AK180" s="300"/>
      <c r="AX180" s="300"/>
      <c r="AY180" s="300"/>
      <c r="AZ180" s="300"/>
      <c r="BA180" s="300"/>
      <c r="BB180" s="300"/>
      <c r="BC180" s="300"/>
      <c r="BD180" s="300"/>
      <c r="BE180" s="300"/>
      <c r="BF180" s="300"/>
      <c r="BG180" s="300"/>
      <c r="BH180" s="300"/>
      <c r="BI180" s="300"/>
      <c r="BQ180" s="297"/>
      <c r="BR180" s="297"/>
      <c r="BS180" s="297"/>
      <c r="BT180" s="297"/>
      <c r="BU180" s="297"/>
      <c r="BV180" s="297"/>
      <c r="BW180" s="297"/>
      <c r="BX180" s="297"/>
      <c r="BY180" s="297"/>
      <c r="BZ180" s="297"/>
      <c r="CA180" s="297"/>
      <c r="CB180" s="297"/>
    </row>
    <row r="181" spans="1:80" s="305" customFormat="1" ht="45" x14ac:dyDescent="0.2">
      <c r="A181" s="319" t="s">
        <v>320</v>
      </c>
      <c r="B181" s="319" t="s">
        <v>259</v>
      </c>
      <c r="C181" s="320" t="s">
        <v>141</v>
      </c>
      <c r="D181" s="320" t="s">
        <v>142</v>
      </c>
      <c r="E181" s="319" t="s">
        <v>74</v>
      </c>
      <c r="F181" s="315">
        <v>1</v>
      </c>
      <c r="G181" s="315" t="s">
        <v>7</v>
      </c>
      <c r="H181" s="318" t="s">
        <v>7</v>
      </c>
      <c r="I181" s="318" t="s">
        <v>7</v>
      </c>
      <c r="J181" s="315">
        <v>1</v>
      </c>
      <c r="K181" s="318">
        <v>1556.89</v>
      </c>
      <c r="L181" s="318">
        <v>1556.89</v>
      </c>
      <c r="M181" s="315" t="s">
        <v>7</v>
      </c>
      <c r="N181" s="318" t="s">
        <v>7</v>
      </c>
      <c r="O181" s="318">
        <v>1556.89</v>
      </c>
      <c r="P181" s="315" t="s">
        <v>7</v>
      </c>
      <c r="Q181" s="318" t="s">
        <v>7</v>
      </c>
      <c r="R181" s="318">
        <v>1556.89</v>
      </c>
      <c r="S181" s="317" t="s">
        <v>7</v>
      </c>
      <c r="T181" s="316">
        <v>1</v>
      </c>
      <c r="U181" s="315" t="s">
        <v>7</v>
      </c>
      <c r="V181" s="309"/>
      <c r="AB181" s="300"/>
      <c r="AC181" s="300"/>
      <c r="AJ181" s="300"/>
      <c r="AK181" s="300"/>
      <c r="AX181" s="300"/>
      <c r="AY181" s="300"/>
      <c r="AZ181" s="300"/>
      <c r="BA181" s="300"/>
      <c r="BB181" s="300"/>
      <c r="BC181" s="300"/>
      <c r="BD181" s="300"/>
      <c r="BE181" s="300"/>
      <c r="BF181" s="300"/>
      <c r="BG181" s="300"/>
      <c r="BH181" s="300"/>
      <c r="BI181" s="300"/>
      <c r="BQ181" s="297"/>
      <c r="BR181" s="297"/>
      <c r="BS181" s="297"/>
      <c r="BT181" s="297"/>
      <c r="BU181" s="297"/>
      <c r="BV181" s="297"/>
      <c r="BW181" s="297"/>
      <c r="BX181" s="297"/>
      <c r="BY181" s="297"/>
      <c r="BZ181" s="297"/>
      <c r="CA181" s="297"/>
      <c r="CB181" s="297"/>
    </row>
    <row r="182" spans="1:80" s="305" customFormat="1" ht="33.75" x14ac:dyDescent="0.2">
      <c r="A182" s="319" t="s">
        <v>321</v>
      </c>
      <c r="B182" s="319" t="s">
        <v>258</v>
      </c>
      <c r="C182" s="320" t="s">
        <v>145</v>
      </c>
      <c r="D182" s="320" t="s">
        <v>146</v>
      </c>
      <c r="E182" s="319" t="s">
        <v>74</v>
      </c>
      <c r="F182" s="315">
        <v>-2</v>
      </c>
      <c r="G182" s="315" t="s">
        <v>7</v>
      </c>
      <c r="H182" s="318" t="s">
        <v>7</v>
      </c>
      <c r="I182" s="318" t="s">
        <v>7</v>
      </c>
      <c r="J182" s="315">
        <v>-2</v>
      </c>
      <c r="K182" s="318">
        <v>-533.34</v>
      </c>
      <c r="L182" s="318">
        <v>-533.34</v>
      </c>
      <c r="M182" s="315" t="s">
        <v>7</v>
      </c>
      <c r="N182" s="318" t="s">
        <v>7</v>
      </c>
      <c r="O182" s="318">
        <v>-533.34</v>
      </c>
      <c r="P182" s="315" t="s">
        <v>7</v>
      </c>
      <c r="Q182" s="318" t="s">
        <v>7</v>
      </c>
      <c r="R182" s="318">
        <v>-533.34</v>
      </c>
      <c r="S182" s="317" t="s">
        <v>7</v>
      </c>
      <c r="T182" s="316">
        <v>-2</v>
      </c>
      <c r="U182" s="315" t="s">
        <v>7</v>
      </c>
      <c r="V182" s="309"/>
      <c r="AB182" s="300"/>
      <c r="AC182" s="300"/>
      <c r="AJ182" s="300"/>
      <c r="AK182" s="300"/>
      <c r="AX182" s="300"/>
      <c r="AY182" s="300"/>
      <c r="AZ182" s="300"/>
      <c r="BA182" s="300"/>
      <c r="BB182" s="300"/>
      <c r="BC182" s="300"/>
      <c r="BD182" s="300"/>
      <c r="BE182" s="300"/>
      <c r="BF182" s="300"/>
      <c r="BG182" s="300"/>
      <c r="BH182" s="300"/>
      <c r="BI182" s="300"/>
      <c r="BQ182" s="297"/>
      <c r="BR182" s="297"/>
      <c r="BS182" s="297"/>
      <c r="BT182" s="297"/>
      <c r="BU182" s="297"/>
      <c r="BV182" s="297"/>
      <c r="BW182" s="297"/>
      <c r="BX182" s="297"/>
      <c r="BY182" s="297"/>
      <c r="BZ182" s="297"/>
      <c r="CA182" s="297"/>
      <c r="CB182" s="297"/>
    </row>
    <row r="183" spans="1:80" s="305" customFormat="1" ht="45" x14ac:dyDescent="0.2">
      <c r="A183" s="319" t="s">
        <v>322</v>
      </c>
      <c r="B183" s="319" t="s">
        <v>257</v>
      </c>
      <c r="C183" s="320" t="s">
        <v>149</v>
      </c>
      <c r="D183" s="320" t="s">
        <v>432</v>
      </c>
      <c r="E183" s="319" t="s">
        <v>74</v>
      </c>
      <c r="F183" s="315">
        <v>2</v>
      </c>
      <c r="G183" s="315" t="s">
        <v>7</v>
      </c>
      <c r="H183" s="318" t="s">
        <v>7</v>
      </c>
      <c r="I183" s="318" t="s">
        <v>7</v>
      </c>
      <c r="J183" s="315">
        <v>2</v>
      </c>
      <c r="K183" s="318">
        <v>9234.43</v>
      </c>
      <c r="L183" s="318">
        <v>9234.43</v>
      </c>
      <c r="M183" s="315" t="s">
        <v>7</v>
      </c>
      <c r="N183" s="318" t="s">
        <v>7</v>
      </c>
      <c r="O183" s="318">
        <v>9234.43</v>
      </c>
      <c r="P183" s="315" t="s">
        <v>7</v>
      </c>
      <c r="Q183" s="318" t="s">
        <v>7</v>
      </c>
      <c r="R183" s="318">
        <v>9234.43</v>
      </c>
      <c r="S183" s="317" t="s">
        <v>7</v>
      </c>
      <c r="T183" s="316">
        <v>2</v>
      </c>
      <c r="U183" s="315" t="s">
        <v>7</v>
      </c>
      <c r="V183" s="309"/>
      <c r="AB183" s="300"/>
      <c r="AC183" s="300"/>
      <c r="AJ183" s="300"/>
      <c r="AK183" s="300"/>
      <c r="AX183" s="300"/>
      <c r="AY183" s="300"/>
      <c r="AZ183" s="300"/>
      <c r="BA183" s="300"/>
      <c r="BB183" s="300"/>
      <c r="BC183" s="300"/>
      <c r="BD183" s="300"/>
      <c r="BE183" s="300"/>
      <c r="BF183" s="300"/>
      <c r="BG183" s="300"/>
      <c r="BH183" s="300"/>
      <c r="BI183" s="300"/>
      <c r="BQ183" s="297"/>
      <c r="BR183" s="297"/>
      <c r="BS183" s="297"/>
      <c r="BT183" s="297"/>
      <c r="BU183" s="297"/>
      <c r="BV183" s="297"/>
      <c r="BW183" s="297"/>
      <c r="BX183" s="297"/>
      <c r="BY183" s="297"/>
      <c r="BZ183" s="297"/>
      <c r="CA183" s="297"/>
      <c r="CB183" s="297"/>
    </row>
    <row r="184" spans="1:80" s="305" customFormat="1" ht="45" x14ac:dyDescent="0.2">
      <c r="A184" s="319" t="s">
        <v>323</v>
      </c>
      <c r="B184" s="319" t="s">
        <v>256</v>
      </c>
      <c r="C184" s="320" t="s">
        <v>153</v>
      </c>
      <c r="D184" s="320" t="s">
        <v>432</v>
      </c>
      <c r="E184" s="319" t="s">
        <v>74</v>
      </c>
      <c r="F184" s="315">
        <v>1</v>
      </c>
      <c r="G184" s="315" t="s">
        <v>7</v>
      </c>
      <c r="H184" s="318" t="s">
        <v>7</v>
      </c>
      <c r="I184" s="318" t="s">
        <v>7</v>
      </c>
      <c r="J184" s="315">
        <v>1</v>
      </c>
      <c r="K184" s="318">
        <v>16503.3</v>
      </c>
      <c r="L184" s="318">
        <v>16503.3</v>
      </c>
      <c r="M184" s="315" t="s">
        <v>7</v>
      </c>
      <c r="N184" s="318" t="s">
        <v>7</v>
      </c>
      <c r="O184" s="318">
        <v>16503.3</v>
      </c>
      <c r="P184" s="315" t="s">
        <v>7</v>
      </c>
      <c r="Q184" s="318" t="s">
        <v>7</v>
      </c>
      <c r="R184" s="318">
        <v>16503.3</v>
      </c>
      <c r="S184" s="317" t="s">
        <v>7</v>
      </c>
      <c r="T184" s="316">
        <v>1</v>
      </c>
      <c r="U184" s="315" t="s">
        <v>7</v>
      </c>
      <c r="V184" s="309"/>
      <c r="AB184" s="300"/>
      <c r="AC184" s="300"/>
      <c r="AJ184" s="300"/>
      <c r="AK184" s="300"/>
      <c r="AX184" s="300"/>
      <c r="AY184" s="300"/>
      <c r="AZ184" s="300"/>
      <c r="BA184" s="300"/>
      <c r="BB184" s="300"/>
      <c r="BC184" s="300"/>
      <c r="BD184" s="300"/>
      <c r="BE184" s="300"/>
      <c r="BF184" s="300"/>
      <c r="BG184" s="300"/>
      <c r="BH184" s="300"/>
      <c r="BI184" s="300"/>
      <c r="BQ184" s="297"/>
      <c r="BR184" s="297"/>
      <c r="BS184" s="297"/>
      <c r="BT184" s="297"/>
      <c r="BU184" s="297"/>
      <c r="BV184" s="297"/>
      <c r="BW184" s="297"/>
      <c r="BX184" s="297"/>
      <c r="BY184" s="297"/>
      <c r="BZ184" s="297"/>
      <c r="CA184" s="297"/>
      <c r="CB184" s="297"/>
    </row>
    <row r="185" spans="1:80" s="305" customFormat="1" ht="45" x14ac:dyDescent="0.2">
      <c r="A185" s="319" t="s">
        <v>324</v>
      </c>
      <c r="B185" s="319" t="s">
        <v>255</v>
      </c>
      <c r="C185" s="320" t="s">
        <v>157</v>
      </c>
      <c r="D185" s="320" t="s">
        <v>432</v>
      </c>
      <c r="E185" s="319" t="s">
        <v>74</v>
      </c>
      <c r="F185" s="315">
        <v>1</v>
      </c>
      <c r="G185" s="315" t="s">
        <v>7</v>
      </c>
      <c r="H185" s="318" t="s">
        <v>7</v>
      </c>
      <c r="I185" s="318" t="s">
        <v>7</v>
      </c>
      <c r="J185" s="315">
        <v>1</v>
      </c>
      <c r="K185" s="318">
        <v>439.8</v>
      </c>
      <c r="L185" s="318">
        <v>439.8</v>
      </c>
      <c r="M185" s="315" t="s">
        <v>7</v>
      </c>
      <c r="N185" s="318" t="s">
        <v>7</v>
      </c>
      <c r="O185" s="318">
        <v>439.8</v>
      </c>
      <c r="P185" s="315" t="s">
        <v>7</v>
      </c>
      <c r="Q185" s="318" t="s">
        <v>7</v>
      </c>
      <c r="R185" s="318">
        <v>439.8</v>
      </c>
      <c r="S185" s="317" t="s">
        <v>7</v>
      </c>
      <c r="T185" s="316">
        <v>1</v>
      </c>
      <c r="U185" s="315" t="s">
        <v>7</v>
      </c>
      <c r="V185" s="309"/>
      <c r="AB185" s="300"/>
      <c r="AC185" s="300"/>
      <c r="AJ185" s="300"/>
      <c r="AK185" s="300"/>
      <c r="AX185" s="300"/>
      <c r="AY185" s="300"/>
      <c r="AZ185" s="300"/>
      <c r="BA185" s="300"/>
      <c r="BB185" s="300"/>
      <c r="BC185" s="300"/>
      <c r="BD185" s="300"/>
      <c r="BE185" s="300"/>
      <c r="BF185" s="300"/>
      <c r="BG185" s="300"/>
      <c r="BH185" s="300"/>
      <c r="BI185" s="300"/>
      <c r="BQ185" s="297"/>
      <c r="BR185" s="297"/>
      <c r="BS185" s="297"/>
      <c r="BT185" s="297"/>
      <c r="BU185" s="297"/>
      <c r="BV185" s="297"/>
      <c r="BW185" s="297"/>
      <c r="BX185" s="297"/>
      <c r="BY185" s="297"/>
      <c r="BZ185" s="297"/>
      <c r="CA185" s="297"/>
      <c r="CB185" s="297"/>
    </row>
    <row r="186" spans="1:80" s="305" customFormat="1" ht="33.75" x14ac:dyDescent="0.2">
      <c r="A186" s="319" t="s">
        <v>325</v>
      </c>
      <c r="B186" s="319" t="s">
        <v>356</v>
      </c>
      <c r="C186" s="320" t="s">
        <v>283</v>
      </c>
      <c r="D186" s="320" t="s">
        <v>438</v>
      </c>
      <c r="E186" s="319" t="s">
        <v>284</v>
      </c>
      <c r="F186" s="315">
        <v>0.06</v>
      </c>
      <c r="G186" s="315" t="s">
        <v>7</v>
      </c>
      <c r="H186" s="318" t="s">
        <v>7</v>
      </c>
      <c r="I186" s="318" t="s">
        <v>7</v>
      </c>
      <c r="J186" s="315" t="s">
        <v>7</v>
      </c>
      <c r="K186" s="318" t="s">
        <v>7</v>
      </c>
      <c r="L186" s="318" t="s">
        <v>7</v>
      </c>
      <c r="M186" s="315" t="s">
        <v>7</v>
      </c>
      <c r="N186" s="318" t="s">
        <v>7</v>
      </c>
      <c r="O186" s="318" t="s">
        <v>7</v>
      </c>
      <c r="P186" s="315" t="s">
        <v>7</v>
      </c>
      <c r="Q186" s="318" t="s">
        <v>7</v>
      </c>
      <c r="R186" s="318" t="s">
        <v>7</v>
      </c>
      <c r="S186" s="317" t="s">
        <v>7</v>
      </c>
      <c r="T186" s="316" t="s">
        <v>7</v>
      </c>
      <c r="U186" s="315">
        <v>0.06</v>
      </c>
      <c r="V186" s="309"/>
      <c r="AB186" s="300"/>
      <c r="AC186" s="300"/>
      <c r="AJ186" s="300"/>
      <c r="AK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Q186" s="297"/>
      <c r="BR186" s="297"/>
      <c r="BS186" s="297"/>
      <c r="BT186" s="297"/>
      <c r="BU186" s="297"/>
      <c r="BV186" s="297"/>
      <c r="BW186" s="297"/>
      <c r="BX186" s="297"/>
      <c r="BY186" s="297"/>
      <c r="BZ186" s="297"/>
      <c r="CA186" s="297"/>
      <c r="CB186" s="297"/>
    </row>
    <row r="187" spans="1:80" s="305" customFormat="1" ht="33.75" x14ac:dyDescent="0.2">
      <c r="A187" s="319" t="s">
        <v>326</v>
      </c>
      <c r="B187" s="319" t="s">
        <v>357</v>
      </c>
      <c r="C187" s="320" t="s">
        <v>285</v>
      </c>
      <c r="D187" s="320" t="s">
        <v>437</v>
      </c>
      <c r="E187" s="319" t="s">
        <v>84</v>
      </c>
      <c r="F187" s="315">
        <v>-2.9000000000000001E-2</v>
      </c>
      <c r="G187" s="315" t="s">
        <v>7</v>
      </c>
      <c r="H187" s="318" t="s">
        <v>7</v>
      </c>
      <c r="I187" s="318" t="s">
        <v>7</v>
      </c>
      <c r="J187" s="315" t="s">
        <v>7</v>
      </c>
      <c r="K187" s="318" t="s">
        <v>7</v>
      </c>
      <c r="L187" s="318" t="s">
        <v>7</v>
      </c>
      <c r="M187" s="315" t="s">
        <v>7</v>
      </c>
      <c r="N187" s="318" t="s">
        <v>7</v>
      </c>
      <c r="O187" s="318" t="s">
        <v>7</v>
      </c>
      <c r="P187" s="315" t="s">
        <v>7</v>
      </c>
      <c r="Q187" s="318" t="s">
        <v>7</v>
      </c>
      <c r="R187" s="318" t="s">
        <v>7</v>
      </c>
      <c r="S187" s="317" t="s">
        <v>7</v>
      </c>
      <c r="T187" s="316" t="s">
        <v>7</v>
      </c>
      <c r="U187" s="315">
        <v>-2.9000000000000001E-2</v>
      </c>
      <c r="V187" s="309"/>
      <c r="AB187" s="300"/>
      <c r="AC187" s="300"/>
      <c r="AJ187" s="300"/>
      <c r="AK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Q187" s="297"/>
      <c r="BR187" s="297"/>
      <c r="BS187" s="297"/>
      <c r="BT187" s="297"/>
      <c r="BU187" s="297"/>
      <c r="BV187" s="297"/>
      <c r="BW187" s="297"/>
      <c r="BX187" s="297"/>
      <c r="BY187" s="297"/>
      <c r="BZ187" s="297"/>
      <c r="CA187" s="297"/>
      <c r="CB187" s="297"/>
    </row>
    <row r="188" spans="1:80" s="305" customFormat="1" ht="45" x14ac:dyDescent="0.2">
      <c r="A188" s="319" t="s">
        <v>327</v>
      </c>
      <c r="B188" s="319" t="s">
        <v>358</v>
      </c>
      <c r="C188" s="320" t="s">
        <v>286</v>
      </c>
      <c r="D188" s="320" t="s">
        <v>80</v>
      </c>
      <c r="E188" s="319" t="s">
        <v>87</v>
      </c>
      <c r="F188" s="315">
        <v>0.36</v>
      </c>
      <c r="G188" s="315" t="s">
        <v>7</v>
      </c>
      <c r="H188" s="318" t="s">
        <v>7</v>
      </c>
      <c r="I188" s="318" t="s">
        <v>7</v>
      </c>
      <c r="J188" s="315" t="s">
        <v>7</v>
      </c>
      <c r="K188" s="318" t="s">
        <v>7</v>
      </c>
      <c r="L188" s="318" t="s">
        <v>7</v>
      </c>
      <c r="M188" s="315" t="s">
        <v>7</v>
      </c>
      <c r="N188" s="318" t="s">
        <v>7</v>
      </c>
      <c r="O188" s="318" t="s">
        <v>7</v>
      </c>
      <c r="P188" s="315" t="s">
        <v>7</v>
      </c>
      <c r="Q188" s="318" t="s">
        <v>7</v>
      </c>
      <c r="R188" s="318" t="s">
        <v>7</v>
      </c>
      <c r="S188" s="317" t="s">
        <v>7</v>
      </c>
      <c r="T188" s="316" t="s">
        <v>7</v>
      </c>
      <c r="U188" s="315">
        <v>0.36</v>
      </c>
      <c r="V188" s="309"/>
      <c r="AB188" s="300"/>
      <c r="AC188" s="300"/>
      <c r="AJ188" s="300"/>
      <c r="AK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Q188" s="297"/>
      <c r="BR188" s="297"/>
      <c r="BS188" s="297"/>
      <c r="BT188" s="297"/>
      <c r="BU188" s="297"/>
      <c r="BV188" s="297"/>
      <c r="BW188" s="297"/>
      <c r="BX188" s="297"/>
      <c r="BY188" s="297"/>
      <c r="BZ188" s="297"/>
      <c r="CA188" s="297"/>
      <c r="CB188" s="297"/>
    </row>
    <row r="189" spans="1:80" s="305" customFormat="1" ht="45" x14ac:dyDescent="0.2">
      <c r="A189" s="319" t="s">
        <v>328</v>
      </c>
      <c r="B189" s="319" t="s">
        <v>359</v>
      </c>
      <c r="C189" s="320" t="s">
        <v>86</v>
      </c>
      <c r="D189" s="320" t="s">
        <v>80</v>
      </c>
      <c r="E189" s="319" t="s">
        <v>87</v>
      </c>
      <c r="F189" s="315">
        <v>2.9000000000000001E-2</v>
      </c>
      <c r="G189" s="315" t="s">
        <v>7</v>
      </c>
      <c r="H189" s="318" t="s">
        <v>7</v>
      </c>
      <c r="I189" s="318" t="s">
        <v>7</v>
      </c>
      <c r="J189" s="315" t="s">
        <v>7</v>
      </c>
      <c r="K189" s="318" t="s">
        <v>7</v>
      </c>
      <c r="L189" s="318" t="s">
        <v>7</v>
      </c>
      <c r="M189" s="315" t="s">
        <v>7</v>
      </c>
      <c r="N189" s="318" t="s">
        <v>7</v>
      </c>
      <c r="O189" s="318" t="s">
        <v>7</v>
      </c>
      <c r="P189" s="315" t="s">
        <v>7</v>
      </c>
      <c r="Q189" s="318" t="s">
        <v>7</v>
      </c>
      <c r="R189" s="318" t="s">
        <v>7</v>
      </c>
      <c r="S189" s="317" t="s">
        <v>7</v>
      </c>
      <c r="T189" s="316" t="s">
        <v>7</v>
      </c>
      <c r="U189" s="315">
        <v>2.9000000000000001E-2</v>
      </c>
      <c r="V189" s="309"/>
      <c r="AB189" s="300"/>
      <c r="AC189" s="300"/>
      <c r="AJ189" s="300"/>
      <c r="AK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Q189" s="297"/>
      <c r="BR189" s="297"/>
      <c r="BS189" s="297"/>
      <c r="BT189" s="297"/>
      <c r="BU189" s="297"/>
      <c r="BV189" s="297"/>
      <c r="BW189" s="297"/>
      <c r="BX189" s="297"/>
      <c r="BY189" s="297"/>
      <c r="BZ189" s="297"/>
      <c r="CA189" s="297"/>
      <c r="CB189" s="297"/>
    </row>
    <row r="190" spans="1:80" s="305" customFormat="1" ht="33.75" x14ac:dyDescent="0.2">
      <c r="A190" s="319" t="s">
        <v>329</v>
      </c>
      <c r="B190" s="319" t="s">
        <v>254</v>
      </c>
      <c r="C190" s="320" t="s">
        <v>160</v>
      </c>
      <c r="D190" s="320" t="s">
        <v>161</v>
      </c>
      <c r="E190" s="319" t="s">
        <v>105</v>
      </c>
      <c r="F190" s="315">
        <v>1.3299999999999999E-2</v>
      </c>
      <c r="G190" s="315" t="s">
        <v>7</v>
      </c>
      <c r="H190" s="318" t="s">
        <v>7</v>
      </c>
      <c r="I190" s="318" t="s">
        <v>7</v>
      </c>
      <c r="J190" s="315">
        <v>1.2500000000000001E-2</v>
      </c>
      <c r="K190" s="318">
        <v>3088.27</v>
      </c>
      <c r="L190" s="318">
        <v>3088.27</v>
      </c>
      <c r="M190" s="315" t="s">
        <v>7</v>
      </c>
      <c r="N190" s="318" t="s">
        <v>7</v>
      </c>
      <c r="O190" s="318">
        <v>3088.27</v>
      </c>
      <c r="P190" s="315" t="s">
        <v>7</v>
      </c>
      <c r="Q190" s="318" t="s">
        <v>7</v>
      </c>
      <c r="R190" s="318">
        <v>3088.27</v>
      </c>
      <c r="S190" s="317" t="s">
        <v>7</v>
      </c>
      <c r="T190" s="316">
        <v>1.2500000000000001E-2</v>
      </c>
      <c r="U190" s="315">
        <v>7.9999999999999895E-4</v>
      </c>
      <c r="V190" s="309"/>
      <c r="AB190" s="300"/>
      <c r="AC190" s="300"/>
      <c r="AJ190" s="300"/>
      <c r="AK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Q190" s="297"/>
      <c r="BR190" s="297"/>
      <c r="BS190" s="297"/>
      <c r="BT190" s="297"/>
      <c r="BU190" s="297"/>
      <c r="BV190" s="297"/>
      <c r="BW190" s="297"/>
      <c r="BX190" s="297"/>
      <c r="BY190" s="297"/>
      <c r="BZ190" s="297"/>
      <c r="CA190" s="297"/>
      <c r="CB190" s="297"/>
    </row>
    <row r="191" spans="1:80" s="305" customFormat="1" x14ac:dyDescent="0.2">
      <c r="A191" s="321" t="s">
        <v>274</v>
      </c>
      <c r="B191" s="313"/>
      <c r="C191" s="313"/>
      <c r="D191" s="313"/>
      <c r="E191" s="313"/>
      <c r="F191" s="313"/>
      <c r="G191" s="313"/>
      <c r="H191" s="313"/>
      <c r="I191" s="313"/>
      <c r="J191" s="313"/>
      <c r="K191" s="313"/>
      <c r="L191" s="313"/>
      <c r="M191" s="313"/>
      <c r="N191" s="313"/>
      <c r="O191" s="313"/>
      <c r="P191" s="313"/>
      <c r="Q191" s="313"/>
      <c r="R191" s="313"/>
      <c r="S191" s="313"/>
      <c r="T191" s="313"/>
      <c r="U191" s="313"/>
      <c r="V191" s="309"/>
      <c r="AB191" s="300"/>
      <c r="AC191" s="300"/>
      <c r="AJ191" s="300"/>
      <c r="AK191" s="300"/>
      <c r="AX191" s="300"/>
      <c r="AY191" s="300"/>
      <c r="AZ191" s="300"/>
      <c r="BA191" s="300"/>
      <c r="BB191" s="300"/>
      <c r="BC191" s="300"/>
      <c r="BD191" s="300"/>
      <c r="BE191" s="300"/>
      <c r="BF191" s="300"/>
      <c r="BG191" s="300"/>
      <c r="BH191" s="300"/>
      <c r="BI191" s="300"/>
      <c r="BQ191" s="297"/>
      <c r="BR191" s="297"/>
      <c r="BS191" s="297"/>
      <c r="BT191" s="297"/>
      <c r="BU191" s="297"/>
      <c r="BV191" s="297"/>
      <c r="BW191" s="297"/>
      <c r="BX191" s="297"/>
      <c r="BY191" s="297"/>
      <c r="BZ191" s="297"/>
      <c r="CA191" s="297"/>
      <c r="CB191" s="297"/>
    </row>
    <row r="192" spans="1:80" s="305" customFormat="1" ht="56.25" x14ac:dyDescent="0.2">
      <c r="A192" s="319" t="s">
        <v>330</v>
      </c>
      <c r="B192" s="319" t="s">
        <v>253</v>
      </c>
      <c r="C192" s="320" t="s">
        <v>108</v>
      </c>
      <c r="D192" s="320" t="s">
        <v>109</v>
      </c>
      <c r="E192" s="319" t="s">
        <v>110</v>
      </c>
      <c r="F192" s="315">
        <v>49.6</v>
      </c>
      <c r="G192" s="315" t="s">
        <v>7</v>
      </c>
      <c r="H192" s="318" t="s">
        <v>7</v>
      </c>
      <c r="I192" s="318" t="s">
        <v>7</v>
      </c>
      <c r="J192" s="315">
        <v>35.89</v>
      </c>
      <c r="K192" s="318">
        <v>117.72</v>
      </c>
      <c r="L192" s="318">
        <v>117.72</v>
      </c>
      <c r="M192" s="315" t="s">
        <v>7</v>
      </c>
      <c r="N192" s="318" t="s">
        <v>7</v>
      </c>
      <c r="O192" s="318">
        <v>117.72</v>
      </c>
      <c r="P192" s="315" t="s">
        <v>7</v>
      </c>
      <c r="Q192" s="318" t="s">
        <v>7</v>
      </c>
      <c r="R192" s="318">
        <v>117.72</v>
      </c>
      <c r="S192" s="317" t="s">
        <v>7</v>
      </c>
      <c r="T192" s="316">
        <v>35.89</v>
      </c>
      <c r="U192" s="315">
        <v>13.71</v>
      </c>
      <c r="V192" s="309"/>
      <c r="AB192" s="300"/>
      <c r="AC192" s="300"/>
      <c r="AJ192" s="300"/>
      <c r="AK192" s="300"/>
      <c r="AX192" s="300"/>
      <c r="AY192" s="300"/>
      <c r="AZ192" s="300"/>
      <c r="BA192" s="300"/>
      <c r="BB192" s="300"/>
      <c r="BC192" s="300"/>
      <c r="BD192" s="300"/>
      <c r="BE192" s="300"/>
      <c r="BF192" s="300"/>
      <c r="BG192" s="300"/>
      <c r="BH192" s="300"/>
      <c r="BI192" s="300"/>
      <c r="BQ192" s="297"/>
      <c r="BR192" s="297"/>
      <c r="BS192" s="297"/>
      <c r="BT192" s="297"/>
      <c r="BU192" s="297"/>
      <c r="BV192" s="297"/>
      <c r="BW192" s="297"/>
      <c r="BX192" s="297"/>
      <c r="BY192" s="297"/>
      <c r="BZ192" s="297"/>
      <c r="CA192" s="297"/>
      <c r="CB192" s="297"/>
    </row>
    <row r="193" spans="1:80" s="305" customFormat="1" ht="67.5" x14ac:dyDescent="0.2">
      <c r="A193" s="319" t="s">
        <v>331</v>
      </c>
      <c r="B193" s="319" t="s">
        <v>252</v>
      </c>
      <c r="C193" s="320" t="s">
        <v>166</v>
      </c>
      <c r="D193" s="320" t="s">
        <v>167</v>
      </c>
      <c r="E193" s="319" t="s">
        <v>110</v>
      </c>
      <c r="F193" s="315">
        <v>9.9</v>
      </c>
      <c r="G193" s="315" t="s">
        <v>7</v>
      </c>
      <c r="H193" s="318" t="s">
        <v>7</v>
      </c>
      <c r="I193" s="318" t="s">
        <v>7</v>
      </c>
      <c r="J193" s="315">
        <v>8.85</v>
      </c>
      <c r="K193" s="318">
        <v>74.25</v>
      </c>
      <c r="L193" s="318">
        <v>74.25</v>
      </c>
      <c r="M193" s="315" t="s">
        <v>7</v>
      </c>
      <c r="N193" s="318" t="s">
        <v>7</v>
      </c>
      <c r="O193" s="318">
        <v>74.25</v>
      </c>
      <c r="P193" s="315" t="s">
        <v>7</v>
      </c>
      <c r="Q193" s="318" t="s">
        <v>7</v>
      </c>
      <c r="R193" s="318">
        <v>74.25</v>
      </c>
      <c r="S193" s="317" t="s">
        <v>7</v>
      </c>
      <c r="T193" s="316">
        <v>8.85</v>
      </c>
      <c r="U193" s="315">
        <v>1.05</v>
      </c>
      <c r="V193" s="309"/>
      <c r="AB193" s="300"/>
      <c r="AC193" s="300"/>
      <c r="AJ193" s="300"/>
      <c r="AK193" s="300"/>
      <c r="AX193" s="300"/>
      <c r="AY193" s="300"/>
      <c r="AZ193" s="300"/>
      <c r="BA193" s="300"/>
      <c r="BB193" s="300"/>
      <c r="BC193" s="300"/>
      <c r="BD193" s="300"/>
      <c r="BE193" s="300"/>
      <c r="BF193" s="300"/>
      <c r="BG193" s="300"/>
      <c r="BH193" s="300"/>
      <c r="BI193" s="300"/>
      <c r="BQ193" s="297"/>
      <c r="BR193" s="297"/>
      <c r="BS193" s="297"/>
      <c r="BT193" s="297"/>
      <c r="BU193" s="297"/>
      <c r="BV193" s="297"/>
      <c r="BW193" s="297"/>
      <c r="BX193" s="297"/>
      <c r="BY193" s="297"/>
      <c r="BZ193" s="297"/>
      <c r="CA193" s="297"/>
      <c r="CB193" s="297"/>
    </row>
    <row r="194" spans="1:80" s="305" customFormat="1" ht="45" x14ac:dyDescent="0.2">
      <c r="A194" s="319" t="s">
        <v>333</v>
      </c>
      <c r="B194" s="319" t="s">
        <v>251</v>
      </c>
      <c r="C194" s="320" t="s">
        <v>169</v>
      </c>
      <c r="D194" s="320" t="s">
        <v>170</v>
      </c>
      <c r="E194" s="319" t="s">
        <v>110</v>
      </c>
      <c r="F194" s="315">
        <v>5</v>
      </c>
      <c r="G194" s="315" t="s">
        <v>7</v>
      </c>
      <c r="H194" s="318" t="s">
        <v>7</v>
      </c>
      <c r="I194" s="318" t="s">
        <v>7</v>
      </c>
      <c r="J194" s="315">
        <v>4.16</v>
      </c>
      <c r="K194" s="318">
        <v>45.26</v>
      </c>
      <c r="L194" s="318">
        <v>45.26</v>
      </c>
      <c r="M194" s="315" t="s">
        <v>7</v>
      </c>
      <c r="N194" s="318" t="s">
        <v>7</v>
      </c>
      <c r="O194" s="318">
        <v>45.26</v>
      </c>
      <c r="P194" s="315" t="s">
        <v>7</v>
      </c>
      <c r="Q194" s="318" t="s">
        <v>7</v>
      </c>
      <c r="R194" s="318">
        <v>45.26</v>
      </c>
      <c r="S194" s="317" t="s">
        <v>7</v>
      </c>
      <c r="T194" s="316">
        <v>4.16</v>
      </c>
      <c r="U194" s="315">
        <v>0.84</v>
      </c>
      <c r="V194" s="309"/>
      <c r="AB194" s="300"/>
      <c r="AC194" s="300"/>
      <c r="AJ194" s="300"/>
      <c r="AK194" s="300"/>
      <c r="AX194" s="300"/>
      <c r="AY194" s="300"/>
      <c r="AZ194" s="300"/>
      <c r="BA194" s="300"/>
      <c r="BB194" s="300"/>
      <c r="BC194" s="300"/>
      <c r="BD194" s="300"/>
      <c r="BE194" s="300"/>
      <c r="BF194" s="300"/>
      <c r="BG194" s="300"/>
      <c r="BH194" s="300"/>
      <c r="BI194" s="300"/>
      <c r="BQ194" s="297"/>
      <c r="BR194" s="297"/>
      <c r="BS194" s="297"/>
      <c r="BT194" s="297"/>
      <c r="BU194" s="297"/>
      <c r="BV194" s="297"/>
      <c r="BW194" s="297"/>
      <c r="BX194" s="297"/>
      <c r="BY194" s="297"/>
      <c r="BZ194" s="297"/>
      <c r="CA194" s="297"/>
      <c r="CB194" s="297"/>
    </row>
    <row r="195" spans="1:80" s="305" customFormat="1" ht="45" x14ac:dyDescent="0.2">
      <c r="A195" s="319" t="s">
        <v>334</v>
      </c>
      <c r="B195" s="319" t="s">
        <v>250</v>
      </c>
      <c r="C195" s="320" t="s">
        <v>112</v>
      </c>
      <c r="D195" s="320" t="s">
        <v>113</v>
      </c>
      <c r="E195" s="319" t="s">
        <v>110</v>
      </c>
      <c r="F195" s="315">
        <v>64.5</v>
      </c>
      <c r="G195" s="315" t="s">
        <v>7</v>
      </c>
      <c r="H195" s="318" t="s">
        <v>7</v>
      </c>
      <c r="I195" s="318" t="s">
        <v>7</v>
      </c>
      <c r="J195" s="315">
        <v>48.902999999999999</v>
      </c>
      <c r="K195" s="318">
        <v>188.77</v>
      </c>
      <c r="L195" s="318">
        <v>188.77</v>
      </c>
      <c r="M195" s="315" t="s">
        <v>7</v>
      </c>
      <c r="N195" s="318" t="s">
        <v>7</v>
      </c>
      <c r="O195" s="318">
        <v>188.77</v>
      </c>
      <c r="P195" s="315" t="s">
        <v>7</v>
      </c>
      <c r="Q195" s="318" t="s">
        <v>7</v>
      </c>
      <c r="R195" s="318">
        <v>188.77</v>
      </c>
      <c r="S195" s="317" t="s">
        <v>7</v>
      </c>
      <c r="T195" s="316">
        <v>48.902999999999999</v>
      </c>
      <c r="U195" s="315">
        <v>15.597</v>
      </c>
      <c r="V195" s="309"/>
      <c r="AB195" s="300"/>
      <c r="AC195" s="300"/>
      <c r="AJ195" s="300"/>
      <c r="AK195" s="300"/>
      <c r="AX195" s="300"/>
      <c r="AY195" s="300"/>
      <c r="AZ195" s="300"/>
      <c r="BA195" s="300"/>
      <c r="BB195" s="300"/>
      <c r="BC195" s="300"/>
      <c r="BD195" s="300"/>
      <c r="BE195" s="300"/>
      <c r="BF195" s="300"/>
      <c r="BG195" s="300"/>
      <c r="BH195" s="300"/>
      <c r="BI195" s="300"/>
      <c r="BQ195" s="297"/>
      <c r="BR195" s="297"/>
      <c r="BS195" s="297"/>
      <c r="BT195" s="297"/>
      <c r="BU195" s="297"/>
      <c r="BV195" s="297"/>
      <c r="BW195" s="297"/>
      <c r="BX195" s="297"/>
      <c r="BY195" s="297"/>
      <c r="BZ195" s="297"/>
      <c r="CA195" s="297"/>
      <c r="CB195" s="297"/>
    </row>
    <row r="196" spans="1:80" s="305" customFormat="1" x14ac:dyDescent="0.2">
      <c r="A196" s="314" t="s">
        <v>249</v>
      </c>
      <c r="B196" s="313"/>
      <c r="C196" s="313"/>
      <c r="D196" s="313"/>
      <c r="E196" s="313"/>
      <c r="F196" s="310" t="s">
        <v>7</v>
      </c>
      <c r="G196" s="310" t="s">
        <v>7</v>
      </c>
      <c r="H196" s="310">
        <v>5745088.5999999996</v>
      </c>
      <c r="I196" s="310">
        <v>5745088.5999999996</v>
      </c>
      <c r="J196" s="310" t="s">
        <v>7</v>
      </c>
      <c r="K196" s="310">
        <v>12579229.84</v>
      </c>
      <c r="L196" s="310">
        <v>18324318.440000001</v>
      </c>
      <c r="M196" s="310" t="s">
        <v>7</v>
      </c>
      <c r="N196" s="310">
        <v>2773549.34</v>
      </c>
      <c r="O196" s="310">
        <v>21097867.780000001</v>
      </c>
      <c r="P196" s="310" t="s">
        <v>7</v>
      </c>
      <c r="Q196" s="310">
        <v>18055348.390000001</v>
      </c>
      <c r="R196" s="310">
        <v>39153216.170000002</v>
      </c>
      <c r="S196" s="312" t="s">
        <v>7</v>
      </c>
      <c r="T196" s="311" t="s">
        <v>7</v>
      </c>
      <c r="U196" s="310" t="s">
        <v>7</v>
      </c>
      <c r="V196" s="309"/>
      <c r="AB196" s="300"/>
      <c r="AC196" s="300"/>
      <c r="AJ196" s="300"/>
      <c r="AK196" s="300"/>
      <c r="AX196" s="300"/>
      <c r="AY196" s="300"/>
      <c r="AZ196" s="300"/>
      <c r="BA196" s="300"/>
      <c r="BB196" s="300"/>
      <c r="BC196" s="300"/>
      <c r="BD196" s="300"/>
      <c r="BE196" s="300"/>
      <c r="BF196" s="300"/>
      <c r="BG196" s="300"/>
      <c r="BH196" s="300"/>
      <c r="BI196" s="300"/>
      <c r="BQ196" s="297"/>
      <c r="BR196" s="297"/>
      <c r="BS196" s="297"/>
      <c r="BT196" s="297"/>
      <c r="BU196" s="297"/>
      <c r="BV196" s="297"/>
      <c r="BW196" s="297"/>
      <c r="BX196" s="297"/>
      <c r="BY196" s="297"/>
      <c r="BZ196" s="297"/>
      <c r="CA196" s="297"/>
      <c r="CB196" s="297"/>
    </row>
    <row r="197" spans="1:80" s="305" customFormat="1" x14ac:dyDescent="0.2">
      <c r="A197" s="308"/>
      <c r="B197" s="308"/>
      <c r="C197" s="308"/>
      <c r="D197" s="308"/>
      <c r="E197" s="308"/>
      <c r="F197" s="308"/>
      <c r="S197" s="307"/>
      <c r="T197" s="306"/>
      <c r="AB197" s="300"/>
      <c r="AC197" s="300"/>
      <c r="AJ197" s="300"/>
      <c r="AK197" s="300"/>
      <c r="AX197" s="300"/>
      <c r="AY197" s="300"/>
      <c r="AZ197" s="300"/>
      <c r="BA197" s="300"/>
      <c r="BB197" s="300"/>
      <c r="BC197" s="300"/>
      <c r="BD197" s="300"/>
      <c r="BE197" s="300"/>
      <c r="BF197" s="300"/>
      <c r="BG197" s="300"/>
      <c r="BH197" s="300"/>
      <c r="BI197" s="300"/>
      <c r="BQ197" s="297"/>
      <c r="BR197" s="297"/>
      <c r="BS197" s="297"/>
      <c r="BT197" s="297"/>
      <c r="BU197" s="297"/>
      <c r="BV197" s="297"/>
      <c r="BW197" s="297"/>
      <c r="BX197" s="297"/>
      <c r="BY197" s="297"/>
      <c r="BZ197" s="297"/>
      <c r="CA197" s="297"/>
      <c r="CB197" s="297"/>
    </row>
    <row r="198" spans="1:80" s="305" customFormat="1" x14ac:dyDescent="0.2">
      <c r="A198" s="87"/>
      <c r="B198" s="87"/>
      <c r="C198" s="87"/>
      <c r="D198" s="87"/>
      <c r="E198" s="87"/>
      <c r="F198" s="87"/>
      <c r="S198" s="307"/>
      <c r="T198" s="306"/>
      <c r="AB198" s="300"/>
      <c r="AC198" s="300"/>
      <c r="AJ198" s="300"/>
      <c r="AK198" s="300"/>
      <c r="AX198" s="300"/>
      <c r="AY198" s="300"/>
      <c r="AZ198" s="300"/>
      <c r="BA198" s="300"/>
      <c r="BB198" s="300"/>
      <c r="BC198" s="300"/>
      <c r="BD198" s="300"/>
      <c r="BE198" s="300"/>
      <c r="BF198" s="300"/>
      <c r="BG198" s="300"/>
      <c r="BH198" s="300"/>
      <c r="BI198" s="300"/>
      <c r="BQ198" s="297"/>
      <c r="BR198" s="297"/>
      <c r="BS198" s="297"/>
      <c r="BT198" s="297"/>
      <c r="BU198" s="297"/>
      <c r="BV198" s="297"/>
      <c r="BW198" s="297"/>
      <c r="BX198" s="297"/>
      <c r="BY198" s="297"/>
      <c r="BZ198" s="297"/>
      <c r="CA198" s="297"/>
      <c r="CB198" s="297"/>
    </row>
    <row r="199" spans="1:80" s="305" customFormat="1" x14ac:dyDescent="0.2">
      <c r="A199" s="87"/>
      <c r="B199" s="87"/>
      <c r="C199" s="87"/>
      <c r="D199" s="87"/>
      <c r="E199" s="87"/>
      <c r="F199" s="87"/>
      <c r="S199" s="307"/>
      <c r="T199" s="306"/>
      <c r="AB199" s="300"/>
      <c r="AC199" s="300"/>
      <c r="AJ199" s="300"/>
      <c r="AK199" s="300"/>
      <c r="AX199" s="300"/>
      <c r="AY199" s="300"/>
      <c r="AZ199" s="300"/>
      <c r="BA199" s="300"/>
      <c r="BB199" s="300"/>
      <c r="BC199" s="300"/>
      <c r="BD199" s="300"/>
      <c r="BE199" s="300"/>
      <c r="BF199" s="300"/>
      <c r="BG199" s="300"/>
      <c r="BH199" s="300"/>
      <c r="BI199" s="300"/>
      <c r="BQ199" s="297"/>
      <c r="BR199" s="297"/>
      <c r="BS199" s="297"/>
      <c r="BT199" s="297"/>
      <c r="BU199" s="297"/>
      <c r="BV199" s="297"/>
      <c r="BW199" s="297"/>
      <c r="BX199" s="297"/>
      <c r="BY199" s="297"/>
      <c r="BZ199" s="297"/>
      <c r="CA199" s="297"/>
      <c r="CB199" s="297"/>
    </row>
    <row r="200" spans="1:80" s="305" customFormat="1" x14ac:dyDescent="0.2">
      <c r="A200" s="87"/>
      <c r="B200" s="87"/>
      <c r="C200" s="87"/>
      <c r="D200" s="87"/>
      <c r="E200" s="87"/>
      <c r="F200" s="87"/>
      <c r="S200" s="307"/>
      <c r="T200" s="306"/>
      <c r="AB200" s="300"/>
      <c r="AC200" s="300"/>
      <c r="AJ200" s="300"/>
      <c r="AK200" s="300"/>
      <c r="AX200" s="300"/>
      <c r="AY200" s="300"/>
      <c r="AZ200" s="300"/>
      <c r="BA200" s="300"/>
      <c r="BB200" s="300"/>
      <c r="BC200" s="300"/>
      <c r="BD200" s="300"/>
      <c r="BE200" s="300"/>
      <c r="BF200" s="300"/>
      <c r="BG200" s="300"/>
      <c r="BH200" s="300"/>
      <c r="BI200" s="300"/>
      <c r="BQ200" s="297"/>
      <c r="BR200" s="297"/>
      <c r="BS200" s="297"/>
      <c r="BT200" s="297"/>
      <c r="BU200" s="297"/>
      <c r="BV200" s="297"/>
      <c r="BW200" s="297"/>
      <c r="BX200" s="297"/>
      <c r="BY200" s="297"/>
      <c r="BZ200" s="297"/>
      <c r="CA200" s="297"/>
      <c r="CB200" s="297"/>
    </row>
    <row r="201" spans="1:80" s="305" customFormat="1" x14ac:dyDescent="0.2">
      <c r="A201" s="87"/>
      <c r="B201" s="87"/>
      <c r="C201" s="87"/>
      <c r="D201" s="87"/>
      <c r="E201" s="87"/>
      <c r="F201" s="87"/>
      <c r="S201" s="307"/>
      <c r="T201" s="306"/>
      <c r="AB201" s="300"/>
      <c r="AC201" s="300"/>
      <c r="AJ201" s="300"/>
      <c r="AK201" s="300"/>
      <c r="AX201" s="300"/>
      <c r="AY201" s="300"/>
      <c r="AZ201" s="300"/>
      <c r="BA201" s="300"/>
      <c r="BB201" s="300"/>
      <c r="BC201" s="300"/>
      <c r="BD201" s="300"/>
      <c r="BE201" s="300"/>
      <c r="BF201" s="300"/>
      <c r="BG201" s="300"/>
      <c r="BH201" s="300"/>
      <c r="BI201" s="300"/>
      <c r="BQ201" s="297"/>
      <c r="BR201" s="297"/>
      <c r="BS201" s="297"/>
      <c r="BT201" s="297"/>
      <c r="BU201" s="297"/>
      <c r="BV201" s="297"/>
      <c r="BW201" s="297"/>
      <c r="BX201" s="297"/>
      <c r="BY201" s="297"/>
      <c r="BZ201" s="297"/>
      <c r="CA201" s="297"/>
      <c r="CB201" s="297"/>
    </row>
    <row r="202" spans="1:80" s="305" customFormat="1" x14ac:dyDescent="0.2">
      <c r="A202" s="87"/>
      <c r="B202" s="87"/>
      <c r="C202" s="87"/>
      <c r="D202" s="87"/>
      <c r="E202" s="87"/>
      <c r="F202" s="87"/>
      <c r="S202" s="307"/>
      <c r="T202" s="306"/>
      <c r="AB202" s="300"/>
      <c r="AC202" s="300"/>
      <c r="AJ202" s="300"/>
      <c r="AK202" s="300"/>
      <c r="AX202" s="300"/>
      <c r="AY202" s="300"/>
      <c r="AZ202" s="300"/>
      <c r="BA202" s="300"/>
      <c r="BB202" s="300"/>
      <c r="BC202" s="300"/>
      <c r="BD202" s="300"/>
      <c r="BE202" s="300"/>
      <c r="BF202" s="300"/>
      <c r="BG202" s="300"/>
      <c r="BH202" s="300"/>
      <c r="BI202" s="300"/>
      <c r="BQ202" s="297"/>
      <c r="BR202" s="297"/>
      <c r="BS202" s="297"/>
      <c r="BT202" s="297"/>
      <c r="BU202" s="297"/>
      <c r="BV202" s="297"/>
      <c r="BW202" s="297"/>
      <c r="BX202" s="297"/>
      <c r="BY202" s="297"/>
      <c r="BZ202" s="297"/>
      <c r="CA202" s="297"/>
      <c r="CB202" s="297"/>
    </row>
    <row r="203" spans="1:80" s="305" customFormat="1" x14ac:dyDescent="0.2">
      <c r="A203" s="87"/>
      <c r="B203" s="87"/>
      <c r="C203" s="87"/>
      <c r="D203" s="87"/>
      <c r="E203" s="87"/>
      <c r="F203" s="87"/>
      <c r="S203" s="307"/>
      <c r="T203" s="306"/>
      <c r="AB203" s="300"/>
      <c r="AC203" s="300"/>
      <c r="AJ203" s="300"/>
      <c r="AK203" s="300"/>
      <c r="AX203" s="300"/>
      <c r="AY203" s="300"/>
      <c r="AZ203" s="300"/>
      <c r="BA203" s="300"/>
      <c r="BB203" s="300"/>
      <c r="BC203" s="300"/>
      <c r="BD203" s="300"/>
      <c r="BE203" s="300"/>
      <c r="BF203" s="300"/>
      <c r="BG203" s="300"/>
      <c r="BH203" s="300"/>
      <c r="BI203" s="300"/>
      <c r="BQ203" s="297"/>
      <c r="BR203" s="297"/>
      <c r="BS203" s="297"/>
      <c r="BT203" s="297"/>
      <c r="BU203" s="297"/>
      <c r="BV203" s="297"/>
      <c r="BW203" s="297"/>
      <c r="BX203" s="297"/>
      <c r="BY203" s="297"/>
      <c r="BZ203" s="297"/>
      <c r="CA203" s="297"/>
      <c r="CB203" s="297"/>
    </row>
    <row r="204" spans="1:80" s="305" customFormat="1" x14ac:dyDescent="0.2">
      <c r="A204" s="87"/>
      <c r="B204" s="87"/>
      <c r="C204" s="87"/>
      <c r="D204" s="87"/>
      <c r="E204" s="87"/>
      <c r="F204" s="87"/>
      <c r="S204" s="307"/>
      <c r="T204" s="306"/>
      <c r="AB204" s="300"/>
      <c r="AC204" s="300"/>
      <c r="AJ204" s="300"/>
      <c r="AK204" s="300"/>
      <c r="AX204" s="300"/>
      <c r="AY204" s="300"/>
      <c r="AZ204" s="300"/>
      <c r="BA204" s="300"/>
      <c r="BB204" s="300"/>
      <c r="BC204" s="300"/>
      <c r="BD204" s="300"/>
      <c r="BE204" s="300"/>
      <c r="BF204" s="300"/>
      <c r="BG204" s="300"/>
      <c r="BH204" s="300"/>
      <c r="BI204" s="300"/>
      <c r="BQ204" s="297"/>
      <c r="BR204" s="297"/>
      <c r="BS204" s="297"/>
      <c r="BT204" s="297"/>
      <c r="BU204" s="297"/>
      <c r="BV204" s="297"/>
      <c r="BW204" s="297"/>
      <c r="BX204" s="297"/>
      <c r="BY204" s="297"/>
      <c r="BZ204" s="297"/>
      <c r="CA204" s="297"/>
      <c r="CB204" s="297"/>
    </row>
    <row r="205" spans="1:80" s="305" customFormat="1" x14ac:dyDescent="0.2">
      <c r="A205" s="87"/>
      <c r="B205" s="87"/>
      <c r="C205" s="87"/>
      <c r="D205" s="87"/>
      <c r="E205" s="87"/>
      <c r="F205" s="87"/>
      <c r="S205" s="307"/>
      <c r="T205" s="306"/>
      <c r="AB205" s="300"/>
      <c r="AC205" s="300"/>
      <c r="AJ205" s="300"/>
      <c r="AK205" s="300"/>
      <c r="AX205" s="300"/>
      <c r="AY205" s="300"/>
      <c r="AZ205" s="300"/>
      <c r="BA205" s="300"/>
      <c r="BB205" s="300"/>
      <c r="BC205" s="300"/>
      <c r="BD205" s="300"/>
      <c r="BE205" s="300"/>
      <c r="BF205" s="300"/>
      <c r="BG205" s="300"/>
      <c r="BH205" s="300"/>
      <c r="BI205" s="300"/>
      <c r="BQ205" s="297"/>
      <c r="BR205" s="297"/>
      <c r="BS205" s="297"/>
      <c r="BT205" s="297"/>
      <c r="BU205" s="297"/>
      <c r="BV205" s="297"/>
      <c r="BW205" s="297"/>
      <c r="BX205" s="297"/>
      <c r="BY205" s="297"/>
      <c r="BZ205" s="297"/>
      <c r="CA205" s="297"/>
      <c r="CB205" s="297"/>
    </row>
    <row r="206" spans="1:80" s="305" customFormat="1" x14ac:dyDescent="0.2">
      <c r="A206" s="87"/>
      <c r="B206" s="87"/>
      <c r="C206" s="87"/>
      <c r="D206" s="87"/>
      <c r="E206" s="87"/>
      <c r="F206" s="87"/>
      <c r="S206" s="307"/>
      <c r="T206" s="306"/>
      <c r="AB206" s="300"/>
      <c r="AC206" s="300"/>
      <c r="AJ206" s="300"/>
      <c r="AK206" s="300"/>
      <c r="AX206" s="300"/>
      <c r="AY206" s="300"/>
      <c r="AZ206" s="300"/>
      <c r="BA206" s="300"/>
      <c r="BB206" s="300"/>
      <c r="BC206" s="300"/>
      <c r="BD206" s="300"/>
      <c r="BE206" s="300"/>
      <c r="BF206" s="300"/>
      <c r="BG206" s="300"/>
      <c r="BH206" s="300"/>
      <c r="BI206" s="300"/>
      <c r="BQ206" s="297"/>
      <c r="BR206" s="297"/>
      <c r="BS206" s="297"/>
      <c r="BT206" s="297"/>
      <c r="BU206" s="297"/>
      <c r="BV206" s="297"/>
      <c r="BW206" s="297"/>
      <c r="BX206" s="297"/>
      <c r="BY206" s="297"/>
      <c r="BZ206" s="297"/>
      <c r="CA206" s="297"/>
      <c r="CB206" s="297"/>
    </row>
    <row r="207" spans="1:80" s="305" customFormat="1" x14ac:dyDescent="0.2">
      <c r="A207" s="87"/>
      <c r="B207" s="87"/>
      <c r="C207" s="87"/>
      <c r="D207" s="87"/>
      <c r="E207" s="87"/>
      <c r="F207" s="87"/>
      <c r="S207" s="307"/>
      <c r="T207" s="306"/>
      <c r="AB207" s="300"/>
      <c r="AC207" s="300"/>
      <c r="AJ207" s="300"/>
      <c r="AK207" s="300"/>
      <c r="AX207" s="300"/>
      <c r="AY207" s="300"/>
      <c r="AZ207" s="300"/>
      <c r="BA207" s="300"/>
      <c r="BB207" s="300"/>
      <c r="BC207" s="300"/>
      <c r="BD207" s="300"/>
      <c r="BE207" s="300"/>
      <c r="BF207" s="300"/>
      <c r="BG207" s="300"/>
      <c r="BH207" s="300"/>
      <c r="BI207" s="300"/>
      <c r="BQ207" s="297"/>
      <c r="BR207" s="297"/>
      <c r="BS207" s="297"/>
      <c r="BT207" s="297"/>
      <c r="BU207" s="297"/>
      <c r="BV207" s="297"/>
      <c r="BW207" s="297"/>
      <c r="BX207" s="297"/>
      <c r="BY207" s="297"/>
      <c r="BZ207" s="297"/>
      <c r="CA207" s="297"/>
      <c r="CB207" s="297"/>
    </row>
    <row r="208" spans="1:80" s="305" customFormat="1" x14ac:dyDescent="0.2">
      <c r="A208" s="87"/>
      <c r="B208" s="87"/>
      <c r="C208" s="87"/>
      <c r="D208" s="87"/>
      <c r="E208" s="87"/>
      <c r="F208" s="87"/>
      <c r="S208" s="307"/>
      <c r="T208" s="306"/>
      <c r="AB208" s="300"/>
      <c r="AC208" s="300"/>
      <c r="AJ208" s="300"/>
      <c r="AK208" s="300"/>
      <c r="AX208" s="300"/>
      <c r="AY208" s="300"/>
      <c r="AZ208" s="300"/>
      <c r="BA208" s="300"/>
      <c r="BB208" s="300"/>
      <c r="BC208" s="300"/>
      <c r="BD208" s="300"/>
      <c r="BE208" s="300"/>
      <c r="BF208" s="300"/>
      <c r="BG208" s="300"/>
      <c r="BH208" s="300"/>
      <c r="BI208" s="300"/>
      <c r="BQ208" s="297"/>
      <c r="BR208" s="297"/>
      <c r="BS208" s="297"/>
      <c r="BT208" s="297"/>
      <c r="BU208" s="297"/>
      <c r="BV208" s="297"/>
      <c r="BW208" s="297"/>
      <c r="BX208" s="297"/>
      <c r="BY208" s="297"/>
      <c r="BZ208" s="297"/>
      <c r="CA208" s="297"/>
      <c r="CB208" s="297"/>
    </row>
    <row r="209" spans="1:80" s="305" customFormat="1" x14ac:dyDescent="0.2">
      <c r="A209" s="87"/>
      <c r="B209" s="87"/>
      <c r="C209" s="87"/>
      <c r="D209" s="87"/>
      <c r="E209" s="87"/>
      <c r="F209" s="87"/>
      <c r="S209" s="307"/>
      <c r="T209" s="306"/>
      <c r="AB209" s="300"/>
      <c r="AC209" s="300"/>
      <c r="AJ209" s="300"/>
      <c r="AK209" s="300"/>
      <c r="AX209" s="300"/>
      <c r="AY209" s="300"/>
      <c r="AZ209" s="300"/>
      <c r="BA209" s="300"/>
      <c r="BB209" s="300"/>
      <c r="BC209" s="300"/>
      <c r="BD209" s="300"/>
      <c r="BE209" s="300"/>
      <c r="BF209" s="300"/>
      <c r="BG209" s="300"/>
      <c r="BH209" s="300"/>
      <c r="BI209" s="300"/>
      <c r="BQ209" s="297"/>
      <c r="BR209" s="297"/>
      <c r="BS209" s="297"/>
      <c r="BT209" s="297"/>
      <c r="BU209" s="297"/>
      <c r="BV209" s="297"/>
      <c r="BW209" s="297"/>
      <c r="BX209" s="297"/>
      <c r="BY209" s="297"/>
      <c r="BZ209" s="297"/>
      <c r="CA209" s="297"/>
      <c r="CB209" s="297"/>
    </row>
    <row r="210" spans="1:80" s="305" customFormat="1" x14ac:dyDescent="0.2">
      <c r="A210" s="87"/>
      <c r="B210" s="87"/>
      <c r="C210" s="87"/>
      <c r="D210" s="87"/>
      <c r="E210" s="87"/>
      <c r="F210" s="87"/>
      <c r="S210" s="307"/>
      <c r="T210" s="306"/>
      <c r="AB210" s="300"/>
      <c r="AC210" s="300"/>
      <c r="AJ210" s="300"/>
      <c r="AK210" s="300"/>
      <c r="AX210" s="300"/>
      <c r="AY210" s="300"/>
      <c r="AZ210" s="300"/>
      <c r="BA210" s="300"/>
      <c r="BB210" s="300"/>
      <c r="BC210" s="300"/>
      <c r="BD210" s="300"/>
      <c r="BE210" s="300"/>
      <c r="BF210" s="300"/>
      <c r="BG210" s="300"/>
      <c r="BH210" s="300"/>
      <c r="BI210" s="300"/>
      <c r="BQ210" s="297"/>
      <c r="BR210" s="297"/>
      <c r="BS210" s="297"/>
      <c r="BT210" s="297"/>
      <c r="BU210" s="297"/>
      <c r="BV210" s="297"/>
      <c r="BW210" s="297"/>
      <c r="BX210" s="297"/>
      <c r="BY210" s="297"/>
      <c r="BZ210" s="297"/>
      <c r="CA210" s="297"/>
      <c r="CB210" s="297"/>
    </row>
    <row r="211" spans="1:80" s="305" customFormat="1" x14ac:dyDescent="0.2">
      <c r="A211" s="87"/>
      <c r="B211" s="87"/>
      <c r="C211" s="87"/>
      <c r="D211" s="87"/>
      <c r="E211" s="87"/>
      <c r="F211" s="87"/>
      <c r="S211" s="307"/>
      <c r="T211" s="306"/>
      <c r="AB211" s="300"/>
      <c r="AC211" s="300"/>
      <c r="AJ211" s="300"/>
      <c r="AK211" s="300"/>
      <c r="AX211" s="300"/>
      <c r="AY211" s="300"/>
      <c r="AZ211" s="300"/>
      <c r="BA211" s="300"/>
      <c r="BB211" s="300"/>
      <c r="BC211" s="300"/>
      <c r="BD211" s="300"/>
      <c r="BE211" s="300"/>
      <c r="BF211" s="300"/>
      <c r="BG211" s="300"/>
      <c r="BH211" s="300"/>
      <c r="BI211" s="300"/>
      <c r="BQ211" s="297"/>
      <c r="BR211" s="297"/>
      <c r="BS211" s="297"/>
      <c r="BT211" s="297"/>
      <c r="BU211" s="297"/>
      <c r="BV211" s="297"/>
      <c r="BW211" s="297"/>
      <c r="BX211" s="297"/>
      <c r="BY211" s="297"/>
      <c r="BZ211" s="297"/>
      <c r="CA211" s="297"/>
      <c r="CB211" s="297"/>
    </row>
    <row r="212" spans="1:80" s="305" customFormat="1" x14ac:dyDescent="0.2">
      <c r="A212" s="87"/>
      <c r="B212" s="87"/>
      <c r="C212" s="87"/>
      <c r="D212" s="87"/>
      <c r="E212" s="87"/>
      <c r="F212" s="87"/>
      <c r="S212" s="307"/>
      <c r="T212" s="306"/>
      <c r="AB212" s="300"/>
      <c r="AC212" s="300"/>
      <c r="AJ212" s="300"/>
      <c r="AK212" s="300"/>
      <c r="AX212" s="300"/>
      <c r="AY212" s="300"/>
      <c r="AZ212" s="300"/>
      <c r="BA212" s="300"/>
      <c r="BB212" s="300"/>
      <c r="BC212" s="300"/>
      <c r="BD212" s="300"/>
      <c r="BE212" s="300"/>
      <c r="BF212" s="300"/>
      <c r="BG212" s="300"/>
      <c r="BH212" s="300"/>
      <c r="BI212" s="300"/>
      <c r="BQ212" s="297"/>
      <c r="BR212" s="297"/>
      <c r="BS212" s="297"/>
      <c r="BT212" s="297"/>
      <c r="BU212" s="297"/>
      <c r="BV212" s="297"/>
      <c r="BW212" s="297"/>
      <c r="BX212" s="297"/>
      <c r="BY212" s="297"/>
      <c r="BZ212" s="297"/>
      <c r="CA212" s="297"/>
      <c r="CB212" s="297"/>
    </row>
    <row r="213" spans="1:80" s="305" customFormat="1" x14ac:dyDescent="0.2">
      <c r="A213" s="87"/>
      <c r="B213" s="87"/>
      <c r="C213" s="87"/>
      <c r="D213" s="87"/>
      <c r="E213" s="87"/>
      <c r="F213" s="87"/>
      <c r="S213" s="307"/>
      <c r="T213" s="306"/>
      <c r="AB213" s="300"/>
      <c r="AC213" s="300"/>
      <c r="AJ213" s="300"/>
      <c r="AK213" s="300"/>
      <c r="AX213" s="300"/>
      <c r="AY213" s="300"/>
      <c r="AZ213" s="300"/>
      <c r="BA213" s="300"/>
      <c r="BB213" s="300"/>
      <c r="BC213" s="300"/>
      <c r="BD213" s="300"/>
      <c r="BE213" s="300"/>
      <c r="BF213" s="300"/>
      <c r="BG213" s="300"/>
      <c r="BH213" s="300"/>
      <c r="BI213" s="300"/>
      <c r="BQ213" s="297"/>
      <c r="BR213" s="297"/>
      <c r="BS213" s="297"/>
      <c r="BT213" s="297"/>
      <c r="BU213" s="297"/>
      <c r="BV213" s="297"/>
      <c r="BW213" s="297"/>
      <c r="BX213" s="297"/>
      <c r="BY213" s="297"/>
      <c r="BZ213" s="297"/>
      <c r="CA213" s="297"/>
      <c r="CB213" s="297"/>
    </row>
    <row r="214" spans="1:80" s="305" customFormat="1" x14ac:dyDescent="0.2">
      <c r="A214" s="87"/>
      <c r="B214" s="87"/>
      <c r="C214" s="87"/>
      <c r="D214" s="87"/>
      <c r="E214" s="87"/>
      <c r="F214" s="87"/>
      <c r="S214" s="307"/>
      <c r="T214" s="306"/>
      <c r="AB214" s="300"/>
      <c r="AC214" s="300"/>
      <c r="AJ214" s="300"/>
      <c r="AK214" s="300"/>
      <c r="AX214" s="300"/>
      <c r="AY214" s="300"/>
      <c r="AZ214" s="300"/>
      <c r="BA214" s="300"/>
      <c r="BB214" s="300"/>
      <c r="BC214" s="300"/>
      <c r="BD214" s="300"/>
      <c r="BE214" s="300"/>
      <c r="BF214" s="300"/>
      <c r="BG214" s="300"/>
      <c r="BH214" s="300"/>
      <c r="BI214" s="300"/>
      <c r="BQ214" s="297"/>
      <c r="BR214" s="297"/>
      <c r="BS214" s="297"/>
      <c r="BT214" s="297"/>
      <c r="BU214" s="297"/>
      <c r="BV214" s="297"/>
      <c r="BW214" s="297"/>
      <c r="BX214" s="297"/>
      <c r="BY214" s="297"/>
      <c r="BZ214" s="297"/>
      <c r="CA214" s="297"/>
      <c r="CB214" s="297"/>
    </row>
    <row r="215" spans="1:80" s="305" customFormat="1" x14ac:dyDescent="0.2">
      <c r="A215" s="87"/>
      <c r="B215" s="87"/>
      <c r="C215" s="87"/>
      <c r="D215" s="87"/>
      <c r="E215" s="87"/>
      <c r="F215" s="87"/>
      <c r="S215" s="307"/>
      <c r="T215" s="306"/>
      <c r="AB215" s="300"/>
      <c r="AC215" s="300"/>
      <c r="AJ215" s="300"/>
      <c r="AK215" s="300"/>
      <c r="AX215" s="300"/>
      <c r="AY215" s="300"/>
      <c r="AZ215" s="300"/>
      <c r="BA215" s="300"/>
      <c r="BB215" s="300"/>
      <c r="BC215" s="300"/>
      <c r="BD215" s="300"/>
      <c r="BE215" s="300"/>
      <c r="BF215" s="300"/>
      <c r="BG215" s="300"/>
      <c r="BH215" s="300"/>
      <c r="BI215" s="300"/>
      <c r="BQ215" s="297"/>
      <c r="BR215" s="297"/>
      <c r="BS215" s="297"/>
      <c r="BT215" s="297"/>
      <c r="BU215" s="297"/>
      <c r="BV215" s="297"/>
      <c r="BW215" s="297"/>
      <c r="BX215" s="297"/>
      <c r="BY215" s="297"/>
      <c r="BZ215" s="297"/>
      <c r="CA215" s="297"/>
      <c r="CB215" s="297"/>
    </row>
    <row r="216" spans="1:80" s="305" customFormat="1" x14ac:dyDescent="0.2">
      <c r="A216" s="87"/>
      <c r="B216" s="87"/>
      <c r="C216" s="87"/>
      <c r="D216" s="87"/>
      <c r="E216" s="87"/>
      <c r="F216" s="87"/>
      <c r="S216" s="307"/>
      <c r="T216" s="306"/>
      <c r="AB216" s="300"/>
      <c r="AC216" s="300"/>
      <c r="AJ216" s="300"/>
      <c r="AK216" s="300"/>
      <c r="AX216" s="300"/>
      <c r="AY216" s="300"/>
      <c r="AZ216" s="300"/>
      <c r="BA216" s="300"/>
      <c r="BB216" s="300"/>
      <c r="BC216" s="300"/>
      <c r="BD216" s="300"/>
      <c r="BE216" s="300"/>
      <c r="BF216" s="300"/>
      <c r="BG216" s="300"/>
      <c r="BH216" s="300"/>
      <c r="BI216" s="300"/>
      <c r="BQ216" s="297"/>
      <c r="BR216" s="297"/>
      <c r="BS216" s="297"/>
      <c r="BT216" s="297"/>
      <c r="BU216" s="297"/>
      <c r="BV216" s="297"/>
      <c r="BW216" s="297"/>
      <c r="BX216" s="297"/>
      <c r="BY216" s="297"/>
      <c r="BZ216" s="297"/>
      <c r="CA216" s="297"/>
      <c r="CB216" s="297"/>
    </row>
    <row r="217" spans="1:80" s="305" customFormat="1" x14ac:dyDescent="0.2">
      <c r="A217" s="87"/>
      <c r="B217" s="87"/>
      <c r="C217" s="87"/>
      <c r="D217" s="87"/>
      <c r="E217" s="87"/>
      <c r="F217" s="87"/>
      <c r="S217" s="307"/>
      <c r="T217" s="306"/>
      <c r="AB217" s="300"/>
      <c r="AC217" s="300"/>
      <c r="AJ217" s="300"/>
      <c r="AK217" s="300"/>
      <c r="AX217" s="300"/>
      <c r="AY217" s="300"/>
      <c r="AZ217" s="300"/>
      <c r="BA217" s="300"/>
      <c r="BB217" s="300"/>
      <c r="BC217" s="300"/>
      <c r="BD217" s="300"/>
      <c r="BE217" s="300"/>
      <c r="BF217" s="300"/>
      <c r="BG217" s="300"/>
      <c r="BH217" s="300"/>
      <c r="BI217" s="300"/>
      <c r="BQ217" s="297"/>
      <c r="BR217" s="297"/>
      <c r="BS217" s="297"/>
      <c r="BT217" s="297"/>
      <c r="BU217" s="297"/>
      <c r="BV217" s="297"/>
      <c r="BW217" s="297"/>
      <c r="BX217" s="297"/>
      <c r="BY217" s="297"/>
      <c r="BZ217" s="297"/>
      <c r="CA217" s="297"/>
      <c r="CB217" s="297"/>
    </row>
    <row r="218" spans="1:80" s="305" customFormat="1" x14ac:dyDescent="0.2">
      <c r="A218" s="87"/>
      <c r="B218" s="87"/>
      <c r="C218" s="87"/>
      <c r="D218" s="87"/>
      <c r="E218" s="87"/>
      <c r="F218" s="87"/>
      <c r="S218" s="307"/>
      <c r="T218" s="306"/>
      <c r="AB218" s="300"/>
      <c r="AC218" s="300"/>
      <c r="AJ218" s="300"/>
      <c r="AK218" s="300"/>
      <c r="AX218" s="300"/>
      <c r="AY218" s="300"/>
      <c r="AZ218" s="300"/>
      <c r="BA218" s="300"/>
      <c r="BB218" s="300"/>
      <c r="BC218" s="300"/>
      <c r="BD218" s="300"/>
      <c r="BE218" s="300"/>
      <c r="BF218" s="300"/>
      <c r="BG218" s="300"/>
      <c r="BH218" s="300"/>
      <c r="BI218" s="300"/>
      <c r="BQ218" s="297"/>
      <c r="BR218" s="297"/>
      <c r="BS218" s="297"/>
      <c r="BT218" s="297"/>
      <c r="BU218" s="297"/>
      <c r="BV218" s="297"/>
      <c r="BW218" s="297"/>
      <c r="BX218" s="297"/>
      <c r="BY218" s="297"/>
      <c r="BZ218" s="297"/>
      <c r="CA218" s="297"/>
      <c r="CB218" s="297"/>
    </row>
    <row r="219" spans="1:80" s="305" customFormat="1" x14ac:dyDescent="0.2">
      <c r="A219" s="87"/>
      <c r="B219" s="87"/>
      <c r="C219" s="87"/>
      <c r="D219" s="87"/>
      <c r="E219" s="87"/>
      <c r="F219" s="87"/>
      <c r="S219" s="307"/>
      <c r="T219" s="306"/>
      <c r="AB219" s="300"/>
      <c r="AC219" s="300"/>
      <c r="AJ219" s="300"/>
      <c r="AK219" s="300"/>
      <c r="AX219" s="300"/>
      <c r="AY219" s="300"/>
      <c r="AZ219" s="300"/>
      <c r="BA219" s="300"/>
      <c r="BB219" s="300"/>
      <c r="BC219" s="300"/>
      <c r="BD219" s="300"/>
      <c r="BE219" s="300"/>
      <c r="BF219" s="300"/>
      <c r="BG219" s="300"/>
      <c r="BH219" s="300"/>
      <c r="BI219" s="300"/>
      <c r="BQ219" s="297"/>
      <c r="BR219" s="297"/>
      <c r="BS219" s="297"/>
      <c r="BT219" s="297"/>
      <c r="BU219" s="297"/>
      <c r="BV219" s="297"/>
      <c r="BW219" s="297"/>
      <c r="BX219" s="297"/>
      <c r="BY219" s="297"/>
      <c r="BZ219" s="297"/>
      <c r="CA219" s="297"/>
      <c r="CB219" s="297"/>
    </row>
    <row r="220" spans="1:80" s="305" customFormat="1" x14ac:dyDescent="0.2">
      <c r="A220" s="87"/>
      <c r="B220" s="87"/>
      <c r="C220" s="87"/>
      <c r="D220" s="87"/>
      <c r="E220" s="87"/>
      <c r="F220" s="87"/>
      <c r="S220" s="307"/>
      <c r="T220" s="306"/>
      <c r="AB220" s="300"/>
      <c r="AC220" s="300"/>
      <c r="AJ220" s="300"/>
      <c r="AK220" s="300"/>
      <c r="AX220" s="300"/>
      <c r="AY220" s="300"/>
      <c r="AZ220" s="300"/>
      <c r="BA220" s="300"/>
      <c r="BB220" s="300"/>
      <c r="BC220" s="300"/>
      <c r="BD220" s="300"/>
      <c r="BE220" s="300"/>
      <c r="BF220" s="300"/>
      <c r="BG220" s="300"/>
      <c r="BH220" s="300"/>
      <c r="BI220" s="300"/>
      <c r="BQ220" s="297"/>
      <c r="BR220" s="297"/>
      <c r="BS220" s="297"/>
      <c r="BT220" s="297"/>
      <c r="BU220" s="297"/>
      <c r="BV220" s="297"/>
      <c r="BW220" s="297"/>
      <c r="BX220" s="297"/>
      <c r="BY220" s="297"/>
      <c r="BZ220" s="297"/>
      <c r="CA220" s="297"/>
      <c r="CB220" s="297"/>
    </row>
    <row r="221" spans="1:80" s="305" customFormat="1" x14ac:dyDescent="0.2">
      <c r="A221" s="87"/>
      <c r="B221" s="87"/>
      <c r="C221" s="87"/>
      <c r="D221" s="87"/>
      <c r="E221" s="87"/>
      <c r="F221" s="87"/>
      <c r="S221" s="307"/>
      <c r="T221" s="306"/>
      <c r="AB221" s="300"/>
      <c r="AC221" s="300"/>
      <c r="AJ221" s="300"/>
      <c r="AK221" s="300"/>
      <c r="AX221" s="300"/>
      <c r="AY221" s="300"/>
      <c r="AZ221" s="300"/>
      <c r="BA221" s="300"/>
      <c r="BB221" s="300"/>
      <c r="BC221" s="300"/>
      <c r="BD221" s="300"/>
      <c r="BE221" s="300"/>
      <c r="BF221" s="300"/>
      <c r="BG221" s="300"/>
      <c r="BH221" s="300"/>
      <c r="BI221" s="300"/>
      <c r="BQ221" s="297"/>
      <c r="BR221" s="297"/>
      <c r="BS221" s="297"/>
      <c r="BT221" s="297"/>
      <c r="BU221" s="297"/>
      <c r="BV221" s="297"/>
      <c r="BW221" s="297"/>
      <c r="BX221" s="297"/>
      <c r="BY221" s="297"/>
      <c r="BZ221" s="297"/>
      <c r="CA221" s="297"/>
      <c r="CB221" s="297"/>
    </row>
    <row r="222" spans="1:80" s="305" customFormat="1" x14ac:dyDescent="0.2">
      <c r="A222" s="87"/>
      <c r="B222" s="87"/>
      <c r="C222" s="87"/>
      <c r="D222" s="87"/>
      <c r="E222" s="87"/>
      <c r="F222" s="87"/>
      <c r="S222" s="307"/>
      <c r="T222" s="306"/>
      <c r="AB222" s="300"/>
      <c r="AC222" s="300"/>
      <c r="AJ222" s="300"/>
      <c r="AK222" s="300"/>
      <c r="AX222" s="300"/>
      <c r="AY222" s="300"/>
      <c r="AZ222" s="300"/>
      <c r="BA222" s="300"/>
      <c r="BB222" s="300"/>
      <c r="BC222" s="300"/>
      <c r="BD222" s="300"/>
      <c r="BE222" s="300"/>
      <c r="BF222" s="300"/>
      <c r="BG222" s="300"/>
      <c r="BH222" s="300"/>
      <c r="BI222" s="300"/>
      <c r="BQ222" s="297"/>
      <c r="BR222" s="297"/>
      <c r="BS222" s="297"/>
      <c r="BT222" s="297"/>
      <c r="BU222" s="297"/>
      <c r="BV222" s="297"/>
      <c r="BW222" s="297"/>
      <c r="BX222" s="297"/>
      <c r="BY222" s="297"/>
      <c r="BZ222" s="297"/>
      <c r="CA222" s="297"/>
      <c r="CB222" s="297"/>
    </row>
    <row r="223" spans="1:80" s="305" customFormat="1" x14ac:dyDescent="0.2">
      <c r="A223" s="87"/>
      <c r="B223" s="87"/>
      <c r="C223" s="87"/>
      <c r="D223" s="87"/>
      <c r="E223" s="87"/>
      <c r="F223" s="87"/>
      <c r="S223" s="307"/>
      <c r="T223" s="306"/>
      <c r="AB223" s="300"/>
      <c r="AC223" s="300"/>
      <c r="AJ223" s="300"/>
      <c r="AK223" s="300"/>
      <c r="AX223" s="300"/>
      <c r="AY223" s="300"/>
      <c r="AZ223" s="300"/>
      <c r="BA223" s="300"/>
      <c r="BB223" s="300"/>
      <c r="BC223" s="300"/>
      <c r="BD223" s="300"/>
      <c r="BE223" s="300"/>
      <c r="BF223" s="300"/>
      <c r="BG223" s="300"/>
      <c r="BH223" s="300"/>
      <c r="BI223" s="300"/>
      <c r="BQ223" s="297"/>
      <c r="BR223" s="297"/>
      <c r="BS223" s="297"/>
      <c r="BT223" s="297"/>
      <c r="BU223" s="297"/>
      <c r="BV223" s="297"/>
      <c r="BW223" s="297"/>
      <c r="BX223" s="297"/>
      <c r="BY223" s="297"/>
      <c r="BZ223" s="297"/>
      <c r="CA223" s="297"/>
      <c r="CB223" s="297"/>
    </row>
    <row r="224" spans="1:80" s="305" customFormat="1" x14ac:dyDescent="0.2">
      <c r="A224" s="87"/>
      <c r="B224" s="87"/>
      <c r="C224" s="87"/>
      <c r="D224" s="87"/>
      <c r="E224" s="87"/>
      <c r="F224" s="87"/>
      <c r="S224" s="307"/>
      <c r="T224" s="306"/>
      <c r="AB224" s="300"/>
      <c r="AC224" s="300"/>
      <c r="AJ224" s="300"/>
      <c r="AK224" s="300"/>
      <c r="AX224" s="300"/>
      <c r="AY224" s="300"/>
      <c r="AZ224" s="300"/>
      <c r="BA224" s="300"/>
      <c r="BB224" s="300"/>
      <c r="BC224" s="300"/>
      <c r="BD224" s="300"/>
      <c r="BE224" s="300"/>
      <c r="BF224" s="300"/>
      <c r="BG224" s="300"/>
      <c r="BH224" s="300"/>
      <c r="BI224" s="300"/>
      <c r="BQ224" s="297"/>
      <c r="BR224" s="297"/>
      <c r="BS224" s="297"/>
      <c r="BT224" s="297"/>
      <c r="BU224" s="297"/>
      <c r="BV224" s="297"/>
      <c r="BW224" s="297"/>
      <c r="BX224" s="297"/>
      <c r="BY224" s="297"/>
      <c r="BZ224" s="297"/>
      <c r="CA224" s="297"/>
      <c r="CB224" s="297"/>
    </row>
    <row r="225" spans="1:80" s="305" customFormat="1" x14ac:dyDescent="0.2">
      <c r="A225" s="87"/>
      <c r="B225" s="87"/>
      <c r="C225" s="87"/>
      <c r="D225" s="87"/>
      <c r="E225" s="87"/>
      <c r="F225" s="87"/>
      <c r="S225" s="307"/>
      <c r="T225" s="306"/>
      <c r="AB225" s="300"/>
      <c r="AC225" s="300"/>
      <c r="AJ225" s="300"/>
      <c r="AK225" s="300"/>
      <c r="AX225" s="300"/>
      <c r="AY225" s="300"/>
      <c r="AZ225" s="300"/>
      <c r="BA225" s="300"/>
      <c r="BB225" s="300"/>
      <c r="BC225" s="300"/>
      <c r="BD225" s="300"/>
      <c r="BE225" s="300"/>
      <c r="BF225" s="300"/>
      <c r="BG225" s="300"/>
      <c r="BH225" s="300"/>
      <c r="BI225" s="300"/>
      <c r="BQ225" s="297"/>
      <c r="BR225" s="297"/>
      <c r="BS225" s="297"/>
      <c r="BT225" s="297"/>
      <c r="BU225" s="297"/>
      <c r="BV225" s="297"/>
      <c r="BW225" s="297"/>
      <c r="BX225" s="297"/>
      <c r="BY225" s="297"/>
      <c r="BZ225" s="297"/>
      <c r="CA225" s="297"/>
      <c r="CB225" s="297"/>
    </row>
    <row r="226" spans="1:80" s="305" customFormat="1" x14ac:dyDescent="0.2">
      <c r="A226" s="87"/>
      <c r="B226" s="87"/>
      <c r="C226" s="87"/>
      <c r="D226" s="87"/>
      <c r="E226" s="87"/>
      <c r="F226" s="87"/>
      <c r="S226" s="307"/>
      <c r="T226" s="306"/>
      <c r="AB226" s="300"/>
      <c r="AC226" s="300"/>
      <c r="AJ226" s="300"/>
      <c r="AK226" s="300"/>
      <c r="AX226" s="300"/>
      <c r="AY226" s="300"/>
      <c r="AZ226" s="300"/>
      <c r="BA226" s="300"/>
      <c r="BB226" s="300"/>
      <c r="BC226" s="300"/>
      <c r="BD226" s="300"/>
      <c r="BE226" s="300"/>
      <c r="BF226" s="300"/>
      <c r="BG226" s="300"/>
      <c r="BH226" s="300"/>
      <c r="BI226" s="300"/>
      <c r="BQ226" s="297"/>
      <c r="BR226" s="297"/>
      <c r="BS226" s="297"/>
      <c r="BT226" s="297"/>
      <c r="BU226" s="297"/>
      <c r="BV226" s="297"/>
      <c r="BW226" s="297"/>
      <c r="BX226" s="297"/>
      <c r="BY226" s="297"/>
      <c r="BZ226" s="297"/>
      <c r="CA226" s="297"/>
      <c r="CB226" s="297"/>
    </row>
    <row r="227" spans="1:80" s="305" customFormat="1" x14ac:dyDescent="0.2">
      <c r="A227" s="87"/>
      <c r="B227" s="87"/>
      <c r="C227" s="87"/>
      <c r="D227" s="87"/>
      <c r="E227" s="87"/>
      <c r="F227" s="87"/>
      <c r="S227" s="307"/>
      <c r="T227" s="306"/>
      <c r="AB227" s="300"/>
      <c r="AC227" s="300"/>
      <c r="AJ227" s="300"/>
      <c r="AK227" s="300"/>
      <c r="AX227" s="300"/>
      <c r="AY227" s="300"/>
      <c r="AZ227" s="300"/>
      <c r="BA227" s="300"/>
      <c r="BB227" s="300"/>
      <c r="BC227" s="300"/>
      <c r="BD227" s="300"/>
      <c r="BE227" s="300"/>
      <c r="BF227" s="300"/>
      <c r="BG227" s="300"/>
      <c r="BH227" s="300"/>
      <c r="BI227" s="300"/>
      <c r="BQ227" s="297"/>
      <c r="BR227" s="297"/>
      <c r="BS227" s="297"/>
      <c r="BT227" s="297"/>
      <c r="BU227" s="297"/>
      <c r="BV227" s="297"/>
      <c r="BW227" s="297"/>
      <c r="BX227" s="297"/>
      <c r="BY227" s="297"/>
      <c r="BZ227" s="297"/>
      <c r="CA227" s="297"/>
      <c r="CB227" s="297"/>
    </row>
    <row r="228" spans="1:80" s="305" customFormat="1" x14ac:dyDescent="0.2">
      <c r="A228" s="87"/>
      <c r="B228" s="87"/>
      <c r="C228" s="87"/>
      <c r="D228" s="87"/>
      <c r="E228" s="87"/>
      <c r="F228" s="87"/>
      <c r="S228" s="307"/>
      <c r="T228" s="306"/>
      <c r="AB228" s="300"/>
      <c r="AC228" s="300"/>
      <c r="AJ228" s="300"/>
      <c r="AK228" s="300"/>
      <c r="AX228" s="300"/>
      <c r="AY228" s="300"/>
      <c r="AZ228" s="300"/>
      <c r="BA228" s="300"/>
      <c r="BB228" s="300"/>
      <c r="BC228" s="300"/>
      <c r="BD228" s="300"/>
      <c r="BE228" s="300"/>
      <c r="BF228" s="300"/>
      <c r="BG228" s="300"/>
      <c r="BH228" s="300"/>
      <c r="BI228" s="300"/>
      <c r="BQ228" s="297"/>
      <c r="BR228" s="297"/>
      <c r="BS228" s="297"/>
      <c r="BT228" s="297"/>
      <c r="BU228" s="297"/>
      <c r="BV228" s="297"/>
      <c r="BW228" s="297"/>
      <c r="BX228" s="297"/>
      <c r="BY228" s="297"/>
      <c r="BZ228" s="297"/>
      <c r="CA228" s="297"/>
      <c r="CB228" s="297"/>
    </row>
    <row r="229" spans="1:80" s="305" customFormat="1" x14ac:dyDescent="0.2">
      <c r="A229" s="87"/>
      <c r="B229" s="87"/>
      <c r="C229" s="87"/>
      <c r="D229" s="87"/>
      <c r="E229" s="87"/>
      <c r="F229" s="87"/>
      <c r="S229" s="307"/>
      <c r="T229" s="306"/>
      <c r="AB229" s="300"/>
      <c r="AC229" s="300"/>
      <c r="AJ229" s="300"/>
      <c r="AK229" s="300"/>
      <c r="AX229" s="300"/>
      <c r="AY229" s="300"/>
      <c r="AZ229" s="300"/>
      <c r="BA229" s="300"/>
      <c r="BB229" s="300"/>
      <c r="BC229" s="300"/>
      <c r="BD229" s="300"/>
      <c r="BE229" s="300"/>
      <c r="BF229" s="300"/>
      <c r="BG229" s="300"/>
      <c r="BH229" s="300"/>
      <c r="BI229" s="300"/>
      <c r="BQ229" s="297"/>
      <c r="BR229" s="297"/>
      <c r="BS229" s="297"/>
      <c r="BT229" s="297"/>
      <c r="BU229" s="297"/>
      <c r="BV229" s="297"/>
      <c r="BW229" s="297"/>
      <c r="BX229" s="297"/>
      <c r="BY229" s="297"/>
      <c r="BZ229" s="297"/>
      <c r="CA229" s="297"/>
      <c r="CB229" s="297"/>
    </row>
    <row r="230" spans="1:80" s="305" customFormat="1" x14ac:dyDescent="0.2">
      <c r="A230" s="87"/>
      <c r="B230" s="87"/>
      <c r="C230" s="87"/>
      <c r="D230" s="87"/>
      <c r="E230" s="87"/>
      <c r="F230" s="87"/>
      <c r="S230" s="307"/>
      <c r="T230" s="306"/>
      <c r="AB230" s="300"/>
      <c r="AC230" s="300"/>
      <c r="AJ230" s="300"/>
      <c r="AK230" s="300"/>
      <c r="AX230" s="300"/>
      <c r="AY230" s="300"/>
      <c r="AZ230" s="300"/>
      <c r="BA230" s="300"/>
      <c r="BB230" s="300"/>
      <c r="BC230" s="300"/>
      <c r="BD230" s="300"/>
      <c r="BE230" s="300"/>
      <c r="BF230" s="300"/>
      <c r="BG230" s="300"/>
      <c r="BH230" s="300"/>
      <c r="BI230" s="300"/>
      <c r="BQ230" s="297"/>
      <c r="BR230" s="297"/>
      <c r="BS230" s="297"/>
      <c r="BT230" s="297"/>
      <c r="BU230" s="297"/>
      <c r="BV230" s="297"/>
      <c r="BW230" s="297"/>
      <c r="BX230" s="297"/>
      <c r="BY230" s="297"/>
      <c r="BZ230" s="297"/>
      <c r="CA230" s="297"/>
      <c r="CB230" s="297"/>
    </row>
    <row r="231" spans="1:80" s="305" customFormat="1" x14ac:dyDescent="0.2">
      <c r="A231" s="87"/>
      <c r="B231" s="87"/>
      <c r="C231" s="87"/>
      <c r="D231" s="87"/>
      <c r="E231" s="87"/>
      <c r="F231" s="87"/>
      <c r="S231" s="307"/>
      <c r="T231" s="306"/>
      <c r="AB231" s="300"/>
      <c r="AC231" s="300"/>
      <c r="AJ231" s="300"/>
      <c r="AK231" s="300"/>
      <c r="AX231" s="300"/>
      <c r="AY231" s="300"/>
      <c r="AZ231" s="300"/>
      <c r="BA231" s="300"/>
      <c r="BB231" s="300"/>
      <c r="BC231" s="300"/>
      <c r="BD231" s="300"/>
      <c r="BE231" s="300"/>
      <c r="BF231" s="300"/>
      <c r="BG231" s="300"/>
      <c r="BH231" s="300"/>
      <c r="BI231" s="300"/>
      <c r="BQ231" s="297"/>
      <c r="BR231" s="297"/>
      <c r="BS231" s="297"/>
      <c r="BT231" s="297"/>
      <c r="BU231" s="297"/>
      <c r="BV231" s="297"/>
      <c r="BW231" s="297"/>
      <c r="BX231" s="297"/>
      <c r="BY231" s="297"/>
      <c r="BZ231" s="297"/>
      <c r="CA231" s="297"/>
      <c r="CB231" s="297"/>
    </row>
    <row r="232" spans="1:80" s="305" customFormat="1" x14ac:dyDescent="0.2">
      <c r="A232" s="87"/>
      <c r="B232" s="87"/>
      <c r="C232" s="87"/>
      <c r="D232" s="87"/>
      <c r="E232" s="87"/>
      <c r="F232" s="87"/>
      <c r="S232" s="307"/>
      <c r="T232" s="306"/>
      <c r="AB232" s="300"/>
      <c r="AC232" s="300"/>
      <c r="AJ232" s="300"/>
      <c r="AK232" s="300"/>
      <c r="AX232" s="300"/>
      <c r="AY232" s="300"/>
      <c r="AZ232" s="300"/>
      <c r="BA232" s="300"/>
      <c r="BB232" s="300"/>
      <c r="BC232" s="300"/>
      <c r="BD232" s="300"/>
      <c r="BE232" s="300"/>
      <c r="BF232" s="300"/>
      <c r="BG232" s="300"/>
      <c r="BH232" s="300"/>
      <c r="BI232" s="300"/>
      <c r="BQ232" s="297"/>
      <c r="BR232" s="297"/>
      <c r="BS232" s="297"/>
      <c r="BT232" s="297"/>
      <c r="BU232" s="297"/>
      <c r="BV232" s="297"/>
      <c r="BW232" s="297"/>
      <c r="BX232" s="297"/>
      <c r="BY232" s="297"/>
      <c r="BZ232" s="297"/>
      <c r="CA232" s="297"/>
      <c r="CB232" s="297"/>
    </row>
    <row r="233" spans="1:80" s="305" customFormat="1" x14ac:dyDescent="0.2">
      <c r="A233" s="87"/>
      <c r="B233" s="87"/>
      <c r="C233" s="87"/>
      <c r="D233" s="87"/>
      <c r="E233" s="87"/>
      <c r="F233" s="87"/>
      <c r="S233" s="307"/>
      <c r="T233" s="306"/>
      <c r="AB233" s="300"/>
      <c r="AC233" s="300"/>
      <c r="AJ233" s="300"/>
      <c r="AK233" s="300"/>
      <c r="AX233" s="300"/>
      <c r="AY233" s="300"/>
      <c r="AZ233" s="300"/>
      <c r="BA233" s="300"/>
      <c r="BB233" s="300"/>
      <c r="BC233" s="300"/>
      <c r="BD233" s="300"/>
      <c r="BE233" s="300"/>
      <c r="BF233" s="300"/>
      <c r="BG233" s="300"/>
      <c r="BH233" s="300"/>
      <c r="BI233" s="300"/>
      <c r="BQ233" s="297"/>
      <c r="BR233" s="297"/>
      <c r="BS233" s="297"/>
      <c r="BT233" s="297"/>
      <c r="BU233" s="297"/>
      <c r="BV233" s="297"/>
      <c r="BW233" s="297"/>
      <c r="BX233" s="297"/>
      <c r="BY233" s="297"/>
      <c r="BZ233" s="297"/>
      <c r="CA233" s="297"/>
      <c r="CB233" s="297"/>
    </row>
    <row r="234" spans="1:80" s="305" customFormat="1" x14ac:dyDescent="0.2">
      <c r="A234" s="87"/>
      <c r="B234" s="87"/>
      <c r="C234" s="87"/>
      <c r="D234" s="87"/>
      <c r="E234" s="87"/>
      <c r="F234" s="87"/>
      <c r="S234" s="307"/>
      <c r="T234" s="306"/>
      <c r="AB234" s="300"/>
      <c r="AC234" s="300"/>
      <c r="AJ234" s="300"/>
      <c r="AK234" s="300"/>
      <c r="AX234" s="300"/>
      <c r="AY234" s="300"/>
      <c r="AZ234" s="300"/>
      <c r="BA234" s="300"/>
      <c r="BB234" s="300"/>
      <c r="BC234" s="300"/>
      <c r="BD234" s="300"/>
      <c r="BE234" s="300"/>
      <c r="BF234" s="300"/>
      <c r="BG234" s="300"/>
      <c r="BH234" s="300"/>
      <c r="BI234" s="300"/>
      <c r="BQ234" s="297"/>
      <c r="BR234" s="297"/>
      <c r="BS234" s="297"/>
      <c r="BT234" s="297"/>
      <c r="BU234" s="297"/>
      <c r="BV234" s="297"/>
      <c r="BW234" s="297"/>
      <c r="BX234" s="297"/>
      <c r="BY234" s="297"/>
      <c r="BZ234" s="297"/>
      <c r="CA234" s="297"/>
      <c r="CB234" s="297"/>
    </row>
    <row r="235" spans="1:80" s="305" customFormat="1" x14ac:dyDescent="0.2">
      <c r="A235" s="87"/>
      <c r="B235" s="87"/>
      <c r="C235" s="87"/>
      <c r="D235" s="87"/>
      <c r="E235" s="87"/>
      <c r="F235" s="87"/>
      <c r="S235" s="307"/>
      <c r="T235" s="306"/>
      <c r="AB235" s="300"/>
      <c r="AC235" s="300"/>
      <c r="AJ235" s="300"/>
      <c r="AK235" s="300"/>
      <c r="AX235" s="300"/>
      <c r="AY235" s="300"/>
      <c r="AZ235" s="300"/>
      <c r="BA235" s="300"/>
      <c r="BB235" s="300"/>
      <c r="BC235" s="300"/>
      <c r="BD235" s="300"/>
      <c r="BE235" s="300"/>
      <c r="BF235" s="300"/>
      <c r="BG235" s="300"/>
      <c r="BH235" s="300"/>
      <c r="BI235" s="300"/>
      <c r="BQ235" s="297"/>
      <c r="BR235" s="297"/>
      <c r="BS235" s="297"/>
      <c r="BT235" s="297"/>
      <c r="BU235" s="297"/>
      <c r="BV235" s="297"/>
      <c r="BW235" s="297"/>
      <c r="BX235" s="297"/>
      <c r="BY235" s="297"/>
      <c r="BZ235" s="297"/>
      <c r="CA235" s="297"/>
      <c r="CB235" s="297"/>
    </row>
    <row r="236" spans="1:80" s="305" customFormat="1" x14ac:dyDescent="0.2">
      <c r="A236" s="87"/>
      <c r="B236" s="87"/>
      <c r="C236" s="87"/>
      <c r="D236" s="87"/>
      <c r="E236" s="87"/>
      <c r="F236" s="87"/>
      <c r="S236" s="307"/>
      <c r="T236" s="306"/>
      <c r="AB236" s="300"/>
      <c r="AC236" s="300"/>
      <c r="AJ236" s="300"/>
      <c r="AK236" s="300"/>
      <c r="AX236" s="300"/>
      <c r="AY236" s="300"/>
      <c r="AZ236" s="300"/>
      <c r="BA236" s="300"/>
      <c r="BB236" s="300"/>
      <c r="BC236" s="300"/>
      <c r="BD236" s="300"/>
      <c r="BE236" s="300"/>
      <c r="BF236" s="300"/>
      <c r="BG236" s="300"/>
      <c r="BH236" s="300"/>
      <c r="BI236" s="300"/>
      <c r="BQ236" s="297"/>
      <c r="BR236" s="297"/>
      <c r="BS236" s="297"/>
      <c r="BT236" s="297"/>
      <c r="BU236" s="297"/>
      <c r="BV236" s="297"/>
      <c r="BW236" s="297"/>
      <c r="BX236" s="297"/>
      <c r="BY236" s="297"/>
      <c r="BZ236" s="297"/>
      <c r="CA236" s="297"/>
      <c r="CB236" s="297"/>
    </row>
    <row r="237" spans="1:80" s="305" customFormat="1" x14ac:dyDescent="0.2">
      <c r="A237" s="87"/>
      <c r="B237" s="87"/>
      <c r="C237" s="87"/>
      <c r="D237" s="87"/>
      <c r="E237" s="87"/>
      <c r="F237" s="87"/>
      <c r="S237" s="307"/>
      <c r="T237" s="306"/>
      <c r="AB237" s="300"/>
      <c r="AC237" s="300"/>
      <c r="AJ237" s="300"/>
      <c r="AK237" s="300"/>
      <c r="AX237" s="300"/>
      <c r="AY237" s="300"/>
      <c r="AZ237" s="300"/>
      <c r="BA237" s="300"/>
      <c r="BB237" s="300"/>
      <c r="BC237" s="300"/>
      <c r="BD237" s="300"/>
      <c r="BE237" s="300"/>
      <c r="BF237" s="300"/>
      <c r="BG237" s="300"/>
      <c r="BH237" s="300"/>
      <c r="BI237" s="300"/>
      <c r="BQ237" s="297"/>
      <c r="BR237" s="297"/>
      <c r="BS237" s="297"/>
      <c r="BT237" s="297"/>
      <c r="BU237" s="297"/>
      <c r="BV237" s="297"/>
      <c r="BW237" s="297"/>
      <c r="BX237" s="297"/>
      <c r="BY237" s="297"/>
      <c r="BZ237" s="297"/>
      <c r="CA237" s="297"/>
      <c r="CB237" s="297"/>
    </row>
    <row r="238" spans="1:80" s="305" customFormat="1" x14ac:dyDescent="0.2">
      <c r="A238" s="87"/>
      <c r="B238" s="87"/>
      <c r="C238" s="87"/>
      <c r="D238" s="87"/>
      <c r="E238" s="87"/>
      <c r="F238" s="87"/>
      <c r="S238" s="307"/>
      <c r="T238" s="306"/>
      <c r="AB238" s="300"/>
      <c r="AC238" s="300"/>
      <c r="AJ238" s="300"/>
      <c r="AK238" s="300"/>
      <c r="AX238" s="300"/>
      <c r="AY238" s="300"/>
      <c r="AZ238" s="300"/>
      <c r="BA238" s="300"/>
      <c r="BB238" s="300"/>
      <c r="BC238" s="300"/>
      <c r="BD238" s="300"/>
      <c r="BE238" s="300"/>
      <c r="BF238" s="300"/>
      <c r="BG238" s="300"/>
      <c r="BH238" s="300"/>
      <c r="BI238" s="300"/>
      <c r="BQ238" s="297"/>
      <c r="BR238" s="297"/>
      <c r="BS238" s="297"/>
      <c r="BT238" s="297"/>
      <c r="BU238" s="297"/>
      <c r="BV238" s="297"/>
      <c r="BW238" s="297"/>
      <c r="BX238" s="297"/>
      <c r="BY238" s="297"/>
      <c r="BZ238" s="297"/>
      <c r="CA238" s="297"/>
      <c r="CB238" s="297"/>
    </row>
    <row r="239" spans="1:80" s="305" customFormat="1" x14ac:dyDescent="0.2">
      <c r="A239" s="87"/>
      <c r="B239" s="87"/>
      <c r="C239" s="87"/>
      <c r="D239" s="87"/>
      <c r="E239" s="87"/>
      <c r="F239" s="87"/>
      <c r="S239" s="307"/>
      <c r="T239" s="306"/>
      <c r="AB239" s="300"/>
      <c r="AC239" s="300"/>
      <c r="AJ239" s="300"/>
      <c r="AK239" s="300"/>
      <c r="AX239" s="300"/>
      <c r="AY239" s="300"/>
      <c r="AZ239" s="300"/>
      <c r="BA239" s="300"/>
      <c r="BB239" s="300"/>
      <c r="BC239" s="300"/>
      <c r="BD239" s="300"/>
      <c r="BE239" s="300"/>
      <c r="BF239" s="300"/>
      <c r="BG239" s="300"/>
      <c r="BH239" s="300"/>
      <c r="BI239" s="300"/>
      <c r="BQ239" s="297"/>
      <c r="BR239" s="297"/>
      <c r="BS239" s="297"/>
      <c r="BT239" s="297"/>
      <c r="BU239" s="297"/>
      <c r="BV239" s="297"/>
      <c r="BW239" s="297"/>
      <c r="BX239" s="297"/>
      <c r="BY239" s="297"/>
      <c r="BZ239" s="297"/>
      <c r="CA239" s="297"/>
      <c r="CB239" s="297"/>
    </row>
    <row r="240" spans="1:80" s="305" customFormat="1" x14ac:dyDescent="0.2">
      <c r="A240" s="87"/>
      <c r="B240" s="87"/>
      <c r="C240" s="87"/>
      <c r="D240" s="87"/>
      <c r="E240" s="87"/>
      <c r="F240" s="87"/>
      <c r="S240" s="307"/>
      <c r="T240" s="306"/>
      <c r="AB240" s="300"/>
      <c r="AC240" s="300"/>
      <c r="AJ240" s="300"/>
      <c r="AK240" s="300"/>
      <c r="AX240" s="300"/>
      <c r="AY240" s="300"/>
      <c r="AZ240" s="300"/>
      <c r="BA240" s="300"/>
      <c r="BB240" s="300"/>
      <c r="BC240" s="300"/>
      <c r="BD240" s="300"/>
      <c r="BE240" s="300"/>
      <c r="BF240" s="300"/>
      <c r="BG240" s="300"/>
      <c r="BH240" s="300"/>
      <c r="BI240" s="300"/>
      <c r="BQ240" s="297"/>
      <c r="BR240" s="297"/>
      <c r="BS240" s="297"/>
      <c r="BT240" s="297"/>
      <c r="BU240" s="297"/>
      <c r="BV240" s="297"/>
      <c r="BW240" s="297"/>
      <c r="BX240" s="297"/>
      <c r="BY240" s="297"/>
      <c r="BZ240" s="297"/>
      <c r="CA240" s="297"/>
      <c r="CB240" s="297"/>
    </row>
    <row r="241" spans="1:80" s="305" customFormat="1" x14ac:dyDescent="0.2">
      <c r="A241" s="87"/>
      <c r="B241" s="87"/>
      <c r="C241" s="87"/>
      <c r="D241" s="87"/>
      <c r="E241" s="87"/>
      <c r="F241" s="87"/>
      <c r="S241" s="307"/>
      <c r="T241" s="306"/>
      <c r="AB241" s="300"/>
      <c r="AC241" s="300"/>
      <c r="AJ241" s="300"/>
      <c r="AK241" s="300"/>
      <c r="AX241" s="300"/>
      <c r="AY241" s="300"/>
      <c r="AZ241" s="300"/>
      <c r="BA241" s="300"/>
      <c r="BB241" s="300"/>
      <c r="BC241" s="300"/>
      <c r="BD241" s="300"/>
      <c r="BE241" s="300"/>
      <c r="BF241" s="300"/>
      <c r="BG241" s="300"/>
      <c r="BH241" s="300"/>
      <c r="BI241" s="300"/>
      <c r="BQ241" s="297"/>
      <c r="BR241" s="297"/>
      <c r="BS241" s="297"/>
      <c r="BT241" s="297"/>
      <c r="BU241" s="297"/>
      <c r="BV241" s="297"/>
      <c r="BW241" s="297"/>
      <c r="BX241" s="297"/>
      <c r="BY241" s="297"/>
      <c r="BZ241" s="297"/>
      <c r="CA241" s="297"/>
      <c r="CB241" s="297"/>
    </row>
    <row r="242" spans="1:80" s="305" customFormat="1" x14ac:dyDescent="0.2">
      <c r="A242" s="87"/>
      <c r="B242" s="87"/>
      <c r="C242" s="87"/>
      <c r="D242" s="87"/>
      <c r="E242" s="87"/>
      <c r="F242" s="87"/>
      <c r="S242" s="307"/>
      <c r="T242" s="306"/>
      <c r="AB242" s="300"/>
      <c r="AC242" s="300"/>
      <c r="AJ242" s="300"/>
      <c r="AK242" s="300"/>
      <c r="AX242" s="300"/>
      <c r="AY242" s="300"/>
      <c r="AZ242" s="300"/>
      <c r="BA242" s="300"/>
      <c r="BB242" s="300"/>
      <c r="BC242" s="300"/>
      <c r="BD242" s="300"/>
      <c r="BE242" s="300"/>
      <c r="BF242" s="300"/>
      <c r="BG242" s="300"/>
      <c r="BH242" s="300"/>
      <c r="BI242" s="300"/>
      <c r="BQ242" s="297"/>
      <c r="BR242" s="297"/>
      <c r="BS242" s="297"/>
      <c r="BT242" s="297"/>
      <c r="BU242" s="297"/>
      <c r="BV242" s="297"/>
      <c r="BW242" s="297"/>
      <c r="BX242" s="297"/>
      <c r="BY242" s="297"/>
      <c r="BZ242" s="297"/>
      <c r="CA242" s="297"/>
      <c r="CB242" s="297"/>
    </row>
    <row r="243" spans="1:80" s="305" customFormat="1" x14ac:dyDescent="0.2">
      <c r="A243" s="87"/>
      <c r="B243" s="87"/>
      <c r="C243" s="87"/>
      <c r="D243" s="87"/>
      <c r="E243" s="87"/>
      <c r="F243" s="87"/>
      <c r="S243" s="307"/>
      <c r="T243" s="306"/>
      <c r="AB243" s="300"/>
      <c r="AC243" s="300"/>
      <c r="AJ243" s="300"/>
      <c r="AK243" s="300"/>
      <c r="AX243" s="300"/>
      <c r="AY243" s="300"/>
      <c r="AZ243" s="300"/>
      <c r="BA243" s="300"/>
      <c r="BB243" s="300"/>
      <c r="BC243" s="300"/>
      <c r="BD243" s="300"/>
      <c r="BE243" s="300"/>
      <c r="BF243" s="300"/>
      <c r="BG243" s="300"/>
      <c r="BH243" s="300"/>
      <c r="BI243" s="300"/>
      <c r="BQ243" s="297"/>
      <c r="BR243" s="297"/>
      <c r="BS243" s="297"/>
      <c r="BT243" s="297"/>
      <c r="BU243" s="297"/>
      <c r="BV243" s="297"/>
      <c r="BW243" s="297"/>
      <c r="BX243" s="297"/>
      <c r="BY243" s="297"/>
      <c r="BZ243" s="297"/>
      <c r="CA243" s="297"/>
      <c r="CB243" s="297"/>
    </row>
    <row r="244" spans="1:80" s="305" customFormat="1" x14ac:dyDescent="0.2">
      <c r="A244" s="87"/>
      <c r="B244" s="87"/>
      <c r="C244" s="87"/>
      <c r="D244" s="87"/>
      <c r="E244" s="87"/>
      <c r="F244" s="87"/>
      <c r="S244" s="307"/>
      <c r="T244" s="306"/>
      <c r="AB244" s="300"/>
      <c r="AC244" s="300"/>
      <c r="AJ244" s="300"/>
      <c r="AK244" s="300"/>
      <c r="AX244" s="300"/>
      <c r="AY244" s="300"/>
      <c r="AZ244" s="300"/>
      <c r="BA244" s="300"/>
      <c r="BB244" s="300"/>
      <c r="BC244" s="300"/>
      <c r="BD244" s="300"/>
      <c r="BE244" s="300"/>
      <c r="BF244" s="300"/>
      <c r="BG244" s="300"/>
      <c r="BH244" s="300"/>
      <c r="BI244" s="300"/>
      <c r="BQ244" s="297"/>
      <c r="BR244" s="297"/>
      <c r="BS244" s="297"/>
      <c r="BT244" s="297"/>
      <c r="BU244" s="297"/>
      <c r="BV244" s="297"/>
      <c r="BW244" s="297"/>
      <c r="BX244" s="297"/>
      <c r="BY244" s="297"/>
      <c r="BZ244" s="297"/>
      <c r="CA244" s="297"/>
      <c r="CB244" s="297"/>
    </row>
    <row r="245" spans="1:80" s="305" customFormat="1" x14ac:dyDescent="0.2">
      <c r="A245" s="87"/>
      <c r="B245" s="87"/>
      <c r="C245" s="87"/>
      <c r="D245" s="87"/>
      <c r="E245" s="87"/>
      <c r="F245" s="87"/>
      <c r="S245" s="307"/>
      <c r="T245" s="306"/>
      <c r="AB245" s="300"/>
      <c r="AC245" s="300"/>
      <c r="AJ245" s="300"/>
      <c r="AK245" s="300"/>
      <c r="AX245" s="300"/>
      <c r="AY245" s="300"/>
      <c r="AZ245" s="300"/>
      <c r="BA245" s="300"/>
      <c r="BB245" s="300"/>
      <c r="BC245" s="300"/>
      <c r="BD245" s="300"/>
      <c r="BE245" s="300"/>
      <c r="BF245" s="300"/>
      <c r="BG245" s="300"/>
      <c r="BH245" s="300"/>
      <c r="BI245" s="300"/>
      <c r="BQ245" s="297"/>
      <c r="BR245" s="297"/>
      <c r="BS245" s="297"/>
      <c r="BT245" s="297"/>
      <c r="BU245" s="297"/>
      <c r="BV245" s="297"/>
      <c r="BW245" s="297"/>
      <c r="BX245" s="297"/>
      <c r="BY245" s="297"/>
      <c r="BZ245" s="297"/>
      <c r="CA245" s="297"/>
      <c r="CB245" s="297"/>
    </row>
    <row r="246" spans="1:80" s="305" customFormat="1" x14ac:dyDescent="0.2">
      <c r="A246" s="87"/>
      <c r="B246" s="87"/>
      <c r="C246" s="87"/>
      <c r="D246" s="87"/>
      <c r="E246" s="87"/>
      <c r="F246" s="87"/>
      <c r="S246" s="307"/>
      <c r="T246" s="306"/>
      <c r="AB246" s="300"/>
      <c r="AC246" s="300"/>
      <c r="AJ246" s="300"/>
      <c r="AK246" s="300"/>
      <c r="AX246" s="300"/>
      <c r="AY246" s="300"/>
      <c r="AZ246" s="300"/>
      <c r="BA246" s="300"/>
      <c r="BB246" s="300"/>
      <c r="BC246" s="300"/>
      <c r="BD246" s="300"/>
      <c r="BE246" s="300"/>
      <c r="BF246" s="300"/>
      <c r="BG246" s="300"/>
      <c r="BH246" s="300"/>
      <c r="BI246" s="300"/>
      <c r="BQ246" s="297"/>
      <c r="BR246" s="297"/>
      <c r="BS246" s="297"/>
      <c r="BT246" s="297"/>
      <c r="BU246" s="297"/>
      <c r="BV246" s="297"/>
      <c r="BW246" s="297"/>
      <c r="BX246" s="297"/>
      <c r="BY246" s="297"/>
      <c r="BZ246" s="297"/>
      <c r="CA246" s="297"/>
      <c r="CB246" s="297"/>
    </row>
    <row r="247" spans="1:80" s="305" customFormat="1" x14ac:dyDescent="0.2">
      <c r="A247" s="87"/>
      <c r="B247" s="87"/>
      <c r="C247" s="87"/>
      <c r="D247" s="87"/>
      <c r="E247" s="87"/>
      <c r="F247" s="87"/>
      <c r="S247" s="307"/>
      <c r="T247" s="306"/>
      <c r="AB247" s="300"/>
      <c r="AC247" s="300"/>
      <c r="AJ247" s="300"/>
      <c r="AK247" s="300"/>
      <c r="AX247" s="300"/>
      <c r="AY247" s="300"/>
      <c r="AZ247" s="300"/>
      <c r="BA247" s="300"/>
      <c r="BB247" s="300"/>
      <c r="BC247" s="300"/>
      <c r="BD247" s="300"/>
      <c r="BE247" s="300"/>
      <c r="BF247" s="300"/>
      <c r="BG247" s="300"/>
      <c r="BH247" s="300"/>
      <c r="BI247" s="300"/>
      <c r="BQ247" s="297"/>
      <c r="BR247" s="297"/>
      <c r="BS247" s="297"/>
      <c r="BT247" s="297"/>
      <c r="BU247" s="297"/>
      <c r="BV247" s="297"/>
      <c r="BW247" s="297"/>
      <c r="BX247" s="297"/>
      <c r="BY247" s="297"/>
      <c r="BZ247" s="297"/>
      <c r="CA247" s="297"/>
      <c r="CB247" s="297"/>
    </row>
    <row r="248" spans="1:80" s="305" customFormat="1" x14ac:dyDescent="0.2">
      <c r="A248" s="87"/>
      <c r="B248" s="87"/>
      <c r="C248" s="87"/>
      <c r="D248" s="87"/>
      <c r="E248" s="87"/>
      <c r="F248" s="87"/>
      <c r="S248" s="307"/>
      <c r="T248" s="306"/>
      <c r="AB248" s="300"/>
      <c r="AC248" s="300"/>
      <c r="AJ248" s="300"/>
      <c r="AK248" s="300"/>
      <c r="AX248" s="300"/>
      <c r="AY248" s="300"/>
      <c r="AZ248" s="300"/>
      <c r="BA248" s="300"/>
      <c r="BB248" s="300"/>
      <c r="BC248" s="300"/>
      <c r="BD248" s="300"/>
      <c r="BE248" s="300"/>
      <c r="BF248" s="300"/>
      <c r="BG248" s="300"/>
      <c r="BH248" s="300"/>
      <c r="BI248" s="300"/>
      <c r="BQ248" s="297"/>
      <c r="BR248" s="297"/>
      <c r="BS248" s="297"/>
      <c r="BT248" s="297"/>
      <c r="BU248" s="297"/>
      <c r="BV248" s="297"/>
      <c r="BW248" s="297"/>
      <c r="BX248" s="297"/>
      <c r="BY248" s="297"/>
      <c r="BZ248" s="297"/>
      <c r="CA248" s="297"/>
      <c r="CB248" s="297"/>
    </row>
    <row r="249" spans="1:80" s="305" customFormat="1" x14ac:dyDescent="0.2">
      <c r="A249" s="87"/>
      <c r="B249" s="87"/>
      <c r="C249" s="87"/>
      <c r="D249" s="87"/>
      <c r="E249" s="87"/>
      <c r="F249" s="87"/>
      <c r="S249" s="307"/>
      <c r="T249" s="306"/>
      <c r="AB249" s="300"/>
      <c r="AC249" s="300"/>
      <c r="AJ249" s="300"/>
      <c r="AK249" s="300"/>
      <c r="AX249" s="300"/>
      <c r="AY249" s="300"/>
      <c r="AZ249" s="300"/>
      <c r="BA249" s="300"/>
      <c r="BB249" s="300"/>
      <c r="BC249" s="300"/>
      <c r="BD249" s="300"/>
      <c r="BE249" s="300"/>
      <c r="BF249" s="300"/>
      <c r="BG249" s="300"/>
      <c r="BH249" s="300"/>
      <c r="BI249" s="300"/>
      <c r="BQ249" s="297"/>
      <c r="BR249" s="297"/>
      <c r="BS249" s="297"/>
      <c r="BT249" s="297"/>
      <c r="BU249" s="297"/>
      <c r="BV249" s="297"/>
      <c r="BW249" s="297"/>
      <c r="BX249" s="297"/>
      <c r="BY249" s="297"/>
      <c r="BZ249" s="297"/>
      <c r="CA249" s="297"/>
      <c r="CB249" s="297"/>
    </row>
    <row r="250" spans="1:80" s="305" customFormat="1" x14ac:dyDescent="0.2">
      <c r="A250" s="87"/>
      <c r="B250" s="87"/>
      <c r="C250" s="87"/>
      <c r="D250" s="87"/>
      <c r="E250" s="87"/>
      <c r="F250" s="87"/>
      <c r="S250" s="307"/>
      <c r="T250" s="306"/>
      <c r="AB250" s="300"/>
      <c r="AC250" s="300"/>
      <c r="AJ250" s="300"/>
      <c r="AK250" s="300"/>
      <c r="AX250" s="300"/>
      <c r="AY250" s="300"/>
      <c r="AZ250" s="300"/>
      <c r="BA250" s="300"/>
      <c r="BB250" s="300"/>
      <c r="BC250" s="300"/>
      <c r="BD250" s="300"/>
      <c r="BE250" s="300"/>
      <c r="BF250" s="300"/>
      <c r="BG250" s="300"/>
      <c r="BH250" s="300"/>
      <c r="BI250" s="300"/>
      <c r="BQ250" s="297"/>
      <c r="BR250" s="297"/>
      <c r="BS250" s="297"/>
      <c r="BT250" s="297"/>
      <c r="BU250" s="297"/>
      <c r="BV250" s="297"/>
      <c r="BW250" s="297"/>
      <c r="BX250" s="297"/>
      <c r="BY250" s="297"/>
      <c r="BZ250" s="297"/>
      <c r="CA250" s="297"/>
      <c r="CB250" s="297"/>
    </row>
    <row r="251" spans="1:80" s="305" customFormat="1" x14ac:dyDescent="0.2">
      <c r="A251" s="87"/>
      <c r="B251" s="87"/>
      <c r="C251" s="87"/>
      <c r="D251" s="87"/>
      <c r="E251" s="87"/>
      <c r="F251" s="87"/>
      <c r="S251" s="307"/>
      <c r="T251" s="306"/>
      <c r="AB251" s="300"/>
      <c r="AC251" s="300"/>
      <c r="AJ251" s="300"/>
      <c r="AK251" s="300"/>
      <c r="AX251" s="300"/>
      <c r="AY251" s="300"/>
      <c r="AZ251" s="300"/>
      <c r="BA251" s="300"/>
      <c r="BB251" s="300"/>
      <c r="BC251" s="300"/>
      <c r="BD251" s="300"/>
      <c r="BE251" s="300"/>
      <c r="BF251" s="300"/>
      <c r="BG251" s="300"/>
      <c r="BH251" s="300"/>
      <c r="BI251" s="300"/>
      <c r="BQ251" s="297"/>
      <c r="BR251" s="297"/>
      <c r="BS251" s="297"/>
      <c r="BT251" s="297"/>
      <c r="BU251" s="297"/>
      <c r="BV251" s="297"/>
      <c r="BW251" s="297"/>
      <c r="BX251" s="297"/>
      <c r="BY251" s="297"/>
      <c r="BZ251" s="297"/>
      <c r="CA251" s="297"/>
      <c r="CB251" s="297"/>
    </row>
    <row r="252" spans="1:80" s="305" customFormat="1" x14ac:dyDescent="0.2">
      <c r="A252" s="87"/>
      <c r="B252" s="87"/>
      <c r="C252" s="87"/>
      <c r="D252" s="87"/>
      <c r="E252" s="87"/>
      <c r="F252" s="87"/>
      <c r="S252" s="307"/>
      <c r="T252" s="306"/>
      <c r="AB252" s="300"/>
      <c r="AC252" s="300"/>
      <c r="AJ252" s="300"/>
      <c r="AK252" s="300"/>
      <c r="AX252" s="300"/>
      <c r="AY252" s="300"/>
      <c r="AZ252" s="300"/>
      <c r="BA252" s="300"/>
      <c r="BB252" s="300"/>
      <c r="BC252" s="300"/>
      <c r="BD252" s="300"/>
      <c r="BE252" s="300"/>
      <c r="BF252" s="300"/>
      <c r="BG252" s="300"/>
      <c r="BH252" s="300"/>
      <c r="BI252" s="300"/>
      <c r="BQ252" s="297"/>
      <c r="BR252" s="297"/>
      <c r="BS252" s="297"/>
      <c r="BT252" s="297"/>
      <c r="BU252" s="297"/>
      <c r="BV252" s="297"/>
      <c r="BW252" s="297"/>
      <c r="BX252" s="297"/>
      <c r="BY252" s="297"/>
      <c r="BZ252" s="297"/>
      <c r="CA252" s="297"/>
      <c r="CB252" s="297"/>
    </row>
    <row r="253" spans="1:80" s="305" customFormat="1" x14ac:dyDescent="0.2">
      <c r="A253" s="87"/>
      <c r="B253" s="87"/>
      <c r="C253" s="87"/>
      <c r="D253" s="87"/>
      <c r="E253" s="87"/>
      <c r="F253" s="87"/>
      <c r="S253" s="307"/>
      <c r="T253" s="306"/>
      <c r="AB253" s="300"/>
      <c r="AC253" s="300"/>
      <c r="AJ253" s="300"/>
      <c r="AK253" s="300"/>
      <c r="AX253" s="300"/>
      <c r="AY253" s="300"/>
      <c r="AZ253" s="300"/>
      <c r="BA253" s="300"/>
      <c r="BB253" s="300"/>
      <c r="BC253" s="300"/>
      <c r="BD253" s="300"/>
      <c r="BE253" s="300"/>
      <c r="BF253" s="300"/>
      <c r="BG253" s="300"/>
      <c r="BH253" s="300"/>
      <c r="BI253" s="300"/>
      <c r="BQ253" s="297"/>
      <c r="BR253" s="297"/>
      <c r="BS253" s="297"/>
      <c r="BT253" s="297"/>
      <c r="BU253" s="297"/>
      <c r="BV253" s="297"/>
      <c r="BW253" s="297"/>
      <c r="BX253" s="297"/>
      <c r="BY253" s="297"/>
      <c r="BZ253" s="297"/>
      <c r="CA253" s="297"/>
      <c r="CB253" s="297"/>
    </row>
    <row r="254" spans="1:80" s="305" customFormat="1" x14ac:dyDescent="0.2">
      <c r="A254" s="87"/>
      <c r="B254" s="87"/>
      <c r="C254" s="87"/>
      <c r="D254" s="87"/>
      <c r="E254" s="87"/>
      <c r="F254" s="87"/>
      <c r="S254" s="307"/>
      <c r="T254" s="306"/>
      <c r="AB254" s="300"/>
      <c r="AC254" s="300"/>
      <c r="AJ254" s="300"/>
      <c r="AK254" s="300"/>
      <c r="AX254" s="300"/>
      <c r="AY254" s="300"/>
      <c r="AZ254" s="300"/>
      <c r="BA254" s="300"/>
      <c r="BB254" s="300"/>
      <c r="BC254" s="300"/>
      <c r="BD254" s="300"/>
      <c r="BE254" s="300"/>
      <c r="BF254" s="300"/>
      <c r="BG254" s="300"/>
      <c r="BH254" s="300"/>
      <c r="BI254" s="300"/>
      <c r="BQ254" s="297"/>
      <c r="BR254" s="297"/>
      <c r="BS254" s="297"/>
      <c r="BT254" s="297"/>
      <c r="BU254" s="297"/>
      <c r="BV254" s="297"/>
      <c r="BW254" s="297"/>
      <c r="BX254" s="297"/>
      <c r="BY254" s="297"/>
      <c r="BZ254" s="297"/>
      <c r="CA254" s="297"/>
      <c r="CB254" s="297"/>
    </row>
    <row r="255" spans="1:80" s="305" customFormat="1" x14ac:dyDescent="0.2">
      <c r="A255" s="87"/>
      <c r="B255" s="87"/>
      <c r="C255" s="87"/>
      <c r="D255" s="87"/>
      <c r="E255" s="87"/>
      <c r="F255" s="87"/>
      <c r="S255" s="307"/>
      <c r="T255" s="306"/>
      <c r="AB255" s="300"/>
      <c r="AC255" s="300"/>
      <c r="AJ255" s="300"/>
      <c r="AK255" s="300"/>
      <c r="AX255" s="300"/>
      <c r="AY255" s="300"/>
      <c r="AZ255" s="300"/>
      <c r="BA255" s="300"/>
      <c r="BB255" s="300"/>
      <c r="BC255" s="300"/>
      <c r="BD255" s="300"/>
      <c r="BE255" s="300"/>
      <c r="BF255" s="300"/>
      <c r="BG255" s="300"/>
      <c r="BH255" s="300"/>
      <c r="BI255" s="300"/>
      <c r="BQ255" s="297"/>
      <c r="BR255" s="297"/>
      <c r="BS255" s="297"/>
      <c r="BT255" s="297"/>
      <c r="BU255" s="297"/>
      <c r="BV255" s="297"/>
      <c r="BW255" s="297"/>
      <c r="BX255" s="297"/>
      <c r="BY255" s="297"/>
      <c r="BZ255" s="297"/>
      <c r="CA255" s="297"/>
      <c r="CB255" s="297"/>
    </row>
    <row r="256" spans="1:80" s="305" customFormat="1" x14ac:dyDescent="0.2">
      <c r="A256" s="87"/>
      <c r="B256" s="87"/>
      <c r="C256" s="87"/>
      <c r="D256" s="87"/>
      <c r="E256" s="87"/>
      <c r="F256" s="87"/>
      <c r="S256" s="307"/>
      <c r="T256" s="306"/>
      <c r="AB256" s="300"/>
      <c r="AC256" s="300"/>
      <c r="AJ256" s="300"/>
      <c r="AK256" s="300"/>
      <c r="AX256" s="300"/>
      <c r="AY256" s="300"/>
      <c r="AZ256" s="300"/>
      <c r="BA256" s="300"/>
      <c r="BB256" s="300"/>
      <c r="BC256" s="300"/>
      <c r="BD256" s="300"/>
      <c r="BE256" s="300"/>
      <c r="BF256" s="300"/>
      <c r="BG256" s="300"/>
      <c r="BH256" s="300"/>
      <c r="BI256" s="300"/>
      <c r="BQ256" s="297"/>
      <c r="BR256" s="297"/>
      <c r="BS256" s="297"/>
      <c r="BT256" s="297"/>
      <c r="BU256" s="297"/>
      <c r="BV256" s="297"/>
      <c r="BW256" s="297"/>
      <c r="BX256" s="297"/>
      <c r="BY256" s="297"/>
      <c r="BZ256" s="297"/>
      <c r="CA256" s="297"/>
      <c r="CB256" s="297"/>
    </row>
    <row r="257" spans="1:80" s="305" customFormat="1" x14ac:dyDescent="0.2">
      <c r="A257" s="87"/>
      <c r="B257" s="87"/>
      <c r="C257" s="87"/>
      <c r="D257" s="87"/>
      <c r="E257" s="87"/>
      <c r="F257" s="87"/>
      <c r="S257" s="307"/>
      <c r="T257" s="306"/>
      <c r="AB257" s="300"/>
      <c r="AC257" s="300"/>
      <c r="AJ257" s="300"/>
      <c r="AK257" s="300"/>
      <c r="AX257" s="300"/>
      <c r="AY257" s="300"/>
      <c r="AZ257" s="300"/>
      <c r="BA257" s="300"/>
      <c r="BB257" s="300"/>
      <c r="BC257" s="300"/>
      <c r="BD257" s="300"/>
      <c r="BE257" s="300"/>
      <c r="BF257" s="300"/>
      <c r="BG257" s="300"/>
      <c r="BH257" s="300"/>
      <c r="BI257" s="300"/>
      <c r="BQ257" s="297"/>
      <c r="BR257" s="297"/>
      <c r="BS257" s="297"/>
      <c r="BT257" s="297"/>
      <c r="BU257" s="297"/>
      <c r="BV257" s="297"/>
      <c r="BW257" s="297"/>
      <c r="BX257" s="297"/>
      <c r="BY257" s="297"/>
      <c r="BZ257" s="297"/>
      <c r="CA257" s="297"/>
      <c r="CB257" s="297"/>
    </row>
    <row r="258" spans="1:80" s="305" customFormat="1" x14ac:dyDescent="0.2">
      <c r="A258" s="87"/>
      <c r="B258" s="87"/>
      <c r="C258" s="87"/>
      <c r="D258" s="87"/>
      <c r="E258" s="87"/>
      <c r="F258" s="87"/>
      <c r="S258" s="307"/>
      <c r="T258" s="306"/>
      <c r="AB258" s="300"/>
      <c r="AC258" s="300"/>
      <c r="AJ258" s="300"/>
      <c r="AK258" s="300"/>
      <c r="AX258" s="300"/>
      <c r="AY258" s="300"/>
      <c r="AZ258" s="300"/>
      <c r="BA258" s="300"/>
      <c r="BB258" s="300"/>
      <c r="BC258" s="300"/>
      <c r="BD258" s="300"/>
      <c r="BE258" s="300"/>
      <c r="BF258" s="300"/>
      <c r="BG258" s="300"/>
      <c r="BH258" s="300"/>
      <c r="BI258" s="300"/>
      <c r="BQ258" s="297"/>
      <c r="BR258" s="297"/>
      <c r="BS258" s="297"/>
      <c r="BT258" s="297"/>
      <c r="BU258" s="297"/>
      <c r="BV258" s="297"/>
      <c r="BW258" s="297"/>
      <c r="BX258" s="297"/>
      <c r="BY258" s="297"/>
      <c r="BZ258" s="297"/>
      <c r="CA258" s="297"/>
      <c r="CB258" s="297"/>
    </row>
    <row r="259" spans="1:80" s="305" customFormat="1" x14ac:dyDescent="0.2">
      <c r="A259" s="87"/>
      <c r="B259" s="87"/>
      <c r="C259" s="87"/>
      <c r="D259" s="87"/>
      <c r="E259" s="87"/>
      <c r="F259" s="87"/>
      <c r="S259" s="307"/>
      <c r="T259" s="306"/>
      <c r="AB259" s="300"/>
      <c r="AC259" s="300"/>
      <c r="AJ259" s="300"/>
      <c r="AK259" s="300"/>
      <c r="AX259" s="300"/>
      <c r="AY259" s="300"/>
      <c r="AZ259" s="300"/>
      <c r="BA259" s="300"/>
      <c r="BB259" s="300"/>
      <c r="BC259" s="300"/>
      <c r="BD259" s="300"/>
      <c r="BE259" s="300"/>
      <c r="BF259" s="300"/>
      <c r="BG259" s="300"/>
      <c r="BH259" s="300"/>
      <c r="BI259" s="300"/>
      <c r="BQ259" s="297"/>
      <c r="BR259" s="297"/>
      <c r="BS259" s="297"/>
      <c r="BT259" s="297"/>
      <c r="BU259" s="297"/>
      <c r="BV259" s="297"/>
      <c r="BW259" s="297"/>
      <c r="BX259" s="297"/>
      <c r="BY259" s="297"/>
      <c r="BZ259" s="297"/>
      <c r="CA259" s="297"/>
      <c r="CB259" s="297"/>
    </row>
    <row r="260" spans="1:80" s="305" customFormat="1" x14ac:dyDescent="0.2">
      <c r="A260" s="87"/>
      <c r="B260" s="87"/>
      <c r="C260" s="87"/>
      <c r="D260" s="87"/>
      <c r="E260" s="87"/>
      <c r="F260" s="87"/>
      <c r="S260" s="307"/>
      <c r="T260" s="306"/>
      <c r="AB260" s="300"/>
      <c r="AC260" s="300"/>
      <c r="AJ260" s="300"/>
      <c r="AK260" s="300"/>
      <c r="AX260" s="300"/>
      <c r="AY260" s="300"/>
      <c r="AZ260" s="300"/>
      <c r="BA260" s="300"/>
      <c r="BB260" s="300"/>
      <c r="BC260" s="300"/>
      <c r="BD260" s="300"/>
      <c r="BE260" s="300"/>
      <c r="BF260" s="300"/>
      <c r="BG260" s="300"/>
      <c r="BH260" s="300"/>
      <c r="BI260" s="300"/>
      <c r="BQ260" s="297"/>
      <c r="BR260" s="297"/>
      <c r="BS260" s="297"/>
      <c r="BT260" s="297"/>
      <c r="BU260" s="297"/>
      <c r="BV260" s="297"/>
      <c r="BW260" s="297"/>
      <c r="BX260" s="297"/>
      <c r="BY260" s="297"/>
      <c r="BZ260" s="297"/>
      <c r="CA260" s="297"/>
      <c r="CB260" s="297"/>
    </row>
    <row r="261" spans="1:80" s="305" customFormat="1" x14ac:dyDescent="0.2">
      <c r="A261" s="87"/>
      <c r="B261" s="87"/>
      <c r="C261" s="87"/>
      <c r="D261" s="87"/>
      <c r="E261" s="87"/>
      <c r="F261" s="87"/>
      <c r="S261" s="307"/>
      <c r="T261" s="306"/>
      <c r="AB261" s="300"/>
      <c r="AC261" s="300"/>
      <c r="AJ261" s="300"/>
      <c r="AK261" s="300"/>
      <c r="AX261" s="300"/>
      <c r="AY261" s="300"/>
      <c r="AZ261" s="300"/>
      <c r="BA261" s="300"/>
      <c r="BB261" s="300"/>
      <c r="BC261" s="300"/>
      <c r="BD261" s="300"/>
      <c r="BE261" s="300"/>
      <c r="BF261" s="300"/>
      <c r="BG261" s="300"/>
      <c r="BH261" s="300"/>
      <c r="BI261" s="300"/>
      <c r="BQ261" s="297"/>
      <c r="BR261" s="297"/>
      <c r="BS261" s="297"/>
      <c r="BT261" s="297"/>
      <c r="BU261" s="297"/>
      <c r="BV261" s="297"/>
      <c r="BW261" s="297"/>
      <c r="BX261" s="297"/>
      <c r="BY261" s="297"/>
      <c r="BZ261" s="297"/>
      <c r="CA261" s="297"/>
      <c r="CB261" s="297"/>
    </row>
    <row r="262" spans="1:80" s="305" customFormat="1" x14ac:dyDescent="0.2">
      <c r="A262" s="87"/>
      <c r="B262" s="87"/>
      <c r="C262" s="87"/>
      <c r="D262" s="87"/>
      <c r="E262" s="87"/>
      <c r="F262" s="87"/>
      <c r="S262" s="307"/>
      <c r="T262" s="306"/>
      <c r="AB262" s="300"/>
      <c r="AC262" s="300"/>
      <c r="AJ262" s="300"/>
      <c r="AK262" s="300"/>
      <c r="AX262" s="300"/>
      <c r="AY262" s="300"/>
      <c r="AZ262" s="300"/>
      <c r="BA262" s="300"/>
      <c r="BB262" s="300"/>
      <c r="BC262" s="300"/>
      <c r="BD262" s="300"/>
      <c r="BE262" s="300"/>
      <c r="BF262" s="300"/>
      <c r="BG262" s="300"/>
      <c r="BH262" s="300"/>
      <c r="BI262" s="300"/>
      <c r="BQ262" s="297"/>
      <c r="BR262" s="297"/>
      <c r="BS262" s="297"/>
      <c r="BT262" s="297"/>
      <c r="BU262" s="297"/>
      <c r="BV262" s="297"/>
      <c r="BW262" s="297"/>
      <c r="BX262" s="297"/>
      <c r="BY262" s="297"/>
      <c r="BZ262" s="297"/>
      <c r="CA262" s="297"/>
      <c r="CB262" s="297"/>
    </row>
    <row r="263" spans="1:80" s="305" customFormat="1" x14ac:dyDescent="0.2">
      <c r="A263" s="87"/>
      <c r="B263" s="87"/>
      <c r="C263" s="87"/>
      <c r="D263" s="87"/>
      <c r="E263" s="87"/>
      <c r="F263" s="87"/>
      <c r="S263" s="307"/>
      <c r="T263" s="306"/>
      <c r="AB263" s="300"/>
      <c r="AC263" s="300"/>
      <c r="AJ263" s="300"/>
      <c r="AK263" s="300"/>
      <c r="AX263" s="300"/>
      <c r="AY263" s="300"/>
      <c r="AZ263" s="300"/>
      <c r="BA263" s="300"/>
      <c r="BB263" s="300"/>
      <c r="BC263" s="300"/>
      <c r="BD263" s="300"/>
      <c r="BE263" s="300"/>
      <c r="BF263" s="300"/>
      <c r="BG263" s="300"/>
      <c r="BH263" s="300"/>
      <c r="BI263" s="300"/>
      <c r="BQ263" s="297"/>
      <c r="BR263" s="297"/>
      <c r="BS263" s="297"/>
      <c r="BT263" s="297"/>
      <c r="BU263" s="297"/>
      <c r="BV263" s="297"/>
      <c r="BW263" s="297"/>
      <c r="BX263" s="297"/>
      <c r="BY263" s="297"/>
      <c r="BZ263" s="297"/>
      <c r="CA263" s="297"/>
      <c r="CB263" s="297"/>
    </row>
    <row r="264" spans="1:80" s="305" customFormat="1" x14ac:dyDescent="0.2">
      <c r="A264" s="87"/>
      <c r="B264" s="87"/>
      <c r="C264" s="87"/>
      <c r="D264" s="87"/>
      <c r="E264" s="87"/>
      <c r="F264" s="87"/>
      <c r="S264" s="307"/>
      <c r="T264" s="306"/>
      <c r="AB264" s="300"/>
      <c r="AC264" s="300"/>
      <c r="AJ264" s="300"/>
      <c r="AK264" s="300"/>
      <c r="AX264" s="300"/>
      <c r="AY264" s="300"/>
      <c r="AZ264" s="300"/>
      <c r="BA264" s="300"/>
      <c r="BB264" s="300"/>
      <c r="BC264" s="300"/>
      <c r="BD264" s="300"/>
      <c r="BE264" s="300"/>
      <c r="BF264" s="300"/>
      <c r="BG264" s="300"/>
      <c r="BH264" s="300"/>
      <c r="BI264" s="300"/>
      <c r="BQ264" s="297"/>
      <c r="BR264" s="297"/>
      <c r="BS264" s="297"/>
      <c r="BT264" s="297"/>
      <c r="BU264" s="297"/>
      <c r="BV264" s="297"/>
      <c r="BW264" s="297"/>
      <c r="BX264" s="297"/>
      <c r="BY264" s="297"/>
      <c r="BZ264" s="297"/>
      <c r="CA264" s="297"/>
      <c r="CB264" s="297"/>
    </row>
    <row r="265" spans="1:80" s="305" customFormat="1" x14ac:dyDescent="0.2">
      <c r="A265" s="87"/>
      <c r="B265" s="87"/>
      <c r="C265" s="87"/>
      <c r="D265" s="87"/>
      <c r="E265" s="87"/>
      <c r="F265" s="87"/>
      <c r="S265" s="307"/>
      <c r="T265" s="306"/>
      <c r="AB265" s="300"/>
      <c r="AC265" s="300"/>
      <c r="AJ265" s="300"/>
      <c r="AK265" s="300"/>
      <c r="AX265" s="300"/>
      <c r="AY265" s="300"/>
      <c r="AZ265" s="300"/>
      <c r="BA265" s="300"/>
      <c r="BB265" s="300"/>
      <c r="BC265" s="300"/>
      <c r="BD265" s="300"/>
      <c r="BE265" s="300"/>
      <c r="BF265" s="300"/>
      <c r="BG265" s="300"/>
      <c r="BH265" s="300"/>
      <c r="BI265" s="300"/>
      <c r="BQ265" s="297"/>
      <c r="BR265" s="297"/>
      <c r="BS265" s="297"/>
      <c r="BT265" s="297"/>
      <c r="BU265" s="297"/>
      <c r="BV265" s="297"/>
      <c r="BW265" s="297"/>
      <c r="BX265" s="297"/>
      <c r="BY265" s="297"/>
      <c r="BZ265" s="297"/>
      <c r="CA265" s="297"/>
      <c r="CB265" s="297"/>
    </row>
    <row r="266" spans="1:80" s="305" customFormat="1" x14ac:dyDescent="0.2">
      <c r="A266" s="87"/>
      <c r="B266" s="87"/>
      <c r="C266" s="87"/>
      <c r="D266" s="87"/>
      <c r="E266" s="87"/>
      <c r="F266" s="87"/>
      <c r="S266" s="307"/>
      <c r="T266" s="306"/>
      <c r="AB266" s="300"/>
      <c r="AC266" s="300"/>
      <c r="AJ266" s="300"/>
      <c r="AK266" s="300"/>
      <c r="AX266" s="300"/>
      <c r="AY266" s="300"/>
      <c r="AZ266" s="300"/>
      <c r="BA266" s="300"/>
      <c r="BB266" s="300"/>
      <c r="BC266" s="300"/>
      <c r="BD266" s="300"/>
      <c r="BE266" s="300"/>
      <c r="BF266" s="300"/>
      <c r="BG266" s="300"/>
      <c r="BH266" s="300"/>
      <c r="BI266" s="300"/>
      <c r="BQ266" s="297"/>
      <c r="BR266" s="297"/>
      <c r="BS266" s="297"/>
      <c r="BT266" s="297"/>
      <c r="BU266" s="297"/>
      <c r="BV266" s="297"/>
      <c r="BW266" s="297"/>
      <c r="BX266" s="297"/>
      <c r="BY266" s="297"/>
      <c r="BZ266" s="297"/>
      <c r="CA266" s="297"/>
      <c r="CB266" s="297"/>
    </row>
    <row r="267" spans="1:80" s="305" customFormat="1" x14ac:dyDescent="0.2">
      <c r="A267" s="87"/>
      <c r="B267" s="87"/>
      <c r="C267" s="87"/>
      <c r="D267" s="87"/>
      <c r="E267" s="87"/>
      <c r="F267" s="87"/>
      <c r="S267" s="307"/>
      <c r="T267" s="306"/>
      <c r="AB267" s="300"/>
      <c r="AC267" s="300"/>
      <c r="AJ267" s="300"/>
      <c r="AK267" s="300"/>
      <c r="AX267" s="300"/>
      <c r="AY267" s="300"/>
      <c r="AZ267" s="300"/>
      <c r="BA267" s="300"/>
      <c r="BB267" s="300"/>
      <c r="BC267" s="300"/>
      <c r="BD267" s="300"/>
      <c r="BE267" s="300"/>
      <c r="BF267" s="300"/>
      <c r="BG267" s="300"/>
      <c r="BH267" s="300"/>
      <c r="BI267" s="300"/>
      <c r="BQ267" s="297"/>
      <c r="BR267" s="297"/>
      <c r="BS267" s="297"/>
      <c r="BT267" s="297"/>
      <c r="BU267" s="297"/>
      <c r="BV267" s="297"/>
      <c r="BW267" s="297"/>
      <c r="BX267" s="297"/>
      <c r="BY267" s="297"/>
      <c r="BZ267" s="297"/>
      <c r="CA267" s="297"/>
      <c r="CB267" s="297"/>
    </row>
    <row r="268" spans="1:80" s="305" customFormat="1" x14ac:dyDescent="0.2">
      <c r="A268" s="87"/>
      <c r="B268" s="87"/>
      <c r="C268" s="87"/>
      <c r="D268" s="87"/>
      <c r="E268" s="87"/>
      <c r="F268" s="87"/>
      <c r="S268" s="307"/>
      <c r="T268" s="306"/>
      <c r="AB268" s="300"/>
      <c r="AC268" s="300"/>
      <c r="AJ268" s="300"/>
      <c r="AK268" s="300"/>
      <c r="AX268" s="300"/>
      <c r="AY268" s="300"/>
      <c r="AZ268" s="300"/>
      <c r="BA268" s="300"/>
      <c r="BB268" s="300"/>
      <c r="BC268" s="300"/>
      <c r="BD268" s="300"/>
      <c r="BE268" s="300"/>
      <c r="BF268" s="300"/>
      <c r="BG268" s="300"/>
      <c r="BH268" s="300"/>
      <c r="BI268" s="300"/>
      <c r="BQ268" s="297"/>
      <c r="BR268" s="297"/>
      <c r="BS268" s="297"/>
      <c r="BT268" s="297"/>
      <c r="BU268" s="297"/>
      <c r="BV268" s="297"/>
      <c r="BW268" s="297"/>
      <c r="BX268" s="297"/>
      <c r="BY268" s="297"/>
      <c r="BZ268" s="297"/>
      <c r="CA268" s="297"/>
      <c r="CB268" s="297"/>
    </row>
    <row r="269" spans="1:80" s="305" customFormat="1" x14ac:dyDescent="0.2">
      <c r="A269" s="87"/>
      <c r="B269" s="87"/>
      <c r="C269" s="87"/>
      <c r="D269" s="87"/>
      <c r="E269" s="87"/>
      <c r="F269" s="87"/>
      <c r="S269" s="307"/>
      <c r="T269" s="306"/>
      <c r="AB269" s="300"/>
      <c r="AC269" s="300"/>
      <c r="AJ269" s="300"/>
      <c r="AK269" s="300"/>
      <c r="AX269" s="300"/>
      <c r="AY269" s="300"/>
      <c r="AZ269" s="300"/>
      <c r="BA269" s="300"/>
      <c r="BB269" s="300"/>
      <c r="BC269" s="300"/>
      <c r="BD269" s="300"/>
      <c r="BE269" s="300"/>
      <c r="BF269" s="300"/>
      <c r="BG269" s="300"/>
      <c r="BH269" s="300"/>
      <c r="BI269" s="300"/>
      <c r="BQ269" s="297"/>
      <c r="BR269" s="297"/>
      <c r="BS269" s="297"/>
      <c r="BT269" s="297"/>
      <c r="BU269" s="297"/>
      <c r="BV269" s="297"/>
      <c r="BW269" s="297"/>
      <c r="BX269" s="297"/>
      <c r="BY269" s="297"/>
      <c r="BZ269" s="297"/>
      <c r="CA269" s="297"/>
      <c r="CB269" s="297"/>
    </row>
    <row r="270" spans="1:80" s="305" customFormat="1" x14ac:dyDescent="0.2">
      <c r="A270" s="87"/>
      <c r="B270" s="87"/>
      <c r="C270" s="87"/>
      <c r="D270" s="87"/>
      <c r="E270" s="87"/>
      <c r="F270" s="87"/>
      <c r="S270" s="307"/>
      <c r="T270" s="306"/>
      <c r="AB270" s="300"/>
      <c r="AC270" s="300"/>
      <c r="AJ270" s="300"/>
      <c r="AK270" s="300"/>
      <c r="AX270" s="300"/>
      <c r="AY270" s="300"/>
      <c r="AZ270" s="300"/>
      <c r="BA270" s="300"/>
      <c r="BB270" s="300"/>
      <c r="BC270" s="300"/>
      <c r="BD270" s="300"/>
      <c r="BE270" s="300"/>
      <c r="BF270" s="300"/>
      <c r="BG270" s="300"/>
      <c r="BH270" s="300"/>
      <c r="BI270" s="300"/>
      <c r="BQ270" s="297"/>
      <c r="BR270" s="297"/>
      <c r="BS270" s="297"/>
      <c r="BT270" s="297"/>
      <c r="BU270" s="297"/>
      <c r="BV270" s="297"/>
      <c r="BW270" s="297"/>
      <c r="BX270" s="297"/>
      <c r="BY270" s="297"/>
      <c r="BZ270" s="297"/>
      <c r="CA270" s="297"/>
      <c r="CB270" s="297"/>
    </row>
    <row r="271" spans="1:80" s="305" customFormat="1" x14ac:dyDescent="0.2">
      <c r="A271" s="87"/>
      <c r="B271" s="87"/>
      <c r="C271" s="87"/>
      <c r="D271" s="87"/>
      <c r="E271" s="87"/>
      <c r="F271" s="87"/>
      <c r="S271" s="307"/>
      <c r="T271" s="306"/>
      <c r="AB271" s="300"/>
      <c r="AC271" s="300"/>
      <c r="AJ271" s="300"/>
      <c r="AK271" s="300"/>
      <c r="AX271" s="300"/>
      <c r="AY271" s="300"/>
      <c r="AZ271" s="300"/>
      <c r="BA271" s="300"/>
      <c r="BB271" s="300"/>
      <c r="BC271" s="300"/>
      <c r="BD271" s="300"/>
      <c r="BE271" s="300"/>
      <c r="BF271" s="300"/>
      <c r="BG271" s="300"/>
      <c r="BH271" s="300"/>
      <c r="BI271" s="300"/>
      <c r="BQ271" s="297"/>
      <c r="BR271" s="297"/>
      <c r="BS271" s="297"/>
      <c r="BT271" s="297"/>
      <c r="BU271" s="297"/>
      <c r="BV271" s="297"/>
      <c r="BW271" s="297"/>
      <c r="BX271" s="297"/>
      <c r="BY271" s="297"/>
      <c r="BZ271" s="297"/>
      <c r="CA271" s="297"/>
      <c r="CB271" s="297"/>
    </row>
    <row r="272" spans="1:80" s="305" customFormat="1" x14ac:dyDescent="0.2">
      <c r="A272" s="87"/>
      <c r="B272" s="87"/>
      <c r="C272" s="87"/>
      <c r="D272" s="87"/>
      <c r="E272" s="87"/>
      <c r="F272" s="87"/>
      <c r="S272" s="307"/>
      <c r="T272" s="306"/>
      <c r="AB272" s="300"/>
      <c r="AC272" s="300"/>
      <c r="AJ272" s="300"/>
      <c r="AK272" s="300"/>
      <c r="AX272" s="300"/>
      <c r="AY272" s="300"/>
      <c r="AZ272" s="300"/>
      <c r="BA272" s="300"/>
      <c r="BB272" s="300"/>
      <c r="BC272" s="300"/>
      <c r="BD272" s="300"/>
      <c r="BE272" s="300"/>
      <c r="BF272" s="300"/>
      <c r="BG272" s="300"/>
      <c r="BH272" s="300"/>
      <c r="BI272" s="300"/>
      <c r="BQ272" s="297"/>
      <c r="BR272" s="297"/>
      <c r="BS272" s="297"/>
      <c r="BT272" s="297"/>
      <c r="BU272" s="297"/>
      <c r="BV272" s="297"/>
      <c r="BW272" s="297"/>
      <c r="BX272" s="297"/>
      <c r="BY272" s="297"/>
      <c r="BZ272" s="297"/>
      <c r="CA272" s="297"/>
      <c r="CB272" s="297"/>
    </row>
    <row r="273" spans="1:80" s="305" customFormat="1" x14ac:dyDescent="0.2">
      <c r="A273" s="87"/>
      <c r="B273" s="87"/>
      <c r="C273" s="87"/>
      <c r="D273" s="87"/>
      <c r="E273" s="87"/>
      <c r="F273" s="87"/>
      <c r="S273" s="307"/>
      <c r="T273" s="306"/>
      <c r="AB273" s="300"/>
      <c r="AC273" s="300"/>
      <c r="AJ273" s="300"/>
      <c r="AK273" s="300"/>
      <c r="AX273" s="300"/>
      <c r="AY273" s="300"/>
      <c r="AZ273" s="300"/>
      <c r="BA273" s="300"/>
      <c r="BB273" s="300"/>
      <c r="BC273" s="300"/>
      <c r="BD273" s="300"/>
      <c r="BE273" s="300"/>
      <c r="BF273" s="300"/>
      <c r="BG273" s="300"/>
      <c r="BH273" s="300"/>
      <c r="BI273" s="300"/>
      <c r="BQ273" s="297"/>
      <c r="BR273" s="297"/>
      <c r="BS273" s="297"/>
      <c r="BT273" s="297"/>
      <c r="BU273" s="297"/>
      <c r="BV273" s="297"/>
      <c r="BW273" s="297"/>
      <c r="BX273" s="297"/>
      <c r="BY273" s="297"/>
      <c r="BZ273" s="297"/>
      <c r="CA273" s="297"/>
      <c r="CB273" s="297"/>
    </row>
    <row r="274" spans="1:80" s="305" customFormat="1" x14ac:dyDescent="0.2">
      <c r="A274" s="87"/>
      <c r="B274" s="87"/>
      <c r="C274" s="87"/>
      <c r="D274" s="87"/>
      <c r="E274" s="87"/>
      <c r="F274" s="87"/>
      <c r="S274" s="307"/>
      <c r="T274" s="306"/>
      <c r="AB274" s="300"/>
      <c r="AC274" s="300"/>
      <c r="AJ274" s="300"/>
      <c r="AK274" s="300"/>
      <c r="AX274" s="300"/>
      <c r="AY274" s="300"/>
      <c r="AZ274" s="300"/>
      <c r="BA274" s="300"/>
      <c r="BB274" s="300"/>
      <c r="BC274" s="300"/>
      <c r="BD274" s="300"/>
      <c r="BE274" s="300"/>
      <c r="BF274" s="300"/>
      <c r="BG274" s="300"/>
      <c r="BH274" s="300"/>
      <c r="BI274" s="300"/>
      <c r="BQ274" s="297"/>
      <c r="BR274" s="297"/>
      <c r="BS274" s="297"/>
      <c r="BT274" s="297"/>
      <c r="BU274" s="297"/>
      <c r="BV274" s="297"/>
      <c r="BW274" s="297"/>
      <c r="BX274" s="297"/>
      <c r="BY274" s="297"/>
      <c r="BZ274" s="297"/>
      <c r="CA274" s="297"/>
      <c r="CB274" s="297"/>
    </row>
    <row r="275" spans="1:80" s="305" customFormat="1" x14ac:dyDescent="0.2">
      <c r="A275" s="87"/>
      <c r="B275" s="87"/>
      <c r="C275" s="87"/>
      <c r="D275" s="87"/>
      <c r="E275" s="87"/>
      <c r="F275" s="87"/>
      <c r="S275" s="307"/>
      <c r="T275" s="306"/>
      <c r="AB275" s="300"/>
      <c r="AC275" s="300"/>
      <c r="AJ275" s="300"/>
      <c r="AK275" s="300"/>
      <c r="AX275" s="300"/>
      <c r="AY275" s="300"/>
      <c r="AZ275" s="300"/>
      <c r="BA275" s="300"/>
      <c r="BB275" s="300"/>
      <c r="BC275" s="300"/>
      <c r="BD275" s="300"/>
      <c r="BE275" s="300"/>
      <c r="BF275" s="300"/>
      <c r="BG275" s="300"/>
      <c r="BH275" s="300"/>
      <c r="BI275" s="300"/>
      <c r="BQ275" s="297"/>
      <c r="BR275" s="297"/>
      <c r="BS275" s="297"/>
      <c r="BT275" s="297"/>
      <c r="BU275" s="297"/>
      <c r="BV275" s="297"/>
      <c r="BW275" s="297"/>
      <c r="BX275" s="297"/>
      <c r="BY275" s="297"/>
      <c r="BZ275" s="297"/>
      <c r="CA275" s="297"/>
      <c r="CB275" s="297"/>
    </row>
    <row r="276" spans="1:80" s="305" customFormat="1" x14ac:dyDescent="0.2">
      <c r="A276" s="87"/>
      <c r="B276" s="87"/>
      <c r="C276" s="87"/>
      <c r="D276" s="87"/>
      <c r="E276" s="87"/>
      <c r="F276" s="87"/>
      <c r="S276" s="307"/>
      <c r="T276" s="306"/>
      <c r="AB276" s="300"/>
      <c r="AC276" s="300"/>
      <c r="AJ276" s="300"/>
      <c r="AK276" s="300"/>
      <c r="AX276" s="300"/>
      <c r="AY276" s="300"/>
      <c r="AZ276" s="300"/>
      <c r="BA276" s="300"/>
      <c r="BB276" s="300"/>
      <c r="BC276" s="300"/>
      <c r="BD276" s="300"/>
      <c r="BE276" s="300"/>
      <c r="BF276" s="300"/>
      <c r="BG276" s="300"/>
      <c r="BH276" s="300"/>
      <c r="BI276" s="300"/>
      <c r="BQ276" s="297"/>
      <c r="BR276" s="297"/>
      <c r="BS276" s="297"/>
      <c r="BT276" s="297"/>
      <c r="BU276" s="297"/>
      <c r="BV276" s="297"/>
      <c r="BW276" s="297"/>
      <c r="BX276" s="297"/>
      <c r="BY276" s="297"/>
      <c r="BZ276" s="297"/>
      <c r="CA276" s="297"/>
      <c r="CB276" s="297"/>
    </row>
    <row r="277" spans="1:80" s="305" customFormat="1" x14ac:dyDescent="0.2">
      <c r="A277" s="87"/>
      <c r="B277" s="87"/>
      <c r="C277" s="87"/>
      <c r="D277" s="87"/>
      <c r="E277" s="87"/>
      <c r="F277" s="87"/>
      <c r="S277" s="307"/>
      <c r="T277" s="306"/>
      <c r="AB277" s="300"/>
      <c r="AC277" s="300"/>
      <c r="AJ277" s="300"/>
      <c r="AK277" s="300"/>
      <c r="AX277" s="300"/>
      <c r="AY277" s="300"/>
      <c r="AZ277" s="300"/>
      <c r="BA277" s="300"/>
      <c r="BB277" s="300"/>
      <c r="BC277" s="300"/>
      <c r="BD277" s="300"/>
      <c r="BE277" s="300"/>
      <c r="BF277" s="300"/>
      <c r="BG277" s="300"/>
      <c r="BH277" s="300"/>
      <c r="BI277" s="300"/>
      <c r="BQ277" s="297"/>
      <c r="BR277" s="297"/>
      <c r="BS277" s="297"/>
      <c r="BT277" s="297"/>
      <c r="BU277" s="297"/>
      <c r="BV277" s="297"/>
      <c r="BW277" s="297"/>
      <c r="BX277" s="297"/>
      <c r="BY277" s="297"/>
      <c r="BZ277" s="297"/>
      <c r="CA277" s="297"/>
      <c r="CB277" s="297"/>
    </row>
    <row r="278" spans="1:80" s="305" customFormat="1" x14ac:dyDescent="0.2">
      <c r="A278" s="87"/>
      <c r="B278" s="87"/>
      <c r="C278" s="87"/>
      <c r="D278" s="87"/>
      <c r="E278" s="87"/>
      <c r="F278" s="87"/>
      <c r="S278" s="307"/>
      <c r="T278" s="306"/>
      <c r="AB278" s="300"/>
      <c r="AC278" s="300"/>
      <c r="AJ278" s="300"/>
      <c r="AK278" s="300"/>
      <c r="AX278" s="300"/>
      <c r="AY278" s="300"/>
      <c r="AZ278" s="300"/>
      <c r="BA278" s="300"/>
      <c r="BB278" s="300"/>
      <c r="BC278" s="300"/>
      <c r="BD278" s="300"/>
      <c r="BE278" s="300"/>
      <c r="BF278" s="300"/>
      <c r="BG278" s="300"/>
      <c r="BH278" s="300"/>
      <c r="BI278" s="300"/>
      <c r="BQ278" s="297"/>
      <c r="BR278" s="297"/>
      <c r="BS278" s="297"/>
      <c r="BT278" s="297"/>
      <c r="BU278" s="297"/>
      <c r="BV278" s="297"/>
      <c r="BW278" s="297"/>
      <c r="BX278" s="297"/>
      <c r="BY278" s="297"/>
      <c r="BZ278" s="297"/>
      <c r="CA278" s="297"/>
      <c r="CB278" s="297"/>
    </row>
    <row r="279" spans="1:80" s="305" customFormat="1" x14ac:dyDescent="0.2">
      <c r="A279" s="87"/>
      <c r="B279" s="87"/>
      <c r="C279" s="87"/>
      <c r="D279" s="87"/>
      <c r="E279" s="87"/>
      <c r="F279" s="87"/>
      <c r="S279" s="307"/>
      <c r="T279" s="306"/>
      <c r="AB279" s="300"/>
      <c r="AC279" s="300"/>
      <c r="AJ279" s="300"/>
      <c r="AK279" s="300"/>
      <c r="AX279" s="300"/>
      <c r="AY279" s="300"/>
      <c r="AZ279" s="300"/>
      <c r="BA279" s="300"/>
      <c r="BB279" s="300"/>
      <c r="BC279" s="300"/>
      <c r="BD279" s="300"/>
      <c r="BE279" s="300"/>
      <c r="BF279" s="300"/>
      <c r="BG279" s="300"/>
      <c r="BH279" s="300"/>
      <c r="BI279" s="300"/>
      <c r="BQ279" s="297"/>
      <c r="BR279" s="297"/>
      <c r="BS279" s="297"/>
      <c r="BT279" s="297"/>
      <c r="BU279" s="297"/>
      <c r="BV279" s="297"/>
      <c r="BW279" s="297"/>
      <c r="BX279" s="297"/>
      <c r="BY279" s="297"/>
      <c r="BZ279" s="297"/>
      <c r="CA279" s="297"/>
      <c r="CB279" s="297"/>
    </row>
    <row r="280" spans="1:80" s="305" customFormat="1" x14ac:dyDescent="0.2">
      <c r="A280" s="87"/>
      <c r="B280" s="87"/>
      <c r="C280" s="87"/>
      <c r="D280" s="87"/>
      <c r="E280" s="87"/>
      <c r="F280" s="87"/>
      <c r="S280" s="307"/>
      <c r="T280" s="306"/>
      <c r="AB280" s="300"/>
      <c r="AC280" s="300"/>
      <c r="AJ280" s="300"/>
      <c r="AK280" s="300"/>
      <c r="AX280" s="300"/>
      <c r="AY280" s="300"/>
      <c r="AZ280" s="300"/>
      <c r="BA280" s="300"/>
      <c r="BB280" s="300"/>
      <c r="BC280" s="300"/>
      <c r="BD280" s="300"/>
      <c r="BE280" s="300"/>
      <c r="BF280" s="300"/>
      <c r="BG280" s="300"/>
      <c r="BH280" s="300"/>
      <c r="BI280" s="300"/>
      <c r="BQ280" s="297"/>
      <c r="BR280" s="297"/>
      <c r="BS280" s="297"/>
      <c r="BT280" s="297"/>
      <c r="BU280" s="297"/>
      <c r="BV280" s="297"/>
      <c r="BW280" s="297"/>
      <c r="BX280" s="297"/>
      <c r="BY280" s="297"/>
      <c r="BZ280" s="297"/>
      <c r="CA280" s="297"/>
      <c r="CB280" s="297"/>
    </row>
    <row r="281" spans="1:80" s="305" customFormat="1" x14ac:dyDescent="0.2">
      <c r="A281" s="87"/>
      <c r="B281" s="87"/>
      <c r="C281" s="87"/>
      <c r="D281" s="87"/>
      <c r="E281" s="87"/>
      <c r="F281" s="87"/>
      <c r="S281" s="307"/>
      <c r="T281" s="306"/>
      <c r="AB281" s="300"/>
      <c r="AC281" s="300"/>
      <c r="AJ281" s="300"/>
      <c r="AK281" s="300"/>
      <c r="AX281" s="300"/>
      <c r="AY281" s="300"/>
      <c r="AZ281" s="300"/>
      <c r="BA281" s="300"/>
      <c r="BB281" s="300"/>
      <c r="BC281" s="300"/>
      <c r="BD281" s="300"/>
      <c r="BE281" s="300"/>
      <c r="BF281" s="300"/>
      <c r="BG281" s="300"/>
      <c r="BH281" s="300"/>
      <c r="BI281" s="300"/>
      <c r="BQ281" s="297"/>
      <c r="BR281" s="297"/>
      <c r="BS281" s="297"/>
      <c r="BT281" s="297"/>
      <c r="BU281" s="297"/>
      <c r="BV281" s="297"/>
      <c r="BW281" s="297"/>
      <c r="BX281" s="297"/>
      <c r="BY281" s="297"/>
      <c r="BZ281" s="297"/>
      <c r="CA281" s="297"/>
      <c r="CB281" s="297"/>
    </row>
    <row r="282" spans="1:80" s="305" customFormat="1" x14ac:dyDescent="0.2">
      <c r="A282" s="87"/>
      <c r="B282" s="87"/>
      <c r="C282" s="87"/>
      <c r="D282" s="87"/>
      <c r="E282" s="87"/>
      <c r="F282" s="87"/>
      <c r="S282" s="307"/>
      <c r="T282" s="306"/>
      <c r="AB282" s="300"/>
      <c r="AC282" s="300"/>
      <c r="AJ282" s="300"/>
      <c r="AK282" s="300"/>
      <c r="AX282" s="300"/>
      <c r="AY282" s="300"/>
      <c r="AZ282" s="300"/>
      <c r="BA282" s="300"/>
      <c r="BB282" s="300"/>
      <c r="BC282" s="300"/>
      <c r="BD282" s="300"/>
      <c r="BE282" s="300"/>
      <c r="BF282" s="300"/>
      <c r="BG282" s="300"/>
      <c r="BH282" s="300"/>
      <c r="BI282" s="300"/>
      <c r="BQ282" s="297"/>
      <c r="BR282" s="297"/>
      <c r="BS282" s="297"/>
      <c r="BT282" s="297"/>
      <c r="BU282" s="297"/>
      <c r="BV282" s="297"/>
      <c r="BW282" s="297"/>
      <c r="BX282" s="297"/>
      <c r="BY282" s="297"/>
      <c r="BZ282" s="297"/>
      <c r="CA282" s="297"/>
      <c r="CB282" s="297"/>
    </row>
    <row r="283" spans="1:80" s="305" customFormat="1" x14ac:dyDescent="0.2">
      <c r="A283" s="87"/>
      <c r="B283" s="87"/>
      <c r="C283" s="87"/>
      <c r="D283" s="87"/>
      <c r="E283" s="87"/>
      <c r="F283" s="87"/>
      <c r="S283" s="307"/>
      <c r="T283" s="306"/>
      <c r="AB283" s="300"/>
      <c r="AC283" s="300"/>
      <c r="AJ283" s="300"/>
      <c r="AK283" s="300"/>
      <c r="AX283" s="300"/>
      <c r="AY283" s="300"/>
      <c r="AZ283" s="300"/>
      <c r="BA283" s="300"/>
      <c r="BB283" s="300"/>
      <c r="BC283" s="300"/>
      <c r="BD283" s="300"/>
      <c r="BE283" s="300"/>
      <c r="BF283" s="300"/>
      <c r="BG283" s="300"/>
      <c r="BH283" s="300"/>
      <c r="BI283" s="300"/>
      <c r="BQ283" s="297"/>
      <c r="BR283" s="297"/>
      <c r="BS283" s="297"/>
      <c r="BT283" s="297"/>
      <c r="BU283" s="297"/>
      <c r="BV283" s="297"/>
      <c r="BW283" s="297"/>
      <c r="BX283" s="297"/>
      <c r="BY283" s="297"/>
      <c r="BZ283" s="297"/>
      <c r="CA283" s="297"/>
      <c r="CB283" s="297"/>
    </row>
    <row r="284" spans="1:80" s="305" customFormat="1" x14ac:dyDescent="0.2">
      <c r="A284" s="87"/>
      <c r="B284" s="87"/>
      <c r="C284" s="87"/>
      <c r="D284" s="87"/>
      <c r="E284" s="87"/>
      <c r="F284" s="87"/>
      <c r="S284" s="307"/>
      <c r="T284" s="306"/>
      <c r="AB284" s="300"/>
      <c r="AC284" s="300"/>
      <c r="AJ284" s="300"/>
      <c r="AK284" s="300"/>
      <c r="AX284" s="300"/>
      <c r="AY284" s="300"/>
      <c r="AZ284" s="300"/>
      <c r="BA284" s="300"/>
      <c r="BB284" s="300"/>
      <c r="BC284" s="300"/>
      <c r="BD284" s="300"/>
      <c r="BE284" s="300"/>
      <c r="BF284" s="300"/>
      <c r="BG284" s="300"/>
      <c r="BH284" s="300"/>
      <c r="BI284" s="300"/>
      <c r="BQ284" s="297"/>
      <c r="BR284" s="297"/>
      <c r="BS284" s="297"/>
      <c r="BT284" s="297"/>
      <c r="BU284" s="297"/>
      <c r="BV284" s="297"/>
      <c r="BW284" s="297"/>
      <c r="BX284" s="297"/>
      <c r="BY284" s="297"/>
      <c r="BZ284" s="297"/>
      <c r="CA284" s="297"/>
      <c r="CB284" s="297"/>
    </row>
    <row r="285" spans="1:80" s="305" customFormat="1" x14ac:dyDescent="0.2">
      <c r="A285" s="87"/>
      <c r="B285" s="87"/>
      <c r="C285" s="87"/>
      <c r="D285" s="87"/>
      <c r="E285" s="87"/>
      <c r="F285" s="87"/>
      <c r="S285" s="307"/>
      <c r="T285" s="306"/>
      <c r="AB285" s="300"/>
      <c r="AC285" s="300"/>
      <c r="AJ285" s="300"/>
      <c r="AK285" s="300"/>
      <c r="AX285" s="300"/>
      <c r="AY285" s="300"/>
      <c r="AZ285" s="300"/>
      <c r="BA285" s="300"/>
      <c r="BB285" s="300"/>
      <c r="BC285" s="300"/>
      <c r="BD285" s="300"/>
      <c r="BE285" s="300"/>
      <c r="BF285" s="300"/>
      <c r="BG285" s="300"/>
      <c r="BH285" s="300"/>
      <c r="BI285" s="300"/>
      <c r="BQ285" s="297"/>
      <c r="BR285" s="297"/>
      <c r="BS285" s="297"/>
      <c r="BT285" s="297"/>
      <c r="BU285" s="297"/>
      <c r="BV285" s="297"/>
      <c r="BW285" s="297"/>
      <c r="BX285" s="297"/>
      <c r="BY285" s="297"/>
      <c r="BZ285" s="297"/>
      <c r="CA285" s="297"/>
      <c r="CB285" s="297"/>
    </row>
    <row r="286" spans="1:80" s="305" customFormat="1" x14ac:dyDescent="0.2">
      <c r="A286" s="87"/>
      <c r="B286" s="87"/>
      <c r="C286" s="87"/>
      <c r="D286" s="87"/>
      <c r="E286" s="87"/>
      <c r="F286" s="87"/>
      <c r="S286" s="307"/>
      <c r="T286" s="306"/>
      <c r="AB286" s="300"/>
      <c r="AC286" s="300"/>
      <c r="AJ286" s="300"/>
      <c r="AK286" s="300"/>
      <c r="AX286" s="300"/>
      <c r="AY286" s="300"/>
      <c r="AZ286" s="300"/>
      <c r="BA286" s="300"/>
      <c r="BB286" s="300"/>
      <c r="BC286" s="300"/>
      <c r="BD286" s="300"/>
      <c r="BE286" s="300"/>
      <c r="BF286" s="300"/>
      <c r="BG286" s="300"/>
      <c r="BH286" s="300"/>
      <c r="BI286" s="300"/>
      <c r="BQ286" s="297"/>
      <c r="BR286" s="297"/>
      <c r="BS286" s="297"/>
      <c r="BT286" s="297"/>
      <c r="BU286" s="297"/>
      <c r="BV286" s="297"/>
      <c r="BW286" s="297"/>
      <c r="BX286" s="297"/>
      <c r="BY286" s="297"/>
      <c r="BZ286" s="297"/>
      <c r="CA286" s="297"/>
      <c r="CB286" s="297"/>
    </row>
    <row r="287" spans="1:80" s="305" customFormat="1" x14ac:dyDescent="0.2">
      <c r="A287" s="87"/>
      <c r="B287" s="87"/>
      <c r="C287" s="87"/>
      <c r="D287" s="87"/>
      <c r="E287" s="87"/>
      <c r="F287" s="87"/>
      <c r="S287" s="307"/>
      <c r="T287" s="306"/>
      <c r="AB287" s="300"/>
      <c r="AC287" s="300"/>
      <c r="AJ287" s="300"/>
      <c r="AK287" s="300"/>
      <c r="AX287" s="300"/>
      <c r="AY287" s="300"/>
      <c r="AZ287" s="300"/>
      <c r="BA287" s="300"/>
      <c r="BB287" s="300"/>
      <c r="BC287" s="300"/>
      <c r="BD287" s="300"/>
      <c r="BE287" s="300"/>
      <c r="BF287" s="300"/>
      <c r="BG287" s="300"/>
      <c r="BH287" s="300"/>
      <c r="BI287" s="300"/>
      <c r="BQ287" s="297"/>
      <c r="BR287" s="297"/>
      <c r="BS287" s="297"/>
      <c r="BT287" s="297"/>
      <c r="BU287" s="297"/>
      <c r="BV287" s="297"/>
      <c r="BW287" s="297"/>
      <c r="BX287" s="297"/>
      <c r="BY287" s="297"/>
      <c r="BZ287" s="297"/>
      <c r="CA287" s="297"/>
      <c r="CB287" s="297"/>
    </row>
    <row r="288" spans="1:80" s="305" customFormat="1" x14ac:dyDescent="0.2">
      <c r="A288" s="87"/>
      <c r="B288" s="87"/>
      <c r="C288" s="87"/>
      <c r="D288" s="87"/>
      <c r="E288" s="87"/>
      <c r="F288" s="87"/>
      <c r="S288" s="307"/>
      <c r="T288" s="306"/>
      <c r="AB288" s="300"/>
      <c r="AC288" s="300"/>
      <c r="AJ288" s="300"/>
      <c r="AK288" s="300"/>
      <c r="AX288" s="300"/>
      <c r="AY288" s="300"/>
      <c r="AZ288" s="300"/>
      <c r="BA288" s="300"/>
      <c r="BB288" s="300"/>
      <c r="BC288" s="300"/>
      <c r="BD288" s="300"/>
      <c r="BE288" s="300"/>
      <c r="BF288" s="300"/>
      <c r="BG288" s="300"/>
      <c r="BH288" s="300"/>
      <c r="BI288" s="300"/>
      <c r="BQ288" s="297"/>
      <c r="BR288" s="297"/>
      <c r="BS288" s="297"/>
      <c r="BT288" s="297"/>
      <c r="BU288" s="297"/>
      <c r="BV288" s="297"/>
      <c r="BW288" s="297"/>
      <c r="BX288" s="297"/>
      <c r="BY288" s="297"/>
      <c r="BZ288" s="297"/>
      <c r="CA288" s="297"/>
      <c r="CB288" s="297"/>
    </row>
    <row r="289" spans="1:80" s="305" customFormat="1" x14ac:dyDescent="0.2">
      <c r="A289" s="87"/>
      <c r="B289" s="87"/>
      <c r="C289" s="87"/>
      <c r="D289" s="87"/>
      <c r="E289" s="87"/>
      <c r="F289" s="87"/>
      <c r="S289" s="307"/>
      <c r="T289" s="306"/>
      <c r="AB289" s="300"/>
      <c r="AC289" s="300"/>
      <c r="AJ289" s="300"/>
      <c r="AK289" s="300"/>
      <c r="AX289" s="300"/>
      <c r="AY289" s="300"/>
      <c r="AZ289" s="300"/>
      <c r="BA289" s="300"/>
      <c r="BB289" s="300"/>
      <c r="BC289" s="300"/>
      <c r="BD289" s="300"/>
      <c r="BE289" s="300"/>
      <c r="BF289" s="300"/>
      <c r="BG289" s="300"/>
      <c r="BH289" s="300"/>
      <c r="BI289" s="300"/>
      <c r="BQ289" s="297"/>
      <c r="BR289" s="297"/>
      <c r="BS289" s="297"/>
      <c r="BT289" s="297"/>
      <c r="BU289" s="297"/>
      <c r="BV289" s="297"/>
      <c r="BW289" s="297"/>
      <c r="BX289" s="297"/>
      <c r="BY289" s="297"/>
      <c r="BZ289" s="297"/>
      <c r="CA289" s="297"/>
      <c r="CB289" s="297"/>
    </row>
    <row r="290" spans="1:80" s="305" customFormat="1" x14ac:dyDescent="0.2">
      <c r="A290" s="87"/>
      <c r="B290" s="87"/>
      <c r="C290" s="87"/>
      <c r="D290" s="87"/>
      <c r="E290" s="87"/>
      <c r="F290" s="87"/>
      <c r="S290" s="307"/>
      <c r="T290" s="306"/>
      <c r="AB290" s="300"/>
      <c r="AC290" s="300"/>
      <c r="AJ290" s="300"/>
      <c r="AK290" s="300"/>
      <c r="AX290" s="300"/>
      <c r="AY290" s="300"/>
      <c r="AZ290" s="300"/>
      <c r="BA290" s="300"/>
      <c r="BB290" s="300"/>
      <c r="BC290" s="300"/>
      <c r="BD290" s="300"/>
      <c r="BE290" s="300"/>
      <c r="BF290" s="300"/>
      <c r="BG290" s="300"/>
      <c r="BH290" s="300"/>
      <c r="BI290" s="300"/>
      <c r="BQ290" s="297"/>
      <c r="BR290" s="297"/>
      <c r="BS290" s="297"/>
      <c r="BT290" s="297"/>
      <c r="BU290" s="297"/>
      <c r="BV290" s="297"/>
      <c r="BW290" s="297"/>
      <c r="BX290" s="297"/>
      <c r="BY290" s="297"/>
      <c r="BZ290" s="297"/>
      <c r="CA290" s="297"/>
      <c r="CB290" s="297"/>
    </row>
    <row r="291" spans="1:80" s="305" customFormat="1" x14ac:dyDescent="0.2">
      <c r="A291" s="87"/>
      <c r="B291" s="87"/>
      <c r="C291" s="87"/>
      <c r="D291" s="87"/>
      <c r="E291" s="87"/>
      <c r="F291" s="87"/>
      <c r="S291" s="307"/>
      <c r="T291" s="306"/>
      <c r="AB291" s="300"/>
      <c r="AC291" s="300"/>
      <c r="AJ291" s="300"/>
      <c r="AK291" s="300"/>
      <c r="AX291" s="300"/>
      <c r="AY291" s="300"/>
      <c r="AZ291" s="300"/>
      <c r="BA291" s="300"/>
      <c r="BB291" s="300"/>
      <c r="BC291" s="300"/>
      <c r="BD291" s="300"/>
      <c r="BE291" s="300"/>
      <c r="BF291" s="300"/>
      <c r="BG291" s="300"/>
      <c r="BH291" s="300"/>
      <c r="BI291" s="300"/>
      <c r="BQ291" s="297"/>
      <c r="BR291" s="297"/>
      <c r="BS291" s="297"/>
      <c r="BT291" s="297"/>
      <c r="BU291" s="297"/>
      <c r="BV291" s="297"/>
      <c r="BW291" s="297"/>
      <c r="BX291" s="297"/>
      <c r="BY291" s="297"/>
      <c r="BZ291" s="297"/>
      <c r="CA291" s="297"/>
      <c r="CB291" s="297"/>
    </row>
    <row r="292" spans="1:80" s="305" customFormat="1" x14ac:dyDescent="0.2">
      <c r="A292" s="87"/>
      <c r="B292" s="87"/>
      <c r="C292" s="87"/>
      <c r="D292" s="87"/>
      <c r="E292" s="87"/>
      <c r="F292" s="87"/>
      <c r="S292" s="307"/>
      <c r="T292" s="306"/>
      <c r="AB292" s="300"/>
      <c r="AC292" s="300"/>
      <c r="AJ292" s="300"/>
      <c r="AK292" s="300"/>
      <c r="AX292" s="300"/>
      <c r="AY292" s="300"/>
      <c r="AZ292" s="300"/>
      <c r="BA292" s="300"/>
      <c r="BB292" s="300"/>
      <c r="BC292" s="300"/>
      <c r="BD292" s="300"/>
      <c r="BE292" s="300"/>
      <c r="BF292" s="300"/>
      <c r="BG292" s="300"/>
      <c r="BH292" s="300"/>
      <c r="BI292" s="300"/>
      <c r="BQ292" s="297"/>
      <c r="BR292" s="297"/>
      <c r="BS292" s="297"/>
      <c r="BT292" s="297"/>
      <c r="BU292" s="297"/>
      <c r="BV292" s="297"/>
      <c r="BW292" s="297"/>
      <c r="BX292" s="297"/>
      <c r="BY292" s="297"/>
      <c r="BZ292" s="297"/>
      <c r="CA292" s="297"/>
      <c r="CB292" s="297"/>
    </row>
    <row r="293" spans="1:80" s="305" customFormat="1" x14ac:dyDescent="0.2">
      <c r="A293" s="87"/>
      <c r="B293" s="87"/>
      <c r="C293" s="87"/>
      <c r="D293" s="87"/>
      <c r="E293" s="87"/>
      <c r="F293" s="87"/>
      <c r="S293" s="307"/>
      <c r="T293" s="306"/>
      <c r="AB293" s="300"/>
      <c r="AC293" s="300"/>
      <c r="AJ293" s="300"/>
      <c r="AK293" s="300"/>
      <c r="AX293" s="300"/>
      <c r="AY293" s="300"/>
      <c r="AZ293" s="300"/>
      <c r="BA293" s="300"/>
      <c r="BB293" s="300"/>
      <c r="BC293" s="300"/>
      <c r="BD293" s="300"/>
      <c r="BE293" s="300"/>
      <c r="BF293" s="300"/>
      <c r="BG293" s="300"/>
      <c r="BH293" s="300"/>
      <c r="BI293" s="300"/>
      <c r="BQ293" s="297"/>
      <c r="BR293" s="297"/>
      <c r="BS293" s="297"/>
      <c r="BT293" s="297"/>
      <c r="BU293" s="297"/>
      <c r="BV293" s="297"/>
      <c r="BW293" s="297"/>
      <c r="BX293" s="297"/>
      <c r="BY293" s="297"/>
      <c r="BZ293" s="297"/>
      <c r="CA293" s="297"/>
      <c r="CB293" s="297"/>
    </row>
    <row r="294" spans="1:80" s="305" customFormat="1" x14ac:dyDescent="0.2">
      <c r="A294" s="87"/>
      <c r="B294" s="87"/>
      <c r="C294" s="87"/>
      <c r="D294" s="87"/>
      <c r="E294" s="87"/>
      <c r="F294" s="87"/>
      <c r="S294" s="307"/>
      <c r="T294" s="306"/>
      <c r="AB294" s="300"/>
      <c r="AC294" s="300"/>
      <c r="AJ294" s="300"/>
      <c r="AK294" s="300"/>
      <c r="AX294" s="300"/>
      <c r="AY294" s="300"/>
      <c r="AZ294" s="300"/>
      <c r="BA294" s="300"/>
      <c r="BB294" s="300"/>
      <c r="BC294" s="300"/>
      <c r="BD294" s="300"/>
      <c r="BE294" s="300"/>
      <c r="BF294" s="300"/>
      <c r="BG294" s="300"/>
      <c r="BH294" s="300"/>
      <c r="BI294" s="300"/>
      <c r="BQ294" s="297"/>
      <c r="BR294" s="297"/>
      <c r="BS294" s="297"/>
      <c r="BT294" s="297"/>
      <c r="BU294" s="297"/>
      <c r="BV294" s="297"/>
      <c r="BW294" s="297"/>
      <c r="BX294" s="297"/>
      <c r="BY294" s="297"/>
      <c r="BZ294" s="297"/>
      <c r="CA294" s="297"/>
      <c r="CB294" s="297"/>
    </row>
    <row r="295" spans="1:80" s="305" customFormat="1" x14ac:dyDescent="0.2">
      <c r="A295" s="87"/>
      <c r="B295" s="87"/>
      <c r="C295" s="87"/>
      <c r="D295" s="87"/>
      <c r="E295" s="87"/>
      <c r="F295" s="87"/>
      <c r="S295" s="307"/>
      <c r="T295" s="306"/>
      <c r="AB295" s="300"/>
      <c r="AC295" s="300"/>
      <c r="AJ295" s="300"/>
      <c r="AK295" s="300"/>
      <c r="AX295" s="300"/>
      <c r="AY295" s="300"/>
      <c r="AZ295" s="300"/>
      <c r="BA295" s="300"/>
      <c r="BB295" s="300"/>
      <c r="BC295" s="300"/>
      <c r="BD295" s="300"/>
      <c r="BE295" s="300"/>
      <c r="BF295" s="300"/>
      <c r="BG295" s="300"/>
      <c r="BH295" s="300"/>
      <c r="BI295" s="300"/>
      <c r="BQ295" s="297"/>
      <c r="BR295" s="297"/>
      <c r="BS295" s="297"/>
      <c r="BT295" s="297"/>
      <c r="BU295" s="297"/>
      <c r="BV295" s="297"/>
      <c r="BW295" s="297"/>
      <c r="BX295" s="297"/>
      <c r="BY295" s="297"/>
      <c r="BZ295" s="297"/>
      <c r="CA295" s="297"/>
      <c r="CB295" s="297"/>
    </row>
    <row r="296" spans="1:80" s="305" customFormat="1" x14ac:dyDescent="0.2">
      <c r="A296" s="87"/>
      <c r="B296" s="87"/>
      <c r="C296" s="87"/>
      <c r="D296" s="87"/>
      <c r="E296" s="87"/>
      <c r="F296" s="87"/>
      <c r="S296" s="307"/>
      <c r="T296" s="306"/>
      <c r="AB296" s="300"/>
      <c r="AC296" s="300"/>
      <c r="AJ296" s="300"/>
      <c r="AK296" s="300"/>
      <c r="AX296" s="300"/>
      <c r="AY296" s="300"/>
      <c r="AZ296" s="300"/>
      <c r="BA296" s="300"/>
      <c r="BB296" s="300"/>
      <c r="BC296" s="300"/>
      <c r="BD296" s="300"/>
      <c r="BE296" s="300"/>
      <c r="BF296" s="300"/>
      <c r="BG296" s="300"/>
      <c r="BH296" s="300"/>
      <c r="BI296" s="300"/>
      <c r="BQ296" s="297"/>
      <c r="BR296" s="297"/>
      <c r="BS296" s="297"/>
      <c r="BT296" s="297"/>
      <c r="BU296" s="297"/>
      <c r="BV296" s="297"/>
      <c r="BW296" s="297"/>
      <c r="BX296" s="297"/>
      <c r="BY296" s="297"/>
      <c r="BZ296" s="297"/>
      <c r="CA296" s="297"/>
      <c r="CB296" s="297"/>
    </row>
    <row r="297" spans="1:80" s="305" customFormat="1" x14ac:dyDescent="0.2">
      <c r="A297" s="87"/>
      <c r="B297" s="87"/>
      <c r="C297" s="87"/>
      <c r="D297" s="87"/>
      <c r="E297" s="87"/>
      <c r="F297" s="87"/>
      <c r="S297" s="307"/>
      <c r="T297" s="306"/>
      <c r="AB297" s="300"/>
      <c r="AC297" s="300"/>
      <c r="AJ297" s="300"/>
      <c r="AK297" s="300"/>
      <c r="AX297" s="300"/>
      <c r="AY297" s="300"/>
      <c r="AZ297" s="300"/>
      <c r="BA297" s="300"/>
      <c r="BB297" s="300"/>
      <c r="BC297" s="300"/>
      <c r="BD297" s="300"/>
      <c r="BE297" s="300"/>
      <c r="BF297" s="300"/>
      <c r="BG297" s="300"/>
      <c r="BH297" s="300"/>
      <c r="BI297" s="300"/>
      <c r="BQ297" s="297"/>
      <c r="BR297" s="297"/>
      <c r="BS297" s="297"/>
      <c r="BT297" s="297"/>
      <c r="BU297" s="297"/>
      <c r="BV297" s="297"/>
      <c r="BW297" s="297"/>
      <c r="BX297" s="297"/>
      <c r="BY297" s="297"/>
      <c r="BZ297" s="297"/>
      <c r="CA297" s="297"/>
      <c r="CB297" s="297"/>
    </row>
    <row r="298" spans="1:80" s="305" customFormat="1" x14ac:dyDescent="0.2">
      <c r="A298" s="87"/>
      <c r="B298" s="87"/>
      <c r="C298" s="87"/>
      <c r="D298" s="87"/>
      <c r="E298" s="87"/>
      <c r="F298" s="87"/>
      <c r="S298" s="307"/>
      <c r="T298" s="306"/>
      <c r="AB298" s="300"/>
      <c r="AC298" s="300"/>
      <c r="AJ298" s="300"/>
      <c r="AK298" s="300"/>
      <c r="AX298" s="300"/>
      <c r="AY298" s="300"/>
      <c r="AZ298" s="300"/>
      <c r="BA298" s="300"/>
      <c r="BB298" s="300"/>
      <c r="BC298" s="300"/>
      <c r="BD298" s="300"/>
      <c r="BE298" s="300"/>
      <c r="BF298" s="300"/>
      <c r="BG298" s="300"/>
      <c r="BH298" s="300"/>
      <c r="BI298" s="300"/>
      <c r="BQ298" s="297"/>
      <c r="BR298" s="297"/>
      <c r="BS298" s="297"/>
      <c r="BT298" s="297"/>
      <c r="BU298" s="297"/>
      <c r="BV298" s="297"/>
      <c r="BW298" s="297"/>
      <c r="BX298" s="297"/>
      <c r="BY298" s="297"/>
      <c r="BZ298" s="297"/>
      <c r="CA298" s="297"/>
      <c r="CB298" s="297"/>
    </row>
    <row r="299" spans="1:80" s="305" customFormat="1" x14ac:dyDescent="0.2">
      <c r="A299" s="87"/>
      <c r="B299" s="87"/>
      <c r="C299" s="87"/>
      <c r="D299" s="87"/>
      <c r="E299" s="87"/>
      <c r="F299" s="87"/>
      <c r="S299" s="307"/>
      <c r="T299" s="306"/>
      <c r="AB299" s="300"/>
      <c r="AC299" s="300"/>
      <c r="AJ299" s="300"/>
      <c r="AK299" s="300"/>
      <c r="AX299" s="300"/>
      <c r="AY299" s="300"/>
      <c r="AZ299" s="300"/>
      <c r="BA299" s="300"/>
      <c r="BB299" s="300"/>
      <c r="BC299" s="300"/>
      <c r="BD299" s="300"/>
      <c r="BE299" s="300"/>
      <c r="BF299" s="300"/>
      <c r="BG299" s="300"/>
      <c r="BH299" s="300"/>
      <c r="BI299" s="300"/>
      <c r="BQ299" s="297"/>
      <c r="BR299" s="297"/>
      <c r="BS299" s="297"/>
      <c r="BT299" s="297"/>
      <c r="BU299" s="297"/>
      <c r="BV299" s="297"/>
      <c r="BW299" s="297"/>
      <c r="BX299" s="297"/>
      <c r="BY299" s="297"/>
      <c r="BZ299" s="297"/>
      <c r="CA299" s="297"/>
      <c r="CB299" s="297"/>
    </row>
    <row r="300" spans="1:80" s="305" customFormat="1" x14ac:dyDescent="0.2">
      <c r="A300" s="87"/>
      <c r="B300" s="87"/>
      <c r="C300" s="87"/>
      <c r="D300" s="87"/>
      <c r="E300" s="87"/>
      <c r="F300" s="87"/>
      <c r="S300" s="307"/>
      <c r="T300" s="306"/>
      <c r="AB300" s="300"/>
      <c r="AC300" s="300"/>
      <c r="AJ300" s="300"/>
      <c r="AK300" s="300"/>
      <c r="AX300" s="300"/>
      <c r="AY300" s="300"/>
      <c r="AZ300" s="300"/>
      <c r="BA300" s="300"/>
      <c r="BB300" s="300"/>
      <c r="BC300" s="300"/>
      <c r="BD300" s="300"/>
      <c r="BE300" s="300"/>
      <c r="BF300" s="300"/>
      <c r="BG300" s="300"/>
      <c r="BH300" s="300"/>
      <c r="BI300" s="300"/>
      <c r="BQ300" s="297"/>
      <c r="BR300" s="297"/>
      <c r="BS300" s="297"/>
      <c r="BT300" s="297"/>
      <c r="BU300" s="297"/>
      <c r="BV300" s="297"/>
      <c r="BW300" s="297"/>
      <c r="BX300" s="297"/>
      <c r="BY300" s="297"/>
      <c r="BZ300" s="297"/>
      <c r="CA300" s="297"/>
      <c r="CB300" s="297"/>
    </row>
    <row r="301" spans="1:80" s="305" customFormat="1" x14ac:dyDescent="0.2">
      <c r="A301" s="87"/>
      <c r="B301" s="87"/>
      <c r="C301" s="87"/>
      <c r="D301" s="87"/>
      <c r="E301" s="87"/>
      <c r="F301" s="87"/>
      <c r="S301" s="307"/>
      <c r="T301" s="306"/>
      <c r="AB301" s="300"/>
      <c r="AC301" s="300"/>
      <c r="AJ301" s="300"/>
      <c r="AK301" s="300"/>
      <c r="AX301" s="300"/>
      <c r="AY301" s="300"/>
      <c r="AZ301" s="300"/>
      <c r="BA301" s="300"/>
      <c r="BB301" s="300"/>
      <c r="BC301" s="300"/>
      <c r="BD301" s="300"/>
      <c r="BE301" s="300"/>
      <c r="BF301" s="300"/>
      <c r="BG301" s="300"/>
      <c r="BH301" s="300"/>
      <c r="BI301" s="300"/>
      <c r="BQ301" s="297"/>
      <c r="BR301" s="297"/>
      <c r="BS301" s="297"/>
      <c r="BT301" s="297"/>
      <c r="BU301" s="297"/>
      <c r="BV301" s="297"/>
      <c r="BW301" s="297"/>
      <c r="BX301" s="297"/>
      <c r="BY301" s="297"/>
      <c r="BZ301" s="297"/>
      <c r="CA301" s="297"/>
      <c r="CB301" s="297"/>
    </row>
    <row r="302" spans="1:80" s="305" customFormat="1" x14ac:dyDescent="0.2">
      <c r="A302" s="87"/>
      <c r="B302" s="87"/>
      <c r="C302" s="87"/>
      <c r="D302" s="87"/>
      <c r="E302" s="87"/>
      <c r="F302" s="87"/>
      <c r="S302" s="307"/>
      <c r="T302" s="306"/>
      <c r="AB302" s="300"/>
      <c r="AC302" s="300"/>
      <c r="AJ302" s="300"/>
      <c r="AK302" s="300"/>
      <c r="AX302" s="300"/>
      <c r="AY302" s="300"/>
      <c r="AZ302" s="300"/>
      <c r="BA302" s="300"/>
      <c r="BB302" s="300"/>
      <c r="BC302" s="300"/>
      <c r="BD302" s="300"/>
      <c r="BE302" s="300"/>
      <c r="BF302" s="300"/>
      <c r="BG302" s="300"/>
      <c r="BH302" s="300"/>
      <c r="BI302" s="300"/>
      <c r="BQ302" s="297"/>
      <c r="BR302" s="297"/>
      <c r="BS302" s="297"/>
      <c r="BT302" s="297"/>
      <c r="BU302" s="297"/>
      <c r="BV302" s="297"/>
      <c r="BW302" s="297"/>
      <c r="BX302" s="297"/>
      <c r="BY302" s="297"/>
      <c r="BZ302" s="297"/>
      <c r="CA302" s="297"/>
      <c r="CB302" s="297"/>
    </row>
    <row r="303" spans="1:80" s="305" customFormat="1" x14ac:dyDescent="0.2">
      <c r="A303" s="87"/>
      <c r="B303" s="87"/>
      <c r="C303" s="87"/>
      <c r="D303" s="87"/>
      <c r="E303" s="87"/>
      <c r="F303" s="87"/>
      <c r="S303" s="307"/>
      <c r="T303" s="306"/>
      <c r="AB303" s="300"/>
      <c r="AC303" s="300"/>
      <c r="AJ303" s="300"/>
      <c r="AK303" s="300"/>
      <c r="AX303" s="300"/>
      <c r="AY303" s="300"/>
      <c r="AZ303" s="300"/>
      <c r="BA303" s="300"/>
      <c r="BB303" s="300"/>
      <c r="BC303" s="300"/>
      <c r="BD303" s="300"/>
      <c r="BE303" s="300"/>
      <c r="BF303" s="300"/>
      <c r="BG303" s="300"/>
      <c r="BH303" s="300"/>
      <c r="BI303" s="300"/>
      <c r="BQ303" s="297"/>
      <c r="BR303" s="297"/>
      <c r="BS303" s="297"/>
      <c r="BT303" s="297"/>
      <c r="BU303" s="297"/>
      <c r="BV303" s="297"/>
      <c r="BW303" s="297"/>
      <c r="BX303" s="297"/>
      <c r="BY303" s="297"/>
      <c r="BZ303" s="297"/>
      <c r="CA303" s="297"/>
      <c r="CB303" s="297"/>
    </row>
    <row r="304" spans="1:80" s="305" customFormat="1" x14ac:dyDescent="0.2">
      <c r="A304" s="87"/>
      <c r="B304" s="87"/>
      <c r="C304" s="87"/>
      <c r="D304" s="87"/>
      <c r="E304" s="87"/>
      <c r="F304" s="87"/>
      <c r="S304" s="307"/>
      <c r="T304" s="306"/>
      <c r="AB304" s="300"/>
      <c r="AC304" s="300"/>
      <c r="AJ304" s="300"/>
      <c r="AK304" s="300"/>
      <c r="AX304" s="300"/>
      <c r="AY304" s="300"/>
      <c r="AZ304" s="300"/>
      <c r="BA304" s="300"/>
      <c r="BB304" s="300"/>
      <c r="BC304" s="300"/>
      <c r="BD304" s="300"/>
      <c r="BE304" s="300"/>
      <c r="BF304" s="300"/>
      <c r="BG304" s="300"/>
      <c r="BH304" s="300"/>
      <c r="BI304" s="300"/>
      <c r="BQ304" s="297"/>
      <c r="BR304" s="297"/>
      <c r="BS304" s="297"/>
      <c r="BT304" s="297"/>
      <c r="BU304" s="297"/>
      <c r="BV304" s="297"/>
      <c r="BW304" s="297"/>
      <c r="BX304" s="297"/>
      <c r="BY304" s="297"/>
      <c r="BZ304" s="297"/>
      <c r="CA304" s="297"/>
      <c r="CB304" s="297"/>
    </row>
    <row r="305" spans="1:80" s="305" customFormat="1" x14ac:dyDescent="0.2">
      <c r="A305" s="87"/>
      <c r="B305" s="87"/>
      <c r="C305" s="87"/>
      <c r="D305" s="87"/>
      <c r="E305" s="87"/>
      <c r="F305" s="87"/>
      <c r="S305" s="307"/>
      <c r="T305" s="306"/>
      <c r="AB305" s="300"/>
      <c r="AC305" s="300"/>
      <c r="AJ305" s="300"/>
      <c r="AK305" s="300"/>
      <c r="AX305" s="300"/>
      <c r="AY305" s="300"/>
      <c r="AZ305" s="300"/>
      <c r="BA305" s="300"/>
      <c r="BB305" s="300"/>
      <c r="BC305" s="300"/>
      <c r="BD305" s="300"/>
      <c r="BE305" s="300"/>
      <c r="BF305" s="300"/>
      <c r="BG305" s="300"/>
      <c r="BH305" s="300"/>
      <c r="BI305" s="300"/>
      <c r="BQ305" s="297"/>
      <c r="BR305" s="297"/>
      <c r="BS305" s="297"/>
      <c r="BT305" s="297"/>
      <c r="BU305" s="297"/>
      <c r="BV305" s="297"/>
      <c r="BW305" s="297"/>
      <c r="BX305" s="297"/>
      <c r="BY305" s="297"/>
      <c r="BZ305" s="297"/>
      <c r="CA305" s="297"/>
      <c r="CB305" s="297"/>
    </row>
    <row r="306" spans="1:80" s="305" customFormat="1" x14ac:dyDescent="0.2">
      <c r="A306" s="87"/>
      <c r="B306" s="87"/>
      <c r="C306" s="87"/>
      <c r="D306" s="87"/>
      <c r="E306" s="87"/>
      <c r="F306" s="87"/>
      <c r="S306" s="307"/>
      <c r="T306" s="306"/>
      <c r="AB306" s="300"/>
      <c r="AC306" s="300"/>
      <c r="AJ306" s="300"/>
      <c r="AK306" s="300"/>
      <c r="AX306" s="300"/>
      <c r="AY306" s="300"/>
      <c r="AZ306" s="300"/>
      <c r="BA306" s="300"/>
      <c r="BB306" s="300"/>
      <c r="BC306" s="300"/>
      <c r="BD306" s="300"/>
      <c r="BE306" s="300"/>
      <c r="BF306" s="300"/>
      <c r="BG306" s="300"/>
      <c r="BH306" s="300"/>
      <c r="BI306" s="300"/>
      <c r="BQ306" s="297"/>
      <c r="BR306" s="297"/>
      <c r="BS306" s="297"/>
      <c r="BT306" s="297"/>
      <c r="BU306" s="297"/>
      <c r="BV306" s="297"/>
      <c r="BW306" s="297"/>
      <c r="BX306" s="297"/>
      <c r="BY306" s="297"/>
      <c r="BZ306" s="297"/>
      <c r="CA306" s="297"/>
      <c r="CB306" s="297"/>
    </row>
    <row r="307" spans="1:80" s="305" customFormat="1" x14ac:dyDescent="0.2">
      <c r="A307" s="87"/>
      <c r="B307" s="87"/>
      <c r="C307" s="87"/>
      <c r="D307" s="87"/>
      <c r="E307" s="87"/>
      <c r="F307" s="87"/>
      <c r="S307" s="307"/>
      <c r="T307" s="306"/>
      <c r="AB307" s="300"/>
      <c r="AC307" s="300"/>
      <c r="AJ307" s="300"/>
      <c r="AK307" s="300"/>
      <c r="AX307" s="300"/>
      <c r="AY307" s="300"/>
      <c r="AZ307" s="300"/>
      <c r="BA307" s="300"/>
      <c r="BB307" s="300"/>
      <c r="BC307" s="300"/>
      <c r="BD307" s="300"/>
      <c r="BE307" s="300"/>
      <c r="BF307" s="300"/>
      <c r="BG307" s="300"/>
      <c r="BH307" s="300"/>
      <c r="BI307" s="300"/>
      <c r="BQ307" s="297"/>
      <c r="BR307" s="297"/>
      <c r="BS307" s="297"/>
      <c r="BT307" s="297"/>
      <c r="BU307" s="297"/>
      <c r="BV307" s="297"/>
      <c r="BW307" s="297"/>
      <c r="BX307" s="297"/>
      <c r="BY307" s="297"/>
      <c r="BZ307" s="297"/>
      <c r="CA307" s="297"/>
      <c r="CB307" s="297"/>
    </row>
    <row r="308" spans="1:80" s="305" customFormat="1" x14ac:dyDescent="0.2">
      <c r="A308" s="87"/>
      <c r="B308" s="87"/>
      <c r="C308" s="87"/>
      <c r="D308" s="87"/>
      <c r="E308" s="87"/>
      <c r="F308" s="87"/>
      <c r="S308" s="307"/>
      <c r="T308" s="306"/>
      <c r="AB308" s="300"/>
      <c r="AC308" s="300"/>
      <c r="AJ308" s="300"/>
      <c r="AK308" s="300"/>
      <c r="AX308" s="300"/>
      <c r="AY308" s="300"/>
      <c r="AZ308" s="300"/>
      <c r="BA308" s="300"/>
      <c r="BB308" s="300"/>
      <c r="BC308" s="300"/>
      <c r="BD308" s="300"/>
      <c r="BE308" s="300"/>
      <c r="BF308" s="300"/>
      <c r="BG308" s="300"/>
      <c r="BH308" s="300"/>
      <c r="BI308" s="300"/>
      <c r="BQ308" s="297"/>
      <c r="BR308" s="297"/>
      <c r="BS308" s="297"/>
      <c r="BT308" s="297"/>
      <c r="BU308" s="297"/>
      <c r="BV308" s="297"/>
      <c r="BW308" s="297"/>
      <c r="BX308" s="297"/>
      <c r="BY308" s="297"/>
      <c r="BZ308" s="297"/>
      <c r="CA308" s="297"/>
      <c r="CB308" s="297"/>
    </row>
    <row r="309" spans="1:80" s="305" customFormat="1" x14ac:dyDescent="0.2">
      <c r="A309" s="87"/>
      <c r="B309" s="87"/>
      <c r="C309" s="87"/>
      <c r="D309" s="87"/>
      <c r="E309" s="87"/>
      <c r="F309" s="87"/>
      <c r="S309" s="307"/>
      <c r="T309" s="306"/>
      <c r="AB309" s="300"/>
      <c r="AC309" s="300"/>
      <c r="AJ309" s="300"/>
      <c r="AK309" s="300"/>
      <c r="AX309" s="300"/>
      <c r="AY309" s="300"/>
      <c r="AZ309" s="300"/>
      <c r="BA309" s="300"/>
      <c r="BB309" s="300"/>
      <c r="BC309" s="300"/>
      <c r="BD309" s="300"/>
      <c r="BE309" s="300"/>
      <c r="BF309" s="300"/>
      <c r="BG309" s="300"/>
      <c r="BH309" s="300"/>
      <c r="BI309" s="300"/>
      <c r="BQ309" s="297"/>
      <c r="BR309" s="297"/>
      <c r="BS309" s="297"/>
      <c r="BT309" s="297"/>
      <c r="BU309" s="297"/>
      <c r="BV309" s="297"/>
      <c r="BW309" s="297"/>
      <c r="BX309" s="297"/>
      <c r="BY309" s="297"/>
      <c r="BZ309" s="297"/>
      <c r="CA309" s="297"/>
      <c r="CB309" s="297"/>
    </row>
    <row r="310" spans="1:80" s="305" customFormat="1" x14ac:dyDescent="0.2">
      <c r="A310" s="87"/>
      <c r="B310" s="87"/>
      <c r="C310" s="87"/>
      <c r="D310" s="87"/>
      <c r="E310" s="87"/>
      <c r="F310" s="87"/>
      <c r="S310" s="307"/>
      <c r="T310" s="306"/>
      <c r="AB310" s="300"/>
      <c r="AC310" s="300"/>
      <c r="AJ310" s="300"/>
      <c r="AK310" s="300"/>
      <c r="AX310" s="300"/>
      <c r="AY310" s="300"/>
      <c r="AZ310" s="300"/>
      <c r="BA310" s="300"/>
      <c r="BB310" s="300"/>
      <c r="BC310" s="300"/>
      <c r="BD310" s="300"/>
      <c r="BE310" s="300"/>
      <c r="BF310" s="300"/>
      <c r="BG310" s="300"/>
      <c r="BH310" s="300"/>
      <c r="BI310" s="300"/>
      <c r="BQ310" s="297"/>
      <c r="BR310" s="297"/>
      <c r="BS310" s="297"/>
      <c r="BT310" s="297"/>
      <c r="BU310" s="297"/>
      <c r="BV310" s="297"/>
      <c r="BW310" s="297"/>
      <c r="BX310" s="297"/>
      <c r="BY310" s="297"/>
      <c r="BZ310" s="297"/>
      <c r="CA310" s="297"/>
      <c r="CB310" s="297"/>
    </row>
    <row r="311" spans="1:80" s="305" customFormat="1" x14ac:dyDescent="0.2">
      <c r="A311" s="87"/>
      <c r="B311" s="87"/>
      <c r="C311" s="87"/>
      <c r="D311" s="87"/>
      <c r="E311" s="87"/>
      <c r="F311" s="87"/>
      <c r="S311" s="307"/>
      <c r="T311" s="306"/>
      <c r="AB311" s="300"/>
      <c r="AC311" s="300"/>
      <c r="AJ311" s="300"/>
      <c r="AK311" s="300"/>
      <c r="AX311" s="300"/>
      <c r="AY311" s="300"/>
      <c r="AZ311" s="300"/>
      <c r="BA311" s="300"/>
      <c r="BB311" s="300"/>
      <c r="BC311" s="300"/>
      <c r="BD311" s="300"/>
      <c r="BE311" s="300"/>
      <c r="BF311" s="300"/>
      <c r="BG311" s="300"/>
      <c r="BH311" s="300"/>
      <c r="BI311" s="300"/>
      <c r="BQ311" s="297"/>
      <c r="BR311" s="297"/>
      <c r="BS311" s="297"/>
      <c r="BT311" s="297"/>
      <c r="BU311" s="297"/>
      <c r="BV311" s="297"/>
      <c r="BW311" s="297"/>
      <c r="BX311" s="297"/>
      <c r="BY311" s="297"/>
      <c r="BZ311" s="297"/>
      <c r="CA311" s="297"/>
      <c r="CB311" s="297"/>
    </row>
    <row r="312" spans="1:80" s="305" customFormat="1" x14ac:dyDescent="0.2">
      <c r="A312" s="87"/>
      <c r="B312" s="87"/>
      <c r="C312" s="87"/>
      <c r="D312" s="87"/>
      <c r="E312" s="87"/>
      <c r="F312" s="87"/>
      <c r="S312" s="307"/>
      <c r="T312" s="306"/>
      <c r="AB312" s="300"/>
      <c r="AC312" s="300"/>
      <c r="AJ312" s="300"/>
      <c r="AK312" s="300"/>
      <c r="AX312" s="300"/>
      <c r="AY312" s="300"/>
      <c r="AZ312" s="300"/>
      <c r="BA312" s="300"/>
      <c r="BB312" s="300"/>
      <c r="BC312" s="300"/>
      <c r="BD312" s="300"/>
      <c r="BE312" s="300"/>
      <c r="BF312" s="300"/>
      <c r="BG312" s="300"/>
      <c r="BH312" s="300"/>
      <c r="BI312" s="300"/>
      <c r="BQ312" s="297"/>
      <c r="BR312" s="297"/>
      <c r="BS312" s="297"/>
      <c r="BT312" s="297"/>
      <c r="BU312" s="297"/>
      <c r="BV312" s="297"/>
      <c r="BW312" s="297"/>
      <c r="BX312" s="297"/>
      <c r="BY312" s="297"/>
      <c r="BZ312" s="297"/>
      <c r="CA312" s="297"/>
      <c r="CB312" s="297"/>
    </row>
    <row r="313" spans="1:80" s="305" customFormat="1" x14ac:dyDescent="0.2">
      <c r="A313" s="87"/>
      <c r="B313" s="87"/>
      <c r="C313" s="87"/>
      <c r="D313" s="87"/>
      <c r="E313" s="87"/>
      <c r="F313" s="87"/>
      <c r="S313" s="307"/>
      <c r="T313" s="306"/>
      <c r="AB313" s="300"/>
      <c r="AC313" s="300"/>
      <c r="AJ313" s="300"/>
      <c r="AK313" s="300"/>
      <c r="AX313" s="300"/>
      <c r="AY313" s="300"/>
      <c r="AZ313" s="300"/>
      <c r="BA313" s="300"/>
      <c r="BB313" s="300"/>
      <c r="BC313" s="300"/>
      <c r="BD313" s="300"/>
      <c r="BE313" s="300"/>
      <c r="BF313" s="300"/>
      <c r="BG313" s="300"/>
      <c r="BH313" s="300"/>
      <c r="BI313" s="300"/>
      <c r="BQ313" s="297"/>
      <c r="BR313" s="297"/>
      <c r="BS313" s="297"/>
      <c r="BT313" s="297"/>
      <c r="BU313" s="297"/>
      <c r="BV313" s="297"/>
      <c r="BW313" s="297"/>
      <c r="BX313" s="297"/>
      <c r="BY313" s="297"/>
      <c r="BZ313" s="297"/>
      <c r="CA313" s="297"/>
      <c r="CB313" s="297"/>
    </row>
    <row r="314" spans="1:80" s="305" customFormat="1" x14ac:dyDescent="0.2">
      <c r="A314" s="87"/>
      <c r="B314" s="87"/>
      <c r="C314" s="87"/>
      <c r="D314" s="87"/>
      <c r="E314" s="87"/>
      <c r="F314" s="87"/>
      <c r="S314" s="307"/>
      <c r="T314" s="306"/>
      <c r="AB314" s="300"/>
      <c r="AC314" s="300"/>
      <c r="AJ314" s="300"/>
      <c r="AK314" s="300"/>
      <c r="AX314" s="300"/>
      <c r="AY314" s="300"/>
      <c r="AZ314" s="300"/>
      <c r="BA314" s="300"/>
      <c r="BB314" s="300"/>
      <c r="BC314" s="300"/>
      <c r="BD314" s="300"/>
      <c r="BE314" s="300"/>
      <c r="BF314" s="300"/>
      <c r="BG314" s="300"/>
      <c r="BH314" s="300"/>
      <c r="BI314" s="300"/>
      <c r="BQ314" s="297"/>
      <c r="BR314" s="297"/>
      <c r="BS314" s="297"/>
      <c r="BT314" s="297"/>
      <c r="BU314" s="297"/>
      <c r="BV314" s="297"/>
      <c r="BW314" s="297"/>
      <c r="BX314" s="297"/>
      <c r="BY314" s="297"/>
      <c r="BZ314" s="297"/>
      <c r="CA314" s="297"/>
      <c r="CB314" s="297"/>
    </row>
    <row r="315" spans="1:80" s="305" customFormat="1" x14ac:dyDescent="0.2">
      <c r="A315" s="87"/>
      <c r="B315" s="87"/>
      <c r="C315" s="87"/>
      <c r="D315" s="87"/>
      <c r="E315" s="87"/>
      <c r="F315" s="87"/>
      <c r="S315" s="307"/>
      <c r="T315" s="306"/>
      <c r="AB315" s="300"/>
      <c r="AC315" s="300"/>
      <c r="AJ315" s="300"/>
      <c r="AK315" s="300"/>
      <c r="AX315" s="300"/>
      <c r="AY315" s="300"/>
      <c r="AZ315" s="300"/>
      <c r="BA315" s="300"/>
      <c r="BB315" s="300"/>
      <c r="BC315" s="300"/>
      <c r="BD315" s="300"/>
      <c r="BE315" s="300"/>
      <c r="BF315" s="300"/>
      <c r="BG315" s="300"/>
      <c r="BH315" s="300"/>
      <c r="BI315" s="300"/>
      <c r="BQ315" s="297"/>
      <c r="BR315" s="297"/>
      <c r="BS315" s="297"/>
      <c r="BT315" s="297"/>
      <c r="BU315" s="297"/>
      <c r="BV315" s="297"/>
      <c r="BW315" s="297"/>
      <c r="BX315" s="297"/>
      <c r="BY315" s="297"/>
      <c r="BZ315" s="297"/>
      <c r="CA315" s="297"/>
      <c r="CB315" s="297"/>
    </row>
    <row r="316" spans="1:80" s="305" customFormat="1" x14ac:dyDescent="0.2">
      <c r="A316" s="87"/>
      <c r="B316" s="87"/>
      <c r="C316" s="87"/>
      <c r="D316" s="87"/>
      <c r="E316" s="87"/>
      <c r="F316" s="87"/>
      <c r="S316" s="307"/>
      <c r="T316" s="306"/>
      <c r="AB316" s="300"/>
      <c r="AC316" s="300"/>
      <c r="AJ316" s="300"/>
      <c r="AK316" s="300"/>
      <c r="AX316" s="300"/>
      <c r="AY316" s="300"/>
      <c r="AZ316" s="300"/>
      <c r="BA316" s="300"/>
      <c r="BB316" s="300"/>
      <c r="BC316" s="300"/>
      <c r="BD316" s="300"/>
      <c r="BE316" s="300"/>
      <c r="BF316" s="300"/>
      <c r="BG316" s="300"/>
      <c r="BH316" s="300"/>
      <c r="BI316" s="300"/>
      <c r="BQ316" s="297"/>
      <c r="BR316" s="297"/>
      <c r="BS316" s="297"/>
      <c r="BT316" s="297"/>
      <c r="BU316" s="297"/>
      <c r="BV316" s="297"/>
      <c r="BW316" s="297"/>
      <c r="BX316" s="297"/>
      <c r="BY316" s="297"/>
      <c r="BZ316" s="297"/>
      <c r="CA316" s="297"/>
      <c r="CB316" s="297"/>
    </row>
    <row r="317" spans="1:80" s="305" customFormat="1" x14ac:dyDescent="0.2">
      <c r="A317" s="87"/>
      <c r="B317" s="87"/>
      <c r="C317" s="87"/>
      <c r="D317" s="87"/>
      <c r="E317" s="87"/>
      <c r="F317" s="87"/>
      <c r="S317" s="307"/>
      <c r="T317" s="306"/>
      <c r="AB317" s="300"/>
      <c r="AC317" s="300"/>
      <c r="AJ317" s="300"/>
      <c r="AK317" s="300"/>
      <c r="AX317" s="300"/>
      <c r="AY317" s="300"/>
      <c r="AZ317" s="300"/>
      <c r="BA317" s="300"/>
      <c r="BB317" s="300"/>
      <c r="BC317" s="300"/>
      <c r="BD317" s="300"/>
      <c r="BE317" s="300"/>
      <c r="BF317" s="300"/>
      <c r="BG317" s="300"/>
      <c r="BH317" s="300"/>
      <c r="BI317" s="300"/>
      <c r="BQ317" s="297"/>
      <c r="BR317" s="297"/>
      <c r="BS317" s="297"/>
      <c r="BT317" s="297"/>
      <c r="BU317" s="297"/>
      <c r="BV317" s="297"/>
      <c r="BW317" s="297"/>
      <c r="BX317" s="297"/>
      <c r="BY317" s="297"/>
      <c r="BZ317" s="297"/>
      <c r="CA317" s="297"/>
      <c r="CB317" s="297"/>
    </row>
    <row r="318" spans="1:80" s="305" customFormat="1" x14ac:dyDescent="0.2">
      <c r="A318" s="87"/>
      <c r="B318" s="87"/>
      <c r="C318" s="87"/>
      <c r="D318" s="87"/>
      <c r="E318" s="87"/>
      <c r="F318" s="87"/>
      <c r="S318" s="307"/>
      <c r="T318" s="306"/>
      <c r="AB318" s="300"/>
      <c r="AC318" s="300"/>
      <c r="AJ318" s="300"/>
      <c r="AK318" s="300"/>
      <c r="AX318" s="300"/>
      <c r="AY318" s="300"/>
      <c r="AZ318" s="300"/>
      <c r="BA318" s="300"/>
      <c r="BB318" s="300"/>
      <c r="BC318" s="300"/>
      <c r="BD318" s="300"/>
      <c r="BE318" s="300"/>
      <c r="BF318" s="300"/>
      <c r="BG318" s="300"/>
      <c r="BH318" s="300"/>
      <c r="BI318" s="300"/>
      <c r="BQ318" s="297"/>
      <c r="BR318" s="297"/>
      <c r="BS318" s="297"/>
      <c r="BT318" s="297"/>
      <c r="BU318" s="297"/>
      <c r="BV318" s="297"/>
      <c r="BW318" s="297"/>
      <c r="BX318" s="297"/>
      <c r="BY318" s="297"/>
      <c r="BZ318" s="297"/>
      <c r="CA318" s="297"/>
      <c r="CB318" s="297"/>
    </row>
    <row r="319" spans="1:80" s="305" customFormat="1" x14ac:dyDescent="0.2">
      <c r="A319" s="87"/>
      <c r="B319" s="87"/>
      <c r="C319" s="87"/>
      <c r="D319" s="87"/>
      <c r="E319" s="87"/>
      <c r="F319" s="87"/>
      <c r="S319" s="307"/>
      <c r="T319" s="306"/>
      <c r="AB319" s="300"/>
      <c r="AC319" s="300"/>
      <c r="AJ319" s="300"/>
      <c r="AK319" s="300"/>
      <c r="AX319" s="300"/>
      <c r="AY319" s="300"/>
      <c r="AZ319" s="300"/>
      <c r="BA319" s="300"/>
      <c r="BB319" s="300"/>
      <c r="BC319" s="300"/>
      <c r="BD319" s="300"/>
      <c r="BE319" s="300"/>
      <c r="BF319" s="300"/>
      <c r="BG319" s="300"/>
      <c r="BH319" s="300"/>
      <c r="BI319" s="300"/>
      <c r="BQ319" s="297"/>
      <c r="BR319" s="297"/>
      <c r="BS319" s="297"/>
      <c r="BT319" s="297"/>
      <c r="BU319" s="297"/>
      <c r="BV319" s="297"/>
      <c r="BW319" s="297"/>
      <c r="BX319" s="297"/>
      <c r="BY319" s="297"/>
      <c r="BZ319" s="297"/>
      <c r="CA319" s="297"/>
      <c r="CB319" s="297"/>
    </row>
    <row r="320" spans="1:80" s="305" customFormat="1" x14ac:dyDescent="0.2">
      <c r="A320" s="87"/>
      <c r="B320" s="87"/>
      <c r="C320" s="87"/>
      <c r="D320" s="87"/>
      <c r="E320" s="87"/>
      <c r="F320" s="87"/>
      <c r="S320" s="307"/>
      <c r="T320" s="306"/>
      <c r="AB320" s="300"/>
      <c r="AC320" s="300"/>
      <c r="AJ320" s="300"/>
      <c r="AK320" s="300"/>
      <c r="AX320" s="300"/>
      <c r="AY320" s="300"/>
      <c r="AZ320" s="300"/>
      <c r="BA320" s="300"/>
      <c r="BB320" s="300"/>
      <c r="BC320" s="300"/>
      <c r="BD320" s="300"/>
      <c r="BE320" s="300"/>
      <c r="BF320" s="300"/>
      <c r="BG320" s="300"/>
      <c r="BH320" s="300"/>
      <c r="BI320" s="300"/>
      <c r="BQ320" s="297"/>
      <c r="BR320" s="297"/>
      <c r="BS320" s="297"/>
      <c r="BT320" s="297"/>
      <c r="BU320" s="297"/>
      <c r="BV320" s="297"/>
      <c r="BW320" s="297"/>
      <c r="BX320" s="297"/>
      <c r="BY320" s="297"/>
      <c r="BZ320" s="297"/>
      <c r="CA320" s="297"/>
      <c r="CB320" s="297"/>
    </row>
    <row r="321" spans="1:80" s="305" customFormat="1" x14ac:dyDescent="0.2">
      <c r="A321" s="87"/>
      <c r="B321" s="87"/>
      <c r="C321" s="87"/>
      <c r="D321" s="87"/>
      <c r="E321" s="87"/>
      <c r="F321" s="87"/>
      <c r="S321" s="307"/>
      <c r="T321" s="306"/>
      <c r="AB321" s="300"/>
      <c r="AC321" s="300"/>
      <c r="AJ321" s="300"/>
      <c r="AK321" s="300"/>
      <c r="AX321" s="300"/>
      <c r="AY321" s="300"/>
      <c r="AZ321" s="300"/>
      <c r="BA321" s="300"/>
      <c r="BB321" s="300"/>
      <c r="BC321" s="300"/>
      <c r="BD321" s="300"/>
      <c r="BE321" s="300"/>
      <c r="BF321" s="300"/>
      <c r="BG321" s="300"/>
      <c r="BH321" s="300"/>
      <c r="BI321" s="300"/>
      <c r="BQ321" s="297"/>
      <c r="BR321" s="297"/>
      <c r="BS321" s="297"/>
      <c r="BT321" s="297"/>
      <c r="BU321" s="297"/>
      <c r="BV321" s="297"/>
      <c r="BW321" s="297"/>
      <c r="BX321" s="297"/>
      <c r="BY321" s="297"/>
      <c r="BZ321" s="297"/>
      <c r="CA321" s="297"/>
      <c r="CB321" s="297"/>
    </row>
    <row r="322" spans="1:80" s="305" customFormat="1" x14ac:dyDescent="0.2">
      <c r="A322" s="87"/>
      <c r="B322" s="87"/>
      <c r="C322" s="87"/>
      <c r="D322" s="87"/>
      <c r="E322" s="87"/>
      <c r="F322" s="87"/>
      <c r="S322" s="307"/>
      <c r="T322" s="306"/>
      <c r="AB322" s="300"/>
      <c r="AC322" s="300"/>
      <c r="AJ322" s="300"/>
      <c r="AK322" s="300"/>
      <c r="AX322" s="300"/>
      <c r="AY322" s="300"/>
      <c r="AZ322" s="300"/>
      <c r="BA322" s="300"/>
      <c r="BB322" s="300"/>
      <c r="BC322" s="300"/>
      <c r="BD322" s="300"/>
      <c r="BE322" s="300"/>
      <c r="BF322" s="300"/>
      <c r="BG322" s="300"/>
      <c r="BH322" s="300"/>
      <c r="BI322" s="300"/>
      <c r="BQ322" s="297"/>
      <c r="BR322" s="297"/>
      <c r="BS322" s="297"/>
      <c r="BT322" s="297"/>
      <c r="BU322" s="297"/>
      <c r="BV322" s="297"/>
      <c r="BW322" s="297"/>
      <c r="BX322" s="297"/>
      <c r="BY322" s="297"/>
      <c r="BZ322" s="297"/>
      <c r="CA322" s="297"/>
      <c r="CB322" s="297"/>
    </row>
    <row r="323" spans="1:80" s="305" customFormat="1" x14ac:dyDescent="0.2">
      <c r="A323" s="87"/>
      <c r="B323" s="87"/>
      <c r="C323" s="87"/>
      <c r="D323" s="87"/>
      <c r="E323" s="87"/>
      <c r="F323" s="87"/>
      <c r="S323" s="307"/>
      <c r="T323" s="306"/>
      <c r="AB323" s="300"/>
      <c r="AC323" s="300"/>
      <c r="AJ323" s="300"/>
      <c r="AK323" s="300"/>
      <c r="AX323" s="300"/>
      <c r="AY323" s="300"/>
      <c r="AZ323" s="300"/>
      <c r="BA323" s="300"/>
      <c r="BB323" s="300"/>
      <c r="BC323" s="300"/>
      <c r="BD323" s="300"/>
      <c r="BE323" s="300"/>
      <c r="BF323" s="300"/>
      <c r="BG323" s="300"/>
      <c r="BH323" s="300"/>
      <c r="BI323" s="300"/>
      <c r="BQ323" s="297"/>
      <c r="BR323" s="297"/>
      <c r="BS323" s="297"/>
      <c r="BT323" s="297"/>
      <c r="BU323" s="297"/>
      <c r="BV323" s="297"/>
      <c r="BW323" s="297"/>
      <c r="BX323" s="297"/>
      <c r="BY323" s="297"/>
      <c r="BZ323" s="297"/>
      <c r="CA323" s="297"/>
      <c r="CB323" s="297"/>
    </row>
    <row r="324" spans="1:80" s="305" customFormat="1" x14ac:dyDescent="0.2">
      <c r="A324" s="87"/>
      <c r="B324" s="87"/>
      <c r="C324" s="87"/>
      <c r="D324" s="87"/>
      <c r="E324" s="87"/>
      <c r="F324" s="87"/>
      <c r="S324" s="307"/>
      <c r="T324" s="306"/>
      <c r="AB324" s="300"/>
      <c r="AC324" s="300"/>
      <c r="AJ324" s="300"/>
      <c r="AK324" s="300"/>
      <c r="AX324" s="300"/>
      <c r="AY324" s="300"/>
      <c r="AZ324" s="300"/>
      <c r="BA324" s="300"/>
      <c r="BB324" s="300"/>
      <c r="BC324" s="300"/>
      <c r="BD324" s="300"/>
      <c r="BE324" s="300"/>
      <c r="BF324" s="300"/>
      <c r="BG324" s="300"/>
      <c r="BH324" s="300"/>
      <c r="BI324" s="300"/>
      <c r="BQ324" s="297"/>
      <c r="BR324" s="297"/>
      <c r="BS324" s="297"/>
      <c r="BT324" s="297"/>
      <c r="BU324" s="297"/>
      <c r="BV324" s="297"/>
      <c r="BW324" s="297"/>
      <c r="BX324" s="297"/>
      <c r="BY324" s="297"/>
      <c r="BZ324" s="297"/>
      <c r="CA324" s="297"/>
      <c r="CB324" s="297"/>
    </row>
    <row r="325" spans="1:80" s="305" customFormat="1" x14ac:dyDescent="0.2">
      <c r="A325" s="87"/>
      <c r="B325" s="87"/>
      <c r="C325" s="87"/>
      <c r="D325" s="87"/>
      <c r="E325" s="87"/>
      <c r="F325" s="87"/>
      <c r="S325" s="307"/>
      <c r="T325" s="306"/>
      <c r="AB325" s="300"/>
      <c r="AC325" s="300"/>
      <c r="AJ325" s="300"/>
      <c r="AK325" s="300"/>
      <c r="AX325" s="300"/>
      <c r="AY325" s="300"/>
      <c r="AZ325" s="300"/>
      <c r="BA325" s="300"/>
      <c r="BB325" s="300"/>
      <c r="BC325" s="300"/>
      <c r="BD325" s="300"/>
      <c r="BE325" s="300"/>
      <c r="BF325" s="300"/>
      <c r="BG325" s="300"/>
      <c r="BH325" s="300"/>
      <c r="BI325" s="300"/>
      <c r="BQ325" s="297"/>
      <c r="BR325" s="297"/>
      <c r="BS325" s="297"/>
      <c r="BT325" s="297"/>
      <c r="BU325" s="297"/>
      <c r="BV325" s="297"/>
      <c r="BW325" s="297"/>
      <c r="BX325" s="297"/>
      <c r="BY325" s="297"/>
      <c r="BZ325" s="297"/>
      <c r="CA325" s="297"/>
      <c r="CB325" s="297"/>
    </row>
    <row r="326" spans="1:80" s="305" customFormat="1" x14ac:dyDescent="0.2">
      <c r="A326" s="87"/>
      <c r="B326" s="87"/>
      <c r="C326" s="87"/>
      <c r="D326" s="87"/>
      <c r="E326" s="87"/>
      <c r="F326" s="87"/>
      <c r="S326" s="307"/>
      <c r="T326" s="306"/>
      <c r="AB326" s="300"/>
      <c r="AC326" s="300"/>
      <c r="AJ326" s="300"/>
      <c r="AK326" s="300"/>
      <c r="AX326" s="300"/>
      <c r="AY326" s="300"/>
      <c r="AZ326" s="300"/>
      <c r="BA326" s="300"/>
      <c r="BB326" s="300"/>
      <c r="BC326" s="300"/>
      <c r="BD326" s="300"/>
      <c r="BE326" s="300"/>
      <c r="BF326" s="300"/>
      <c r="BG326" s="300"/>
      <c r="BH326" s="300"/>
      <c r="BI326" s="300"/>
      <c r="BQ326" s="297"/>
      <c r="BR326" s="297"/>
      <c r="BS326" s="297"/>
      <c r="BT326" s="297"/>
      <c r="BU326" s="297"/>
      <c r="BV326" s="297"/>
      <c r="BW326" s="297"/>
      <c r="BX326" s="297"/>
      <c r="BY326" s="297"/>
      <c r="BZ326" s="297"/>
      <c r="CA326" s="297"/>
      <c r="CB326" s="297"/>
    </row>
    <row r="327" spans="1:80" s="305" customFormat="1" x14ac:dyDescent="0.2">
      <c r="A327" s="87"/>
      <c r="B327" s="87"/>
      <c r="C327" s="87"/>
      <c r="D327" s="87"/>
      <c r="E327" s="87"/>
      <c r="F327" s="87"/>
      <c r="S327" s="307"/>
      <c r="T327" s="306"/>
      <c r="AB327" s="300"/>
      <c r="AC327" s="300"/>
      <c r="AJ327" s="300"/>
      <c r="AK327" s="300"/>
      <c r="AX327" s="300"/>
      <c r="AY327" s="300"/>
      <c r="AZ327" s="300"/>
      <c r="BA327" s="300"/>
      <c r="BB327" s="300"/>
      <c r="BC327" s="300"/>
      <c r="BD327" s="300"/>
      <c r="BE327" s="300"/>
      <c r="BF327" s="300"/>
      <c r="BG327" s="300"/>
      <c r="BH327" s="300"/>
      <c r="BI327" s="300"/>
      <c r="BQ327" s="297"/>
      <c r="BR327" s="297"/>
      <c r="BS327" s="297"/>
      <c r="BT327" s="297"/>
      <c r="BU327" s="297"/>
      <c r="BV327" s="297"/>
      <c r="BW327" s="297"/>
      <c r="BX327" s="297"/>
      <c r="BY327" s="297"/>
      <c r="BZ327" s="297"/>
      <c r="CA327" s="297"/>
      <c r="CB327" s="297"/>
    </row>
    <row r="328" spans="1:80" s="305" customFormat="1" x14ac:dyDescent="0.2">
      <c r="A328" s="87"/>
      <c r="B328" s="87"/>
      <c r="C328" s="87"/>
      <c r="D328" s="87"/>
      <c r="E328" s="87"/>
      <c r="F328" s="87"/>
      <c r="S328" s="307"/>
      <c r="T328" s="306"/>
      <c r="AB328" s="300"/>
      <c r="AC328" s="300"/>
      <c r="AJ328" s="300"/>
      <c r="AK328" s="300"/>
      <c r="AX328" s="300"/>
      <c r="AY328" s="300"/>
      <c r="AZ328" s="300"/>
      <c r="BA328" s="300"/>
      <c r="BB328" s="300"/>
      <c r="BC328" s="300"/>
      <c r="BD328" s="300"/>
      <c r="BE328" s="300"/>
      <c r="BF328" s="300"/>
      <c r="BG328" s="300"/>
      <c r="BH328" s="300"/>
      <c r="BI328" s="300"/>
      <c r="BQ328" s="297"/>
      <c r="BR328" s="297"/>
      <c r="BS328" s="297"/>
      <c r="BT328" s="297"/>
      <c r="BU328" s="297"/>
      <c r="BV328" s="297"/>
      <c r="BW328" s="297"/>
      <c r="BX328" s="297"/>
      <c r="BY328" s="297"/>
      <c r="BZ328" s="297"/>
      <c r="CA328" s="297"/>
      <c r="CB328" s="297"/>
    </row>
    <row r="329" spans="1:80" s="305" customFormat="1" x14ac:dyDescent="0.2">
      <c r="A329" s="87"/>
      <c r="B329" s="87"/>
      <c r="C329" s="87"/>
      <c r="D329" s="87"/>
      <c r="E329" s="87"/>
      <c r="F329" s="87"/>
      <c r="S329" s="307"/>
      <c r="T329" s="306"/>
      <c r="AB329" s="300"/>
      <c r="AC329" s="300"/>
      <c r="AJ329" s="300"/>
      <c r="AK329" s="300"/>
      <c r="AX329" s="300"/>
      <c r="AY329" s="300"/>
      <c r="AZ329" s="300"/>
      <c r="BA329" s="300"/>
      <c r="BB329" s="300"/>
      <c r="BC329" s="300"/>
      <c r="BD329" s="300"/>
      <c r="BE329" s="300"/>
      <c r="BF329" s="300"/>
      <c r="BG329" s="300"/>
      <c r="BH329" s="300"/>
      <c r="BI329" s="300"/>
      <c r="BQ329" s="297"/>
      <c r="BR329" s="297"/>
      <c r="BS329" s="297"/>
      <c r="BT329" s="297"/>
      <c r="BU329" s="297"/>
      <c r="BV329" s="297"/>
      <c r="BW329" s="297"/>
      <c r="BX329" s="297"/>
      <c r="BY329" s="297"/>
      <c r="BZ329" s="297"/>
      <c r="CA329" s="297"/>
      <c r="CB329" s="297"/>
    </row>
    <row r="330" spans="1:80" s="305" customFormat="1" x14ac:dyDescent="0.2">
      <c r="A330" s="87"/>
      <c r="B330" s="87"/>
      <c r="C330" s="87"/>
      <c r="D330" s="87"/>
      <c r="E330" s="87"/>
      <c r="F330" s="87"/>
      <c r="S330" s="307"/>
      <c r="T330" s="306"/>
      <c r="AB330" s="300"/>
      <c r="AC330" s="300"/>
      <c r="AJ330" s="300"/>
      <c r="AK330" s="300"/>
      <c r="AX330" s="300"/>
      <c r="AY330" s="300"/>
      <c r="AZ330" s="300"/>
      <c r="BA330" s="300"/>
      <c r="BB330" s="300"/>
      <c r="BC330" s="300"/>
      <c r="BD330" s="300"/>
      <c r="BE330" s="300"/>
      <c r="BF330" s="300"/>
      <c r="BG330" s="300"/>
      <c r="BH330" s="300"/>
      <c r="BI330" s="300"/>
      <c r="BQ330" s="297"/>
      <c r="BR330" s="297"/>
      <c r="BS330" s="297"/>
      <c r="BT330" s="297"/>
      <c r="BU330" s="297"/>
      <c r="BV330" s="297"/>
      <c r="BW330" s="297"/>
      <c r="BX330" s="297"/>
      <c r="BY330" s="297"/>
      <c r="BZ330" s="297"/>
      <c r="CA330" s="297"/>
      <c r="CB330" s="297"/>
    </row>
    <row r="331" spans="1:80" s="305" customFormat="1" x14ac:dyDescent="0.2">
      <c r="A331" s="87"/>
      <c r="B331" s="87"/>
      <c r="C331" s="87"/>
      <c r="D331" s="87"/>
      <c r="E331" s="87"/>
      <c r="F331" s="87"/>
      <c r="S331" s="307"/>
      <c r="T331" s="306"/>
      <c r="AB331" s="300"/>
      <c r="AC331" s="300"/>
      <c r="AJ331" s="300"/>
      <c r="AK331" s="300"/>
      <c r="AX331" s="300"/>
      <c r="AY331" s="300"/>
      <c r="AZ331" s="300"/>
      <c r="BA331" s="300"/>
      <c r="BB331" s="300"/>
      <c r="BC331" s="300"/>
      <c r="BD331" s="300"/>
      <c r="BE331" s="300"/>
      <c r="BF331" s="300"/>
      <c r="BG331" s="300"/>
      <c r="BH331" s="300"/>
      <c r="BI331" s="300"/>
      <c r="BQ331" s="297"/>
      <c r="BR331" s="297"/>
      <c r="BS331" s="297"/>
      <c r="BT331" s="297"/>
      <c r="BU331" s="297"/>
      <c r="BV331" s="297"/>
      <c r="BW331" s="297"/>
      <c r="BX331" s="297"/>
      <c r="BY331" s="297"/>
      <c r="BZ331" s="297"/>
      <c r="CA331" s="297"/>
      <c r="CB331" s="297"/>
    </row>
    <row r="332" spans="1:80" s="305" customFormat="1" x14ac:dyDescent="0.2">
      <c r="A332" s="87"/>
      <c r="B332" s="87"/>
      <c r="C332" s="87"/>
      <c r="D332" s="87"/>
      <c r="E332" s="87"/>
      <c r="F332" s="87"/>
      <c r="S332" s="307"/>
      <c r="T332" s="306"/>
      <c r="AB332" s="300"/>
      <c r="AC332" s="300"/>
      <c r="AJ332" s="300"/>
      <c r="AK332" s="300"/>
      <c r="AX332" s="300"/>
      <c r="AY332" s="300"/>
      <c r="AZ332" s="300"/>
      <c r="BA332" s="300"/>
      <c r="BB332" s="300"/>
      <c r="BC332" s="300"/>
      <c r="BD332" s="300"/>
      <c r="BE332" s="300"/>
      <c r="BF332" s="300"/>
      <c r="BG332" s="300"/>
      <c r="BH332" s="300"/>
      <c r="BI332" s="300"/>
      <c r="BQ332" s="297"/>
      <c r="BR332" s="297"/>
      <c r="BS332" s="297"/>
      <c r="BT332" s="297"/>
      <c r="BU332" s="297"/>
      <c r="BV332" s="297"/>
      <c r="BW332" s="297"/>
      <c r="BX332" s="297"/>
      <c r="BY332" s="297"/>
      <c r="BZ332" s="297"/>
      <c r="CA332" s="297"/>
      <c r="CB332" s="297"/>
    </row>
    <row r="333" spans="1:80" s="305" customFormat="1" x14ac:dyDescent="0.2">
      <c r="A333" s="87"/>
      <c r="B333" s="87"/>
      <c r="C333" s="87"/>
      <c r="D333" s="87"/>
      <c r="E333" s="87"/>
      <c r="F333" s="87"/>
      <c r="S333" s="307"/>
      <c r="T333" s="306"/>
      <c r="AB333" s="300"/>
      <c r="AC333" s="300"/>
      <c r="AJ333" s="300"/>
      <c r="AK333" s="300"/>
      <c r="AX333" s="300"/>
      <c r="AY333" s="300"/>
      <c r="AZ333" s="300"/>
      <c r="BA333" s="300"/>
      <c r="BB333" s="300"/>
      <c r="BC333" s="300"/>
      <c r="BD333" s="300"/>
      <c r="BE333" s="300"/>
      <c r="BF333" s="300"/>
      <c r="BG333" s="300"/>
      <c r="BH333" s="300"/>
      <c r="BI333" s="300"/>
      <c r="BQ333" s="297"/>
      <c r="BR333" s="297"/>
      <c r="BS333" s="297"/>
      <c r="BT333" s="297"/>
      <c r="BU333" s="297"/>
      <c r="BV333" s="297"/>
      <c r="BW333" s="297"/>
      <c r="BX333" s="297"/>
      <c r="BY333" s="297"/>
      <c r="BZ333" s="297"/>
      <c r="CA333" s="297"/>
      <c r="CB333" s="297"/>
    </row>
    <row r="334" spans="1:80" s="305" customFormat="1" x14ac:dyDescent="0.2">
      <c r="A334" s="87"/>
      <c r="B334" s="87"/>
      <c r="C334" s="87"/>
      <c r="D334" s="87"/>
      <c r="E334" s="87"/>
      <c r="F334" s="87"/>
      <c r="S334" s="307"/>
      <c r="T334" s="306"/>
      <c r="AB334" s="300"/>
      <c r="AC334" s="300"/>
      <c r="AJ334" s="300"/>
      <c r="AK334" s="300"/>
      <c r="AX334" s="300"/>
      <c r="AY334" s="300"/>
      <c r="AZ334" s="300"/>
      <c r="BA334" s="300"/>
      <c r="BB334" s="300"/>
      <c r="BC334" s="300"/>
      <c r="BD334" s="300"/>
      <c r="BE334" s="300"/>
      <c r="BF334" s="300"/>
      <c r="BG334" s="300"/>
      <c r="BH334" s="300"/>
      <c r="BI334" s="300"/>
      <c r="BQ334" s="297"/>
      <c r="BR334" s="297"/>
      <c r="BS334" s="297"/>
      <c r="BT334" s="297"/>
      <c r="BU334" s="297"/>
      <c r="BV334" s="297"/>
      <c r="BW334" s="297"/>
      <c r="BX334" s="297"/>
      <c r="BY334" s="297"/>
      <c r="BZ334" s="297"/>
      <c r="CA334" s="297"/>
      <c r="CB334" s="297"/>
    </row>
    <row r="335" spans="1:80" s="305" customFormat="1" x14ac:dyDescent="0.2">
      <c r="A335" s="87"/>
      <c r="B335" s="87"/>
      <c r="C335" s="87"/>
      <c r="D335" s="87"/>
      <c r="E335" s="87"/>
      <c r="F335" s="87"/>
      <c r="S335" s="307"/>
      <c r="T335" s="306"/>
      <c r="AB335" s="300"/>
      <c r="AC335" s="300"/>
      <c r="AJ335" s="300"/>
      <c r="AK335" s="300"/>
      <c r="AX335" s="300"/>
      <c r="AY335" s="300"/>
      <c r="AZ335" s="300"/>
      <c r="BA335" s="300"/>
      <c r="BB335" s="300"/>
      <c r="BC335" s="300"/>
      <c r="BD335" s="300"/>
      <c r="BE335" s="300"/>
      <c r="BF335" s="300"/>
      <c r="BG335" s="300"/>
      <c r="BH335" s="300"/>
      <c r="BI335" s="300"/>
      <c r="BQ335" s="297"/>
      <c r="BR335" s="297"/>
      <c r="BS335" s="297"/>
      <c r="BT335" s="297"/>
      <c r="BU335" s="297"/>
      <c r="BV335" s="297"/>
      <c r="BW335" s="297"/>
      <c r="BX335" s="297"/>
      <c r="BY335" s="297"/>
      <c r="BZ335" s="297"/>
      <c r="CA335" s="297"/>
      <c r="CB335" s="297"/>
    </row>
    <row r="336" spans="1:80" s="305" customFormat="1" x14ac:dyDescent="0.2">
      <c r="A336" s="87"/>
      <c r="B336" s="87"/>
      <c r="C336" s="87"/>
      <c r="D336" s="87"/>
      <c r="E336" s="87"/>
      <c r="F336" s="87"/>
      <c r="S336" s="307"/>
      <c r="T336" s="306"/>
      <c r="AB336" s="300"/>
      <c r="AC336" s="300"/>
      <c r="AJ336" s="300"/>
      <c r="AK336" s="300"/>
      <c r="AX336" s="300"/>
      <c r="AY336" s="300"/>
      <c r="AZ336" s="300"/>
      <c r="BA336" s="300"/>
      <c r="BB336" s="300"/>
      <c r="BC336" s="300"/>
      <c r="BD336" s="300"/>
      <c r="BE336" s="300"/>
      <c r="BF336" s="300"/>
      <c r="BG336" s="300"/>
      <c r="BH336" s="300"/>
      <c r="BI336" s="300"/>
      <c r="BQ336" s="297"/>
      <c r="BR336" s="297"/>
      <c r="BS336" s="297"/>
      <c r="BT336" s="297"/>
      <c r="BU336" s="297"/>
      <c r="BV336" s="297"/>
      <c r="BW336" s="297"/>
      <c r="BX336" s="297"/>
      <c r="BY336" s="297"/>
      <c r="BZ336" s="297"/>
      <c r="CA336" s="297"/>
      <c r="CB336" s="297"/>
    </row>
    <row r="337" spans="1:80" s="305" customFormat="1" x14ac:dyDescent="0.2">
      <c r="A337" s="87"/>
      <c r="B337" s="87"/>
      <c r="C337" s="87"/>
      <c r="D337" s="87"/>
      <c r="E337" s="87"/>
      <c r="F337" s="87"/>
      <c r="S337" s="307"/>
      <c r="T337" s="306"/>
      <c r="AB337" s="300"/>
      <c r="AC337" s="300"/>
      <c r="AJ337" s="300"/>
      <c r="AK337" s="300"/>
      <c r="AX337" s="300"/>
      <c r="AY337" s="300"/>
      <c r="AZ337" s="300"/>
      <c r="BA337" s="300"/>
      <c r="BB337" s="300"/>
      <c r="BC337" s="300"/>
      <c r="BD337" s="300"/>
      <c r="BE337" s="300"/>
      <c r="BF337" s="300"/>
      <c r="BG337" s="300"/>
      <c r="BH337" s="300"/>
      <c r="BI337" s="300"/>
      <c r="BQ337" s="297"/>
      <c r="BR337" s="297"/>
      <c r="BS337" s="297"/>
      <c r="BT337" s="297"/>
      <c r="BU337" s="297"/>
      <c r="BV337" s="297"/>
      <c r="BW337" s="297"/>
      <c r="BX337" s="297"/>
      <c r="BY337" s="297"/>
      <c r="BZ337" s="297"/>
      <c r="CA337" s="297"/>
      <c r="CB337" s="297"/>
    </row>
    <row r="338" spans="1:80" s="305" customFormat="1" x14ac:dyDescent="0.2">
      <c r="A338" s="87"/>
      <c r="B338" s="87"/>
      <c r="C338" s="87"/>
      <c r="D338" s="87"/>
      <c r="E338" s="87"/>
      <c r="F338" s="87"/>
      <c r="S338" s="307"/>
      <c r="T338" s="306"/>
      <c r="AB338" s="300"/>
      <c r="AC338" s="300"/>
      <c r="AJ338" s="300"/>
      <c r="AK338" s="300"/>
      <c r="AX338" s="300"/>
      <c r="AY338" s="300"/>
      <c r="AZ338" s="300"/>
      <c r="BA338" s="300"/>
      <c r="BB338" s="300"/>
      <c r="BC338" s="300"/>
      <c r="BD338" s="300"/>
      <c r="BE338" s="300"/>
      <c r="BF338" s="300"/>
      <c r="BG338" s="300"/>
      <c r="BH338" s="300"/>
      <c r="BI338" s="300"/>
      <c r="BQ338" s="297"/>
      <c r="BR338" s="297"/>
      <c r="BS338" s="297"/>
      <c r="BT338" s="297"/>
      <c r="BU338" s="297"/>
      <c r="BV338" s="297"/>
      <c r="BW338" s="297"/>
      <c r="BX338" s="297"/>
      <c r="BY338" s="297"/>
      <c r="BZ338" s="297"/>
      <c r="CA338" s="297"/>
      <c r="CB338" s="297"/>
    </row>
    <row r="339" spans="1:80" s="305" customFormat="1" x14ac:dyDescent="0.2">
      <c r="A339" s="87"/>
      <c r="B339" s="87"/>
      <c r="C339" s="87"/>
      <c r="D339" s="87"/>
      <c r="E339" s="87"/>
      <c r="F339" s="87"/>
      <c r="S339" s="307"/>
      <c r="T339" s="306"/>
      <c r="AB339" s="300"/>
      <c r="AC339" s="300"/>
      <c r="AJ339" s="300"/>
      <c r="AK339" s="300"/>
      <c r="AX339" s="300"/>
      <c r="AY339" s="300"/>
      <c r="AZ339" s="300"/>
      <c r="BA339" s="300"/>
      <c r="BB339" s="300"/>
      <c r="BC339" s="300"/>
      <c r="BD339" s="300"/>
      <c r="BE339" s="300"/>
      <c r="BF339" s="300"/>
      <c r="BG339" s="300"/>
      <c r="BH339" s="300"/>
      <c r="BI339" s="300"/>
      <c r="BQ339" s="297"/>
      <c r="BR339" s="297"/>
      <c r="BS339" s="297"/>
      <c r="BT339" s="297"/>
      <c r="BU339" s="297"/>
      <c r="BV339" s="297"/>
      <c r="BW339" s="297"/>
      <c r="BX339" s="297"/>
      <c r="BY339" s="297"/>
      <c r="BZ339" s="297"/>
      <c r="CA339" s="297"/>
      <c r="CB339" s="297"/>
    </row>
    <row r="340" spans="1:80" s="305" customFormat="1" x14ac:dyDescent="0.2">
      <c r="A340" s="87"/>
      <c r="B340" s="87"/>
      <c r="C340" s="87"/>
      <c r="D340" s="87"/>
      <c r="E340" s="87"/>
      <c r="F340" s="87"/>
      <c r="S340" s="307"/>
      <c r="T340" s="306"/>
      <c r="AB340" s="300"/>
      <c r="AC340" s="300"/>
      <c r="AJ340" s="300"/>
      <c r="AK340" s="300"/>
      <c r="AX340" s="300"/>
      <c r="AY340" s="300"/>
      <c r="AZ340" s="300"/>
      <c r="BA340" s="300"/>
      <c r="BB340" s="300"/>
      <c r="BC340" s="300"/>
      <c r="BD340" s="300"/>
      <c r="BE340" s="300"/>
      <c r="BF340" s="300"/>
      <c r="BG340" s="300"/>
      <c r="BH340" s="300"/>
      <c r="BI340" s="300"/>
      <c r="BQ340" s="297"/>
      <c r="BR340" s="297"/>
      <c r="BS340" s="297"/>
      <c r="BT340" s="297"/>
      <c r="BU340" s="297"/>
      <c r="BV340" s="297"/>
      <c r="BW340" s="297"/>
      <c r="BX340" s="297"/>
      <c r="BY340" s="297"/>
      <c r="BZ340" s="297"/>
      <c r="CA340" s="297"/>
      <c r="CB340" s="297"/>
    </row>
    <row r="341" spans="1:80" s="305" customFormat="1" x14ac:dyDescent="0.2">
      <c r="A341" s="87"/>
      <c r="B341" s="87"/>
      <c r="C341" s="87"/>
      <c r="D341" s="87"/>
      <c r="E341" s="87"/>
      <c r="F341" s="87"/>
      <c r="S341" s="307"/>
      <c r="T341" s="306"/>
      <c r="AB341" s="300"/>
      <c r="AC341" s="300"/>
      <c r="AJ341" s="300"/>
      <c r="AK341" s="300"/>
      <c r="AX341" s="300"/>
      <c r="AY341" s="300"/>
      <c r="AZ341" s="300"/>
      <c r="BA341" s="300"/>
      <c r="BB341" s="300"/>
      <c r="BC341" s="300"/>
      <c r="BD341" s="300"/>
      <c r="BE341" s="300"/>
      <c r="BF341" s="300"/>
      <c r="BG341" s="300"/>
      <c r="BH341" s="300"/>
      <c r="BI341" s="300"/>
      <c r="BQ341" s="297"/>
      <c r="BR341" s="297"/>
      <c r="BS341" s="297"/>
      <c r="BT341" s="297"/>
      <c r="BU341" s="297"/>
      <c r="BV341" s="297"/>
      <c r="BW341" s="297"/>
      <c r="BX341" s="297"/>
      <c r="BY341" s="297"/>
      <c r="BZ341" s="297"/>
      <c r="CA341" s="297"/>
      <c r="CB341" s="297"/>
    </row>
    <row r="342" spans="1:80" s="305" customFormat="1" x14ac:dyDescent="0.2">
      <c r="A342" s="87"/>
      <c r="B342" s="87"/>
      <c r="C342" s="87"/>
      <c r="D342" s="87"/>
      <c r="E342" s="87"/>
      <c r="F342" s="87"/>
      <c r="S342" s="307"/>
      <c r="T342" s="306"/>
      <c r="AB342" s="300"/>
      <c r="AC342" s="300"/>
      <c r="AJ342" s="300"/>
      <c r="AK342" s="300"/>
      <c r="AX342" s="300"/>
      <c r="AY342" s="300"/>
      <c r="AZ342" s="300"/>
      <c r="BA342" s="300"/>
      <c r="BB342" s="300"/>
      <c r="BC342" s="300"/>
      <c r="BD342" s="300"/>
      <c r="BE342" s="300"/>
      <c r="BF342" s="300"/>
      <c r="BG342" s="300"/>
      <c r="BH342" s="300"/>
      <c r="BI342" s="300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297"/>
      <c r="CA342" s="297"/>
      <c r="CB342" s="297"/>
    </row>
    <row r="343" spans="1:80" s="305" customFormat="1" x14ac:dyDescent="0.2">
      <c r="A343" s="87"/>
      <c r="B343" s="87"/>
      <c r="C343" s="87"/>
      <c r="D343" s="87"/>
      <c r="E343" s="87"/>
      <c r="F343" s="87"/>
      <c r="S343" s="307"/>
      <c r="T343" s="306"/>
      <c r="AB343" s="300"/>
      <c r="AC343" s="300"/>
      <c r="AJ343" s="300"/>
      <c r="AK343" s="300"/>
      <c r="AX343" s="300"/>
      <c r="AY343" s="300"/>
      <c r="AZ343" s="300"/>
      <c r="BA343" s="300"/>
      <c r="BB343" s="300"/>
      <c r="BC343" s="300"/>
      <c r="BD343" s="300"/>
      <c r="BE343" s="300"/>
      <c r="BF343" s="300"/>
      <c r="BG343" s="300"/>
      <c r="BH343" s="300"/>
      <c r="BI343" s="300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297"/>
      <c r="CA343" s="297"/>
      <c r="CB343" s="297"/>
    </row>
    <row r="344" spans="1:80" s="305" customFormat="1" x14ac:dyDescent="0.2">
      <c r="A344" s="87"/>
      <c r="B344" s="87"/>
      <c r="C344" s="87"/>
      <c r="D344" s="87"/>
      <c r="E344" s="87"/>
      <c r="F344" s="87"/>
      <c r="S344" s="307"/>
      <c r="T344" s="306"/>
      <c r="AB344" s="300"/>
      <c r="AC344" s="300"/>
      <c r="AJ344" s="300"/>
      <c r="AK344" s="300"/>
      <c r="AX344" s="300"/>
      <c r="AY344" s="300"/>
      <c r="AZ344" s="300"/>
      <c r="BA344" s="300"/>
      <c r="BB344" s="300"/>
      <c r="BC344" s="300"/>
      <c r="BD344" s="300"/>
      <c r="BE344" s="300"/>
      <c r="BF344" s="300"/>
      <c r="BG344" s="300"/>
      <c r="BH344" s="300"/>
      <c r="BI344" s="300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297"/>
      <c r="CA344" s="297"/>
      <c r="CB344" s="297"/>
    </row>
    <row r="345" spans="1:80" s="305" customFormat="1" x14ac:dyDescent="0.2">
      <c r="A345" s="87"/>
      <c r="B345" s="87"/>
      <c r="C345" s="87"/>
      <c r="D345" s="87"/>
      <c r="E345" s="87"/>
      <c r="F345" s="87"/>
      <c r="S345" s="307"/>
      <c r="T345" s="306"/>
      <c r="AB345" s="300"/>
      <c r="AC345" s="300"/>
      <c r="AJ345" s="300"/>
      <c r="AK345" s="300"/>
      <c r="AX345" s="300"/>
      <c r="AY345" s="300"/>
      <c r="AZ345" s="300"/>
      <c r="BA345" s="300"/>
      <c r="BB345" s="300"/>
      <c r="BC345" s="300"/>
      <c r="BD345" s="300"/>
      <c r="BE345" s="300"/>
      <c r="BF345" s="300"/>
      <c r="BG345" s="300"/>
      <c r="BH345" s="300"/>
      <c r="BI345" s="300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297"/>
      <c r="CA345" s="297"/>
      <c r="CB345" s="297"/>
    </row>
    <row r="346" spans="1:80" s="305" customFormat="1" x14ac:dyDescent="0.2">
      <c r="A346" s="87"/>
      <c r="B346" s="87"/>
      <c r="C346" s="87"/>
      <c r="D346" s="87"/>
      <c r="E346" s="87"/>
      <c r="F346" s="87"/>
      <c r="S346" s="307"/>
      <c r="T346" s="306"/>
      <c r="AB346" s="300"/>
      <c r="AC346" s="300"/>
      <c r="AJ346" s="300"/>
      <c r="AK346" s="300"/>
      <c r="AX346" s="300"/>
      <c r="AY346" s="300"/>
      <c r="AZ346" s="300"/>
      <c r="BA346" s="300"/>
      <c r="BB346" s="300"/>
      <c r="BC346" s="300"/>
      <c r="BD346" s="300"/>
      <c r="BE346" s="300"/>
      <c r="BF346" s="300"/>
      <c r="BG346" s="300"/>
      <c r="BH346" s="300"/>
      <c r="BI346" s="300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297"/>
      <c r="CA346" s="297"/>
      <c r="CB346" s="297"/>
    </row>
    <row r="347" spans="1:80" s="305" customFormat="1" x14ac:dyDescent="0.2">
      <c r="A347" s="87"/>
      <c r="B347" s="87"/>
      <c r="C347" s="87"/>
      <c r="D347" s="87"/>
      <c r="E347" s="87"/>
      <c r="F347" s="87"/>
      <c r="S347" s="307"/>
      <c r="T347" s="306"/>
      <c r="AB347" s="300"/>
      <c r="AC347" s="300"/>
      <c r="AJ347" s="300"/>
      <c r="AK347" s="300"/>
      <c r="AX347" s="300"/>
      <c r="AY347" s="300"/>
      <c r="AZ347" s="300"/>
      <c r="BA347" s="300"/>
      <c r="BB347" s="300"/>
      <c r="BC347" s="300"/>
      <c r="BD347" s="300"/>
      <c r="BE347" s="300"/>
      <c r="BF347" s="300"/>
      <c r="BG347" s="300"/>
      <c r="BH347" s="300"/>
      <c r="BI347" s="300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297"/>
      <c r="CA347" s="297"/>
      <c r="CB347" s="297"/>
    </row>
    <row r="348" spans="1:80" s="305" customFormat="1" x14ac:dyDescent="0.2">
      <c r="A348" s="87"/>
      <c r="B348" s="87"/>
      <c r="C348" s="87"/>
      <c r="D348" s="87"/>
      <c r="E348" s="87"/>
      <c r="F348" s="87"/>
      <c r="S348" s="307"/>
      <c r="T348" s="306"/>
      <c r="AB348" s="300"/>
      <c r="AC348" s="300"/>
      <c r="AJ348" s="300"/>
      <c r="AK348" s="300"/>
      <c r="AX348" s="300"/>
      <c r="AY348" s="300"/>
      <c r="AZ348" s="300"/>
      <c r="BA348" s="300"/>
      <c r="BB348" s="300"/>
      <c r="BC348" s="300"/>
      <c r="BD348" s="300"/>
      <c r="BE348" s="300"/>
      <c r="BF348" s="300"/>
      <c r="BG348" s="300"/>
      <c r="BH348" s="300"/>
      <c r="BI348" s="300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297"/>
      <c r="CA348" s="297"/>
      <c r="CB348" s="297"/>
    </row>
    <row r="349" spans="1:80" s="305" customFormat="1" x14ac:dyDescent="0.2">
      <c r="A349" s="87"/>
      <c r="B349" s="87"/>
      <c r="C349" s="87"/>
      <c r="D349" s="87"/>
      <c r="E349" s="87"/>
      <c r="F349" s="87"/>
      <c r="S349" s="307"/>
      <c r="T349" s="306"/>
      <c r="AB349" s="300"/>
      <c r="AC349" s="300"/>
      <c r="AJ349" s="300"/>
      <c r="AK349" s="300"/>
      <c r="AX349" s="300"/>
      <c r="AY349" s="300"/>
      <c r="AZ349" s="300"/>
      <c r="BA349" s="300"/>
      <c r="BB349" s="300"/>
      <c r="BC349" s="300"/>
      <c r="BD349" s="300"/>
      <c r="BE349" s="300"/>
      <c r="BF349" s="300"/>
      <c r="BG349" s="300"/>
      <c r="BH349" s="300"/>
      <c r="BI349" s="300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297"/>
      <c r="CA349" s="297"/>
      <c r="CB349" s="297"/>
    </row>
    <row r="350" spans="1:80" s="305" customFormat="1" x14ac:dyDescent="0.2">
      <c r="A350" s="87"/>
      <c r="B350" s="87"/>
      <c r="C350" s="87"/>
      <c r="D350" s="87"/>
      <c r="E350" s="87"/>
      <c r="F350" s="87"/>
      <c r="S350" s="307"/>
      <c r="T350" s="306"/>
      <c r="AB350" s="300"/>
      <c r="AC350" s="300"/>
      <c r="AJ350" s="300"/>
      <c r="AK350" s="300"/>
      <c r="AX350" s="300"/>
      <c r="AY350" s="300"/>
      <c r="AZ350" s="300"/>
      <c r="BA350" s="300"/>
      <c r="BB350" s="300"/>
      <c r="BC350" s="300"/>
      <c r="BD350" s="300"/>
      <c r="BE350" s="300"/>
      <c r="BF350" s="300"/>
      <c r="BG350" s="300"/>
      <c r="BH350" s="300"/>
      <c r="BI350" s="300"/>
      <c r="BQ350" s="297"/>
      <c r="BR350" s="297"/>
      <c r="BS350" s="297"/>
      <c r="BT350" s="297"/>
      <c r="BU350" s="297"/>
      <c r="BV350" s="297"/>
      <c r="BW350" s="297"/>
      <c r="BX350" s="297"/>
      <c r="BY350" s="297"/>
      <c r="BZ350" s="297"/>
      <c r="CA350" s="297"/>
      <c r="CB350" s="297"/>
    </row>
    <row r="351" spans="1:80" s="305" customFormat="1" x14ac:dyDescent="0.2">
      <c r="A351" s="87"/>
      <c r="B351" s="87"/>
      <c r="C351" s="87"/>
      <c r="D351" s="87"/>
      <c r="E351" s="87"/>
      <c r="F351" s="87"/>
      <c r="S351" s="307"/>
      <c r="T351" s="306"/>
      <c r="AB351" s="300"/>
      <c r="AC351" s="300"/>
      <c r="AJ351" s="300"/>
      <c r="AK351" s="300"/>
      <c r="AX351" s="300"/>
      <c r="AY351" s="300"/>
      <c r="AZ351" s="300"/>
      <c r="BA351" s="300"/>
      <c r="BB351" s="300"/>
      <c r="BC351" s="300"/>
      <c r="BD351" s="300"/>
      <c r="BE351" s="300"/>
      <c r="BF351" s="300"/>
      <c r="BG351" s="300"/>
      <c r="BH351" s="300"/>
      <c r="BI351" s="300"/>
      <c r="BQ351" s="297"/>
      <c r="BR351" s="297"/>
      <c r="BS351" s="297"/>
      <c r="BT351" s="297"/>
      <c r="BU351" s="297"/>
      <c r="BV351" s="297"/>
      <c r="BW351" s="297"/>
      <c r="BX351" s="297"/>
      <c r="BY351" s="297"/>
      <c r="BZ351" s="297"/>
      <c r="CA351" s="297"/>
      <c r="CB351" s="297"/>
    </row>
    <row r="352" spans="1:80" s="305" customFormat="1" x14ac:dyDescent="0.2">
      <c r="A352" s="87"/>
      <c r="B352" s="87"/>
      <c r="C352" s="87"/>
      <c r="D352" s="87"/>
      <c r="E352" s="87"/>
      <c r="F352" s="87"/>
      <c r="S352" s="307"/>
      <c r="T352" s="306"/>
      <c r="AB352" s="300"/>
      <c r="AC352" s="300"/>
      <c r="AJ352" s="300"/>
      <c r="AK352" s="300"/>
      <c r="AX352" s="300"/>
      <c r="AY352" s="300"/>
      <c r="AZ352" s="300"/>
      <c r="BA352" s="300"/>
      <c r="BB352" s="300"/>
      <c r="BC352" s="300"/>
      <c r="BD352" s="300"/>
      <c r="BE352" s="300"/>
      <c r="BF352" s="300"/>
      <c r="BG352" s="300"/>
      <c r="BH352" s="300"/>
      <c r="BI352" s="300"/>
      <c r="BQ352" s="297"/>
      <c r="BR352" s="297"/>
      <c r="BS352" s="297"/>
      <c r="BT352" s="297"/>
      <c r="BU352" s="297"/>
      <c r="BV352" s="297"/>
      <c r="BW352" s="297"/>
      <c r="BX352" s="297"/>
      <c r="BY352" s="297"/>
      <c r="BZ352" s="297"/>
      <c r="CA352" s="297"/>
      <c r="CB352" s="297"/>
    </row>
    <row r="353" spans="1:80" s="305" customFormat="1" x14ac:dyDescent="0.2">
      <c r="A353" s="87"/>
      <c r="B353" s="87"/>
      <c r="C353" s="87"/>
      <c r="D353" s="87"/>
      <c r="E353" s="87"/>
      <c r="F353" s="87"/>
      <c r="S353" s="307"/>
      <c r="T353" s="306"/>
      <c r="AB353" s="300"/>
      <c r="AC353" s="300"/>
      <c r="AJ353" s="300"/>
      <c r="AK353" s="300"/>
      <c r="AX353" s="300"/>
      <c r="AY353" s="300"/>
      <c r="AZ353" s="300"/>
      <c r="BA353" s="300"/>
      <c r="BB353" s="300"/>
      <c r="BC353" s="300"/>
      <c r="BD353" s="300"/>
      <c r="BE353" s="300"/>
      <c r="BF353" s="300"/>
      <c r="BG353" s="300"/>
      <c r="BH353" s="300"/>
      <c r="BI353" s="300"/>
      <c r="BQ353" s="297"/>
      <c r="BR353" s="297"/>
      <c r="BS353" s="297"/>
      <c r="BT353" s="297"/>
      <c r="BU353" s="297"/>
      <c r="BV353" s="297"/>
      <c r="BW353" s="297"/>
      <c r="BX353" s="297"/>
      <c r="BY353" s="297"/>
      <c r="BZ353" s="297"/>
      <c r="CA353" s="297"/>
      <c r="CB353" s="297"/>
    </row>
    <row r="354" spans="1:80" s="305" customFormat="1" x14ac:dyDescent="0.2">
      <c r="A354" s="87"/>
      <c r="B354" s="87"/>
      <c r="C354" s="87"/>
      <c r="D354" s="87"/>
      <c r="E354" s="87"/>
      <c r="F354" s="87"/>
      <c r="S354" s="307"/>
      <c r="T354" s="306"/>
      <c r="AB354" s="300"/>
      <c r="AC354" s="300"/>
      <c r="AJ354" s="300"/>
      <c r="AK354" s="300"/>
      <c r="AX354" s="300"/>
      <c r="AY354" s="300"/>
      <c r="AZ354" s="300"/>
      <c r="BA354" s="300"/>
      <c r="BB354" s="300"/>
      <c r="BC354" s="300"/>
      <c r="BD354" s="300"/>
      <c r="BE354" s="300"/>
      <c r="BF354" s="300"/>
      <c r="BG354" s="300"/>
      <c r="BH354" s="300"/>
      <c r="BI354" s="300"/>
      <c r="BQ354" s="297"/>
      <c r="BR354" s="297"/>
      <c r="BS354" s="297"/>
      <c r="BT354" s="297"/>
      <c r="BU354" s="297"/>
      <c r="BV354" s="297"/>
      <c r="BW354" s="297"/>
      <c r="BX354" s="297"/>
      <c r="BY354" s="297"/>
      <c r="BZ354" s="297"/>
      <c r="CA354" s="297"/>
      <c r="CB354" s="297"/>
    </row>
    <row r="355" spans="1:80" s="305" customFormat="1" x14ac:dyDescent="0.2">
      <c r="A355" s="87"/>
      <c r="B355" s="87"/>
      <c r="C355" s="87"/>
      <c r="D355" s="87"/>
      <c r="E355" s="87"/>
      <c r="F355" s="87"/>
      <c r="S355" s="307"/>
      <c r="T355" s="306"/>
      <c r="AB355" s="300"/>
      <c r="AC355" s="300"/>
      <c r="AJ355" s="300"/>
      <c r="AK355" s="300"/>
      <c r="AX355" s="300"/>
      <c r="AY355" s="300"/>
      <c r="AZ355" s="300"/>
      <c r="BA355" s="300"/>
      <c r="BB355" s="300"/>
      <c r="BC355" s="300"/>
      <c r="BD355" s="300"/>
      <c r="BE355" s="300"/>
      <c r="BF355" s="300"/>
      <c r="BG355" s="300"/>
      <c r="BH355" s="300"/>
      <c r="BI355" s="300"/>
      <c r="BQ355" s="297"/>
      <c r="BR355" s="297"/>
      <c r="BS355" s="297"/>
      <c r="BT355" s="297"/>
      <c r="BU355" s="297"/>
      <c r="BV355" s="297"/>
      <c r="BW355" s="297"/>
      <c r="BX355" s="297"/>
      <c r="BY355" s="297"/>
      <c r="BZ355" s="297"/>
      <c r="CA355" s="297"/>
      <c r="CB355" s="297"/>
    </row>
    <row r="356" spans="1:80" s="305" customFormat="1" x14ac:dyDescent="0.2">
      <c r="A356" s="87"/>
      <c r="B356" s="87"/>
      <c r="C356" s="87"/>
      <c r="D356" s="87"/>
      <c r="E356" s="87"/>
      <c r="F356" s="87"/>
      <c r="S356" s="307"/>
      <c r="T356" s="306"/>
      <c r="AB356" s="300"/>
      <c r="AC356" s="300"/>
      <c r="AJ356" s="300"/>
      <c r="AK356" s="300"/>
      <c r="AX356" s="300"/>
      <c r="AY356" s="300"/>
      <c r="AZ356" s="300"/>
      <c r="BA356" s="300"/>
      <c r="BB356" s="300"/>
      <c r="BC356" s="300"/>
      <c r="BD356" s="300"/>
      <c r="BE356" s="300"/>
      <c r="BF356" s="300"/>
      <c r="BG356" s="300"/>
      <c r="BH356" s="300"/>
      <c r="BI356" s="300"/>
      <c r="BQ356" s="297"/>
      <c r="BR356" s="297"/>
      <c r="BS356" s="297"/>
      <c r="BT356" s="297"/>
      <c r="BU356" s="297"/>
      <c r="BV356" s="297"/>
      <c r="BW356" s="297"/>
      <c r="BX356" s="297"/>
      <c r="BY356" s="297"/>
      <c r="BZ356" s="297"/>
      <c r="CA356" s="297"/>
      <c r="CB356" s="297"/>
    </row>
    <row r="357" spans="1:80" s="305" customFormat="1" x14ac:dyDescent="0.2">
      <c r="A357" s="87"/>
      <c r="B357" s="87"/>
      <c r="C357" s="87"/>
      <c r="D357" s="87"/>
      <c r="E357" s="87"/>
      <c r="F357" s="87"/>
      <c r="S357" s="307"/>
      <c r="T357" s="306"/>
      <c r="AB357" s="300"/>
      <c r="AC357" s="300"/>
      <c r="AJ357" s="300"/>
      <c r="AK357" s="300"/>
      <c r="AX357" s="300"/>
      <c r="AY357" s="300"/>
      <c r="AZ357" s="300"/>
      <c r="BA357" s="300"/>
      <c r="BB357" s="300"/>
      <c r="BC357" s="300"/>
      <c r="BD357" s="300"/>
      <c r="BE357" s="300"/>
      <c r="BF357" s="300"/>
      <c r="BG357" s="300"/>
      <c r="BH357" s="300"/>
      <c r="BI357" s="300"/>
      <c r="BQ357" s="297"/>
      <c r="BR357" s="297"/>
      <c r="BS357" s="297"/>
      <c r="BT357" s="297"/>
      <c r="BU357" s="297"/>
      <c r="BV357" s="297"/>
      <c r="BW357" s="297"/>
      <c r="BX357" s="297"/>
      <c r="BY357" s="297"/>
      <c r="BZ357" s="297"/>
      <c r="CA357" s="297"/>
      <c r="CB357" s="297"/>
    </row>
    <row r="358" spans="1:80" s="305" customFormat="1" x14ac:dyDescent="0.2">
      <c r="A358" s="87"/>
      <c r="B358" s="87"/>
      <c r="C358" s="87"/>
      <c r="D358" s="87"/>
      <c r="E358" s="87"/>
      <c r="F358" s="87"/>
      <c r="S358" s="307"/>
      <c r="T358" s="306"/>
      <c r="AB358" s="300"/>
      <c r="AC358" s="300"/>
      <c r="AJ358" s="300"/>
      <c r="AK358" s="300"/>
      <c r="AX358" s="300"/>
      <c r="AY358" s="300"/>
      <c r="AZ358" s="300"/>
      <c r="BA358" s="300"/>
      <c r="BB358" s="300"/>
      <c r="BC358" s="300"/>
      <c r="BD358" s="300"/>
      <c r="BE358" s="300"/>
      <c r="BF358" s="300"/>
      <c r="BG358" s="300"/>
      <c r="BH358" s="300"/>
      <c r="BI358" s="300"/>
      <c r="BQ358" s="297"/>
      <c r="BR358" s="297"/>
      <c r="BS358" s="297"/>
      <c r="BT358" s="297"/>
      <c r="BU358" s="297"/>
      <c r="BV358" s="297"/>
      <c r="BW358" s="297"/>
      <c r="BX358" s="297"/>
      <c r="BY358" s="297"/>
      <c r="BZ358" s="297"/>
      <c r="CA358" s="297"/>
      <c r="CB358" s="297"/>
    </row>
    <row r="359" spans="1:80" s="305" customFormat="1" x14ac:dyDescent="0.2">
      <c r="A359" s="87"/>
      <c r="B359" s="87"/>
      <c r="C359" s="87"/>
      <c r="D359" s="87"/>
      <c r="E359" s="87"/>
      <c r="F359" s="87"/>
      <c r="S359" s="307"/>
      <c r="T359" s="306"/>
      <c r="AB359" s="300"/>
      <c r="AC359" s="300"/>
      <c r="AJ359" s="300"/>
      <c r="AK359" s="300"/>
      <c r="AX359" s="300"/>
      <c r="AY359" s="300"/>
      <c r="AZ359" s="300"/>
      <c r="BA359" s="300"/>
      <c r="BB359" s="300"/>
      <c r="BC359" s="300"/>
      <c r="BD359" s="300"/>
      <c r="BE359" s="300"/>
      <c r="BF359" s="300"/>
      <c r="BG359" s="300"/>
      <c r="BH359" s="300"/>
      <c r="BI359" s="300"/>
      <c r="BQ359" s="297"/>
      <c r="BR359" s="297"/>
      <c r="BS359" s="297"/>
      <c r="BT359" s="297"/>
      <c r="BU359" s="297"/>
      <c r="BV359" s="297"/>
      <c r="BW359" s="297"/>
      <c r="BX359" s="297"/>
      <c r="BY359" s="297"/>
      <c r="BZ359" s="297"/>
      <c r="CA359" s="297"/>
      <c r="CB359" s="297"/>
    </row>
    <row r="360" spans="1:80" s="305" customFormat="1" x14ac:dyDescent="0.2">
      <c r="A360" s="87"/>
      <c r="B360" s="87"/>
      <c r="C360" s="87"/>
      <c r="D360" s="87"/>
      <c r="E360" s="87"/>
      <c r="F360" s="87"/>
      <c r="S360" s="307"/>
      <c r="T360" s="306"/>
      <c r="AB360" s="300"/>
      <c r="AC360" s="300"/>
      <c r="AJ360" s="300"/>
      <c r="AK360" s="300"/>
      <c r="AX360" s="300"/>
      <c r="AY360" s="300"/>
      <c r="AZ360" s="300"/>
      <c r="BA360" s="300"/>
      <c r="BB360" s="300"/>
      <c r="BC360" s="300"/>
      <c r="BD360" s="300"/>
      <c r="BE360" s="300"/>
      <c r="BF360" s="300"/>
      <c r="BG360" s="300"/>
      <c r="BH360" s="300"/>
      <c r="BI360" s="300"/>
      <c r="BQ360" s="297"/>
      <c r="BR360" s="297"/>
      <c r="BS360" s="297"/>
      <c r="BT360" s="297"/>
      <c r="BU360" s="297"/>
      <c r="BV360" s="297"/>
      <c r="BW360" s="297"/>
      <c r="BX360" s="297"/>
      <c r="BY360" s="297"/>
      <c r="BZ360" s="297"/>
      <c r="CA360" s="297"/>
      <c r="CB360" s="297"/>
    </row>
    <row r="361" spans="1:80" s="305" customFormat="1" x14ac:dyDescent="0.2">
      <c r="A361" s="87"/>
      <c r="B361" s="87"/>
      <c r="C361" s="87"/>
      <c r="D361" s="87"/>
      <c r="E361" s="87"/>
      <c r="F361" s="87"/>
      <c r="S361" s="307"/>
      <c r="T361" s="306"/>
      <c r="AB361" s="300"/>
      <c r="AC361" s="300"/>
      <c r="AJ361" s="300"/>
      <c r="AK361" s="300"/>
      <c r="AX361" s="300"/>
      <c r="AY361" s="300"/>
      <c r="AZ361" s="300"/>
      <c r="BA361" s="300"/>
      <c r="BB361" s="300"/>
      <c r="BC361" s="300"/>
      <c r="BD361" s="300"/>
      <c r="BE361" s="300"/>
      <c r="BF361" s="300"/>
      <c r="BG361" s="300"/>
      <c r="BH361" s="300"/>
      <c r="BI361" s="300"/>
      <c r="BQ361" s="297"/>
      <c r="BR361" s="297"/>
      <c r="BS361" s="297"/>
      <c r="BT361" s="297"/>
      <c r="BU361" s="297"/>
      <c r="BV361" s="297"/>
      <c r="BW361" s="297"/>
      <c r="BX361" s="297"/>
      <c r="BY361" s="297"/>
      <c r="BZ361" s="297"/>
      <c r="CA361" s="297"/>
      <c r="CB361" s="297"/>
    </row>
    <row r="362" spans="1:80" s="305" customFormat="1" x14ac:dyDescent="0.2">
      <c r="A362" s="87"/>
      <c r="B362" s="87"/>
      <c r="C362" s="87"/>
      <c r="D362" s="87"/>
      <c r="E362" s="87"/>
      <c r="F362" s="87"/>
      <c r="S362" s="307"/>
      <c r="T362" s="306"/>
      <c r="AB362" s="300"/>
      <c r="AC362" s="300"/>
      <c r="AJ362" s="300"/>
      <c r="AK362" s="300"/>
      <c r="AX362" s="300"/>
      <c r="AY362" s="300"/>
      <c r="AZ362" s="300"/>
      <c r="BA362" s="300"/>
      <c r="BB362" s="300"/>
      <c r="BC362" s="300"/>
      <c r="BD362" s="300"/>
      <c r="BE362" s="300"/>
      <c r="BF362" s="300"/>
      <c r="BG362" s="300"/>
      <c r="BH362" s="300"/>
      <c r="BI362" s="300"/>
      <c r="BQ362" s="297"/>
      <c r="BR362" s="297"/>
      <c r="BS362" s="297"/>
      <c r="BT362" s="297"/>
      <c r="BU362" s="297"/>
      <c r="BV362" s="297"/>
      <c r="BW362" s="297"/>
      <c r="BX362" s="297"/>
      <c r="BY362" s="297"/>
      <c r="BZ362" s="297"/>
      <c r="CA362" s="297"/>
      <c r="CB362" s="297"/>
    </row>
    <row r="363" spans="1:80" s="305" customFormat="1" x14ac:dyDescent="0.2">
      <c r="A363" s="87"/>
      <c r="B363" s="87"/>
      <c r="C363" s="87"/>
      <c r="D363" s="87"/>
      <c r="E363" s="87"/>
      <c r="F363" s="87"/>
      <c r="S363" s="307"/>
      <c r="T363" s="306"/>
      <c r="AB363" s="300"/>
      <c r="AC363" s="300"/>
      <c r="AJ363" s="300"/>
      <c r="AK363" s="300"/>
      <c r="AX363" s="300"/>
      <c r="AY363" s="300"/>
      <c r="AZ363" s="300"/>
      <c r="BA363" s="300"/>
      <c r="BB363" s="300"/>
      <c r="BC363" s="300"/>
      <c r="BD363" s="300"/>
      <c r="BE363" s="300"/>
      <c r="BF363" s="300"/>
      <c r="BG363" s="300"/>
      <c r="BH363" s="300"/>
      <c r="BI363" s="300"/>
      <c r="BQ363" s="297"/>
      <c r="BR363" s="297"/>
      <c r="BS363" s="297"/>
      <c r="BT363" s="297"/>
      <c r="BU363" s="297"/>
      <c r="BV363" s="297"/>
      <c r="BW363" s="297"/>
      <c r="BX363" s="297"/>
      <c r="BY363" s="297"/>
      <c r="BZ363" s="297"/>
      <c r="CA363" s="297"/>
      <c r="CB363" s="297"/>
    </row>
    <row r="364" spans="1:80" s="305" customFormat="1" x14ac:dyDescent="0.2">
      <c r="A364" s="87"/>
      <c r="B364" s="87"/>
      <c r="C364" s="87"/>
      <c r="D364" s="87"/>
      <c r="E364" s="87"/>
      <c r="F364" s="87"/>
      <c r="S364" s="307"/>
      <c r="T364" s="306"/>
      <c r="AB364" s="300"/>
      <c r="AC364" s="300"/>
      <c r="AJ364" s="300"/>
      <c r="AK364" s="300"/>
      <c r="AX364" s="300"/>
      <c r="AY364" s="300"/>
      <c r="AZ364" s="300"/>
      <c r="BA364" s="300"/>
      <c r="BB364" s="300"/>
      <c r="BC364" s="300"/>
      <c r="BD364" s="300"/>
      <c r="BE364" s="300"/>
      <c r="BF364" s="300"/>
      <c r="BG364" s="300"/>
      <c r="BH364" s="300"/>
      <c r="BI364" s="300"/>
      <c r="BQ364" s="297"/>
      <c r="BR364" s="297"/>
      <c r="BS364" s="297"/>
      <c r="BT364" s="297"/>
      <c r="BU364" s="297"/>
      <c r="BV364" s="297"/>
      <c r="BW364" s="297"/>
      <c r="BX364" s="297"/>
      <c r="BY364" s="297"/>
      <c r="BZ364" s="297"/>
      <c r="CA364" s="297"/>
      <c r="CB364" s="297"/>
    </row>
    <row r="365" spans="1:80" s="305" customFormat="1" x14ac:dyDescent="0.2">
      <c r="A365" s="87"/>
      <c r="B365" s="87"/>
      <c r="C365" s="87"/>
      <c r="D365" s="87"/>
      <c r="E365" s="87"/>
      <c r="F365" s="87"/>
      <c r="S365" s="307"/>
      <c r="T365" s="306"/>
      <c r="AB365" s="300"/>
      <c r="AC365" s="300"/>
      <c r="AJ365" s="300"/>
      <c r="AK365" s="300"/>
      <c r="AX365" s="300"/>
      <c r="AY365" s="300"/>
      <c r="AZ365" s="300"/>
      <c r="BA365" s="300"/>
      <c r="BB365" s="300"/>
      <c r="BC365" s="300"/>
      <c r="BD365" s="300"/>
      <c r="BE365" s="300"/>
      <c r="BF365" s="300"/>
      <c r="BG365" s="300"/>
      <c r="BH365" s="300"/>
      <c r="BI365" s="300"/>
      <c r="BQ365" s="297"/>
      <c r="BR365" s="297"/>
      <c r="BS365" s="297"/>
      <c r="BT365" s="297"/>
      <c r="BU365" s="297"/>
      <c r="BV365" s="297"/>
      <c r="BW365" s="297"/>
      <c r="BX365" s="297"/>
      <c r="BY365" s="297"/>
      <c r="BZ365" s="297"/>
      <c r="CA365" s="297"/>
      <c r="CB365" s="297"/>
    </row>
    <row r="366" spans="1:80" s="305" customFormat="1" x14ac:dyDescent="0.2">
      <c r="A366" s="87"/>
      <c r="B366" s="87"/>
      <c r="C366" s="87"/>
      <c r="D366" s="87"/>
      <c r="E366" s="87"/>
      <c r="F366" s="87"/>
      <c r="S366" s="307"/>
      <c r="T366" s="306"/>
      <c r="AB366" s="300"/>
      <c r="AC366" s="300"/>
      <c r="AJ366" s="300"/>
      <c r="AK366" s="300"/>
      <c r="AX366" s="300"/>
      <c r="AY366" s="300"/>
      <c r="AZ366" s="300"/>
      <c r="BA366" s="300"/>
      <c r="BB366" s="300"/>
      <c r="BC366" s="300"/>
      <c r="BD366" s="300"/>
      <c r="BE366" s="300"/>
      <c r="BF366" s="300"/>
      <c r="BG366" s="300"/>
      <c r="BH366" s="300"/>
      <c r="BI366" s="300"/>
      <c r="BQ366" s="297"/>
      <c r="BR366" s="297"/>
      <c r="BS366" s="297"/>
      <c r="BT366" s="297"/>
      <c r="BU366" s="297"/>
      <c r="BV366" s="297"/>
      <c r="BW366" s="297"/>
      <c r="BX366" s="297"/>
      <c r="BY366" s="297"/>
      <c r="BZ366" s="297"/>
      <c r="CA366" s="297"/>
      <c r="CB366" s="297"/>
    </row>
    <row r="367" spans="1:80" s="305" customFormat="1" x14ac:dyDescent="0.2">
      <c r="A367" s="87"/>
      <c r="B367" s="87"/>
      <c r="C367" s="87"/>
      <c r="D367" s="87"/>
      <c r="E367" s="87"/>
      <c r="F367" s="87"/>
      <c r="S367" s="307"/>
      <c r="T367" s="306"/>
      <c r="AB367" s="300"/>
      <c r="AC367" s="300"/>
      <c r="AJ367" s="300"/>
      <c r="AK367" s="300"/>
      <c r="AX367" s="300"/>
      <c r="AY367" s="300"/>
      <c r="AZ367" s="300"/>
      <c r="BA367" s="300"/>
      <c r="BB367" s="300"/>
      <c r="BC367" s="300"/>
      <c r="BD367" s="300"/>
      <c r="BE367" s="300"/>
      <c r="BF367" s="300"/>
      <c r="BG367" s="300"/>
      <c r="BH367" s="300"/>
      <c r="BI367" s="300"/>
      <c r="BQ367" s="297"/>
      <c r="BR367" s="297"/>
      <c r="BS367" s="297"/>
      <c r="BT367" s="297"/>
      <c r="BU367" s="297"/>
      <c r="BV367" s="297"/>
      <c r="BW367" s="297"/>
      <c r="BX367" s="297"/>
      <c r="BY367" s="297"/>
      <c r="BZ367" s="297"/>
      <c r="CA367" s="297"/>
      <c r="CB367" s="297"/>
    </row>
    <row r="368" spans="1:80" s="305" customFormat="1" x14ac:dyDescent="0.2">
      <c r="A368" s="87"/>
      <c r="B368" s="87"/>
      <c r="C368" s="87"/>
      <c r="D368" s="87"/>
      <c r="E368" s="87"/>
      <c r="F368" s="87"/>
      <c r="S368" s="307"/>
      <c r="T368" s="306"/>
      <c r="AB368" s="300"/>
      <c r="AC368" s="300"/>
      <c r="AJ368" s="300"/>
      <c r="AK368" s="300"/>
      <c r="AX368" s="300"/>
      <c r="AY368" s="300"/>
      <c r="AZ368" s="300"/>
      <c r="BA368" s="300"/>
      <c r="BB368" s="300"/>
      <c r="BC368" s="300"/>
      <c r="BD368" s="300"/>
      <c r="BE368" s="300"/>
      <c r="BF368" s="300"/>
      <c r="BG368" s="300"/>
      <c r="BH368" s="300"/>
      <c r="BI368" s="300"/>
      <c r="BQ368" s="297"/>
      <c r="BR368" s="297"/>
      <c r="BS368" s="297"/>
      <c r="BT368" s="297"/>
      <c r="BU368" s="297"/>
      <c r="BV368" s="297"/>
      <c r="BW368" s="297"/>
      <c r="BX368" s="297"/>
      <c r="BY368" s="297"/>
      <c r="BZ368" s="297"/>
      <c r="CA368" s="297"/>
      <c r="CB368" s="297"/>
    </row>
    <row r="369" spans="1:80" s="305" customFormat="1" x14ac:dyDescent="0.2">
      <c r="A369" s="87"/>
      <c r="B369" s="87"/>
      <c r="C369" s="87"/>
      <c r="D369" s="87"/>
      <c r="E369" s="87"/>
      <c r="F369" s="87"/>
      <c r="S369" s="307"/>
      <c r="T369" s="306"/>
      <c r="AB369" s="300"/>
      <c r="AC369" s="300"/>
      <c r="AJ369" s="300"/>
      <c r="AK369" s="300"/>
      <c r="AX369" s="300"/>
      <c r="AY369" s="300"/>
      <c r="AZ369" s="300"/>
      <c r="BA369" s="300"/>
      <c r="BB369" s="300"/>
      <c r="BC369" s="300"/>
      <c r="BD369" s="300"/>
      <c r="BE369" s="300"/>
      <c r="BF369" s="300"/>
      <c r="BG369" s="300"/>
      <c r="BH369" s="300"/>
      <c r="BI369" s="300"/>
      <c r="BQ369" s="297"/>
      <c r="BR369" s="297"/>
      <c r="BS369" s="297"/>
      <c r="BT369" s="297"/>
      <c r="BU369" s="297"/>
      <c r="BV369" s="297"/>
      <c r="BW369" s="297"/>
      <c r="BX369" s="297"/>
      <c r="BY369" s="297"/>
      <c r="BZ369" s="297"/>
      <c r="CA369" s="297"/>
      <c r="CB369" s="297"/>
    </row>
    <row r="370" spans="1:80" s="305" customFormat="1" x14ac:dyDescent="0.2">
      <c r="A370" s="87"/>
      <c r="B370" s="87"/>
      <c r="C370" s="87"/>
      <c r="D370" s="87"/>
      <c r="E370" s="87"/>
      <c r="F370" s="87"/>
      <c r="S370" s="307"/>
      <c r="T370" s="306"/>
      <c r="AB370" s="300"/>
      <c r="AC370" s="300"/>
      <c r="AJ370" s="300"/>
      <c r="AK370" s="300"/>
      <c r="AX370" s="300"/>
      <c r="AY370" s="300"/>
      <c r="AZ370" s="300"/>
      <c r="BA370" s="300"/>
      <c r="BB370" s="300"/>
      <c r="BC370" s="300"/>
      <c r="BD370" s="300"/>
      <c r="BE370" s="300"/>
      <c r="BF370" s="300"/>
      <c r="BG370" s="300"/>
      <c r="BH370" s="300"/>
      <c r="BI370" s="300"/>
      <c r="BQ370" s="297"/>
      <c r="BR370" s="297"/>
      <c r="BS370" s="297"/>
      <c r="BT370" s="297"/>
      <c r="BU370" s="297"/>
      <c r="BV370" s="297"/>
      <c r="BW370" s="297"/>
      <c r="BX370" s="297"/>
      <c r="BY370" s="297"/>
      <c r="BZ370" s="297"/>
      <c r="CA370" s="297"/>
      <c r="CB370" s="297"/>
    </row>
    <row r="371" spans="1:80" s="305" customFormat="1" x14ac:dyDescent="0.2">
      <c r="A371" s="87"/>
      <c r="B371" s="87"/>
      <c r="C371" s="87"/>
      <c r="D371" s="87"/>
      <c r="E371" s="87"/>
      <c r="F371" s="87"/>
      <c r="S371" s="307"/>
      <c r="T371" s="306"/>
      <c r="AB371" s="300"/>
      <c r="AC371" s="300"/>
      <c r="AJ371" s="300"/>
      <c r="AK371" s="300"/>
      <c r="AX371" s="300"/>
      <c r="AY371" s="300"/>
      <c r="AZ371" s="300"/>
      <c r="BA371" s="300"/>
      <c r="BB371" s="300"/>
      <c r="BC371" s="300"/>
      <c r="BD371" s="300"/>
      <c r="BE371" s="300"/>
      <c r="BF371" s="300"/>
      <c r="BG371" s="300"/>
      <c r="BH371" s="300"/>
      <c r="BI371" s="300"/>
      <c r="BQ371" s="297"/>
      <c r="BR371" s="297"/>
      <c r="BS371" s="297"/>
      <c r="BT371" s="297"/>
      <c r="BU371" s="297"/>
      <c r="BV371" s="297"/>
      <c r="BW371" s="297"/>
      <c r="BX371" s="297"/>
      <c r="BY371" s="297"/>
      <c r="BZ371" s="297"/>
      <c r="CA371" s="297"/>
      <c r="CB371" s="297"/>
    </row>
    <row r="372" spans="1:80" s="305" customFormat="1" x14ac:dyDescent="0.2">
      <c r="A372" s="87"/>
      <c r="B372" s="87"/>
      <c r="C372" s="87"/>
      <c r="D372" s="87"/>
      <c r="E372" s="87"/>
      <c r="F372" s="87"/>
      <c r="S372" s="307"/>
      <c r="T372" s="306"/>
      <c r="AB372" s="300"/>
      <c r="AC372" s="300"/>
      <c r="AJ372" s="300"/>
      <c r="AK372" s="300"/>
      <c r="AX372" s="300"/>
      <c r="AY372" s="300"/>
      <c r="AZ372" s="300"/>
      <c r="BA372" s="300"/>
      <c r="BB372" s="300"/>
      <c r="BC372" s="300"/>
      <c r="BD372" s="300"/>
      <c r="BE372" s="300"/>
      <c r="BF372" s="300"/>
      <c r="BG372" s="300"/>
      <c r="BH372" s="300"/>
      <c r="BI372" s="300"/>
      <c r="BQ372" s="297"/>
      <c r="BR372" s="297"/>
      <c r="BS372" s="297"/>
      <c r="BT372" s="297"/>
      <c r="BU372" s="297"/>
      <c r="BV372" s="297"/>
      <c r="BW372" s="297"/>
      <c r="BX372" s="297"/>
      <c r="BY372" s="297"/>
      <c r="BZ372" s="297"/>
      <c r="CA372" s="297"/>
      <c r="CB372" s="297"/>
    </row>
    <row r="373" spans="1:80" s="305" customFormat="1" x14ac:dyDescent="0.2">
      <c r="A373" s="87"/>
      <c r="B373" s="87"/>
      <c r="C373" s="87"/>
      <c r="D373" s="87"/>
      <c r="E373" s="87"/>
      <c r="F373" s="87"/>
      <c r="S373" s="307"/>
      <c r="T373" s="306"/>
      <c r="AB373" s="300"/>
      <c r="AC373" s="300"/>
      <c r="AJ373" s="300"/>
      <c r="AK373" s="300"/>
      <c r="AX373" s="300"/>
      <c r="AY373" s="300"/>
      <c r="AZ373" s="300"/>
      <c r="BA373" s="300"/>
      <c r="BB373" s="300"/>
      <c r="BC373" s="300"/>
      <c r="BD373" s="300"/>
      <c r="BE373" s="300"/>
      <c r="BF373" s="300"/>
      <c r="BG373" s="300"/>
      <c r="BH373" s="300"/>
      <c r="BI373" s="300"/>
      <c r="BQ373" s="297"/>
      <c r="BR373" s="297"/>
      <c r="BS373" s="297"/>
      <c r="BT373" s="297"/>
      <c r="BU373" s="297"/>
      <c r="BV373" s="297"/>
      <c r="BW373" s="297"/>
      <c r="BX373" s="297"/>
      <c r="BY373" s="297"/>
      <c r="BZ373" s="297"/>
      <c r="CA373" s="297"/>
      <c r="CB373" s="297"/>
    </row>
    <row r="374" spans="1:80" s="305" customFormat="1" x14ac:dyDescent="0.2">
      <c r="A374" s="87"/>
      <c r="B374" s="87"/>
      <c r="C374" s="87"/>
      <c r="D374" s="87"/>
      <c r="E374" s="87"/>
      <c r="F374" s="87"/>
      <c r="S374" s="307"/>
      <c r="T374" s="306"/>
      <c r="AB374" s="300"/>
      <c r="AC374" s="300"/>
      <c r="AJ374" s="300"/>
      <c r="AK374" s="300"/>
      <c r="AX374" s="300"/>
      <c r="AY374" s="300"/>
      <c r="AZ374" s="300"/>
      <c r="BA374" s="300"/>
      <c r="BB374" s="300"/>
      <c r="BC374" s="300"/>
      <c r="BD374" s="300"/>
      <c r="BE374" s="300"/>
      <c r="BF374" s="300"/>
      <c r="BG374" s="300"/>
      <c r="BH374" s="300"/>
      <c r="BI374" s="300"/>
      <c r="BQ374" s="297"/>
      <c r="BR374" s="297"/>
      <c r="BS374" s="297"/>
      <c r="BT374" s="297"/>
      <c r="BU374" s="297"/>
      <c r="BV374" s="297"/>
      <c r="BW374" s="297"/>
      <c r="BX374" s="297"/>
      <c r="BY374" s="297"/>
      <c r="BZ374" s="297"/>
      <c r="CA374" s="297"/>
      <c r="CB374" s="297"/>
    </row>
    <row r="375" spans="1:80" s="305" customFormat="1" x14ac:dyDescent="0.2">
      <c r="A375" s="87"/>
      <c r="B375" s="87"/>
      <c r="C375" s="87"/>
      <c r="D375" s="87"/>
      <c r="E375" s="87"/>
      <c r="F375" s="87"/>
      <c r="S375" s="307"/>
      <c r="T375" s="306"/>
      <c r="AB375" s="300"/>
      <c r="AC375" s="300"/>
      <c r="AJ375" s="300"/>
      <c r="AK375" s="300"/>
      <c r="AX375" s="300"/>
      <c r="AY375" s="300"/>
      <c r="AZ375" s="300"/>
      <c r="BA375" s="300"/>
      <c r="BB375" s="300"/>
      <c r="BC375" s="300"/>
      <c r="BD375" s="300"/>
      <c r="BE375" s="300"/>
      <c r="BF375" s="300"/>
      <c r="BG375" s="300"/>
      <c r="BH375" s="300"/>
      <c r="BI375" s="300"/>
      <c r="BQ375" s="297"/>
      <c r="BR375" s="297"/>
      <c r="BS375" s="297"/>
      <c r="BT375" s="297"/>
      <c r="BU375" s="297"/>
      <c r="BV375" s="297"/>
      <c r="BW375" s="297"/>
      <c r="BX375" s="297"/>
      <c r="BY375" s="297"/>
      <c r="BZ375" s="297"/>
      <c r="CA375" s="297"/>
      <c r="CB375" s="297"/>
    </row>
    <row r="376" spans="1:80" s="305" customFormat="1" x14ac:dyDescent="0.2">
      <c r="A376" s="87"/>
      <c r="B376" s="87"/>
      <c r="C376" s="87"/>
      <c r="D376" s="87"/>
      <c r="E376" s="87"/>
      <c r="F376" s="87"/>
      <c r="S376" s="307"/>
      <c r="T376" s="306"/>
      <c r="AB376" s="300"/>
      <c r="AC376" s="300"/>
      <c r="AJ376" s="300"/>
      <c r="AK376" s="300"/>
      <c r="AX376" s="300"/>
      <c r="AY376" s="300"/>
      <c r="AZ376" s="300"/>
      <c r="BA376" s="300"/>
      <c r="BB376" s="300"/>
      <c r="BC376" s="300"/>
      <c r="BD376" s="300"/>
      <c r="BE376" s="300"/>
      <c r="BF376" s="300"/>
      <c r="BG376" s="300"/>
      <c r="BH376" s="300"/>
      <c r="BI376" s="300"/>
      <c r="BQ376" s="297"/>
      <c r="BR376" s="297"/>
      <c r="BS376" s="297"/>
      <c r="BT376" s="297"/>
      <c r="BU376" s="297"/>
      <c r="BV376" s="297"/>
      <c r="BW376" s="297"/>
      <c r="BX376" s="297"/>
      <c r="BY376" s="297"/>
      <c r="BZ376" s="297"/>
      <c r="CA376" s="297"/>
      <c r="CB376" s="297"/>
    </row>
    <row r="377" spans="1:80" s="305" customFormat="1" x14ac:dyDescent="0.2">
      <c r="A377" s="87"/>
      <c r="B377" s="87"/>
      <c r="C377" s="87"/>
      <c r="D377" s="87"/>
      <c r="E377" s="87"/>
      <c r="F377" s="87"/>
      <c r="S377" s="307"/>
      <c r="T377" s="306"/>
      <c r="AB377" s="300"/>
      <c r="AC377" s="300"/>
      <c r="AJ377" s="300"/>
      <c r="AK377" s="300"/>
      <c r="AX377" s="300"/>
      <c r="AY377" s="300"/>
      <c r="AZ377" s="300"/>
      <c r="BA377" s="300"/>
      <c r="BB377" s="300"/>
      <c r="BC377" s="300"/>
      <c r="BD377" s="300"/>
      <c r="BE377" s="300"/>
      <c r="BF377" s="300"/>
      <c r="BG377" s="300"/>
      <c r="BH377" s="300"/>
      <c r="BI377" s="300"/>
      <c r="BQ377" s="297"/>
      <c r="BR377" s="297"/>
      <c r="BS377" s="297"/>
      <c r="BT377" s="297"/>
      <c r="BU377" s="297"/>
      <c r="BV377" s="297"/>
      <c r="BW377" s="297"/>
      <c r="BX377" s="297"/>
      <c r="BY377" s="297"/>
      <c r="BZ377" s="297"/>
      <c r="CA377" s="297"/>
      <c r="CB377" s="297"/>
    </row>
    <row r="378" spans="1:80" s="305" customFormat="1" x14ac:dyDescent="0.2">
      <c r="A378" s="87"/>
      <c r="B378" s="87"/>
      <c r="C378" s="87"/>
      <c r="D378" s="87"/>
      <c r="E378" s="87"/>
      <c r="F378" s="87"/>
      <c r="S378" s="307"/>
      <c r="T378" s="306"/>
      <c r="AB378" s="300"/>
      <c r="AC378" s="300"/>
      <c r="AJ378" s="300"/>
      <c r="AK378" s="300"/>
      <c r="AX378" s="300"/>
      <c r="AY378" s="300"/>
      <c r="AZ378" s="300"/>
      <c r="BA378" s="300"/>
      <c r="BB378" s="300"/>
      <c r="BC378" s="300"/>
      <c r="BD378" s="300"/>
      <c r="BE378" s="300"/>
      <c r="BF378" s="300"/>
      <c r="BG378" s="300"/>
      <c r="BH378" s="300"/>
      <c r="BI378" s="300"/>
      <c r="BQ378" s="297"/>
      <c r="BR378" s="297"/>
      <c r="BS378" s="297"/>
      <c r="BT378" s="297"/>
      <c r="BU378" s="297"/>
      <c r="BV378" s="297"/>
      <c r="BW378" s="297"/>
      <c r="BX378" s="297"/>
      <c r="BY378" s="297"/>
      <c r="BZ378" s="297"/>
      <c r="CA378" s="297"/>
      <c r="CB378" s="297"/>
    </row>
    <row r="379" spans="1:80" s="305" customFormat="1" x14ac:dyDescent="0.2">
      <c r="A379" s="87"/>
      <c r="B379" s="87"/>
      <c r="C379" s="87"/>
      <c r="D379" s="87"/>
      <c r="E379" s="87"/>
      <c r="F379" s="87"/>
      <c r="S379" s="307"/>
      <c r="T379" s="306"/>
      <c r="AB379" s="300"/>
      <c r="AC379" s="300"/>
      <c r="AJ379" s="300"/>
      <c r="AK379" s="300"/>
      <c r="AX379" s="300"/>
      <c r="AY379" s="300"/>
      <c r="AZ379" s="300"/>
      <c r="BA379" s="300"/>
      <c r="BB379" s="300"/>
      <c r="BC379" s="300"/>
      <c r="BD379" s="300"/>
      <c r="BE379" s="300"/>
      <c r="BF379" s="300"/>
      <c r="BG379" s="300"/>
      <c r="BH379" s="300"/>
      <c r="BI379" s="300"/>
      <c r="BQ379" s="297"/>
      <c r="BR379" s="297"/>
      <c r="BS379" s="297"/>
      <c r="BT379" s="297"/>
      <c r="BU379" s="297"/>
      <c r="BV379" s="297"/>
      <c r="BW379" s="297"/>
      <c r="BX379" s="297"/>
      <c r="BY379" s="297"/>
      <c r="BZ379" s="297"/>
      <c r="CA379" s="297"/>
      <c r="CB379" s="297"/>
    </row>
    <row r="380" spans="1:80" s="305" customFormat="1" x14ac:dyDescent="0.2">
      <c r="A380" s="87"/>
      <c r="B380" s="87"/>
      <c r="C380" s="87"/>
      <c r="D380" s="87"/>
      <c r="E380" s="87"/>
      <c r="F380" s="87"/>
      <c r="S380" s="307"/>
      <c r="T380" s="306"/>
      <c r="AB380" s="300"/>
      <c r="AC380" s="300"/>
      <c r="AJ380" s="300"/>
      <c r="AK380" s="300"/>
      <c r="AX380" s="300"/>
      <c r="AY380" s="300"/>
      <c r="AZ380" s="300"/>
      <c r="BA380" s="300"/>
      <c r="BB380" s="300"/>
      <c r="BC380" s="300"/>
      <c r="BD380" s="300"/>
      <c r="BE380" s="300"/>
      <c r="BF380" s="300"/>
      <c r="BG380" s="300"/>
      <c r="BH380" s="300"/>
      <c r="BI380" s="300"/>
      <c r="BQ380" s="297"/>
      <c r="BR380" s="297"/>
      <c r="BS380" s="297"/>
      <c r="BT380" s="297"/>
      <c r="BU380" s="297"/>
      <c r="BV380" s="297"/>
      <c r="BW380" s="297"/>
      <c r="BX380" s="297"/>
      <c r="BY380" s="297"/>
      <c r="BZ380" s="297"/>
      <c r="CA380" s="297"/>
      <c r="CB380" s="297"/>
    </row>
    <row r="381" spans="1:80" s="305" customFormat="1" x14ac:dyDescent="0.2">
      <c r="A381" s="87"/>
      <c r="B381" s="87"/>
      <c r="C381" s="87"/>
      <c r="D381" s="87"/>
      <c r="E381" s="87"/>
      <c r="F381" s="87"/>
      <c r="S381" s="307"/>
      <c r="T381" s="306"/>
      <c r="AB381" s="300"/>
      <c r="AC381" s="300"/>
      <c r="AJ381" s="300"/>
      <c r="AK381" s="300"/>
      <c r="AX381" s="300"/>
      <c r="AY381" s="300"/>
      <c r="AZ381" s="300"/>
      <c r="BA381" s="300"/>
      <c r="BB381" s="300"/>
      <c r="BC381" s="300"/>
      <c r="BD381" s="300"/>
      <c r="BE381" s="300"/>
      <c r="BF381" s="300"/>
      <c r="BG381" s="300"/>
      <c r="BH381" s="300"/>
      <c r="BI381" s="300"/>
      <c r="BQ381" s="297"/>
      <c r="BR381" s="297"/>
      <c r="BS381" s="297"/>
      <c r="BT381" s="297"/>
      <c r="BU381" s="297"/>
      <c r="BV381" s="297"/>
      <c r="BW381" s="297"/>
      <c r="BX381" s="297"/>
      <c r="BY381" s="297"/>
      <c r="BZ381" s="297"/>
      <c r="CA381" s="297"/>
      <c r="CB381" s="297"/>
    </row>
    <row r="382" spans="1:80" s="305" customFormat="1" x14ac:dyDescent="0.2">
      <c r="A382" s="87"/>
      <c r="B382" s="87"/>
      <c r="C382" s="87"/>
      <c r="D382" s="87"/>
      <c r="E382" s="87"/>
      <c r="F382" s="87"/>
      <c r="S382" s="307"/>
      <c r="T382" s="306"/>
      <c r="AB382" s="300"/>
      <c r="AC382" s="300"/>
      <c r="AJ382" s="300"/>
      <c r="AK382" s="300"/>
      <c r="AX382" s="300"/>
      <c r="AY382" s="300"/>
      <c r="AZ382" s="300"/>
      <c r="BA382" s="300"/>
      <c r="BB382" s="300"/>
      <c r="BC382" s="300"/>
      <c r="BD382" s="300"/>
      <c r="BE382" s="300"/>
      <c r="BF382" s="300"/>
      <c r="BG382" s="300"/>
      <c r="BH382" s="300"/>
      <c r="BI382" s="300"/>
      <c r="BQ382" s="297"/>
      <c r="BR382" s="297"/>
      <c r="BS382" s="297"/>
      <c r="BT382" s="297"/>
      <c r="BU382" s="297"/>
      <c r="BV382" s="297"/>
      <c r="BW382" s="297"/>
      <c r="BX382" s="297"/>
      <c r="BY382" s="297"/>
      <c r="BZ382" s="297"/>
      <c r="CA382" s="297"/>
      <c r="CB382" s="297"/>
    </row>
    <row r="383" spans="1:80" s="305" customFormat="1" x14ac:dyDescent="0.2">
      <c r="A383" s="87"/>
      <c r="B383" s="87"/>
      <c r="C383" s="87"/>
      <c r="D383" s="87"/>
      <c r="E383" s="87"/>
      <c r="F383" s="87"/>
      <c r="S383" s="307"/>
      <c r="T383" s="306"/>
      <c r="AB383" s="300"/>
      <c r="AC383" s="300"/>
      <c r="AJ383" s="300"/>
      <c r="AK383" s="300"/>
      <c r="AX383" s="300"/>
      <c r="AY383" s="300"/>
      <c r="AZ383" s="300"/>
      <c r="BA383" s="300"/>
      <c r="BB383" s="300"/>
      <c r="BC383" s="300"/>
      <c r="BD383" s="300"/>
      <c r="BE383" s="300"/>
      <c r="BF383" s="300"/>
      <c r="BG383" s="300"/>
      <c r="BH383" s="300"/>
      <c r="BI383" s="300"/>
      <c r="BQ383" s="297"/>
      <c r="BR383" s="297"/>
      <c r="BS383" s="297"/>
      <c r="BT383" s="297"/>
      <c r="BU383" s="297"/>
      <c r="BV383" s="297"/>
      <c r="BW383" s="297"/>
      <c r="BX383" s="297"/>
      <c r="BY383" s="297"/>
      <c r="BZ383" s="297"/>
      <c r="CA383" s="297"/>
      <c r="CB383" s="297"/>
    </row>
    <row r="384" spans="1:80" s="305" customFormat="1" x14ac:dyDescent="0.2">
      <c r="A384" s="87"/>
      <c r="B384" s="87"/>
      <c r="C384" s="87"/>
      <c r="D384" s="87"/>
      <c r="E384" s="87"/>
      <c r="F384" s="87"/>
      <c r="S384" s="307"/>
      <c r="T384" s="306"/>
      <c r="AB384" s="300"/>
      <c r="AC384" s="300"/>
      <c r="AJ384" s="300"/>
      <c r="AK384" s="300"/>
      <c r="AX384" s="300"/>
      <c r="AY384" s="300"/>
      <c r="AZ384" s="300"/>
      <c r="BA384" s="300"/>
      <c r="BB384" s="300"/>
      <c r="BC384" s="300"/>
      <c r="BD384" s="300"/>
      <c r="BE384" s="300"/>
      <c r="BF384" s="300"/>
      <c r="BG384" s="300"/>
      <c r="BH384" s="300"/>
      <c r="BI384" s="300"/>
      <c r="BQ384" s="297"/>
      <c r="BR384" s="297"/>
      <c r="BS384" s="297"/>
      <c r="BT384" s="297"/>
      <c r="BU384" s="297"/>
      <c r="BV384" s="297"/>
      <c r="BW384" s="297"/>
      <c r="BX384" s="297"/>
      <c r="BY384" s="297"/>
      <c r="BZ384" s="297"/>
      <c r="CA384" s="297"/>
      <c r="CB384" s="297"/>
    </row>
    <row r="385" spans="1:80" s="305" customFormat="1" x14ac:dyDescent="0.2">
      <c r="A385" s="87"/>
      <c r="B385" s="87"/>
      <c r="C385" s="87"/>
      <c r="D385" s="87"/>
      <c r="E385" s="87"/>
      <c r="F385" s="87"/>
      <c r="S385" s="307"/>
      <c r="T385" s="306"/>
      <c r="AB385" s="300"/>
      <c r="AC385" s="300"/>
      <c r="AJ385" s="300"/>
      <c r="AK385" s="300"/>
      <c r="AX385" s="300"/>
      <c r="AY385" s="300"/>
      <c r="AZ385" s="300"/>
      <c r="BA385" s="300"/>
      <c r="BB385" s="300"/>
      <c r="BC385" s="300"/>
      <c r="BD385" s="300"/>
      <c r="BE385" s="300"/>
      <c r="BF385" s="300"/>
      <c r="BG385" s="300"/>
      <c r="BH385" s="300"/>
      <c r="BI385" s="300"/>
      <c r="BQ385" s="297"/>
      <c r="BR385" s="297"/>
      <c r="BS385" s="297"/>
      <c r="BT385" s="297"/>
      <c r="BU385" s="297"/>
      <c r="BV385" s="297"/>
      <c r="BW385" s="297"/>
      <c r="BX385" s="297"/>
      <c r="BY385" s="297"/>
      <c r="BZ385" s="297"/>
      <c r="CA385" s="297"/>
      <c r="CB385" s="297"/>
    </row>
    <row r="386" spans="1:80" s="305" customFormat="1" x14ac:dyDescent="0.2">
      <c r="A386" s="87"/>
      <c r="B386" s="87"/>
      <c r="C386" s="87"/>
      <c r="D386" s="87"/>
      <c r="E386" s="87"/>
      <c r="F386" s="87"/>
      <c r="S386" s="307"/>
      <c r="T386" s="306"/>
      <c r="AB386" s="300"/>
      <c r="AC386" s="300"/>
      <c r="AJ386" s="300"/>
      <c r="AK386" s="300"/>
      <c r="AX386" s="300"/>
      <c r="AY386" s="300"/>
      <c r="AZ386" s="300"/>
      <c r="BA386" s="300"/>
      <c r="BB386" s="300"/>
      <c r="BC386" s="300"/>
      <c r="BD386" s="300"/>
      <c r="BE386" s="300"/>
      <c r="BF386" s="300"/>
      <c r="BG386" s="300"/>
      <c r="BH386" s="300"/>
      <c r="BI386" s="300"/>
      <c r="BQ386" s="297"/>
      <c r="BR386" s="297"/>
      <c r="BS386" s="297"/>
      <c r="BT386" s="297"/>
      <c r="BU386" s="297"/>
      <c r="BV386" s="297"/>
      <c r="BW386" s="297"/>
      <c r="BX386" s="297"/>
      <c r="BY386" s="297"/>
      <c r="BZ386" s="297"/>
      <c r="CA386" s="297"/>
      <c r="CB386" s="297"/>
    </row>
    <row r="387" spans="1:80" s="305" customFormat="1" x14ac:dyDescent="0.2">
      <c r="A387" s="87"/>
      <c r="B387" s="87"/>
      <c r="C387" s="87"/>
      <c r="D387" s="87"/>
      <c r="E387" s="87"/>
      <c r="F387" s="87"/>
      <c r="S387" s="307"/>
      <c r="T387" s="306"/>
      <c r="AB387" s="300"/>
      <c r="AC387" s="300"/>
      <c r="AJ387" s="300"/>
      <c r="AK387" s="300"/>
      <c r="AX387" s="300"/>
      <c r="AY387" s="300"/>
      <c r="AZ387" s="300"/>
      <c r="BA387" s="300"/>
      <c r="BB387" s="300"/>
      <c r="BC387" s="300"/>
      <c r="BD387" s="300"/>
      <c r="BE387" s="300"/>
      <c r="BF387" s="300"/>
      <c r="BG387" s="300"/>
      <c r="BH387" s="300"/>
      <c r="BI387" s="300"/>
      <c r="BQ387" s="297"/>
      <c r="BR387" s="297"/>
      <c r="BS387" s="297"/>
      <c r="BT387" s="297"/>
      <c r="BU387" s="297"/>
      <c r="BV387" s="297"/>
      <c r="BW387" s="297"/>
      <c r="BX387" s="297"/>
      <c r="BY387" s="297"/>
      <c r="BZ387" s="297"/>
      <c r="CA387" s="297"/>
      <c r="CB387" s="297"/>
    </row>
    <row r="388" spans="1:80" s="305" customFormat="1" x14ac:dyDescent="0.2">
      <c r="A388" s="87"/>
      <c r="B388" s="87"/>
      <c r="C388" s="87"/>
      <c r="D388" s="87"/>
      <c r="E388" s="87"/>
      <c r="F388" s="87"/>
      <c r="S388" s="307"/>
      <c r="T388" s="306"/>
      <c r="AB388" s="300"/>
      <c r="AC388" s="300"/>
      <c r="AJ388" s="300"/>
      <c r="AK388" s="300"/>
      <c r="AX388" s="300"/>
      <c r="AY388" s="300"/>
      <c r="AZ388" s="300"/>
      <c r="BA388" s="300"/>
      <c r="BB388" s="300"/>
      <c r="BC388" s="300"/>
      <c r="BD388" s="300"/>
      <c r="BE388" s="300"/>
      <c r="BF388" s="300"/>
      <c r="BG388" s="300"/>
      <c r="BH388" s="300"/>
      <c r="BI388" s="300"/>
      <c r="BQ388" s="297"/>
      <c r="BR388" s="297"/>
      <c r="BS388" s="297"/>
      <c r="BT388" s="297"/>
      <c r="BU388" s="297"/>
      <c r="BV388" s="297"/>
      <c r="BW388" s="297"/>
      <c r="BX388" s="297"/>
      <c r="BY388" s="297"/>
      <c r="BZ388" s="297"/>
      <c r="CA388" s="297"/>
      <c r="CB388" s="297"/>
    </row>
    <row r="389" spans="1:80" s="305" customFormat="1" x14ac:dyDescent="0.2">
      <c r="A389" s="87"/>
      <c r="B389" s="87"/>
      <c r="C389" s="87"/>
      <c r="D389" s="87"/>
      <c r="E389" s="87"/>
      <c r="F389" s="87"/>
      <c r="S389" s="307"/>
      <c r="T389" s="306"/>
      <c r="AB389" s="300"/>
      <c r="AC389" s="300"/>
      <c r="AJ389" s="300"/>
      <c r="AK389" s="300"/>
      <c r="AX389" s="300"/>
      <c r="AY389" s="300"/>
      <c r="AZ389" s="300"/>
      <c r="BA389" s="300"/>
      <c r="BB389" s="300"/>
      <c r="BC389" s="300"/>
      <c r="BD389" s="300"/>
      <c r="BE389" s="300"/>
      <c r="BF389" s="300"/>
      <c r="BG389" s="300"/>
      <c r="BH389" s="300"/>
      <c r="BI389" s="300"/>
      <c r="BQ389" s="297"/>
      <c r="BR389" s="297"/>
      <c r="BS389" s="297"/>
      <c r="BT389" s="297"/>
      <c r="BU389" s="297"/>
      <c r="BV389" s="297"/>
      <c r="BW389" s="297"/>
      <c r="BX389" s="297"/>
      <c r="BY389" s="297"/>
      <c r="BZ389" s="297"/>
      <c r="CA389" s="297"/>
      <c r="CB389" s="297"/>
    </row>
    <row r="390" spans="1:80" s="305" customFormat="1" x14ac:dyDescent="0.2">
      <c r="A390" s="87"/>
      <c r="B390" s="87"/>
      <c r="C390" s="87"/>
      <c r="D390" s="87"/>
      <c r="E390" s="87"/>
      <c r="F390" s="87"/>
      <c r="S390" s="307"/>
      <c r="T390" s="306"/>
      <c r="AB390" s="300"/>
      <c r="AC390" s="300"/>
      <c r="AJ390" s="300"/>
      <c r="AK390" s="300"/>
      <c r="AX390" s="300"/>
      <c r="AY390" s="300"/>
      <c r="AZ390" s="300"/>
      <c r="BA390" s="300"/>
      <c r="BB390" s="300"/>
      <c r="BC390" s="300"/>
      <c r="BD390" s="300"/>
      <c r="BE390" s="300"/>
      <c r="BF390" s="300"/>
      <c r="BG390" s="300"/>
      <c r="BH390" s="300"/>
      <c r="BI390" s="300"/>
      <c r="BQ390" s="297"/>
      <c r="BR390" s="297"/>
      <c r="BS390" s="297"/>
      <c r="BT390" s="297"/>
      <c r="BU390" s="297"/>
      <c r="BV390" s="297"/>
      <c r="BW390" s="297"/>
      <c r="BX390" s="297"/>
      <c r="BY390" s="297"/>
      <c r="BZ390" s="297"/>
      <c r="CA390" s="297"/>
      <c r="CB390" s="297"/>
    </row>
    <row r="391" spans="1:80" s="305" customFormat="1" x14ac:dyDescent="0.2">
      <c r="A391" s="87"/>
      <c r="B391" s="87"/>
      <c r="C391" s="87"/>
      <c r="D391" s="87"/>
      <c r="E391" s="87"/>
      <c r="F391" s="87"/>
      <c r="S391" s="307"/>
      <c r="T391" s="306"/>
      <c r="AB391" s="300"/>
      <c r="AC391" s="300"/>
      <c r="AJ391" s="300"/>
      <c r="AK391" s="300"/>
      <c r="AX391" s="300"/>
      <c r="AY391" s="300"/>
      <c r="AZ391" s="300"/>
      <c r="BA391" s="300"/>
      <c r="BB391" s="300"/>
      <c r="BC391" s="300"/>
      <c r="BD391" s="300"/>
      <c r="BE391" s="300"/>
      <c r="BF391" s="300"/>
      <c r="BG391" s="300"/>
      <c r="BH391" s="300"/>
      <c r="BI391" s="300"/>
      <c r="BQ391" s="297"/>
      <c r="BR391" s="297"/>
      <c r="BS391" s="297"/>
      <c r="BT391" s="297"/>
      <c r="BU391" s="297"/>
      <c r="BV391" s="297"/>
      <c r="BW391" s="297"/>
      <c r="BX391" s="297"/>
      <c r="BY391" s="297"/>
      <c r="BZ391" s="297"/>
      <c r="CA391" s="297"/>
      <c r="CB391" s="297"/>
    </row>
    <row r="392" spans="1:80" s="305" customFormat="1" x14ac:dyDescent="0.2">
      <c r="A392" s="87"/>
      <c r="B392" s="87"/>
      <c r="C392" s="87"/>
      <c r="D392" s="87"/>
      <c r="E392" s="87"/>
      <c r="F392" s="87"/>
      <c r="S392" s="307"/>
      <c r="T392" s="306"/>
      <c r="AB392" s="300"/>
      <c r="AC392" s="300"/>
      <c r="AJ392" s="300"/>
      <c r="AK392" s="300"/>
      <c r="AX392" s="300"/>
      <c r="AY392" s="300"/>
      <c r="AZ392" s="300"/>
      <c r="BA392" s="300"/>
      <c r="BB392" s="300"/>
      <c r="BC392" s="300"/>
      <c r="BD392" s="300"/>
      <c r="BE392" s="300"/>
      <c r="BF392" s="300"/>
      <c r="BG392" s="300"/>
      <c r="BH392" s="300"/>
      <c r="BI392" s="300"/>
      <c r="BQ392" s="297"/>
      <c r="BR392" s="297"/>
      <c r="BS392" s="297"/>
      <c r="BT392" s="297"/>
      <c r="BU392" s="297"/>
      <c r="BV392" s="297"/>
      <c r="BW392" s="297"/>
      <c r="BX392" s="297"/>
      <c r="BY392" s="297"/>
      <c r="BZ392" s="297"/>
      <c r="CA392" s="297"/>
      <c r="CB392" s="297"/>
    </row>
    <row r="393" spans="1:80" s="305" customFormat="1" x14ac:dyDescent="0.2">
      <c r="A393" s="87"/>
      <c r="B393" s="87"/>
      <c r="C393" s="87"/>
      <c r="D393" s="87"/>
      <c r="E393" s="87"/>
      <c r="F393" s="87"/>
      <c r="S393" s="307"/>
      <c r="T393" s="306"/>
      <c r="AB393" s="300"/>
      <c r="AC393" s="300"/>
      <c r="AJ393" s="300"/>
      <c r="AK393" s="300"/>
      <c r="AX393" s="300"/>
      <c r="AY393" s="300"/>
      <c r="AZ393" s="300"/>
      <c r="BA393" s="300"/>
      <c r="BB393" s="300"/>
      <c r="BC393" s="300"/>
      <c r="BD393" s="300"/>
      <c r="BE393" s="300"/>
      <c r="BF393" s="300"/>
      <c r="BG393" s="300"/>
      <c r="BH393" s="300"/>
      <c r="BI393" s="300"/>
      <c r="BQ393" s="297"/>
      <c r="BR393" s="297"/>
      <c r="BS393" s="297"/>
      <c r="BT393" s="297"/>
      <c r="BU393" s="297"/>
      <c r="BV393" s="297"/>
      <c r="BW393" s="297"/>
      <c r="BX393" s="297"/>
      <c r="BY393" s="297"/>
      <c r="BZ393" s="297"/>
      <c r="CA393" s="297"/>
      <c r="CB393" s="297"/>
    </row>
    <row r="394" spans="1:80" s="305" customFormat="1" x14ac:dyDescent="0.2">
      <c r="A394" s="87"/>
      <c r="B394" s="87"/>
      <c r="C394" s="87"/>
      <c r="D394" s="87"/>
      <c r="E394" s="87"/>
      <c r="F394" s="87"/>
      <c r="S394" s="307"/>
      <c r="T394" s="306"/>
      <c r="AB394" s="300"/>
      <c r="AC394" s="300"/>
      <c r="AJ394" s="300"/>
      <c r="AK394" s="300"/>
      <c r="AX394" s="300"/>
      <c r="AY394" s="300"/>
      <c r="AZ394" s="300"/>
      <c r="BA394" s="300"/>
      <c r="BB394" s="300"/>
      <c r="BC394" s="300"/>
      <c r="BD394" s="300"/>
      <c r="BE394" s="300"/>
      <c r="BF394" s="300"/>
      <c r="BG394" s="300"/>
      <c r="BH394" s="300"/>
      <c r="BI394" s="300"/>
      <c r="BQ394" s="297"/>
      <c r="BR394" s="297"/>
      <c r="BS394" s="297"/>
      <c r="BT394" s="297"/>
      <c r="BU394" s="297"/>
      <c r="BV394" s="297"/>
      <c r="BW394" s="297"/>
      <c r="BX394" s="297"/>
      <c r="BY394" s="297"/>
      <c r="BZ394" s="297"/>
      <c r="CA394" s="297"/>
      <c r="CB394" s="297"/>
    </row>
    <row r="395" spans="1:80" s="305" customFormat="1" x14ac:dyDescent="0.2">
      <c r="A395" s="87"/>
      <c r="B395" s="87"/>
      <c r="C395" s="87"/>
      <c r="D395" s="87"/>
      <c r="E395" s="87"/>
      <c r="F395" s="87"/>
      <c r="S395" s="307"/>
      <c r="T395" s="306"/>
      <c r="AB395" s="300"/>
      <c r="AC395" s="300"/>
      <c r="AJ395" s="300"/>
      <c r="AK395" s="300"/>
      <c r="AX395" s="300"/>
      <c r="AY395" s="300"/>
      <c r="AZ395" s="300"/>
      <c r="BA395" s="300"/>
      <c r="BB395" s="300"/>
      <c r="BC395" s="300"/>
      <c r="BD395" s="300"/>
      <c r="BE395" s="300"/>
      <c r="BF395" s="300"/>
      <c r="BG395" s="300"/>
      <c r="BH395" s="300"/>
      <c r="BI395" s="300"/>
      <c r="BQ395" s="297"/>
      <c r="BR395" s="297"/>
      <c r="BS395" s="297"/>
      <c r="BT395" s="297"/>
      <c r="BU395" s="297"/>
      <c r="BV395" s="297"/>
      <c r="BW395" s="297"/>
      <c r="BX395" s="297"/>
      <c r="BY395" s="297"/>
      <c r="BZ395" s="297"/>
      <c r="CA395" s="297"/>
      <c r="CB395" s="297"/>
    </row>
    <row r="396" spans="1:80" s="305" customFormat="1" x14ac:dyDescent="0.2">
      <c r="A396" s="87"/>
      <c r="B396" s="87"/>
      <c r="C396" s="87"/>
      <c r="D396" s="87"/>
      <c r="E396" s="87"/>
      <c r="F396" s="87"/>
      <c r="S396" s="307"/>
      <c r="T396" s="306"/>
      <c r="AB396" s="300"/>
      <c r="AC396" s="300"/>
      <c r="AJ396" s="300"/>
      <c r="AK396" s="300"/>
      <c r="AX396" s="300"/>
      <c r="AY396" s="300"/>
      <c r="AZ396" s="300"/>
      <c r="BA396" s="300"/>
      <c r="BB396" s="300"/>
      <c r="BC396" s="300"/>
      <c r="BD396" s="300"/>
      <c r="BE396" s="300"/>
      <c r="BF396" s="300"/>
      <c r="BG396" s="300"/>
      <c r="BH396" s="300"/>
      <c r="BI396" s="300"/>
      <c r="BQ396" s="297"/>
      <c r="BR396" s="297"/>
      <c r="BS396" s="297"/>
      <c r="BT396" s="297"/>
      <c r="BU396" s="297"/>
      <c r="BV396" s="297"/>
      <c r="BW396" s="297"/>
      <c r="BX396" s="297"/>
      <c r="BY396" s="297"/>
      <c r="BZ396" s="297"/>
      <c r="CA396" s="297"/>
      <c r="CB396" s="297"/>
    </row>
    <row r="397" spans="1:80" s="305" customFormat="1" x14ac:dyDescent="0.2">
      <c r="A397" s="87"/>
      <c r="B397" s="87"/>
      <c r="C397" s="87"/>
      <c r="D397" s="87"/>
      <c r="E397" s="87"/>
      <c r="F397" s="87"/>
      <c r="S397" s="307"/>
      <c r="T397" s="306"/>
      <c r="AB397" s="300"/>
      <c r="AC397" s="300"/>
      <c r="AJ397" s="300"/>
      <c r="AK397" s="300"/>
      <c r="AX397" s="300"/>
      <c r="AY397" s="300"/>
      <c r="AZ397" s="300"/>
      <c r="BA397" s="300"/>
      <c r="BB397" s="300"/>
      <c r="BC397" s="300"/>
      <c r="BD397" s="300"/>
      <c r="BE397" s="300"/>
      <c r="BF397" s="300"/>
      <c r="BG397" s="300"/>
      <c r="BH397" s="300"/>
      <c r="BI397" s="300"/>
      <c r="BQ397" s="297"/>
      <c r="BR397" s="297"/>
      <c r="BS397" s="297"/>
      <c r="BT397" s="297"/>
      <c r="BU397" s="297"/>
      <c r="BV397" s="297"/>
      <c r="BW397" s="297"/>
      <c r="BX397" s="297"/>
      <c r="BY397" s="297"/>
      <c r="BZ397" s="297"/>
      <c r="CA397" s="297"/>
      <c r="CB397" s="297"/>
    </row>
    <row r="398" spans="1:80" s="305" customFormat="1" x14ac:dyDescent="0.2">
      <c r="A398" s="87"/>
      <c r="B398" s="87"/>
      <c r="C398" s="87"/>
      <c r="D398" s="87"/>
      <c r="E398" s="87"/>
      <c r="F398" s="87"/>
      <c r="S398" s="307"/>
      <c r="T398" s="306"/>
      <c r="AB398" s="300"/>
      <c r="AC398" s="300"/>
      <c r="AJ398" s="300"/>
      <c r="AK398" s="300"/>
      <c r="AX398" s="300"/>
      <c r="AY398" s="300"/>
      <c r="AZ398" s="300"/>
      <c r="BA398" s="300"/>
      <c r="BB398" s="300"/>
      <c r="BC398" s="300"/>
      <c r="BD398" s="300"/>
      <c r="BE398" s="300"/>
      <c r="BF398" s="300"/>
      <c r="BG398" s="300"/>
      <c r="BH398" s="300"/>
      <c r="BI398" s="300"/>
      <c r="BQ398" s="297"/>
      <c r="BR398" s="297"/>
      <c r="BS398" s="297"/>
      <c r="BT398" s="297"/>
      <c r="BU398" s="297"/>
      <c r="BV398" s="297"/>
      <c r="BW398" s="297"/>
      <c r="BX398" s="297"/>
      <c r="BY398" s="297"/>
      <c r="BZ398" s="297"/>
      <c r="CA398" s="297"/>
      <c r="CB398" s="297"/>
    </row>
    <row r="399" spans="1:80" s="305" customFormat="1" x14ac:dyDescent="0.2">
      <c r="A399" s="87"/>
      <c r="B399" s="87"/>
      <c r="C399" s="87"/>
      <c r="D399" s="87"/>
      <c r="E399" s="87"/>
      <c r="F399" s="87"/>
      <c r="S399" s="307"/>
      <c r="T399" s="306"/>
      <c r="AB399" s="300"/>
      <c r="AC399" s="300"/>
      <c r="AJ399" s="300"/>
      <c r="AK399" s="300"/>
      <c r="AX399" s="300"/>
      <c r="AY399" s="300"/>
      <c r="AZ399" s="300"/>
      <c r="BA399" s="300"/>
      <c r="BB399" s="300"/>
      <c r="BC399" s="300"/>
      <c r="BD399" s="300"/>
      <c r="BE399" s="300"/>
      <c r="BF399" s="300"/>
      <c r="BG399" s="300"/>
      <c r="BH399" s="300"/>
      <c r="BI399" s="300"/>
      <c r="BQ399" s="297"/>
      <c r="BR399" s="297"/>
      <c r="BS399" s="297"/>
      <c r="BT399" s="297"/>
      <c r="BU399" s="297"/>
      <c r="BV399" s="297"/>
      <c r="BW399" s="297"/>
      <c r="BX399" s="297"/>
      <c r="BY399" s="297"/>
      <c r="BZ399" s="297"/>
      <c r="CA399" s="297"/>
      <c r="CB399" s="297"/>
    </row>
    <row r="400" spans="1:80" s="305" customFormat="1" x14ac:dyDescent="0.2">
      <c r="A400" s="87"/>
      <c r="B400" s="87"/>
      <c r="C400" s="87"/>
      <c r="D400" s="87"/>
      <c r="E400" s="87"/>
      <c r="F400" s="87"/>
      <c r="S400" s="307"/>
      <c r="T400" s="306"/>
      <c r="AB400" s="300"/>
      <c r="AC400" s="300"/>
      <c r="AJ400" s="300"/>
      <c r="AK400" s="300"/>
      <c r="AX400" s="300"/>
      <c r="AY400" s="300"/>
      <c r="AZ400" s="300"/>
      <c r="BA400" s="300"/>
      <c r="BB400" s="300"/>
      <c r="BC400" s="300"/>
      <c r="BD400" s="300"/>
      <c r="BE400" s="300"/>
      <c r="BF400" s="300"/>
      <c r="BG400" s="300"/>
      <c r="BH400" s="300"/>
      <c r="BI400" s="300"/>
      <c r="BQ400" s="297"/>
      <c r="BR400" s="297"/>
      <c r="BS400" s="297"/>
      <c r="BT400" s="297"/>
      <c r="BU400" s="297"/>
      <c r="BV400" s="297"/>
      <c r="BW400" s="297"/>
      <c r="BX400" s="297"/>
      <c r="BY400" s="297"/>
      <c r="BZ400" s="297"/>
      <c r="CA400" s="297"/>
      <c r="CB400" s="297"/>
    </row>
    <row r="401" spans="1:80" s="305" customFormat="1" x14ac:dyDescent="0.2">
      <c r="A401" s="87"/>
      <c r="B401" s="87"/>
      <c r="C401" s="87"/>
      <c r="D401" s="87"/>
      <c r="E401" s="87"/>
      <c r="F401" s="87"/>
      <c r="S401" s="307"/>
      <c r="T401" s="306"/>
      <c r="AB401" s="300"/>
      <c r="AC401" s="300"/>
      <c r="AJ401" s="300"/>
      <c r="AK401" s="300"/>
      <c r="AX401" s="300"/>
      <c r="AY401" s="300"/>
      <c r="AZ401" s="300"/>
      <c r="BA401" s="300"/>
      <c r="BB401" s="300"/>
      <c r="BC401" s="300"/>
      <c r="BD401" s="300"/>
      <c r="BE401" s="300"/>
      <c r="BF401" s="300"/>
      <c r="BG401" s="300"/>
      <c r="BH401" s="300"/>
      <c r="BI401" s="300"/>
      <c r="BQ401" s="297"/>
      <c r="BR401" s="297"/>
      <c r="BS401" s="297"/>
      <c r="BT401" s="297"/>
      <c r="BU401" s="297"/>
      <c r="BV401" s="297"/>
      <c r="BW401" s="297"/>
      <c r="BX401" s="297"/>
      <c r="BY401" s="297"/>
      <c r="BZ401" s="297"/>
      <c r="CA401" s="297"/>
      <c r="CB401" s="297"/>
    </row>
    <row r="402" spans="1:80" s="305" customFormat="1" x14ac:dyDescent="0.2">
      <c r="A402" s="87"/>
      <c r="B402" s="87"/>
      <c r="C402" s="87"/>
      <c r="D402" s="87"/>
      <c r="E402" s="87"/>
      <c r="F402" s="87"/>
      <c r="S402" s="307"/>
      <c r="T402" s="306"/>
      <c r="AB402" s="300"/>
      <c r="AC402" s="300"/>
      <c r="AJ402" s="300"/>
      <c r="AK402" s="300"/>
      <c r="AX402" s="300"/>
      <c r="AY402" s="300"/>
      <c r="AZ402" s="300"/>
      <c r="BA402" s="300"/>
      <c r="BB402" s="300"/>
      <c r="BC402" s="300"/>
      <c r="BD402" s="300"/>
      <c r="BE402" s="300"/>
      <c r="BF402" s="300"/>
      <c r="BG402" s="300"/>
      <c r="BH402" s="300"/>
      <c r="BI402" s="300"/>
      <c r="BQ402" s="297"/>
      <c r="BR402" s="297"/>
      <c r="BS402" s="297"/>
      <c r="BT402" s="297"/>
      <c r="BU402" s="297"/>
      <c r="BV402" s="297"/>
      <c r="BW402" s="297"/>
      <c r="BX402" s="297"/>
      <c r="BY402" s="297"/>
      <c r="BZ402" s="297"/>
      <c r="CA402" s="297"/>
      <c r="CB402" s="297"/>
    </row>
    <row r="403" spans="1:80" s="305" customFormat="1" x14ac:dyDescent="0.2">
      <c r="A403" s="87"/>
      <c r="B403" s="87"/>
      <c r="C403" s="87"/>
      <c r="D403" s="87"/>
      <c r="E403" s="87"/>
      <c r="F403" s="87"/>
      <c r="S403" s="307"/>
      <c r="T403" s="306"/>
      <c r="AB403" s="300"/>
      <c r="AC403" s="300"/>
      <c r="AJ403" s="300"/>
      <c r="AK403" s="300"/>
      <c r="AX403" s="300"/>
      <c r="AY403" s="300"/>
      <c r="AZ403" s="300"/>
      <c r="BA403" s="300"/>
      <c r="BB403" s="300"/>
      <c r="BC403" s="300"/>
      <c r="BD403" s="300"/>
      <c r="BE403" s="300"/>
      <c r="BF403" s="300"/>
      <c r="BG403" s="300"/>
      <c r="BH403" s="300"/>
      <c r="BI403" s="300"/>
      <c r="BQ403" s="297"/>
      <c r="BR403" s="297"/>
      <c r="BS403" s="297"/>
      <c r="BT403" s="297"/>
      <c r="BU403" s="297"/>
      <c r="BV403" s="297"/>
      <c r="BW403" s="297"/>
      <c r="BX403" s="297"/>
      <c r="BY403" s="297"/>
      <c r="BZ403" s="297"/>
      <c r="CA403" s="297"/>
      <c r="CB403" s="297"/>
    </row>
    <row r="404" spans="1:80" s="305" customFormat="1" x14ac:dyDescent="0.2">
      <c r="A404" s="87"/>
      <c r="B404" s="87"/>
      <c r="C404" s="87"/>
      <c r="D404" s="87"/>
      <c r="E404" s="87"/>
      <c r="F404" s="87"/>
      <c r="S404" s="307"/>
      <c r="T404" s="306"/>
      <c r="AB404" s="300"/>
      <c r="AC404" s="300"/>
      <c r="AJ404" s="300"/>
      <c r="AK404" s="300"/>
      <c r="AX404" s="300"/>
      <c r="AY404" s="300"/>
      <c r="AZ404" s="300"/>
      <c r="BA404" s="300"/>
      <c r="BB404" s="300"/>
      <c r="BC404" s="300"/>
      <c r="BD404" s="300"/>
      <c r="BE404" s="300"/>
      <c r="BF404" s="300"/>
      <c r="BG404" s="300"/>
      <c r="BH404" s="300"/>
      <c r="BI404" s="300"/>
      <c r="BQ404" s="297"/>
      <c r="BR404" s="297"/>
      <c r="BS404" s="297"/>
      <c r="BT404" s="297"/>
      <c r="BU404" s="297"/>
      <c r="BV404" s="297"/>
      <c r="BW404" s="297"/>
      <c r="BX404" s="297"/>
      <c r="BY404" s="297"/>
      <c r="BZ404" s="297"/>
      <c r="CA404" s="297"/>
      <c r="CB404" s="297"/>
    </row>
    <row r="405" spans="1:80" s="305" customFormat="1" x14ac:dyDescent="0.2">
      <c r="A405" s="87"/>
      <c r="B405" s="87"/>
      <c r="C405" s="87"/>
      <c r="D405" s="87"/>
      <c r="E405" s="87"/>
      <c r="F405" s="87"/>
      <c r="S405" s="307"/>
      <c r="T405" s="306"/>
      <c r="AB405" s="300"/>
      <c r="AC405" s="300"/>
      <c r="AJ405" s="300"/>
      <c r="AK405" s="300"/>
      <c r="AX405" s="300"/>
      <c r="AY405" s="300"/>
      <c r="AZ405" s="300"/>
      <c r="BA405" s="300"/>
      <c r="BB405" s="300"/>
      <c r="BC405" s="300"/>
      <c r="BD405" s="300"/>
      <c r="BE405" s="300"/>
      <c r="BF405" s="300"/>
      <c r="BG405" s="300"/>
      <c r="BH405" s="300"/>
      <c r="BI405" s="300"/>
      <c r="BQ405" s="297"/>
      <c r="BR405" s="297"/>
      <c r="BS405" s="297"/>
      <c r="BT405" s="297"/>
      <c r="BU405" s="297"/>
      <c r="BV405" s="297"/>
      <c r="BW405" s="297"/>
      <c r="BX405" s="297"/>
      <c r="BY405" s="297"/>
      <c r="BZ405" s="297"/>
      <c r="CA405" s="297"/>
      <c r="CB405" s="297"/>
    </row>
    <row r="406" spans="1:80" s="305" customFormat="1" x14ac:dyDescent="0.2">
      <c r="A406" s="87"/>
      <c r="B406" s="87"/>
      <c r="C406" s="87"/>
      <c r="D406" s="87"/>
      <c r="E406" s="87"/>
      <c r="F406" s="87"/>
      <c r="S406" s="307"/>
      <c r="T406" s="306"/>
      <c r="AB406" s="300"/>
      <c r="AC406" s="300"/>
      <c r="AJ406" s="300"/>
      <c r="AK406" s="300"/>
      <c r="AX406" s="300"/>
      <c r="AY406" s="300"/>
      <c r="AZ406" s="300"/>
      <c r="BA406" s="300"/>
      <c r="BB406" s="300"/>
      <c r="BC406" s="300"/>
      <c r="BD406" s="300"/>
      <c r="BE406" s="300"/>
      <c r="BF406" s="300"/>
      <c r="BG406" s="300"/>
      <c r="BH406" s="300"/>
      <c r="BI406" s="300"/>
      <c r="BQ406" s="297"/>
      <c r="BR406" s="297"/>
      <c r="BS406" s="297"/>
      <c r="BT406" s="297"/>
      <c r="BU406" s="297"/>
      <c r="BV406" s="297"/>
      <c r="BW406" s="297"/>
      <c r="BX406" s="297"/>
      <c r="BY406" s="297"/>
      <c r="BZ406" s="297"/>
      <c r="CA406" s="297"/>
      <c r="CB406" s="297"/>
    </row>
    <row r="407" spans="1:80" s="305" customFormat="1" x14ac:dyDescent="0.2">
      <c r="A407" s="87"/>
      <c r="B407" s="87"/>
      <c r="C407" s="87"/>
      <c r="D407" s="87"/>
      <c r="E407" s="87"/>
      <c r="F407" s="87"/>
      <c r="S407" s="307"/>
      <c r="T407" s="306"/>
      <c r="AB407" s="300"/>
      <c r="AC407" s="300"/>
      <c r="AJ407" s="300"/>
      <c r="AK407" s="300"/>
      <c r="AX407" s="300"/>
      <c r="AY407" s="300"/>
      <c r="AZ407" s="300"/>
      <c r="BA407" s="300"/>
      <c r="BB407" s="300"/>
      <c r="BC407" s="300"/>
      <c r="BD407" s="300"/>
      <c r="BE407" s="300"/>
      <c r="BF407" s="300"/>
      <c r="BG407" s="300"/>
      <c r="BH407" s="300"/>
      <c r="BI407" s="300"/>
      <c r="BQ407" s="297"/>
      <c r="BR407" s="297"/>
      <c r="BS407" s="297"/>
      <c r="BT407" s="297"/>
      <c r="BU407" s="297"/>
      <c r="BV407" s="297"/>
      <c r="BW407" s="297"/>
      <c r="BX407" s="297"/>
      <c r="BY407" s="297"/>
      <c r="BZ407" s="297"/>
      <c r="CA407" s="297"/>
      <c r="CB407" s="297"/>
    </row>
    <row r="408" spans="1:80" s="305" customFormat="1" x14ac:dyDescent="0.2">
      <c r="A408" s="87"/>
      <c r="B408" s="87"/>
      <c r="C408" s="87"/>
      <c r="D408" s="87"/>
      <c r="E408" s="87"/>
      <c r="F408" s="87"/>
      <c r="S408" s="307"/>
      <c r="T408" s="306"/>
      <c r="AB408" s="300"/>
      <c r="AC408" s="300"/>
      <c r="AJ408" s="300"/>
      <c r="AK408" s="300"/>
      <c r="AX408" s="300"/>
      <c r="AY408" s="300"/>
      <c r="AZ408" s="300"/>
      <c r="BA408" s="300"/>
      <c r="BB408" s="300"/>
      <c r="BC408" s="300"/>
      <c r="BD408" s="300"/>
      <c r="BE408" s="300"/>
      <c r="BF408" s="300"/>
      <c r="BG408" s="300"/>
      <c r="BH408" s="300"/>
      <c r="BI408" s="300"/>
      <c r="BQ408" s="297"/>
      <c r="BR408" s="297"/>
      <c r="BS408" s="297"/>
      <c r="BT408" s="297"/>
      <c r="BU408" s="297"/>
      <c r="BV408" s="297"/>
      <c r="BW408" s="297"/>
      <c r="BX408" s="297"/>
      <c r="BY408" s="297"/>
      <c r="BZ408" s="297"/>
      <c r="CA408" s="297"/>
      <c r="CB408" s="297"/>
    </row>
    <row r="409" spans="1:80" s="305" customFormat="1" x14ac:dyDescent="0.2">
      <c r="A409" s="87"/>
      <c r="B409" s="87"/>
      <c r="C409" s="87"/>
      <c r="D409" s="87"/>
      <c r="E409" s="87"/>
      <c r="F409" s="87"/>
      <c r="S409" s="307"/>
      <c r="T409" s="306"/>
      <c r="AB409" s="300"/>
      <c r="AC409" s="300"/>
      <c r="AJ409" s="300"/>
      <c r="AK409" s="300"/>
      <c r="AX409" s="300"/>
      <c r="AY409" s="300"/>
      <c r="AZ409" s="300"/>
      <c r="BA409" s="300"/>
      <c r="BB409" s="300"/>
      <c r="BC409" s="300"/>
      <c r="BD409" s="300"/>
      <c r="BE409" s="300"/>
      <c r="BF409" s="300"/>
      <c r="BG409" s="300"/>
      <c r="BH409" s="300"/>
      <c r="BI409" s="300"/>
      <c r="BQ409" s="297"/>
      <c r="BR409" s="297"/>
      <c r="BS409" s="297"/>
      <c r="BT409" s="297"/>
      <c r="BU409" s="297"/>
      <c r="BV409" s="297"/>
      <c r="BW409" s="297"/>
      <c r="BX409" s="297"/>
      <c r="BY409" s="297"/>
      <c r="BZ409" s="297"/>
      <c r="CA409" s="297"/>
      <c r="CB409" s="297"/>
    </row>
    <row r="410" spans="1:80" s="305" customFormat="1" x14ac:dyDescent="0.2">
      <c r="A410" s="87"/>
      <c r="B410" s="87"/>
      <c r="C410" s="87"/>
      <c r="D410" s="87"/>
      <c r="E410" s="87"/>
      <c r="F410" s="87"/>
      <c r="S410" s="307"/>
      <c r="T410" s="306"/>
      <c r="AB410" s="300"/>
      <c r="AC410" s="300"/>
      <c r="AJ410" s="300"/>
      <c r="AK410" s="300"/>
      <c r="AX410" s="300"/>
      <c r="AY410" s="300"/>
      <c r="AZ410" s="300"/>
      <c r="BA410" s="300"/>
      <c r="BB410" s="300"/>
      <c r="BC410" s="300"/>
      <c r="BD410" s="300"/>
      <c r="BE410" s="300"/>
      <c r="BF410" s="300"/>
      <c r="BG410" s="300"/>
      <c r="BH410" s="300"/>
      <c r="BI410" s="300"/>
      <c r="BQ410" s="297"/>
      <c r="BR410" s="297"/>
      <c r="BS410" s="297"/>
      <c r="BT410" s="297"/>
      <c r="BU410" s="297"/>
      <c r="BV410" s="297"/>
      <c r="BW410" s="297"/>
      <c r="BX410" s="297"/>
      <c r="BY410" s="297"/>
      <c r="BZ410" s="297"/>
      <c r="CA410" s="297"/>
      <c r="CB410" s="297"/>
    </row>
    <row r="411" spans="1:80" s="305" customFormat="1" x14ac:dyDescent="0.2">
      <c r="A411" s="87"/>
      <c r="B411" s="87"/>
      <c r="C411" s="87"/>
      <c r="D411" s="87"/>
      <c r="E411" s="87"/>
      <c r="F411" s="87"/>
      <c r="S411" s="307"/>
      <c r="T411" s="306"/>
      <c r="AB411" s="300"/>
      <c r="AC411" s="300"/>
      <c r="AJ411" s="300"/>
      <c r="AK411" s="300"/>
      <c r="AX411" s="300"/>
      <c r="AY411" s="300"/>
      <c r="AZ411" s="300"/>
      <c r="BA411" s="300"/>
      <c r="BB411" s="300"/>
      <c r="BC411" s="300"/>
      <c r="BD411" s="300"/>
      <c r="BE411" s="300"/>
      <c r="BF411" s="300"/>
      <c r="BG411" s="300"/>
      <c r="BH411" s="300"/>
      <c r="BI411" s="300"/>
      <c r="BQ411" s="297"/>
      <c r="BR411" s="297"/>
      <c r="BS411" s="297"/>
      <c r="BT411" s="297"/>
      <c r="BU411" s="297"/>
      <c r="BV411" s="297"/>
      <c r="BW411" s="297"/>
      <c r="BX411" s="297"/>
      <c r="BY411" s="297"/>
      <c r="BZ411" s="297"/>
      <c r="CA411" s="297"/>
      <c r="CB411" s="297"/>
    </row>
    <row r="412" spans="1:80" s="305" customFormat="1" x14ac:dyDescent="0.2">
      <c r="A412" s="87"/>
      <c r="B412" s="87"/>
      <c r="C412" s="87"/>
      <c r="D412" s="87"/>
      <c r="E412" s="87"/>
      <c r="F412" s="87"/>
      <c r="S412" s="307"/>
      <c r="T412" s="306"/>
      <c r="AB412" s="300"/>
      <c r="AC412" s="300"/>
      <c r="AJ412" s="300"/>
      <c r="AK412" s="300"/>
      <c r="AX412" s="300"/>
      <c r="AY412" s="300"/>
      <c r="AZ412" s="300"/>
      <c r="BA412" s="300"/>
      <c r="BB412" s="300"/>
      <c r="BC412" s="300"/>
      <c r="BD412" s="300"/>
      <c r="BE412" s="300"/>
      <c r="BF412" s="300"/>
      <c r="BG412" s="300"/>
      <c r="BH412" s="300"/>
      <c r="BI412" s="300"/>
      <c r="BQ412" s="297"/>
      <c r="BR412" s="297"/>
      <c r="BS412" s="297"/>
      <c r="BT412" s="297"/>
      <c r="BU412" s="297"/>
      <c r="BV412" s="297"/>
      <c r="BW412" s="297"/>
      <c r="BX412" s="297"/>
      <c r="BY412" s="297"/>
      <c r="BZ412" s="297"/>
      <c r="CA412" s="297"/>
      <c r="CB412" s="297"/>
    </row>
    <row r="413" spans="1:80" s="305" customFormat="1" x14ac:dyDescent="0.2">
      <c r="A413" s="87"/>
      <c r="B413" s="87"/>
      <c r="C413" s="87"/>
      <c r="D413" s="87"/>
      <c r="E413" s="87"/>
      <c r="F413" s="87"/>
      <c r="S413" s="307"/>
      <c r="T413" s="306"/>
      <c r="AB413" s="300"/>
      <c r="AC413" s="300"/>
      <c r="AJ413" s="300"/>
      <c r="AK413" s="300"/>
      <c r="AX413" s="300"/>
      <c r="AY413" s="300"/>
      <c r="AZ413" s="300"/>
      <c r="BA413" s="300"/>
      <c r="BB413" s="300"/>
      <c r="BC413" s="300"/>
      <c r="BD413" s="300"/>
      <c r="BE413" s="300"/>
      <c r="BF413" s="300"/>
      <c r="BG413" s="300"/>
      <c r="BH413" s="300"/>
      <c r="BI413" s="300"/>
      <c r="BQ413" s="297"/>
      <c r="BR413" s="297"/>
      <c r="BS413" s="297"/>
      <c r="BT413" s="297"/>
      <c r="BU413" s="297"/>
      <c r="BV413" s="297"/>
      <c r="BW413" s="297"/>
      <c r="BX413" s="297"/>
      <c r="BY413" s="297"/>
      <c r="BZ413" s="297"/>
      <c r="CA413" s="297"/>
      <c r="CB413" s="297"/>
    </row>
    <row r="414" spans="1:80" s="305" customFormat="1" x14ac:dyDescent="0.2">
      <c r="A414" s="87"/>
      <c r="B414" s="87"/>
      <c r="C414" s="87"/>
      <c r="D414" s="87"/>
      <c r="E414" s="87"/>
      <c r="F414" s="87"/>
      <c r="S414" s="307"/>
      <c r="T414" s="306"/>
      <c r="AB414" s="300"/>
      <c r="AC414" s="300"/>
      <c r="AJ414" s="300"/>
      <c r="AK414" s="300"/>
      <c r="AX414" s="300"/>
      <c r="AY414" s="300"/>
      <c r="AZ414" s="300"/>
      <c r="BA414" s="300"/>
      <c r="BB414" s="300"/>
      <c r="BC414" s="300"/>
      <c r="BD414" s="300"/>
      <c r="BE414" s="300"/>
      <c r="BF414" s="300"/>
      <c r="BG414" s="300"/>
      <c r="BH414" s="300"/>
      <c r="BI414" s="300"/>
      <c r="BQ414" s="297"/>
      <c r="BR414" s="297"/>
      <c r="BS414" s="297"/>
      <c r="BT414" s="297"/>
      <c r="BU414" s="297"/>
      <c r="BV414" s="297"/>
      <c r="BW414" s="297"/>
      <c r="BX414" s="297"/>
      <c r="BY414" s="297"/>
      <c r="BZ414" s="297"/>
      <c r="CA414" s="297"/>
      <c r="CB414" s="297"/>
    </row>
    <row r="415" spans="1:80" s="305" customFormat="1" x14ac:dyDescent="0.2">
      <c r="A415" s="87"/>
      <c r="B415" s="87"/>
      <c r="C415" s="87"/>
      <c r="D415" s="87"/>
      <c r="E415" s="87"/>
      <c r="F415" s="87"/>
      <c r="S415" s="307"/>
      <c r="T415" s="306"/>
      <c r="AB415" s="300"/>
      <c r="AC415" s="300"/>
      <c r="AJ415" s="300"/>
      <c r="AK415" s="300"/>
      <c r="AX415" s="300"/>
      <c r="AY415" s="300"/>
      <c r="AZ415" s="300"/>
      <c r="BA415" s="300"/>
      <c r="BB415" s="300"/>
      <c r="BC415" s="300"/>
      <c r="BD415" s="300"/>
      <c r="BE415" s="300"/>
      <c r="BF415" s="300"/>
      <c r="BG415" s="300"/>
      <c r="BH415" s="300"/>
      <c r="BI415" s="300"/>
      <c r="BQ415" s="297"/>
      <c r="BR415" s="297"/>
      <c r="BS415" s="297"/>
      <c r="BT415" s="297"/>
      <c r="BU415" s="297"/>
      <c r="BV415" s="297"/>
      <c r="BW415" s="297"/>
      <c r="BX415" s="297"/>
      <c r="BY415" s="297"/>
      <c r="BZ415" s="297"/>
      <c r="CA415" s="297"/>
      <c r="CB415" s="297"/>
    </row>
    <row r="416" spans="1:80" s="305" customFormat="1" x14ac:dyDescent="0.2">
      <c r="A416" s="87"/>
      <c r="B416" s="87"/>
      <c r="C416" s="87"/>
      <c r="D416" s="87"/>
      <c r="E416" s="87"/>
      <c r="F416" s="87"/>
      <c r="S416" s="307"/>
      <c r="T416" s="306"/>
      <c r="AB416" s="300"/>
      <c r="AC416" s="300"/>
      <c r="AJ416" s="300"/>
      <c r="AK416" s="300"/>
      <c r="AX416" s="300"/>
      <c r="AY416" s="300"/>
      <c r="AZ416" s="300"/>
      <c r="BA416" s="300"/>
      <c r="BB416" s="300"/>
      <c r="BC416" s="300"/>
      <c r="BD416" s="300"/>
      <c r="BE416" s="300"/>
      <c r="BF416" s="300"/>
      <c r="BG416" s="300"/>
      <c r="BH416" s="300"/>
      <c r="BI416" s="300"/>
      <c r="BQ416" s="297"/>
      <c r="BR416" s="297"/>
      <c r="BS416" s="297"/>
      <c r="BT416" s="297"/>
      <c r="BU416" s="297"/>
      <c r="BV416" s="297"/>
      <c r="BW416" s="297"/>
      <c r="BX416" s="297"/>
      <c r="BY416" s="297"/>
      <c r="BZ416" s="297"/>
      <c r="CA416" s="297"/>
      <c r="CB416" s="297"/>
    </row>
    <row r="417" spans="1:80" s="305" customFormat="1" x14ac:dyDescent="0.2">
      <c r="A417" s="87"/>
      <c r="B417" s="87"/>
      <c r="C417" s="87"/>
      <c r="D417" s="87"/>
      <c r="E417" s="87"/>
      <c r="F417" s="87"/>
      <c r="S417" s="307"/>
      <c r="T417" s="306"/>
      <c r="AB417" s="300"/>
      <c r="AC417" s="300"/>
      <c r="AJ417" s="300"/>
      <c r="AK417" s="300"/>
      <c r="AX417" s="300"/>
      <c r="AY417" s="300"/>
      <c r="AZ417" s="300"/>
      <c r="BA417" s="300"/>
      <c r="BB417" s="300"/>
      <c r="BC417" s="300"/>
      <c r="BD417" s="300"/>
      <c r="BE417" s="300"/>
      <c r="BF417" s="300"/>
      <c r="BG417" s="300"/>
      <c r="BH417" s="300"/>
      <c r="BI417" s="300"/>
      <c r="BQ417" s="297"/>
      <c r="BR417" s="297"/>
      <c r="BS417" s="297"/>
      <c r="BT417" s="297"/>
      <c r="BU417" s="297"/>
      <c r="BV417" s="297"/>
      <c r="BW417" s="297"/>
      <c r="BX417" s="297"/>
      <c r="BY417" s="297"/>
      <c r="BZ417" s="297"/>
      <c r="CA417" s="297"/>
      <c r="CB417" s="297"/>
    </row>
    <row r="418" spans="1:80" s="305" customFormat="1" x14ac:dyDescent="0.2">
      <c r="A418" s="87"/>
      <c r="B418" s="87"/>
      <c r="C418" s="87"/>
      <c r="D418" s="87"/>
      <c r="E418" s="87"/>
      <c r="F418" s="87"/>
      <c r="S418" s="307"/>
      <c r="T418" s="306"/>
      <c r="AB418" s="300"/>
      <c r="AC418" s="300"/>
      <c r="AJ418" s="300"/>
      <c r="AK418" s="300"/>
      <c r="AX418" s="300"/>
      <c r="AY418" s="300"/>
      <c r="AZ418" s="300"/>
      <c r="BA418" s="300"/>
      <c r="BB418" s="300"/>
      <c r="BC418" s="300"/>
      <c r="BD418" s="300"/>
      <c r="BE418" s="300"/>
      <c r="BF418" s="300"/>
      <c r="BG418" s="300"/>
      <c r="BH418" s="300"/>
      <c r="BI418" s="300"/>
      <c r="BQ418" s="297"/>
      <c r="BR418" s="297"/>
      <c r="BS418" s="297"/>
      <c r="BT418" s="297"/>
      <c r="BU418" s="297"/>
      <c r="BV418" s="297"/>
      <c r="BW418" s="297"/>
      <c r="BX418" s="297"/>
      <c r="BY418" s="297"/>
      <c r="BZ418" s="297"/>
      <c r="CA418" s="297"/>
      <c r="CB418" s="297"/>
    </row>
    <row r="419" spans="1:80" s="305" customFormat="1" x14ac:dyDescent="0.2">
      <c r="A419" s="87"/>
      <c r="B419" s="87"/>
      <c r="C419" s="87"/>
      <c r="D419" s="87"/>
      <c r="E419" s="87"/>
      <c r="F419" s="87"/>
      <c r="S419" s="307"/>
      <c r="T419" s="306"/>
      <c r="AB419" s="300"/>
      <c r="AC419" s="300"/>
      <c r="AJ419" s="300"/>
      <c r="AK419" s="300"/>
      <c r="AX419" s="300"/>
      <c r="AY419" s="300"/>
      <c r="AZ419" s="300"/>
      <c r="BA419" s="300"/>
      <c r="BB419" s="300"/>
      <c r="BC419" s="300"/>
      <c r="BD419" s="300"/>
      <c r="BE419" s="300"/>
      <c r="BF419" s="300"/>
      <c r="BG419" s="300"/>
      <c r="BH419" s="300"/>
      <c r="BI419" s="300"/>
      <c r="BQ419" s="297"/>
      <c r="BR419" s="297"/>
      <c r="BS419" s="297"/>
      <c r="BT419" s="297"/>
      <c r="BU419" s="297"/>
      <c r="BV419" s="297"/>
      <c r="BW419" s="297"/>
      <c r="BX419" s="297"/>
      <c r="BY419" s="297"/>
      <c r="BZ419" s="297"/>
      <c r="CA419" s="297"/>
      <c r="CB419" s="297"/>
    </row>
    <row r="420" spans="1:80" s="305" customFormat="1" x14ac:dyDescent="0.2">
      <c r="A420" s="87"/>
      <c r="B420" s="87"/>
      <c r="C420" s="87"/>
      <c r="D420" s="87"/>
      <c r="E420" s="87"/>
      <c r="F420" s="87"/>
      <c r="S420" s="307"/>
      <c r="T420" s="306"/>
      <c r="AB420" s="300"/>
      <c r="AC420" s="300"/>
      <c r="AJ420" s="300"/>
      <c r="AK420" s="300"/>
      <c r="AX420" s="300"/>
      <c r="AY420" s="300"/>
      <c r="AZ420" s="300"/>
      <c r="BA420" s="300"/>
      <c r="BB420" s="300"/>
      <c r="BC420" s="300"/>
      <c r="BD420" s="300"/>
      <c r="BE420" s="300"/>
      <c r="BF420" s="300"/>
      <c r="BG420" s="300"/>
      <c r="BH420" s="300"/>
      <c r="BI420" s="300"/>
      <c r="BQ420" s="297"/>
      <c r="BR420" s="297"/>
      <c r="BS420" s="297"/>
      <c r="BT420" s="297"/>
      <c r="BU420" s="297"/>
      <c r="BV420" s="297"/>
      <c r="BW420" s="297"/>
      <c r="BX420" s="297"/>
      <c r="BY420" s="297"/>
      <c r="BZ420" s="297"/>
      <c r="CA420" s="297"/>
      <c r="CB420" s="297"/>
    </row>
    <row r="421" spans="1:80" s="305" customFormat="1" x14ac:dyDescent="0.2">
      <c r="A421" s="87"/>
      <c r="B421" s="87"/>
      <c r="C421" s="87"/>
      <c r="D421" s="87"/>
      <c r="E421" s="87"/>
      <c r="F421" s="87"/>
      <c r="S421" s="307"/>
      <c r="T421" s="306"/>
      <c r="AB421" s="300"/>
      <c r="AC421" s="300"/>
      <c r="AJ421" s="300"/>
      <c r="AK421" s="300"/>
      <c r="AX421" s="300"/>
      <c r="AY421" s="300"/>
      <c r="AZ421" s="300"/>
      <c r="BA421" s="300"/>
      <c r="BB421" s="300"/>
      <c r="BC421" s="300"/>
      <c r="BD421" s="300"/>
      <c r="BE421" s="300"/>
      <c r="BF421" s="300"/>
      <c r="BG421" s="300"/>
      <c r="BH421" s="300"/>
      <c r="BI421" s="300"/>
      <c r="BQ421" s="297"/>
      <c r="BR421" s="297"/>
      <c r="BS421" s="297"/>
      <c r="BT421" s="297"/>
      <c r="BU421" s="297"/>
      <c r="BV421" s="297"/>
      <c r="BW421" s="297"/>
      <c r="BX421" s="297"/>
      <c r="BY421" s="297"/>
      <c r="BZ421" s="297"/>
      <c r="CA421" s="297"/>
      <c r="CB421" s="297"/>
    </row>
    <row r="422" spans="1:80" s="305" customFormat="1" x14ac:dyDescent="0.2">
      <c r="A422" s="87"/>
      <c r="B422" s="87"/>
      <c r="C422" s="87"/>
      <c r="D422" s="87"/>
      <c r="E422" s="87"/>
      <c r="F422" s="87"/>
      <c r="S422" s="307"/>
      <c r="T422" s="306"/>
      <c r="AB422" s="300"/>
      <c r="AC422" s="300"/>
      <c r="AJ422" s="300"/>
      <c r="AK422" s="300"/>
      <c r="AX422" s="300"/>
      <c r="AY422" s="300"/>
      <c r="AZ422" s="300"/>
      <c r="BA422" s="300"/>
      <c r="BB422" s="300"/>
      <c r="BC422" s="300"/>
      <c r="BD422" s="300"/>
      <c r="BE422" s="300"/>
      <c r="BF422" s="300"/>
      <c r="BG422" s="300"/>
      <c r="BH422" s="300"/>
      <c r="BI422" s="300"/>
      <c r="BQ422" s="297"/>
      <c r="BR422" s="297"/>
      <c r="BS422" s="297"/>
      <c r="BT422" s="297"/>
      <c r="BU422" s="297"/>
      <c r="BV422" s="297"/>
      <c r="BW422" s="297"/>
      <c r="BX422" s="297"/>
      <c r="BY422" s="297"/>
      <c r="BZ422" s="297"/>
      <c r="CA422" s="297"/>
      <c r="CB422" s="297"/>
    </row>
    <row r="423" spans="1:80" s="305" customFormat="1" x14ac:dyDescent="0.2">
      <c r="A423" s="87"/>
      <c r="B423" s="87"/>
      <c r="C423" s="87"/>
      <c r="D423" s="87"/>
      <c r="E423" s="87"/>
      <c r="F423" s="87"/>
      <c r="S423" s="307"/>
      <c r="T423" s="306"/>
      <c r="AB423" s="300"/>
      <c r="AC423" s="300"/>
      <c r="AJ423" s="300"/>
      <c r="AK423" s="300"/>
      <c r="AX423" s="300"/>
      <c r="AY423" s="300"/>
      <c r="AZ423" s="300"/>
      <c r="BA423" s="300"/>
      <c r="BB423" s="300"/>
      <c r="BC423" s="300"/>
      <c r="BD423" s="300"/>
      <c r="BE423" s="300"/>
      <c r="BF423" s="300"/>
      <c r="BG423" s="300"/>
      <c r="BH423" s="300"/>
      <c r="BI423" s="300"/>
      <c r="BQ423" s="297"/>
      <c r="BR423" s="297"/>
      <c r="BS423" s="297"/>
      <c r="BT423" s="297"/>
      <c r="BU423" s="297"/>
      <c r="BV423" s="297"/>
      <c r="BW423" s="297"/>
      <c r="BX423" s="297"/>
      <c r="BY423" s="297"/>
      <c r="BZ423" s="297"/>
      <c r="CA423" s="297"/>
      <c r="CB423" s="297"/>
    </row>
    <row r="424" spans="1:80" s="305" customFormat="1" x14ac:dyDescent="0.2">
      <c r="A424" s="87"/>
      <c r="B424" s="87"/>
      <c r="C424" s="87"/>
      <c r="D424" s="87"/>
      <c r="E424" s="87"/>
      <c r="F424" s="87"/>
      <c r="S424" s="307"/>
      <c r="T424" s="306"/>
      <c r="AB424" s="300"/>
      <c r="AC424" s="300"/>
      <c r="AJ424" s="300"/>
      <c r="AK424" s="300"/>
      <c r="AX424" s="300"/>
      <c r="AY424" s="300"/>
      <c r="AZ424" s="300"/>
      <c r="BA424" s="300"/>
      <c r="BB424" s="300"/>
      <c r="BC424" s="300"/>
      <c r="BD424" s="300"/>
      <c r="BE424" s="300"/>
      <c r="BF424" s="300"/>
      <c r="BG424" s="300"/>
      <c r="BH424" s="300"/>
      <c r="BI424" s="300"/>
      <c r="BQ424" s="297"/>
      <c r="BR424" s="297"/>
      <c r="BS424" s="297"/>
      <c r="BT424" s="297"/>
      <c r="BU424" s="297"/>
      <c r="BV424" s="297"/>
      <c r="BW424" s="297"/>
      <c r="BX424" s="297"/>
      <c r="BY424" s="297"/>
      <c r="BZ424" s="297"/>
      <c r="CA424" s="297"/>
      <c r="CB424" s="297"/>
    </row>
    <row r="425" spans="1:80" s="305" customFormat="1" x14ac:dyDescent="0.2">
      <c r="A425" s="87"/>
      <c r="B425" s="87"/>
      <c r="C425" s="87"/>
      <c r="D425" s="87"/>
      <c r="E425" s="87"/>
      <c r="F425" s="87"/>
      <c r="S425" s="307"/>
      <c r="T425" s="306"/>
      <c r="AB425" s="300"/>
      <c r="AC425" s="300"/>
      <c r="AJ425" s="300"/>
      <c r="AK425" s="300"/>
      <c r="AX425" s="300"/>
      <c r="AY425" s="300"/>
      <c r="AZ425" s="300"/>
      <c r="BA425" s="300"/>
      <c r="BB425" s="300"/>
      <c r="BC425" s="300"/>
      <c r="BD425" s="300"/>
      <c r="BE425" s="300"/>
      <c r="BF425" s="300"/>
      <c r="BG425" s="300"/>
      <c r="BH425" s="300"/>
      <c r="BI425" s="300"/>
      <c r="BQ425" s="297"/>
      <c r="BR425" s="297"/>
      <c r="BS425" s="297"/>
      <c r="BT425" s="297"/>
      <c r="BU425" s="297"/>
      <c r="BV425" s="297"/>
      <c r="BW425" s="297"/>
      <c r="BX425" s="297"/>
      <c r="BY425" s="297"/>
      <c r="BZ425" s="297"/>
      <c r="CA425" s="297"/>
      <c r="CB425" s="297"/>
    </row>
    <row r="426" spans="1:80" s="305" customFormat="1" x14ac:dyDescent="0.2">
      <c r="A426" s="87"/>
      <c r="B426" s="87"/>
      <c r="C426" s="87"/>
      <c r="D426" s="87"/>
      <c r="E426" s="87"/>
      <c r="F426" s="87"/>
      <c r="S426" s="307"/>
      <c r="T426" s="306"/>
      <c r="AB426" s="300"/>
      <c r="AC426" s="300"/>
      <c r="AJ426" s="300"/>
      <c r="AK426" s="300"/>
      <c r="AX426" s="300"/>
      <c r="AY426" s="300"/>
      <c r="AZ426" s="300"/>
      <c r="BA426" s="300"/>
      <c r="BB426" s="300"/>
      <c r="BC426" s="300"/>
      <c r="BD426" s="300"/>
      <c r="BE426" s="300"/>
      <c r="BF426" s="300"/>
      <c r="BG426" s="300"/>
      <c r="BH426" s="300"/>
      <c r="BI426" s="300"/>
      <c r="BQ426" s="297"/>
      <c r="BR426" s="297"/>
      <c r="BS426" s="297"/>
      <c r="BT426" s="297"/>
      <c r="BU426" s="297"/>
      <c r="BV426" s="297"/>
      <c r="BW426" s="297"/>
      <c r="BX426" s="297"/>
      <c r="BY426" s="297"/>
      <c r="BZ426" s="297"/>
      <c r="CA426" s="297"/>
      <c r="CB426" s="297"/>
    </row>
    <row r="427" spans="1:80" s="305" customFormat="1" x14ac:dyDescent="0.2">
      <c r="A427" s="87"/>
      <c r="B427" s="87"/>
      <c r="C427" s="87"/>
      <c r="D427" s="87"/>
      <c r="E427" s="87"/>
      <c r="F427" s="87"/>
      <c r="S427" s="307"/>
      <c r="T427" s="306"/>
      <c r="AB427" s="300"/>
      <c r="AC427" s="300"/>
      <c r="AJ427" s="300"/>
      <c r="AK427" s="300"/>
      <c r="AX427" s="300"/>
      <c r="AY427" s="300"/>
      <c r="AZ427" s="300"/>
      <c r="BA427" s="300"/>
      <c r="BB427" s="300"/>
      <c r="BC427" s="300"/>
      <c r="BD427" s="300"/>
      <c r="BE427" s="300"/>
      <c r="BF427" s="300"/>
      <c r="BG427" s="300"/>
      <c r="BH427" s="300"/>
      <c r="BI427" s="300"/>
      <c r="BQ427" s="297"/>
      <c r="BR427" s="297"/>
      <c r="BS427" s="297"/>
      <c r="BT427" s="297"/>
      <c r="BU427" s="297"/>
      <c r="BV427" s="297"/>
      <c r="BW427" s="297"/>
      <c r="BX427" s="297"/>
      <c r="BY427" s="297"/>
      <c r="BZ427" s="297"/>
      <c r="CA427" s="297"/>
      <c r="CB427" s="297"/>
    </row>
    <row r="428" spans="1:80" s="305" customFormat="1" x14ac:dyDescent="0.2">
      <c r="A428" s="87"/>
      <c r="B428" s="87"/>
      <c r="C428" s="87"/>
      <c r="D428" s="87"/>
      <c r="E428" s="87"/>
      <c r="F428" s="87"/>
      <c r="S428" s="307"/>
      <c r="T428" s="306"/>
      <c r="AB428" s="300"/>
      <c r="AC428" s="300"/>
      <c r="AJ428" s="300"/>
      <c r="AK428" s="300"/>
      <c r="AX428" s="300"/>
      <c r="AY428" s="300"/>
      <c r="AZ428" s="300"/>
      <c r="BA428" s="300"/>
      <c r="BB428" s="300"/>
      <c r="BC428" s="300"/>
      <c r="BD428" s="300"/>
      <c r="BE428" s="300"/>
      <c r="BF428" s="300"/>
      <c r="BG428" s="300"/>
      <c r="BH428" s="300"/>
      <c r="BI428" s="300"/>
      <c r="BQ428" s="297"/>
      <c r="BR428" s="297"/>
      <c r="BS428" s="297"/>
      <c r="BT428" s="297"/>
      <c r="BU428" s="297"/>
      <c r="BV428" s="297"/>
      <c r="BW428" s="297"/>
      <c r="BX428" s="297"/>
      <c r="BY428" s="297"/>
      <c r="BZ428" s="297"/>
      <c r="CA428" s="297"/>
      <c r="CB428" s="297"/>
    </row>
    <row r="429" spans="1:80" s="305" customFormat="1" x14ac:dyDescent="0.2">
      <c r="A429" s="87"/>
      <c r="B429" s="87"/>
      <c r="C429" s="87"/>
      <c r="D429" s="87"/>
      <c r="E429" s="87"/>
      <c r="F429" s="87"/>
      <c r="S429" s="307"/>
      <c r="T429" s="306"/>
      <c r="AB429" s="300"/>
      <c r="AC429" s="300"/>
      <c r="AJ429" s="300"/>
      <c r="AK429" s="300"/>
      <c r="AX429" s="300"/>
      <c r="AY429" s="300"/>
      <c r="AZ429" s="300"/>
      <c r="BA429" s="300"/>
      <c r="BB429" s="300"/>
      <c r="BC429" s="300"/>
      <c r="BD429" s="300"/>
      <c r="BE429" s="300"/>
      <c r="BF429" s="300"/>
      <c r="BG429" s="300"/>
      <c r="BH429" s="300"/>
      <c r="BI429" s="300"/>
      <c r="BQ429" s="297"/>
      <c r="BR429" s="297"/>
      <c r="BS429" s="297"/>
      <c r="BT429" s="297"/>
      <c r="BU429" s="297"/>
      <c r="BV429" s="297"/>
      <c r="BW429" s="297"/>
      <c r="BX429" s="297"/>
      <c r="BY429" s="297"/>
      <c r="BZ429" s="297"/>
      <c r="CA429" s="297"/>
      <c r="CB429" s="297"/>
    </row>
    <row r="430" spans="1:80" s="305" customFormat="1" x14ac:dyDescent="0.2">
      <c r="A430" s="87"/>
      <c r="B430" s="87"/>
      <c r="C430" s="87"/>
      <c r="D430" s="87"/>
      <c r="E430" s="87"/>
      <c r="F430" s="87"/>
      <c r="S430" s="307"/>
      <c r="T430" s="306"/>
      <c r="AB430" s="300"/>
      <c r="AC430" s="300"/>
      <c r="AJ430" s="300"/>
      <c r="AK430" s="300"/>
      <c r="AX430" s="300"/>
      <c r="AY430" s="300"/>
      <c r="AZ430" s="300"/>
      <c r="BA430" s="300"/>
      <c r="BB430" s="300"/>
      <c r="BC430" s="300"/>
      <c r="BD430" s="300"/>
      <c r="BE430" s="300"/>
      <c r="BF430" s="300"/>
      <c r="BG430" s="300"/>
      <c r="BH430" s="300"/>
      <c r="BI430" s="300"/>
      <c r="BQ430" s="297"/>
      <c r="BR430" s="297"/>
      <c r="BS430" s="297"/>
      <c r="BT430" s="297"/>
      <c r="BU430" s="297"/>
      <c r="BV430" s="297"/>
      <c r="BW430" s="297"/>
      <c r="BX430" s="297"/>
      <c r="BY430" s="297"/>
      <c r="BZ430" s="297"/>
      <c r="CA430" s="297"/>
      <c r="CB430" s="297"/>
    </row>
    <row r="431" spans="1:80" s="305" customFormat="1" x14ac:dyDescent="0.2">
      <c r="A431" s="87"/>
      <c r="B431" s="87"/>
      <c r="C431" s="87"/>
      <c r="D431" s="87"/>
      <c r="E431" s="87"/>
      <c r="F431" s="87"/>
      <c r="S431" s="307"/>
      <c r="T431" s="306"/>
      <c r="AB431" s="300"/>
      <c r="AC431" s="300"/>
      <c r="AJ431" s="300"/>
      <c r="AK431" s="300"/>
      <c r="AX431" s="300"/>
      <c r="AY431" s="300"/>
      <c r="AZ431" s="300"/>
      <c r="BA431" s="300"/>
      <c r="BB431" s="300"/>
      <c r="BC431" s="300"/>
      <c r="BD431" s="300"/>
      <c r="BE431" s="300"/>
      <c r="BF431" s="300"/>
      <c r="BG431" s="300"/>
      <c r="BH431" s="300"/>
      <c r="BI431" s="300"/>
      <c r="BQ431" s="297"/>
      <c r="BR431" s="297"/>
      <c r="BS431" s="297"/>
      <c r="BT431" s="297"/>
      <c r="BU431" s="297"/>
      <c r="BV431" s="297"/>
      <c r="BW431" s="297"/>
      <c r="BX431" s="297"/>
      <c r="BY431" s="297"/>
      <c r="BZ431" s="297"/>
      <c r="CA431" s="297"/>
      <c r="CB431" s="297"/>
    </row>
    <row r="432" spans="1:80" s="305" customFormat="1" x14ac:dyDescent="0.2">
      <c r="A432" s="87"/>
      <c r="B432" s="87"/>
      <c r="C432" s="87"/>
      <c r="D432" s="87"/>
      <c r="E432" s="87"/>
      <c r="F432" s="87"/>
      <c r="S432" s="307"/>
      <c r="T432" s="306"/>
      <c r="AB432" s="300"/>
      <c r="AC432" s="300"/>
      <c r="AJ432" s="300"/>
      <c r="AK432" s="300"/>
      <c r="AX432" s="300"/>
      <c r="AY432" s="300"/>
      <c r="AZ432" s="300"/>
      <c r="BA432" s="300"/>
      <c r="BB432" s="300"/>
      <c r="BC432" s="300"/>
      <c r="BD432" s="300"/>
      <c r="BE432" s="300"/>
      <c r="BF432" s="300"/>
      <c r="BG432" s="300"/>
      <c r="BH432" s="300"/>
      <c r="BI432" s="300"/>
      <c r="BQ432" s="297"/>
      <c r="BR432" s="297"/>
      <c r="BS432" s="297"/>
      <c r="BT432" s="297"/>
      <c r="BU432" s="297"/>
      <c r="BV432" s="297"/>
      <c r="BW432" s="297"/>
      <c r="BX432" s="297"/>
      <c r="BY432" s="297"/>
      <c r="BZ432" s="297"/>
      <c r="CA432" s="297"/>
      <c r="CB432" s="297"/>
    </row>
    <row r="433" spans="1:80" s="305" customFormat="1" x14ac:dyDescent="0.2">
      <c r="A433" s="87"/>
      <c r="B433" s="87"/>
      <c r="C433" s="87"/>
      <c r="D433" s="87"/>
      <c r="E433" s="87"/>
      <c r="F433" s="87"/>
      <c r="S433" s="307"/>
      <c r="T433" s="306"/>
      <c r="AB433" s="300"/>
      <c r="AC433" s="300"/>
      <c r="AJ433" s="300"/>
      <c r="AK433" s="300"/>
      <c r="AX433" s="300"/>
      <c r="AY433" s="300"/>
      <c r="AZ433" s="300"/>
      <c r="BA433" s="300"/>
      <c r="BB433" s="300"/>
      <c r="BC433" s="300"/>
      <c r="BD433" s="300"/>
      <c r="BE433" s="300"/>
      <c r="BF433" s="300"/>
      <c r="BG433" s="300"/>
      <c r="BH433" s="300"/>
      <c r="BI433" s="300"/>
      <c r="BQ433" s="297"/>
      <c r="BR433" s="297"/>
      <c r="BS433" s="297"/>
      <c r="BT433" s="297"/>
      <c r="BU433" s="297"/>
      <c r="BV433" s="297"/>
      <c r="BW433" s="297"/>
      <c r="BX433" s="297"/>
      <c r="BY433" s="297"/>
      <c r="BZ433" s="297"/>
      <c r="CA433" s="297"/>
      <c r="CB433" s="297"/>
    </row>
    <row r="434" spans="1:80" s="305" customFormat="1" x14ac:dyDescent="0.2">
      <c r="A434" s="87"/>
      <c r="B434" s="87"/>
      <c r="C434" s="87"/>
      <c r="D434" s="87"/>
      <c r="E434" s="87"/>
      <c r="F434" s="87"/>
      <c r="S434" s="307"/>
      <c r="T434" s="306"/>
      <c r="AB434" s="300"/>
      <c r="AC434" s="300"/>
      <c r="AJ434" s="300"/>
      <c r="AK434" s="300"/>
      <c r="AX434" s="300"/>
      <c r="AY434" s="300"/>
      <c r="AZ434" s="300"/>
      <c r="BA434" s="300"/>
      <c r="BB434" s="300"/>
      <c r="BC434" s="300"/>
      <c r="BD434" s="300"/>
      <c r="BE434" s="300"/>
      <c r="BF434" s="300"/>
      <c r="BG434" s="300"/>
      <c r="BH434" s="300"/>
      <c r="BI434" s="300"/>
      <c r="BQ434" s="297"/>
      <c r="BR434" s="297"/>
      <c r="BS434" s="297"/>
      <c r="BT434" s="297"/>
      <c r="BU434" s="297"/>
      <c r="BV434" s="297"/>
      <c r="BW434" s="297"/>
      <c r="BX434" s="297"/>
      <c r="BY434" s="297"/>
      <c r="BZ434" s="297"/>
      <c r="CA434" s="297"/>
      <c r="CB434" s="297"/>
    </row>
    <row r="435" spans="1:80" s="305" customFormat="1" x14ac:dyDescent="0.2">
      <c r="A435" s="87"/>
      <c r="B435" s="87"/>
      <c r="C435" s="87"/>
      <c r="D435" s="87"/>
      <c r="E435" s="87"/>
      <c r="F435" s="87"/>
      <c r="S435" s="307"/>
      <c r="T435" s="306"/>
      <c r="AB435" s="300"/>
      <c r="AC435" s="300"/>
      <c r="AJ435" s="300"/>
      <c r="AK435" s="300"/>
      <c r="AX435" s="300"/>
      <c r="AY435" s="300"/>
      <c r="AZ435" s="300"/>
      <c r="BA435" s="300"/>
      <c r="BB435" s="300"/>
      <c r="BC435" s="300"/>
      <c r="BD435" s="300"/>
      <c r="BE435" s="300"/>
      <c r="BF435" s="300"/>
      <c r="BG435" s="300"/>
      <c r="BH435" s="300"/>
      <c r="BI435" s="300"/>
      <c r="BQ435" s="297"/>
      <c r="BR435" s="297"/>
      <c r="BS435" s="297"/>
      <c r="BT435" s="297"/>
      <c r="BU435" s="297"/>
      <c r="BV435" s="297"/>
      <c r="BW435" s="297"/>
      <c r="BX435" s="297"/>
      <c r="BY435" s="297"/>
      <c r="BZ435" s="297"/>
      <c r="CA435" s="297"/>
      <c r="CB435" s="297"/>
    </row>
    <row r="436" spans="1:80" s="305" customFormat="1" x14ac:dyDescent="0.2">
      <c r="A436" s="87"/>
      <c r="B436" s="87"/>
      <c r="C436" s="87"/>
      <c r="D436" s="87"/>
      <c r="E436" s="87"/>
      <c r="F436" s="87"/>
      <c r="S436" s="307"/>
      <c r="T436" s="306"/>
      <c r="AB436" s="300"/>
      <c r="AC436" s="300"/>
      <c r="AJ436" s="300"/>
      <c r="AK436" s="300"/>
      <c r="AX436" s="300"/>
      <c r="AY436" s="300"/>
      <c r="AZ436" s="300"/>
      <c r="BA436" s="300"/>
      <c r="BB436" s="300"/>
      <c r="BC436" s="300"/>
      <c r="BD436" s="300"/>
      <c r="BE436" s="300"/>
      <c r="BF436" s="300"/>
      <c r="BG436" s="300"/>
      <c r="BH436" s="300"/>
      <c r="BI436" s="300"/>
      <c r="BQ436" s="297"/>
      <c r="BR436" s="297"/>
      <c r="BS436" s="297"/>
      <c r="BT436" s="297"/>
      <c r="BU436" s="297"/>
      <c r="BV436" s="297"/>
      <c r="BW436" s="297"/>
      <c r="BX436" s="297"/>
      <c r="BY436" s="297"/>
      <c r="BZ436" s="297"/>
      <c r="CA436" s="297"/>
      <c r="CB436" s="297"/>
    </row>
    <row r="437" spans="1:80" s="305" customFormat="1" x14ac:dyDescent="0.2">
      <c r="A437" s="87"/>
      <c r="B437" s="87"/>
      <c r="C437" s="87"/>
      <c r="D437" s="87"/>
      <c r="E437" s="87"/>
      <c r="F437" s="87"/>
      <c r="S437" s="307"/>
      <c r="T437" s="306"/>
      <c r="AB437" s="300"/>
      <c r="AC437" s="300"/>
      <c r="AJ437" s="300"/>
      <c r="AK437" s="300"/>
      <c r="AX437" s="300"/>
      <c r="AY437" s="300"/>
      <c r="AZ437" s="300"/>
      <c r="BA437" s="300"/>
      <c r="BB437" s="300"/>
      <c r="BC437" s="300"/>
      <c r="BD437" s="300"/>
      <c r="BE437" s="300"/>
      <c r="BF437" s="300"/>
      <c r="BG437" s="300"/>
      <c r="BH437" s="300"/>
      <c r="BI437" s="300"/>
      <c r="BQ437" s="297"/>
      <c r="BR437" s="297"/>
      <c r="BS437" s="297"/>
      <c r="BT437" s="297"/>
      <c r="BU437" s="297"/>
      <c r="BV437" s="297"/>
      <c r="BW437" s="297"/>
      <c r="BX437" s="297"/>
      <c r="BY437" s="297"/>
      <c r="BZ437" s="297"/>
      <c r="CA437" s="297"/>
      <c r="CB437" s="297"/>
    </row>
    <row r="438" spans="1:80" s="305" customFormat="1" x14ac:dyDescent="0.2">
      <c r="A438" s="87"/>
      <c r="B438" s="87"/>
      <c r="C438" s="87"/>
      <c r="D438" s="87"/>
      <c r="E438" s="87"/>
      <c r="F438" s="87"/>
      <c r="S438" s="307"/>
      <c r="T438" s="306"/>
      <c r="AB438" s="300"/>
      <c r="AC438" s="300"/>
      <c r="AJ438" s="300"/>
      <c r="AK438" s="300"/>
      <c r="AX438" s="300"/>
      <c r="AY438" s="300"/>
      <c r="AZ438" s="300"/>
      <c r="BA438" s="300"/>
      <c r="BB438" s="300"/>
      <c r="BC438" s="300"/>
      <c r="BD438" s="300"/>
      <c r="BE438" s="300"/>
      <c r="BF438" s="300"/>
      <c r="BG438" s="300"/>
      <c r="BH438" s="300"/>
      <c r="BI438" s="300"/>
      <c r="BQ438" s="297"/>
      <c r="BR438" s="297"/>
      <c r="BS438" s="297"/>
      <c r="BT438" s="297"/>
      <c r="BU438" s="297"/>
      <c r="BV438" s="297"/>
      <c r="BW438" s="297"/>
      <c r="BX438" s="297"/>
      <c r="BY438" s="297"/>
      <c r="BZ438" s="297"/>
      <c r="CA438" s="297"/>
      <c r="CB438" s="297"/>
    </row>
    <row r="439" spans="1:80" s="305" customFormat="1" x14ac:dyDescent="0.2">
      <c r="A439" s="87"/>
      <c r="B439" s="87"/>
      <c r="C439" s="87"/>
      <c r="D439" s="87"/>
      <c r="E439" s="87"/>
      <c r="F439" s="87"/>
      <c r="S439" s="307"/>
      <c r="T439" s="306"/>
      <c r="AB439" s="300"/>
      <c r="AC439" s="300"/>
      <c r="AJ439" s="300"/>
      <c r="AK439" s="300"/>
      <c r="AX439" s="300"/>
      <c r="AY439" s="300"/>
      <c r="AZ439" s="300"/>
      <c r="BA439" s="300"/>
      <c r="BB439" s="300"/>
      <c r="BC439" s="300"/>
      <c r="BD439" s="300"/>
      <c r="BE439" s="300"/>
      <c r="BF439" s="300"/>
      <c r="BG439" s="300"/>
      <c r="BH439" s="300"/>
      <c r="BI439" s="300"/>
      <c r="BQ439" s="297"/>
      <c r="BR439" s="297"/>
      <c r="BS439" s="297"/>
      <c r="BT439" s="297"/>
      <c r="BU439" s="297"/>
      <c r="BV439" s="297"/>
      <c r="BW439" s="297"/>
      <c r="BX439" s="297"/>
      <c r="BY439" s="297"/>
      <c r="BZ439" s="297"/>
      <c r="CA439" s="297"/>
      <c r="CB439" s="297"/>
    </row>
    <row r="440" spans="1:80" s="305" customFormat="1" x14ac:dyDescent="0.2">
      <c r="A440" s="87"/>
      <c r="B440" s="87"/>
      <c r="C440" s="87"/>
      <c r="D440" s="87"/>
      <c r="E440" s="87"/>
      <c r="F440" s="87"/>
      <c r="S440" s="307"/>
      <c r="T440" s="306"/>
      <c r="AB440" s="300"/>
      <c r="AC440" s="300"/>
      <c r="AJ440" s="300"/>
      <c r="AK440" s="300"/>
      <c r="AX440" s="300"/>
      <c r="AY440" s="300"/>
      <c r="AZ440" s="300"/>
      <c r="BA440" s="300"/>
      <c r="BB440" s="300"/>
      <c r="BC440" s="300"/>
      <c r="BD440" s="300"/>
      <c r="BE440" s="300"/>
      <c r="BF440" s="300"/>
      <c r="BG440" s="300"/>
      <c r="BH440" s="300"/>
      <c r="BI440" s="300"/>
      <c r="BQ440" s="297"/>
      <c r="BR440" s="297"/>
      <c r="BS440" s="297"/>
      <c r="BT440" s="297"/>
      <c r="BU440" s="297"/>
      <c r="BV440" s="297"/>
      <c r="BW440" s="297"/>
      <c r="BX440" s="297"/>
      <c r="BY440" s="297"/>
      <c r="BZ440" s="297"/>
      <c r="CA440" s="297"/>
      <c r="CB440" s="297"/>
    </row>
    <row r="441" spans="1:80" s="305" customFormat="1" x14ac:dyDescent="0.2">
      <c r="A441" s="87"/>
      <c r="B441" s="87"/>
      <c r="C441" s="87"/>
      <c r="D441" s="87"/>
      <c r="E441" s="87"/>
      <c r="F441" s="87"/>
      <c r="S441" s="307"/>
      <c r="T441" s="306"/>
      <c r="AB441" s="300"/>
      <c r="AC441" s="300"/>
      <c r="AJ441" s="300"/>
      <c r="AK441" s="300"/>
      <c r="AX441" s="300"/>
      <c r="AY441" s="300"/>
      <c r="AZ441" s="300"/>
      <c r="BA441" s="300"/>
      <c r="BB441" s="300"/>
      <c r="BC441" s="300"/>
      <c r="BD441" s="300"/>
      <c r="BE441" s="300"/>
      <c r="BF441" s="300"/>
      <c r="BG441" s="300"/>
      <c r="BH441" s="300"/>
      <c r="BI441" s="300"/>
      <c r="BQ441" s="297"/>
      <c r="BR441" s="297"/>
      <c r="BS441" s="297"/>
      <c r="BT441" s="297"/>
      <c r="BU441" s="297"/>
      <c r="BV441" s="297"/>
      <c r="BW441" s="297"/>
      <c r="BX441" s="297"/>
      <c r="BY441" s="297"/>
      <c r="BZ441" s="297"/>
      <c r="CA441" s="297"/>
      <c r="CB441" s="297"/>
    </row>
    <row r="442" spans="1:80" s="305" customFormat="1" x14ac:dyDescent="0.2">
      <c r="A442" s="87"/>
      <c r="B442" s="87"/>
      <c r="C442" s="87"/>
      <c r="D442" s="87"/>
      <c r="E442" s="87"/>
      <c r="F442" s="87"/>
      <c r="S442" s="307"/>
      <c r="T442" s="306"/>
      <c r="AB442" s="300"/>
      <c r="AC442" s="300"/>
      <c r="AJ442" s="300"/>
      <c r="AK442" s="300"/>
      <c r="AX442" s="300"/>
      <c r="AY442" s="300"/>
      <c r="AZ442" s="300"/>
      <c r="BA442" s="300"/>
      <c r="BB442" s="300"/>
      <c r="BC442" s="300"/>
      <c r="BD442" s="300"/>
      <c r="BE442" s="300"/>
      <c r="BF442" s="300"/>
      <c r="BG442" s="300"/>
      <c r="BH442" s="300"/>
      <c r="BI442" s="300"/>
      <c r="BQ442" s="297"/>
      <c r="BR442" s="297"/>
      <c r="BS442" s="297"/>
      <c r="BT442" s="297"/>
      <c r="BU442" s="297"/>
      <c r="BV442" s="297"/>
      <c r="BW442" s="297"/>
      <c r="BX442" s="297"/>
      <c r="BY442" s="297"/>
      <c r="BZ442" s="297"/>
      <c r="CA442" s="297"/>
      <c r="CB442" s="297"/>
    </row>
    <row r="443" spans="1:80" s="305" customFormat="1" x14ac:dyDescent="0.2">
      <c r="A443" s="87"/>
      <c r="B443" s="87"/>
      <c r="C443" s="87"/>
      <c r="D443" s="87"/>
      <c r="E443" s="87"/>
      <c r="F443" s="87"/>
      <c r="S443" s="307"/>
      <c r="T443" s="306"/>
      <c r="AB443" s="300"/>
      <c r="AC443" s="300"/>
      <c r="AJ443" s="300"/>
      <c r="AK443" s="300"/>
      <c r="AX443" s="300"/>
      <c r="AY443" s="300"/>
      <c r="AZ443" s="300"/>
      <c r="BA443" s="300"/>
      <c r="BB443" s="300"/>
      <c r="BC443" s="300"/>
      <c r="BD443" s="300"/>
      <c r="BE443" s="300"/>
      <c r="BF443" s="300"/>
      <c r="BG443" s="300"/>
      <c r="BH443" s="300"/>
      <c r="BI443" s="300"/>
      <c r="BQ443" s="297"/>
      <c r="BR443" s="297"/>
      <c r="BS443" s="297"/>
      <c r="BT443" s="297"/>
      <c r="BU443" s="297"/>
      <c r="BV443" s="297"/>
      <c r="BW443" s="297"/>
      <c r="BX443" s="297"/>
      <c r="BY443" s="297"/>
      <c r="BZ443" s="297"/>
      <c r="CA443" s="297"/>
      <c r="CB443" s="297"/>
    </row>
    <row r="444" spans="1:80" s="305" customFormat="1" x14ac:dyDescent="0.2">
      <c r="A444" s="87"/>
      <c r="B444" s="87"/>
      <c r="C444" s="87"/>
      <c r="D444" s="87"/>
      <c r="E444" s="87"/>
      <c r="F444" s="87"/>
      <c r="S444" s="307"/>
      <c r="T444" s="306"/>
      <c r="AB444" s="300"/>
      <c r="AC444" s="300"/>
      <c r="AJ444" s="300"/>
      <c r="AK444" s="300"/>
      <c r="AX444" s="300"/>
      <c r="AY444" s="300"/>
      <c r="AZ444" s="300"/>
      <c r="BA444" s="300"/>
      <c r="BB444" s="300"/>
      <c r="BC444" s="300"/>
      <c r="BD444" s="300"/>
      <c r="BE444" s="300"/>
      <c r="BF444" s="300"/>
      <c r="BG444" s="300"/>
      <c r="BH444" s="300"/>
      <c r="BI444" s="300"/>
      <c r="BQ444" s="297"/>
      <c r="BR444" s="297"/>
      <c r="BS444" s="297"/>
      <c r="BT444" s="297"/>
      <c r="BU444" s="297"/>
      <c r="BV444" s="297"/>
      <c r="BW444" s="297"/>
      <c r="BX444" s="297"/>
      <c r="BY444" s="297"/>
      <c r="BZ444" s="297"/>
      <c r="CA444" s="297"/>
      <c r="CB444" s="297"/>
    </row>
    <row r="445" spans="1:80" s="305" customFormat="1" x14ac:dyDescent="0.2">
      <c r="A445" s="87"/>
      <c r="B445" s="87"/>
      <c r="C445" s="87"/>
      <c r="D445" s="87"/>
      <c r="E445" s="87"/>
      <c r="F445" s="87"/>
      <c r="S445" s="307"/>
      <c r="T445" s="306"/>
      <c r="AB445" s="300"/>
      <c r="AC445" s="300"/>
      <c r="AJ445" s="300"/>
      <c r="AK445" s="300"/>
      <c r="AX445" s="300"/>
      <c r="AY445" s="300"/>
      <c r="AZ445" s="300"/>
      <c r="BA445" s="300"/>
      <c r="BB445" s="300"/>
      <c r="BC445" s="300"/>
      <c r="BD445" s="300"/>
      <c r="BE445" s="300"/>
      <c r="BF445" s="300"/>
      <c r="BG445" s="300"/>
      <c r="BH445" s="300"/>
      <c r="BI445" s="300"/>
      <c r="BQ445" s="297"/>
      <c r="BR445" s="297"/>
      <c r="BS445" s="297"/>
      <c r="BT445" s="297"/>
      <c r="BU445" s="297"/>
      <c r="BV445" s="297"/>
      <c r="BW445" s="297"/>
      <c r="BX445" s="297"/>
      <c r="BY445" s="297"/>
      <c r="BZ445" s="297"/>
      <c r="CA445" s="297"/>
      <c r="CB445" s="297"/>
    </row>
    <row r="446" spans="1:80" s="305" customFormat="1" x14ac:dyDescent="0.2">
      <c r="A446" s="87"/>
      <c r="B446" s="87"/>
      <c r="C446" s="87"/>
      <c r="D446" s="87"/>
      <c r="E446" s="87"/>
      <c r="F446" s="87"/>
      <c r="S446" s="307"/>
      <c r="T446" s="306"/>
      <c r="AB446" s="300"/>
      <c r="AC446" s="300"/>
      <c r="AJ446" s="300"/>
      <c r="AK446" s="300"/>
      <c r="AX446" s="300"/>
      <c r="AY446" s="300"/>
      <c r="AZ446" s="300"/>
      <c r="BA446" s="300"/>
      <c r="BB446" s="300"/>
      <c r="BC446" s="300"/>
      <c r="BD446" s="300"/>
      <c r="BE446" s="300"/>
      <c r="BF446" s="300"/>
      <c r="BG446" s="300"/>
      <c r="BH446" s="300"/>
      <c r="BI446" s="300"/>
      <c r="BQ446" s="297"/>
      <c r="BR446" s="297"/>
      <c r="BS446" s="297"/>
      <c r="BT446" s="297"/>
      <c r="BU446" s="297"/>
      <c r="BV446" s="297"/>
      <c r="BW446" s="297"/>
      <c r="BX446" s="297"/>
      <c r="BY446" s="297"/>
      <c r="BZ446" s="297"/>
      <c r="CA446" s="297"/>
      <c r="CB446" s="297"/>
    </row>
    <row r="447" spans="1:80" s="305" customFormat="1" x14ac:dyDescent="0.2">
      <c r="A447" s="87"/>
      <c r="B447" s="87"/>
      <c r="C447" s="87"/>
      <c r="D447" s="87"/>
      <c r="E447" s="87"/>
      <c r="F447" s="87"/>
      <c r="S447" s="307"/>
      <c r="T447" s="306"/>
      <c r="AB447" s="300"/>
      <c r="AC447" s="300"/>
      <c r="AJ447" s="300"/>
      <c r="AK447" s="300"/>
      <c r="AX447" s="300"/>
      <c r="AY447" s="300"/>
      <c r="AZ447" s="300"/>
      <c r="BA447" s="300"/>
      <c r="BB447" s="300"/>
      <c r="BC447" s="300"/>
      <c r="BD447" s="300"/>
      <c r="BE447" s="300"/>
      <c r="BF447" s="300"/>
      <c r="BG447" s="300"/>
      <c r="BH447" s="300"/>
      <c r="BI447" s="300"/>
      <c r="BQ447" s="297"/>
      <c r="BR447" s="297"/>
      <c r="BS447" s="297"/>
      <c r="BT447" s="297"/>
      <c r="BU447" s="297"/>
      <c r="BV447" s="297"/>
      <c r="BW447" s="297"/>
      <c r="BX447" s="297"/>
      <c r="BY447" s="297"/>
      <c r="BZ447" s="297"/>
      <c r="CA447" s="297"/>
      <c r="CB447" s="297"/>
    </row>
    <row r="448" spans="1:80" s="305" customFormat="1" x14ac:dyDescent="0.2">
      <c r="A448" s="87"/>
      <c r="B448" s="87"/>
      <c r="C448" s="87"/>
      <c r="D448" s="87"/>
      <c r="E448" s="87"/>
      <c r="F448" s="87"/>
      <c r="S448" s="307"/>
      <c r="T448" s="306"/>
      <c r="AB448" s="300"/>
      <c r="AC448" s="300"/>
      <c r="AJ448" s="300"/>
      <c r="AK448" s="300"/>
      <c r="AX448" s="300"/>
      <c r="AY448" s="300"/>
      <c r="AZ448" s="300"/>
      <c r="BA448" s="300"/>
      <c r="BB448" s="300"/>
      <c r="BC448" s="300"/>
      <c r="BD448" s="300"/>
      <c r="BE448" s="300"/>
      <c r="BF448" s="300"/>
      <c r="BG448" s="300"/>
      <c r="BH448" s="300"/>
      <c r="BI448" s="300"/>
      <c r="BQ448" s="297"/>
      <c r="BR448" s="297"/>
      <c r="BS448" s="297"/>
      <c r="BT448" s="297"/>
      <c r="BU448" s="297"/>
      <c r="BV448" s="297"/>
      <c r="BW448" s="297"/>
      <c r="BX448" s="297"/>
      <c r="BY448" s="297"/>
      <c r="BZ448" s="297"/>
      <c r="CA448" s="297"/>
      <c r="CB448" s="297"/>
    </row>
    <row r="449" spans="1:80" s="305" customFormat="1" x14ac:dyDescent="0.2">
      <c r="A449" s="87"/>
      <c r="B449" s="87"/>
      <c r="C449" s="87"/>
      <c r="D449" s="87"/>
      <c r="E449" s="87"/>
      <c r="F449" s="87"/>
      <c r="S449" s="307"/>
      <c r="T449" s="306"/>
      <c r="AB449" s="300"/>
      <c r="AC449" s="300"/>
      <c r="AJ449" s="300"/>
      <c r="AK449" s="300"/>
      <c r="AX449" s="300"/>
      <c r="AY449" s="300"/>
      <c r="AZ449" s="300"/>
      <c r="BA449" s="300"/>
      <c r="BB449" s="300"/>
      <c r="BC449" s="300"/>
      <c r="BD449" s="300"/>
      <c r="BE449" s="300"/>
      <c r="BF449" s="300"/>
      <c r="BG449" s="300"/>
      <c r="BH449" s="300"/>
      <c r="BI449" s="300"/>
      <c r="BQ449" s="297"/>
      <c r="BR449" s="297"/>
      <c r="BS449" s="297"/>
      <c r="BT449" s="297"/>
      <c r="BU449" s="297"/>
      <c r="BV449" s="297"/>
      <c r="BW449" s="297"/>
      <c r="BX449" s="297"/>
      <c r="BY449" s="297"/>
      <c r="BZ449" s="297"/>
      <c r="CA449" s="297"/>
      <c r="CB449" s="297"/>
    </row>
    <row r="450" spans="1:80" s="305" customFormat="1" x14ac:dyDescent="0.2">
      <c r="A450" s="87"/>
      <c r="B450" s="87"/>
      <c r="C450" s="87"/>
      <c r="D450" s="87"/>
      <c r="E450" s="87"/>
      <c r="F450" s="87"/>
      <c r="S450" s="307"/>
      <c r="T450" s="306"/>
      <c r="AB450" s="300"/>
      <c r="AC450" s="300"/>
      <c r="AJ450" s="300"/>
      <c r="AK450" s="300"/>
      <c r="AX450" s="300"/>
      <c r="AY450" s="300"/>
      <c r="AZ450" s="300"/>
      <c r="BA450" s="300"/>
      <c r="BB450" s="300"/>
      <c r="BC450" s="300"/>
      <c r="BD450" s="300"/>
      <c r="BE450" s="300"/>
      <c r="BF450" s="300"/>
      <c r="BG450" s="300"/>
      <c r="BH450" s="300"/>
      <c r="BI450" s="300"/>
      <c r="BQ450" s="297"/>
      <c r="BR450" s="297"/>
      <c r="BS450" s="297"/>
      <c r="BT450" s="297"/>
      <c r="BU450" s="297"/>
      <c r="BV450" s="297"/>
      <c r="BW450" s="297"/>
      <c r="BX450" s="297"/>
      <c r="BY450" s="297"/>
      <c r="BZ450" s="297"/>
      <c r="CA450" s="297"/>
      <c r="CB450" s="297"/>
    </row>
    <row r="451" spans="1:80" s="305" customFormat="1" x14ac:dyDescent="0.2">
      <c r="A451" s="87"/>
      <c r="B451" s="87"/>
      <c r="C451" s="87"/>
      <c r="D451" s="87"/>
      <c r="E451" s="87"/>
      <c r="F451" s="87"/>
      <c r="S451" s="307"/>
      <c r="T451" s="306"/>
      <c r="AB451" s="300"/>
      <c r="AC451" s="300"/>
      <c r="AJ451" s="300"/>
      <c r="AK451" s="300"/>
      <c r="AX451" s="300"/>
      <c r="AY451" s="300"/>
      <c r="AZ451" s="300"/>
      <c r="BA451" s="300"/>
      <c r="BB451" s="300"/>
      <c r="BC451" s="300"/>
      <c r="BD451" s="300"/>
      <c r="BE451" s="300"/>
      <c r="BF451" s="300"/>
      <c r="BG451" s="300"/>
      <c r="BH451" s="300"/>
      <c r="BI451" s="300"/>
      <c r="BQ451" s="297"/>
      <c r="BR451" s="297"/>
      <c r="BS451" s="297"/>
      <c r="BT451" s="297"/>
      <c r="BU451" s="297"/>
      <c r="BV451" s="297"/>
      <c r="BW451" s="297"/>
      <c r="BX451" s="297"/>
      <c r="BY451" s="297"/>
      <c r="BZ451" s="297"/>
      <c r="CA451" s="297"/>
      <c r="CB451" s="297"/>
    </row>
    <row r="452" spans="1:80" s="305" customFormat="1" x14ac:dyDescent="0.2">
      <c r="A452" s="87"/>
      <c r="B452" s="87"/>
      <c r="C452" s="87"/>
      <c r="D452" s="87"/>
      <c r="E452" s="87"/>
      <c r="F452" s="87"/>
      <c r="S452" s="307"/>
      <c r="T452" s="306"/>
      <c r="AB452" s="300"/>
      <c r="AC452" s="300"/>
      <c r="AJ452" s="300"/>
      <c r="AK452" s="300"/>
      <c r="AX452" s="300"/>
      <c r="AY452" s="300"/>
      <c r="AZ452" s="300"/>
      <c r="BA452" s="300"/>
      <c r="BB452" s="300"/>
      <c r="BC452" s="300"/>
      <c r="BD452" s="300"/>
      <c r="BE452" s="300"/>
      <c r="BF452" s="300"/>
      <c r="BG452" s="300"/>
      <c r="BH452" s="300"/>
      <c r="BI452" s="300"/>
      <c r="BQ452" s="297"/>
      <c r="BR452" s="297"/>
      <c r="BS452" s="297"/>
      <c r="BT452" s="297"/>
      <c r="BU452" s="297"/>
      <c r="BV452" s="297"/>
      <c r="BW452" s="297"/>
      <c r="BX452" s="297"/>
      <c r="BY452" s="297"/>
      <c r="BZ452" s="297"/>
      <c r="CA452" s="297"/>
      <c r="CB452" s="297"/>
    </row>
    <row r="453" spans="1:80" s="305" customFormat="1" x14ac:dyDescent="0.2">
      <c r="A453" s="87"/>
      <c r="B453" s="87"/>
      <c r="C453" s="87"/>
      <c r="D453" s="87"/>
      <c r="E453" s="87"/>
      <c r="F453" s="87"/>
      <c r="S453" s="307"/>
      <c r="T453" s="306"/>
      <c r="AB453" s="300"/>
      <c r="AC453" s="300"/>
      <c r="AJ453" s="300"/>
      <c r="AK453" s="300"/>
      <c r="AX453" s="300"/>
      <c r="AY453" s="300"/>
      <c r="AZ453" s="300"/>
      <c r="BA453" s="300"/>
      <c r="BB453" s="300"/>
      <c r="BC453" s="300"/>
      <c r="BD453" s="300"/>
      <c r="BE453" s="300"/>
      <c r="BF453" s="300"/>
      <c r="BG453" s="300"/>
      <c r="BH453" s="300"/>
      <c r="BI453" s="300"/>
      <c r="BQ453" s="297"/>
      <c r="BR453" s="297"/>
      <c r="BS453" s="297"/>
      <c r="BT453" s="297"/>
      <c r="BU453" s="297"/>
      <c r="BV453" s="297"/>
      <c r="BW453" s="297"/>
      <c r="BX453" s="297"/>
      <c r="BY453" s="297"/>
      <c r="BZ453" s="297"/>
      <c r="CA453" s="297"/>
      <c r="CB453" s="297"/>
    </row>
    <row r="454" spans="1:80" s="305" customFormat="1" x14ac:dyDescent="0.2">
      <c r="A454" s="87"/>
      <c r="B454" s="87"/>
      <c r="C454" s="87"/>
      <c r="D454" s="87"/>
      <c r="E454" s="87"/>
      <c r="F454" s="87"/>
      <c r="S454" s="307"/>
      <c r="T454" s="306"/>
      <c r="AB454" s="300"/>
      <c r="AC454" s="300"/>
      <c r="AJ454" s="300"/>
      <c r="AK454" s="300"/>
      <c r="AX454" s="300"/>
      <c r="AY454" s="300"/>
      <c r="AZ454" s="300"/>
      <c r="BA454" s="300"/>
      <c r="BB454" s="300"/>
      <c r="BC454" s="300"/>
      <c r="BD454" s="300"/>
      <c r="BE454" s="300"/>
      <c r="BF454" s="300"/>
      <c r="BG454" s="300"/>
      <c r="BH454" s="300"/>
      <c r="BI454" s="300"/>
      <c r="BQ454" s="297"/>
      <c r="BR454" s="297"/>
      <c r="BS454" s="297"/>
      <c r="BT454" s="297"/>
      <c r="BU454" s="297"/>
      <c r="BV454" s="297"/>
      <c r="BW454" s="297"/>
      <c r="BX454" s="297"/>
      <c r="BY454" s="297"/>
      <c r="BZ454" s="297"/>
      <c r="CA454" s="297"/>
      <c r="CB454" s="297"/>
    </row>
    <row r="455" spans="1:80" s="305" customFormat="1" x14ac:dyDescent="0.2">
      <c r="A455" s="87"/>
      <c r="B455" s="87"/>
      <c r="C455" s="87"/>
      <c r="D455" s="87"/>
      <c r="E455" s="87"/>
      <c r="F455" s="87"/>
      <c r="S455" s="307"/>
      <c r="T455" s="306"/>
      <c r="AB455" s="300"/>
      <c r="AC455" s="300"/>
      <c r="AJ455" s="300"/>
      <c r="AK455" s="300"/>
      <c r="AX455" s="300"/>
      <c r="AY455" s="300"/>
      <c r="AZ455" s="300"/>
      <c r="BA455" s="300"/>
      <c r="BB455" s="300"/>
      <c r="BC455" s="300"/>
      <c r="BD455" s="300"/>
      <c r="BE455" s="300"/>
      <c r="BF455" s="300"/>
      <c r="BG455" s="300"/>
      <c r="BH455" s="300"/>
      <c r="BI455" s="300"/>
      <c r="BQ455" s="297"/>
      <c r="BR455" s="297"/>
      <c r="BS455" s="297"/>
      <c r="BT455" s="297"/>
      <c r="BU455" s="297"/>
      <c r="BV455" s="297"/>
      <c r="BW455" s="297"/>
      <c r="BX455" s="297"/>
      <c r="BY455" s="297"/>
      <c r="BZ455" s="297"/>
      <c r="CA455" s="297"/>
      <c r="CB455" s="297"/>
    </row>
    <row r="456" spans="1:80" s="305" customFormat="1" x14ac:dyDescent="0.2">
      <c r="A456" s="87"/>
      <c r="B456" s="87"/>
      <c r="C456" s="87"/>
      <c r="D456" s="87"/>
      <c r="E456" s="87"/>
      <c r="F456" s="87"/>
      <c r="S456" s="307"/>
      <c r="T456" s="306"/>
      <c r="AB456" s="300"/>
      <c r="AC456" s="300"/>
      <c r="AJ456" s="300"/>
      <c r="AK456" s="300"/>
      <c r="AX456" s="300"/>
      <c r="AY456" s="300"/>
      <c r="AZ456" s="300"/>
      <c r="BA456" s="300"/>
      <c r="BB456" s="300"/>
      <c r="BC456" s="300"/>
      <c r="BD456" s="300"/>
      <c r="BE456" s="300"/>
      <c r="BF456" s="300"/>
      <c r="BG456" s="300"/>
      <c r="BH456" s="300"/>
      <c r="BI456" s="300"/>
      <c r="BQ456" s="297"/>
      <c r="BR456" s="297"/>
      <c r="BS456" s="297"/>
      <c r="BT456" s="297"/>
      <c r="BU456" s="297"/>
      <c r="BV456" s="297"/>
      <c r="BW456" s="297"/>
      <c r="BX456" s="297"/>
      <c r="BY456" s="297"/>
      <c r="BZ456" s="297"/>
      <c r="CA456" s="297"/>
      <c r="CB456" s="297"/>
    </row>
    <row r="457" spans="1:80" s="305" customFormat="1" x14ac:dyDescent="0.2">
      <c r="A457" s="87"/>
      <c r="B457" s="87"/>
      <c r="C457" s="87"/>
      <c r="D457" s="87"/>
      <c r="E457" s="87"/>
      <c r="F457" s="87"/>
      <c r="S457" s="307"/>
      <c r="T457" s="306"/>
      <c r="AB457" s="300"/>
      <c r="AC457" s="300"/>
      <c r="AJ457" s="300"/>
      <c r="AK457" s="300"/>
      <c r="AX457" s="300"/>
      <c r="AY457" s="300"/>
      <c r="AZ457" s="300"/>
      <c r="BA457" s="300"/>
      <c r="BB457" s="300"/>
      <c r="BC457" s="300"/>
      <c r="BD457" s="300"/>
      <c r="BE457" s="300"/>
      <c r="BF457" s="300"/>
      <c r="BG457" s="300"/>
      <c r="BH457" s="300"/>
      <c r="BI457" s="300"/>
      <c r="BQ457" s="297"/>
      <c r="BR457" s="297"/>
      <c r="BS457" s="297"/>
      <c r="BT457" s="297"/>
      <c r="BU457" s="297"/>
      <c r="BV457" s="297"/>
      <c r="BW457" s="297"/>
      <c r="BX457" s="297"/>
      <c r="BY457" s="297"/>
      <c r="BZ457" s="297"/>
      <c r="CA457" s="297"/>
      <c r="CB457" s="297"/>
    </row>
    <row r="458" spans="1:80" s="305" customFormat="1" x14ac:dyDescent="0.2">
      <c r="A458" s="87"/>
      <c r="B458" s="87"/>
      <c r="C458" s="87"/>
      <c r="D458" s="87"/>
      <c r="E458" s="87"/>
      <c r="F458" s="87"/>
      <c r="S458" s="307"/>
      <c r="T458" s="306"/>
      <c r="AB458" s="300"/>
      <c r="AC458" s="300"/>
      <c r="AJ458" s="300"/>
      <c r="AK458" s="300"/>
      <c r="AX458" s="300"/>
      <c r="AY458" s="300"/>
      <c r="AZ458" s="300"/>
      <c r="BA458" s="300"/>
      <c r="BB458" s="300"/>
      <c r="BC458" s="300"/>
      <c r="BD458" s="300"/>
      <c r="BE458" s="300"/>
      <c r="BF458" s="300"/>
      <c r="BG458" s="300"/>
      <c r="BH458" s="300"/>
      <c r="BI458" s="300"/>
      <c r="BQ458" s="297"/>
      <c r="BR458" s="297"/>
      <c r="BS458" s="297"/>
      <c r="BT458" s="297"/>
      <c r="BU458" s="297"/>
      <c r="BV458" s="297"/>
      <c r="BW458" s="297"/>
      <c r="BX458" s="297"/>
      <c r="BY458" s="297"/>
      <c r="BZ458" s="297"/>
      <c r="CA458" s="297"/>
      <c r="CB458" s="297"/>
    </row>
    <row r="459" spans="1:80" s="305" customFormat="1" x14ac:dyDescent="0.2">
      <c r="A459" s="87"/>
      <c r="B459" s="87"/>
      <c r="C459" s="87"/>
      <c r="D459" s="87"/>
      <c r="E459" s="87"/>
      <c r="F459" s="87"/>
      <c r="S459" s="307"/>
      <c r="T459" s="306"/>
      <c r="AB459" s="300"/>
      <c r="AC459" s="300"/>
      <c r="AJ459" s="300"/>
      <c r="AK459" s="300"/>
      <c r="AX459" s="300"/>
      <c r="AY459" s="300"/>
      <c r="AZ459" s="300"/>
      <c r="BA459" s="300"/>
      <c r="BB459" s="300"/>
      <c r="BC459" s="300"/>
      <c r="BD459" s="300"/>
      <c r="BE459" s="300"/>
      <c r="BF459" s="300"/>
      <c r="BG459" s="300"/>
      <c r="BH459" s="300"/>
      <c r="BI459" s="300"/>
      <c r="BQ459" s="297"/>
      <c r="BR459" s="297"/>
      <c r="BS459" s="297"/>
      <c r="BT459" s="297"/>
      <c r="BU459" s="297"/>
      <c r="BV459" s="297"/>
      <c r="BW459" s="297"/>
      <c r="BX459" s="297"/>
      <c r="BY459" s="297"/>
      <c r="BZ459" s="297"/>
      <c r="CA459" s="297"/>
      <c r="CB459" s="297"/>
    </row>
    <row r="460" spans="1:80" s="305" customFormat="1" x14ac:dyDescent="0.2">
      <c r="A460" s="87"/>
      <c r="B460" s="87"/>
      <c r="C460" s="87"/>
      <c r="D460" s="87"/>
      <c r="E460" s="87"/>
      <c r="F460" s="87"/>
      <c r="S460" s="307"/>
      <c r="T460" s="306"/>
      <c r="AB460" s="300"/>
      <c r="AC460" s="300"/>
      <c r="AJ460" s="300"/>
      <c r="AK460" s="300"/>
      <c r="AX460" s="300"/>
      <c r="AY460" s="300"/>
      <c r="AZ460" s="300"/>
      <c r="BA460" s="300"/>
      <c r="BB460" s="300"/>
      <c r="BC460" s="300"/>
      <c r="BD460" s="300"/>
      <c r="BE460" s="300"/>
      <c r="BF460" s="300"/>
      <c r="BG460" s="300"/>
      <c r="BH460" s="300"/>
      <c r="BI460" s="300"/>
      <c r="BQ460" s="297"/>
      <c r="BR460" s="297"/>
      <c r="BS460" s="297"/>
      <c r="BT460" s="297"/>
      <c r="BU460" s="297"/>
      <c r="BV460" s="297"/>
      <c r="BW460" s="297"/>
      <c r="BX460" s="297"/>
      <c r="BY460" s="297"/>
      <c r="BZ460" s="297"/>
      <c r="CA460" s="297"/>
      <c r="CB460" s="297"/>
    </row>
    <row r="461" spans="1:80" s="305" customFormat="1" x14ac:dyDescent="0.2">
      <c r="A461" s="87"/>
      <c r="B461" s="87"/>
      <c r="C461" s="87"/>
      <c r="D461" s="87"/>
      <c r="E461" s="87"/>
      <c r="F461" s="87"/>
      <c r="S461" s="307"/>
      <c r="T461" s="306"/>
      <c r="AB461" s="300"/>
      <c r="AC461" s="300"/>
      <c r="AJ461" s="300"/>
      <c r="AK461" s="300"/>
      <c r="AX461" s="300"/>
      <c r="AY461" s="300"/>
      <c r="AZ461" s="300"/>
      <c r="BA461" s="300"/>
      <c r="BB461" s="300"/>
      <c r="BC461" s="300"/>
      <c r="BD461" s="300"/>
      <c r="BE461" s="300"/>
      <c r="BF461" s="300"/>
      <c r="BG461" s="300"/>
      <c r="BH461" s="300"/>
      <c r="BI461" s="300"/>
      <c r="BQ461" s="297"/>
      <c r="BR461" s="297"/>
      <c r="BS461" s="297"/>
      <c r="BT461" s="297"/>
      <c r="BU461" s="297"/>
      <c r="BV461" s="297"/>
      <c r="BW461" s="297"/>
      <c r="BX461" s="297"/>
      <c r="BY461" s="297"/>
      <c r="BZ461" s="297"/>
      <c r="CA461" s="297"/>
      <c r="CB461" s="297"/>
    </row>
    <row r="462" spans="1:80" s="305" customFormat="1" x14ac:dyDescent="0.2">
      <c r="A462" s="87"/>
      <c r="B462" s="87"/>
      <c r="C462" s="87"/>
      <c r="D462" s="87"/>
      <c r="E462" s="87"/>
      <c r="F462" s="87"/>
      <c r="S462" s="307"/>
      <c r="T462" s="306"/>
      <c r="AB462" s="300"/>
      <c r="AC462" s="300"/>
      <c r="AJ462" s="300"/>
      <c r="AK462" s="300"/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Q462" s="297"/>
      <c r="BR462" s="297"/>
      <c r="BS462" s="297"/>
      <c r="BT462" s="297"/>
      <c r="BU462" s="297"/>
      <c r="BV462" s="297"/>
      <c r="BW462" s="297"/>
      <c r="BX462" s="297"/>
      <c r="BY462" s="297"/>
      <c r="BZ462" s="297"/>
      <c r="CA462" s="297"/>
      <c r="CB462" s="297"/>
    </row>
    <row r="463" spans="1:80" s="305" customFormat="1" x14ac:dyDescent="0.2">
      <c r="A463" s="87"/>
      <c r="B463" s="87"/>
      <c r="C463" s="87"/>
      <c r="D463" s="87"/>
      <c r="E463" s="87"/>
      <c r="F463" s="87"/>
      <c r="S463" s="307"/>
      <c r="T463" s="306"/>
      <c r="AB463" s="300"/>
      <c r="AC463" s="300"/>
      <c r="AJ463" s="300"/>
      <c r="AK463" s="300"/>
      <c r="AX463" s="300"/>
      <c r="AY463" s="300"/>
      <c r="AZ463" s="300"/>
      <c r="BA463" s="300"/>
      <c r="BB463" s="300"/>
      <c r="BC463" s="300"/>
      <c r="BD463" s="300"/>
      <c r="BE463" s="300"/>
      <c r="BF463" s="300"/>
      <c r="BG463" s="300"/>
      <c r="BH463" s="300"/>
      <c r="BI463" s="300"/>
      <c r="BQ463" s="297"/>
      <c r="BR463" s="297"/>
      <c r="BS463" s="297"/>
      <c r="BT463" s="297"/>
      <c r="BU463" s="297"/>
      <c r="BV463" s="297"/>
      <c r="BW463" s="297"/>
      <c r="BX463" s="297"/>
      <c r="BY463" s="297"/>
      <c r="BZ463" s="297"/>
      <c r="CA463" s="297"/>
      <c r="CB463" s="297"/>
    </row>
    <row r="464" spans="1:80" s="305" customFormat="1" x14ac:dyDescent="0.2">
      <c r="A464" s="87"/>
      <c r="B464" s="87"/>
      <c r="C464" s="87"/>
      <c r="D464" s="87"/>
      <c r="E464" s="87"/>
      <c r="F464" s="87"/>
      <c r="S464" s="307"/>
      <c r="T464" s="306"/>
      <c r="AB464" s="300"/>
      <c r="AC464" s="300"/>
      <c r="AJ464" s="300"/>
      <c r="AK464" s="300"/>
      <c r="AX464" s="300"/>
      <c r="AY464" s="300"/>
      <c r="AZ464" s="300"/>
      <c r="BA464" s="300"/>
      <c r="BB464" s="300"/>
      <c r="BC464" s="300"/>
      <c r="BD464" s="300"/>
      <c r="BE464" s="300"/>
      <c r="BF464" s="300"/>
      <c r="BG464" s="300"/>
      <c r="BH464" s="300"/>
      <c r="BI464" s="300"/>
      <c r="BQ464" s="297"/>
      <c r="BR464" s="297"/>
      <c r="BS464" s="297"/>
      <c r="BT464" s="297"/>
      <c r="BU464" s="297"/>
      <c r="BV464" s="297"/>
      <c r="BW464" s="297"/>
      <c r="BX464" s="297"/>
      <c r="BY464" s="297"/>
      <c r="BZ464" s="297"/>
      <c r="CA464" s="297"/>
      <c r="CB464" s="297"/>
    </row>
    <row r="465" spans="1:80" s="305" customFormat="1" x14ac:dyDescent="0.2">
      <c r="A465" s="87"/>
      <c r="B465" s="87"/>
      <c r="C465" s="87"/>
      <c r="D465" s="87"/>
      <c r="E465" s="87"/>
      <c r="F465" s="87"/>
      <c r="S465" s="307"/>
      <c r="T465" s="306"/>
      <c r="AB465" s="300"/>
      <c r="AC465" s="300"/>
      <c r="AJ465" s="300"/>
      <c r="AK465" s="300"/>
      <c r="AX465" s="300"/>
      <c r="AY465" s="300"/>
      <c r="AZ465" s="300"/>
      <c r="BA465" s="300"/>
      <c r="BB465" s="300"/>
      <c r="BC465" s="300"/>
      <c r="BD465" s="300"/>
      <c r="BE465" s="300"/>
      <c r="BF465" s="300"/>
      <c r="BG465" s="300"/>
      <c r="BH465" s="300"/>
      <c r="BI465" s="300"/>
      <c r="BQ465" s="297"/>
      <c r="BR465" s="297"/>
      <c r="BS465" s="297"/>
      <c r="BT465" s="297"/>
      <c r="BU465" s="297"/>
      <c r="BV465" s="297"/>
      <c r="BW465" s="297"/>
      <c r="BX465" s="297"/>
      <c r="BY465" s="297"/>
      <c r="BZ465" s="297"/>
      <c r="CA465" s="297"/>
      <c r="CB465" s="297"/>
    </row>
    <row r="466" spans="1:80" s="305" customFormat="1" x14ac:dyDescent="0.2">
      <c r="A466" s="87"/>
      <c r="B466" s="87"/>
      <c r="C466" s="87"/>
      <c r="D466" s="87"/>
      <c r="E466" s="87"/>
      <c r="F466" s="87"/>
      <c r="S466" s="307"/>
      <c r="T466" s="306"/>
      <c r="AB466" s="300"/>
      <c r="AC466" s="300"/>
      <c r="AJ466" s="300"/>
      <c r="AK466" s="300"/>
      <c r="AX466" s="300"/>
      <c r="AY466" s="300"/>
      <c r="AZ466" s="300"/>
      <c r="BA466" s="300"/>
      <c r="BB466" s="300"/>
      <c r="BC466" s="300"/>
      <c r="BD466" s="300"/>
      <c r="BE466" s="300"/>
      <c r="BF466" s="300"/>
      <c r="BG466" s="300"/>
      <c r="BH466" s="300"/>
      <c r="BI466" s="300"/>
      <c r="BQ466" s="297"/>
      <c r="BR466" s="297"/>
      <c r="BS466" s="297"/>
      <c r="BT466" s="297"/>
      <c r="BU466" s="297"/>
      <c r="BV466" s="297"/>
      <c r="BW466" s="297"/>
      <c r="BX466" s="297"/>
      <c r="BY466" s="297"/>
      <c r="BZ466" s="297"/>
      <c r="CA466" s="297"/>
      <c r="CB466" s="297"/>
    </row>
    <row r="467" spans="1:80" s="305" customFormat="1" x14ac:dyDescent="0.2">
      <c r="A467" s="87"/>
      <c r="B467" s="87"/>
      <c r="C467" s="87"/>
      <c r="D467" s="87"/>
      <c r="E467" s="87"/>
      <c r="F467" s="87"/>
      <c r="S467" s="307"/>
      <c r="T467" s="306"/>
      <c r="AB467" s="300"/>
      <c r="AC467" s="300"/>
      <c r="AJ467" s="300"/>
      <c r="AK467" s="300"/>
      <c r="AX467" s="300"/>
      <c r="AY467" s="300"/>
      <c r="AZ467" s="300"/>
      <c r="BA467" s="300"/>
      <c r="BB467" s="300"/>
      <c r="BC467" s="300"/>
      <c r="BD467" s="300"/>
      <c r="BE467" s="300"/>
      <c r="BF467" s="300"/>
      <c r="BG467" s="300"/>
      <c r="BH467" s="300"/>
      <c r="BI467" s="300"/>
      <c r="BQ467" s="297"/>
      <c r="BR467" s="297"/>
      <c r="BS467" s="297"/>
      <c r="BT467" s="297"/>
      <c r="BU467" s="297"/>
      <c r="BV467" s="297"/>
      <c r="BW467" s="297"/>
      <c r="BX467" s="297"/>
      <c r="BY467" s="297"/>
      <c r="BZ467" s="297"/>
      <c r="CA467" s="297"/>
      <c r="CB467" s="297"/>
    </row>
    <row r="468" spans="1:80" s="305" customFormat="1" x14ac:dyDescent="0.2">
      <c r="A468" s="87"/>
      <c r="B468" s="87"/>
      <c r="C468" s="87"/>
      <c r="D468" s="87"/>
      <c r="E468" s="87"/>
      <c r="F468" s="87"/>
      <c r="S468" s="307"/>
      <c r="T468" s="306"/>
      <c r="AB468" s="300"/>
      <c r="AC468" s="300"/>
      <c r="AJ468" s="300"/>
      <c r="AK468" s="300"/>
      <c r="AX468" s="300"/>
      <c r="AY468" s="300"/>
      <c r="AZ468" s="300"/>
      <c r="BA468" s="300"/>
      <c r="BB468" s="300"/>
      <c r="BC468" s="300"/>
      <c r="BD468" s="300"/>
      <c r="BE468" s="300"/>
      <c r="BF468" s="300"/>
      <c r="BG468" s="300"/>
      <c r="BH468" s="300"/>
      <c r="BI468" s="300"/>
      <c r="BQ468" s="297"/>
      <c r="BR468" s="297"/>
      <c r="BS468" s="297"/>
      <c r="BT468" s="297"/>
      <c r="BU468" s="297"/>
      <c r="BV468" s="297"/>
      <c r="BW468" s="297"/>
      <c r="BX468" s="297"/>
      <c r="BY468" s="297"/>
      <c r="BZ468" s="297"/>
      <c r="CA468" s="297"/>
      <c r="CB468" s="297"/>
    </row>
    <row r="469" spans="1:80" s="305" customFormat="1" x14ac:dyDescent="0.2">
      <c r="A469" s="87"/>
      <c r="B469" s="87"/>
      <c r="C469" s="87"/>
      <c r="D469" s="87"/>
      <c r="E469" s="87"/>
      <c r="F469" s="87"/>
      <c r="S469" s="307"/>
      <c r="T469" s="306"/>
      <c r="AB469" s="300"/>
      <c r="AC469" s="300"/>
      <c r="AJ469" s="300"/>
      <c r="AK469" s="300"/>
      <c r="AX469" s="300"/>
      <c r="AY469" s="300"/>
      <c r="AZ469" s="300"/>
      <c r="BA469" s="300"/>
      <c r="BB469" s="300"/>
      <c r="BC469" s="300"/>
      <c r="BD469" s="300"/>
      <c r="BE469" s="300"/>
      <c r="BF469" s="300"/>
      <c r="BG469" s="300"/>
      <c r="BH469" s="300"/>
      <c r="BI469" s="300"/>
      <c r="BQ469" s="297"/>
      <c r="BR469" s="297"/>
      <c r="BS469" s="297"/>
      <c r="BT469" s="297"/>
      <c r="BU469" s="297"/>
      <c r="BV469" s="297"/>
      <c r="BW469" s="297"/>
      <c r="BX469" s="297"/>
      <c r="BY469" s="297"/>
      <c r="BZ469" s="297"/>
      <c r="CA469" s="297"/>
      <c r="CB469" s="297"/>
    </row>
    <row r="470" spans="1:80" s="305" customFormat="1" x14ac:dyDescent="0.2">
      <c r="A470" s="87"/>
      <c r="B470" s="87"/>
      <c r="C470" s="87"/>
      <c r="D470" s="87"/>
      <c r="E470" s="87"/>
      <c r="F470" s="87"/>
      <c r="S470" s="307"/>
      <c r="T470" s="306"/>
      <c r="AB470" s="300"/>
      <c r="AC470" s="300"/>
      <c r="AJ470" s="300"/>
      <c r="AK470" s="300"/>
      <c r="AX470" s="300"/>
      <c r="AY470" s="300"/>
      <c r="AZ470" s="300"/>
      <c r="BA470" s="300"/>
      <c r="BB470" s="300"/>
      <c r="BC470" s="300"/>
      <c r="BD470" s="300"/>
      <c r="BE470" s="300"/>
      <c r="BF470" s="300"/>
      <c r="BG470" s="300"/>
      <c r="BH470" s="300"/>
      <c r="BI470" s="300"/>
      <c r="BQ470" s="297"/>
      <c r="BR470" s="297"/>
      <c r="BS470" s="297"/>
      <c r="BT470" s="297"/>
      <c r="BU470" s="297"/>
      <c r="BV470" s="297"/>
      <c r="BW470" s="297"/>
      <c r="BX470" s="297"/>
      <c r="BY470" s="297"/>
      <c r="BZ470" s="297"/>
      <c r="CA470" s="297"/>
      <c r="CB470" s="297"/>
    </row>
    <row r="471" spans="1:80" s="305" customFormat="1" x14ac:dyDescent="0.2">
      <c r="A471" s="87"/>
      <c r="B471" s="87"/>
      <c r="C471" s="87"/>
      <c r="D471" s="87"/>
      <c r="E471" s="87"/>
      <c r="F471" s="87"/>
      <c r="S471" s="307"/>
      <c r="T471" s="306"/>
      <c r="AB471" s="300"/>
      <c r="AC471" s="300"/>
      <c r="AJ471" s="300"/>
      <c r="AK471" s="300"/>
      <c r="AX471" s="300"/>
      <c r="AY471" s="300"/>
      <c r="AZ471" s="300"/>
      <c r="BA471" s="300"/>
      <c r="BB471" s="300"/>
      <c r="BC471" s="300"/>
      <c r="BD471" s="300"/>
      <c r="BE471" s="300"/>
      <c r="BF471" s="300"/>
      <c r="BG471" s="300"/>
      <c r="BH471" s="300"/>
      <c r="BI471" s="300"/>
      <c r="BQ471" s="297"/>
      <c r="BR471" s="297"/>
      <c r="BS471" s="297"/>
      <c r="BT471" s="297"/>
      <c r="BU471" s="297"/>
      <c r="BV471" s="297"/>
      <c r="BW471" s="297"/>
      <c r="BX471" s="297"/>
      <c r="BY471" s="297"/>
      <c r="BZ471" s="297"/>
      <c r="CA471" s="297"/>
      <c r="CB471" s="297"/>
    </row>
    <row r="472" spans="1:80" s="305" customFormat="1" x14ac:dyDescent="0.2">
      <c r="A472" s="87"/>
      <c r="B472" s="87"/>
      <c r="C472" s="87"/>
      <c r="D472" s="87"/>
      <c r="E472" s="87"/>
      <c r="F472" s="87"/>
      <c r="S472" s="307"/>
      <c r="T472" s="306"/>
      <c r="AB472" s="300"/>
      <c r="AC472" s="300"/>
      <c r="AJ472" s="300"/>
      <c r="AK472" s="300"/>
      <c r="AX472" s="300"/>
      <c r="AY472" s="300"/>
      <c r="AZ472" s="300"/>
      <c r="BA472" s="300"/>
      <c r="BB472" s="300"/>
      <c r="BC472" s="300"/>
      <c r="BD472" s="300"/>
      <c r="BE472" s="300"/>
      <c r="BF472" s="300"/>
      <c r="BG472" s="300"/>
      <c r="BH472" s="300"/>
      <c r="BI472" s="300"/>
      <c r="BQ472" s="297"/>
      <c r="BR472" s="297"/>
      <c r="BS472" s="297"/>
      <c r="BT472" s="297"/>
      <c r="BU472" s="297"/>
      <c r="BV472" s="297"/>
      <c r="BW472" s="297"/>
      <c r="BX472" s="297"/>
      <c r="BY472" s="297"/>
      <c r="BZ472" s="297"/>
      <c r="CA472" s="297"/>
      <c r="CB472" s="297"/>
    </row>
    <row r="473" spans="1:80" s="305" customFormat="1" x14ac:dyDescent="0.2">
      <c r="A473" s="87"/>
      <c r="B473" s="87"/>
      <c r="C473" s="87"/>
      <c r="D473" s="87"/>
      <c r="E473" s="87"/>
      <c r="F473" s="87"/>
      <c r="S473" s="307"/>
      <c r="T473" s="306"/>
      <c r="AB473" s="300"/>
      <c r="AC473" s="300"/>
      <c r="AJ473" s="300"/>
      <c r="AK473" s="300"/>
      <c r="AX473" s="300"/>
      <c r="AY473" s="300"/>
      <c r="AZ473" s="300"/>
      <c r="BA473" s="300"/>
      <c r="BB473" s="300"/>
      <c r="BC473" s="300"/>
      <c r="BD473" s="300"/>
      <c r="BE473" s="300"/>
      <c r="BF473" s="300"/>
      <c r="BG473" s="300"/>
      <c r="BH473" s="300"/>
      <c r="BI473" s="300"/>
      <c r="BQ473" s="297"/>
      <c r="BR473" s="297"/>
      <c r="BS473" s="297"/>
      <c r="BT473" s="297"/>
      <c r="BU473" s="297"/>
      <c r="BV473" s="297"/>
      <c r="BW473" s="297"/>
      <c r="BX473" s="297"/>
      <c r="BY473" s="297"/>
      <c r="BZ473" s="297"/>
      <c r="CA473" s="297"/>
      <c r="CB473" s="297"/>
    </row>
    <row r="474" spans="1:80" s="305" customFormat="1" x14ac:dyDescent="0.2">
      <c r="A474" s="87"/>
      <c r="B474" s="87"/>
      <c r="C474" s="87"/>
      <c r="D474" s="87"/>
      <c r="E474" s="87"/>
      <c r="F474" s="87"/>
      <c r="S474" s="307"/>
      <c r="T474" s="306"/>
      <c r="AB474" s="300"/>
      <c r="AC474" s="300"/>
      <c r="AJ474" s="300"/>
      <c r="AK474" s="300"/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Q474" s="297"/>
      <c r="BR474" s="297"/>
      <c r="BS474" s="297"/>
      <c r="BT474" s="297"/>
      <c r="BU474" s="297"/>
      <c r="BV474" s="297"/>
      <c r="BW474" s="297"/>
      <c r="BX474" s="297"/>
      <c r="BY474" s="297"/>
      <c r="BZ474" s="297"/>
      <c r="CA474" s="297"/>
      <c r="CB474" s="297"/>
    </row>
    <row r="475" spans="1:80" s="305" customFormat="1" x14ac:dyDescent="0.2">
      <c r="A475" s="87"/>
      <c r="B475" s="87"/>
      <c r="C475" s="87"/>
      <c r="D475" s="87"/>
      <c r="E475" s="87"/>
      <c r="F475" s="87"/>
      <c r="S475" s="307"/>
      <c r="T475" s="306"/>
      <c r="AB475" s="300"/>
      <c r="AC475" s="300"/>
      <c r="AJ475" s="300"/>
      <c r="AK475" s="300"/>
      <c r="AX475" s="300"/>
      <c r="AY475" s="300"/>
      <c r="AZ475" s="300"/>
      <c r="BA475" s="300"/>
      <c r="BB475" s="300"/>
      <c r="BC475" s="300"/>
      <c r="BD475" s="300"/>
      <c r="BE475" s="300"/>
      <c r="BF475" s="300"/>
      <c r="BG475" s="300"/>
      <c r="BH475" s="300"/>
      <c r="BI475" s="300"/>
      <c r="BQ475" s="297"/>
      <c r="BR475" s="297"/>
      <c r="BS475" s="297"/>
      <c r="BT475" s="297"/>
      <c r="BU475" s="297"/>
      <c r="BV475" s="297"/>
      <c r="BW475" s="297"/>
      <c r="BX475" s="297"/>
      <c r="BY475" s="297"/>
      <c r="BZ475" s="297"/>
      <c r="CA475" s="297"/>
      <c r="CB475" s="297"/>
    </row>
    <row r="476" spans="1:80" s="305" customFormat="1" x14ac:dyDescent="0.2">
      <c r="A476" s="87"/>
      <c r="B476" s="87"/>
      <c r="C476" s="87"/>
      <c r="D476" s="87"/>
      <c r="E476" s="87"/>
      <c r="F476" s="87"/>
      <c r="S476" s="307"/>
      <c r="T476" s="306"/>
      <c r="AB476" s="300"/>
      <c r="AC476" s="300"/>
      <c r="AJ476" s="300"/>
      <c r="AK476" s="300"/>
      <c r="AX476" s="300"/>
      <c r="AY476" s="300"/>
      <c r="AZ476" s="300"/>
      <c r="BA476" s="300"/>
      <c r="BB476" s="300"/>
      <c r="BC476" s="300"/>
      <c r="BD476" s="300"/>
      <c r="BE476" s="300"/>
      <c r="BF476" s="300"/>
      <c r="BG476" s="300"/>
      <c r="BH476" s="300"/>
      <c r="BI476" s="300"/>
      <c r="BQ476" s="297"/>
      <c r="BR476" s="297"/>
      <c r="BS476" s="297"/>
      <c r="BT476" s="297"/>
      <c r="BU476" s="297"/>
      <c r="BV476" s="297"/>
      <c r="BW476" s="297"/>
      <c r="BX476" s="297"/>
      <c r="BY476" s="297"/>
      <c r="BZ476" s="297"/>
      <c r="CA476" s="297"/>
      <c r="CB476" s="297"/>
    </row>
    <row r="477" spans="1:80" s="305" customFormat="1" x14ac:dyDescent="0.2">
      <c r="A477" s="87"/>
      <c r="B477" s="87"/>
      <c r="C477" s="87"/>
      <c r="D477" s="87"/>
      <c r="E477" s="87"/>
      <c r="F477" s="87"/>
      <c r="S477" s="307"/>
      <c r="T477" s="306"/>
      <c r="AB477" s="300"/>
      <c r="AC477" s="300"/>
      <c r="AJ477" s="300"/>
      <c r="AK477" s="300"/>
      <c r="AX477" s="300"/>
      <c r="AY477" s="300"/>
      <c r="AZ477" s="300"/>
      <c r="BA477" s="300"/>
      <c r="BB477" s="300"/>
      <c r="BC477" s="300"/>
      <c r="BD477" s="300"/>
      <c r="BE477" s="300"/>
      <c r="BF477" s="300"/>
      <c r="BG477" s="300"/>
      <c r="BH477" s="300"/>
      <c r="BI477" s="300"/>
      <c r="BQ477" s="297"/>
      <c r="BR477" s="297"/>
      <c r="BS477" s="297"/>
      <c r="BT477" s="297"/>
      <c r="BU477" s="297"/>
      <c r="BV477" s="297"/>
      <c r="BW477" s="297"/>
      <c r="BX477" s="297"/>
      <c r="BY477" s="297"/>
      <c r="BZ477" s="297"/>
      <c r="CA477" s="297"/>
      <c r="CB477" s="297"/>
    </row>
    <row r="478" spans="1:80" s="305" customFormat="1" x14ac:dyDescent="0.2">
      <c r="A478" s="87"/>
      <c r="B478" s="87"/>
      <c r="C478" s="87"/>
      <c r="D478" s="87"/>
      <c r="E478" s="87"/>
      <c r="F478" s="87"/>
      <c r="S478" s="307"/>
      <c r="T478" s="306"/>
      <c r="AB478" s="300"/>
      <c r="AC478" s="300"/>
      <c r="AJ478" s="300"/>
      <c r="AK478" s="300"/>
      <c r="AX478" s="300"/>
      <c r="AY478" s="300"/>
      <c r="AZ478" s="300"/>
      <c r="BA478" s="300"/>
      <c r="BB478" s="300"/>
      <c r="BC478" s="300"/>
      <c r="BD478" s="300"/>
      <c r="BE478" s="300"/>
      <c r="BF478" s="300"/>
      <c r="BG478" s="300"/>
      <c r="BH478" s="300"/>
      <c r="BI478" s="300"/>
      <c r="BQ478" s="297"/>
      <c r="BR478" s="297"/>
      <c r="BS478" s="297"/>
      <c r="BT478" s="297"/>
      <c r="BU478" s="297"/>
      <c r="BV478" s="297"/>
      <c r="BW478" s="297"/>
      <c r="BX478" s="297"/>
      <c r="BY478" s="297"/>
      <c r="BZ478" s="297"/>
      <c r="CA478" s="297"/>
      <c r="CB478" s="297"/>
    </row>
    <row r="479" spans="1:80" s="305" customFormat="1" x14ac:dyDescent="0.2">
      <c r="A479" s="87"/>
      <c r="B479" s="87"/>
      <c r="C479" s="87"/>
      <c r="D479" s="87"/>
      <c r="E479" s="87"/>
      <c r="F479" s="87"/>
      <c r="S479" s="307"/>
      <c r="T479" s="306"/>
      <c r="AB479" s="300"/>
      <c r="AC479" s="300"/>
      <c r="AJ479" s="300"/>
      <c r="AK479" s="300"/>
      <c r="AX479" s="300"/>
      <c r="AY479" s="300"/>
      <c r="AZ479" s="300"/>
      <c r="BA479" s="300"/>
      <c r="BB479" s="300"/>
      <c r="BC479" s="300"/>
      <c r="BD479" s="300"/>
      <c r="BE479" s="300"/>
      <c r="BF479" s="300"/>
      <c r="BG479" s="300"/>
      <c r="BH479" s="300"/>
      <c r="BI479" s="300"/>
      <c r="BQ479" s="297"/>
      <c r="BR479" s="297"/>
      <c r="BS479" s="297"/>
      <c r="BT479" s="297"/>
      <c r="BU479" s="297"/>
      <c r="BV479" s="297"/>
      <c r="BW479" s="297"/>
      <c r="BX479" s="297"/>
      <c r="BY479" s="297"/>
      <c r="BZ479" s="297"/>
      <c r="CA479" s="297"/>
      <c r="CB479" s="297"/>
    </row>
    <row r="480" spans="1:80" s="305" customFormat="1" x14ac:dyDescent="0.2">
      <c r="A480" s="87"/>
      <c r="B480" s="87"/>
      <c r="C480" s="87"/>
      <c r="D480" s="87"/>
      <c r="E480" s="87"/>
      <c r="F480" s="87"/>
      <c r="S480" s="307"/>
      <c r="T480" s="306"/>
      <c r="AB480" s="300"/>
      <c r="AC480" s="300"/>
      <c r="AJ480" s="300"/>
      <c r="AK480" s="300"/>
      <c r="AX480" s="300"/>
      <c r="AY480" s="300"/>
      <c r="AZ480" s="300"/>
      <c r="BA480" s="300"/>
      <c r="BB480" s="300"/>
      <c r="BC480" s="300"/>
      <c r="BD480" s="300"/>
      <c r="BE480" s="300"/>
      <c r="BF480" s="300"/>
      <c r="BG480" s="300"/>
      <c r="BH480" s="300"/>
      <c r="BI480" s="300"/>
      <c r="BQ480" s="297"/>
      <c r="BR480" s="297"/>
      <c r="BS480" s="297"/>
      <c r="BT480" s="297"/>
      <c r="BU480" s="297"/>
      <c r="BV480" s="297"/>
      <c r="BW480" s="297"/>
      <c r="BX480" s="297"/>
      <c r="BY480" s="297"/>
      <c r="BZ480" s="297"/>
      <c r="CA480" s="297"/>
      <c r="CB480" s="297"/>
    </row>
    <row r="481" spans="1:80" s="305" customFormat="1" x14ac:dyDescent="0.2">
      <c r="A481" s="87"/>
      <c r="B481" s="87"/>
      <c r="C481" s="87"/>
      <c r="D481" s="87"/>
      <c r="E481" s="87"/>
      <c r="F481" s="87"/>
      <c r="S481" s="307"/>
      <c r="T481" s="306"/>
      <c r="AB481" s="300"/>
      <c r="AC481" s="300"/>
      <c r="AJ481" s="300"/>
      <c r="AK481" s="300"/>
      <c r="AX481" s="300"/>
      <c r="AY481" s="300"/>
      <c r="AZ481" s="300"/>
      <c r="BA481" s="300"/>
      <c r="BB481" s="300"/>
      <c r="BC481" s="300"/>
      <c r="BD481" s="300"/>
      <c r="BE481" s="300"/>
      <c r="BF481" s="300"/>
      <c r="BG481" s="300"/>
      <c r="BH481" s="300"/>
      <c r="BI481" s="300"/>
      <c r="BQ481" s="297"/>
      <c r="BR481" s="297"/>
      <c r="BS481" s="297"/>
      <c r="BT481" s="297"/>
      <c r="BU481" s="297"/>
      <c r="BV481" s="297"/>
      <c r="BW481" s="297"/>
      <c r="BX481" s="297"/>
      <c r="BY481" s="297"/>
      <c r="BZ481" s="297"/>
      <c r="CA481" s="297"/>
      <c r="CB481" s="297"/>
    </row>
    <row r="482" spans="1:80" s="305" customFormat="1" x14ac:dyDescent="0.2">
      <c r="A482" s="87"/>
      <c r="B482" s="87"/>
      <c r="C482" s="87"/>
      <c r="D482" s="87"/>
      <c r="E482" s="87"/>
      <c r="F482" s="87"/>
      <c r="S482" s="307"/>
      <c r="T482" s="306"/>
      <c r="AB482" s="300"/>
      <c r="AC482" s="300"/>
      <c r="AJ482" s="300"/>
      <c r="AK482" s="300"/>
      <c r="AX482" s="300"/>
      <c r="AY482" s="300"/>
      <c r="AZ482" s="300"/>
      <c r="BA482" s="300"/>
      <c r="BB482" s="300"/>
      <c r="BC482" s="300"/>
      <c r="BD482" s="300"/>
      <c r="BE482" s="300"/>
      <c r="BF482" s="300"/>
      <c r="BG482" s="300"/>
      <c r="BH482" s="300"/>
      <c r="BI482" s="300"/>
      <c r="BQ482" s="297"/>
      <c r="BR482" s="297"/>
      <c r="BS482" s="297"/>
      <c r="BT482" s="297"/>
      <c r="BU482" s="297"/>
      <c r="BV482" s="297"/>
      <c r="BW482" s="297"/>
      <c r="BX482" s="297"/>
      <c r="BY482" s="297"/>
      <c r="BZ482" s="297"/>
      <c r="CA482" s="297"/>
      <c r="CB482" s="297"/>
    </row>
    <row r="483" spans="1:80" s="305" customFormat="1" x14ac:dyDescent="0.2">
      <c r="A483" s="87"/>
      <c r="B483" s="87"/>
      <c r="C483" s="87"/>
      <c r="D483" s="87"/>
      <c r="E483" s="87"/>
      <c r="F483" s="87"/>
      <c r="S483" s="307"/>
      <c r="T483" s="306"/>
      <c r="AB483" s="300"/>
      <c r="AC483" s="300"/>
      <c r="AJ483" s="300"/>
      <c r="AK483" s="300"/>
      <c r="AX483" s="300"/>
      <c r="AY483" s="300"/>
      <c r="AZ483" s="300"/>
      <c r="BA483" s="300"/>
      <c r="BB483" s="300"/>
      <c r="BC483" s="300"/>
      <c r="BD483" s="300"/>
      <c r="BE483" s="300"/>
      <c r="BF483" s="300"/>
      <c r="BG483" s="300"/>
      <c r="BH483" s="300"/>
      <c r="BI483" s="300"/>
      <c r="BQ483" s="297"/>
      <c r="BR483" s="297"/>
      <c r="BS483" s="297"/>
      <c r="BT483" s="297"/>
      <c r="BU483" s="297"/>
      <c r="BV483" s="297"/>
      <c r="BW483" s="297"/>
      <c r="BX483" s="297"/>
      <c r="BY483" s="297"/>
      <c r="BZ483" s="297"/>
      <c r="CA483" s="297"/>
      <c r="CB483" s="297"/>
    </row>
    <row r="484" spans="1:80" s="305" customFormat="1" x14ac:dyDescent="0.2">
      <c r="A484" s="87"/>
      <c r="B484" s="87"/>
      <c r="C484" s="87"/>
      <c r="D484" s="87"/>
      <c r="E484" s="87"/>
      <c r="F484" s="87"/>
      <c r="S484" s="307"/>
      <c r="T484" s="306"/>
      <c r="AB484" s="300"/>
      <c r="AC484" s="300"/>
      <c r="AJ484" s="300"/>
      <c r="AK484" s="300"/>
      <c r="AX484" s="300"/>
      <c r="AY484" s="300"/>
      <c r="AZ484" s="300"/>
      <c r="BA484" s="300"/>
      <c r="BB484" s="300"/>
      <c r="BC484" s="300"/>
      <c r="BD484" s="300"/>
      <c r="BE484" s="300"/>
      <c r="BF484" s="300"/>
      <c r="BG484" s="300"/>
      <c r="BH484" s="300"/>
      <c r="BI484" s="300"/>
      <c r="BQ484" s="297"/>
      <c r="BR484" s="297"/>
      <c r="BS484" s="297"/>
      <c r="BT484" s="297"/>
      <c r="BU484" s="297"/>
      <c r="BV484" s="297"/>
      <c r="BW484" s="297"/>
      <c r="BX484" s="297"/>
      <c r="BY484" s="297"/>
      <c r="BZ484" s="297"/>
      <c r="CA484" s="297"/>
      <c r="CB484" s="297"/>
    </row>
    <row r="485" spans="1:80" s="305" customFormat="1" x14ac:dyDescent="0.2">
      <c r="A485" s="87"/>
      <c r="B485" s="87"/>
      <c r="C485" s="87"/>
      <c r="D485" s="87"/>
      <c r="E485" s="87"/>
      <c r="F485" s="87"/>
      <c r="S485" s="307"/>
      <c r="T485" s="306"/>
      <c r="AB485" s="300"/>
      <c r="AC485" s="300"/>
      <c r="AJ485" s="300"/>
      <c r="AK485" s="300"/>
      <c r="AX485" s="300"/>
      <c r="AY485" s="300"/>
      <c r="AZ485" s="300"/>
      <c r="BA485" s="300"/>
      <c r="BB485" s="300"/>
      <c r="BC485" s="300"/>
      <c r="BD485" s="300"/>
      <c r="BE485" s="300"/>
      <c r="BF485" s="300"/>
      <c r="BG485" s="300"/>
      <c r="BH485" s="300"/>
      <c r="BI485" s="300"/>
      <c r="BQ485" s="297"/>
      <c r="BR485" s="297"/>
      <c r="BS485" s="297"/>
      <c r="BT485" s="297"/>
      <c r="BU485" s="297"/>
      <c r="BV485" s="297"/>
      <c r="BW485" s="297"/>
      <c r="BX485" s="297"/>
      <c r="BY485" s="297"/>
      <c r="BZ485" s="297"/>
      <c r="CA485" s="297"/>
      <c r="CB485" s="297"/>
    </row>
    <row r="486" spans="1:80" s="305" customFormat="1" x14ac:dyDescent="0.2">
      <c r="A486" s="87"/>
      <c r="B486" s="87"/>
      <c r="C486" s="87"/>
      <c r="D486" s="87"/>
      <c r="E486" s="87"/>
      <c r="F486" s="87"/>
      <c r="S486" s="307"/>
      <c r="T486" s="306"/>
      <c r="AB486" s="300"/>
      <c r="AC486" s="300"/>
      <c r="AJ486" s="300"/>
      <c r="AK486" s="300"/>
      <c r="AX486" s="300"/>
      <c r="AY486" s="300"/>
      <c r="AZ486" s="300"/>
      <c r="BA486" s="300"/>
      <c r="BB486" s="300"/>
      <c r="BC486" s="300"/>
      <c r="BD486" s="300"/>
      <c r="BE486" s="300"/>
      <c r="BF486" s="300"/>
      <c r="BG486" s="300"/>
      <c r="BH486" s="300"/>
      <c r="BI486" s="300"/>
      <c r="BQ486" s="297"/>
      <c r="BR486" s="297"/>
      <c r="BS486" s="297"/>
      <c r="BT486" s="297"/>
      <c r="BU486" s="297"/>
      <c r="BV486" s="297"/>
      <c r="BW486" s="297"/>
      <c r="BX486" s="297"/>
      <c r="BY486" s="297"/>
      <c r="BZ486" s="297"/>
      <c r="CA486" s="297"/>
      <c r="CB486" s="297"/>
    </row>
    <row r="487" spans="1:80" s="305" customFormat="1" x14ac:dyDescent="0.2">
      <c r="A487" s="87"/>
      <c r="B487" s="87"/>
      <c r="C487" s="87"/>
      <c r="D487" s="87"/>
      <c r="E487" s="87"/>
      <c r="F487" s="87"/>
      <c r="S487" s="307"/>
      <c r="T487" s="306"/>
      <c r="AB487" s="300"/>
      <c r="AC487" s="300"/>
      <c r="AJ487" s="300"/>
      <c r="AK487" s="300"/>
      <c r="AX487" s="300"/>
      <c r="AY487" s="300"/>
      <c r="AZ487" s="300"/>
      <c r="BA487" s="300"/>
      <c r="BB487" s="300"/>
      <c r="BC487" s="300"/>
      <c r="BD487" s="300"/>
      <c r="BE487" s="300"/>
      <c r="BF487" s="300"/>
      <c r="BG487" s="300"/>
      <c r="BH487" s="300"/>
      <c r="BI487" s="300"/>
      <c r="BQ487" s="297"/>
      <c r="BR487" s="297"/>
      <c r="BS487" s="297"/>
      <c r="BT487" s="297"/>
      <c r="BU487" s="297"/>
      <c r="BV487" s="297"/>
      <c r="BW487" s="297"/>
      <c r="BX487" s="297"/>
      <c r="BY487" s="297"/>
      <c r="BZ487" s="297"/>
      <c r="CA487" s="297"/>
      <c r="CB487" s="297"/>
    </row>
    <row r="488" spans="1:80" s="305" customFormat="1" x14ac:dyDescent="0.2">
      <c r="A488" s="87"/>
      <c r="B488" s="87"/>
      <c r="C488" s="87"/>
      <c r="D488" s="87"/>
      <c r="E488" s="87"/>
      <c r="F488" s="87"/>
      <c r="S488" s="307"/>
      <c r="T488" s="306"/>
      <c r="AB488" s="300"/>
      <c r="AC488" s="300"/>
      <c r="AJ488" s="300"/>
      <c r="AK488" s="300"/>
      <c r="AX488" s="300"/>
      <c r="AY488" s="300"/>
      <c r="AZ488" s="300"/>
      <c r="BA488" s="300"/>
      <c r="BB488" s="300"/>
      <c r="BC488" s="300"/>
      <c r="BD488" s="300"/>
      <c r="BE488" s="300"/>
      <c r="BF488" s="300"/>
      <c r="BG488" s="300"/>
      <c r="BH488" s="300"/>
      <c r="BI488" s="300"/>
      <c r="BQ488" s="297"/>
      <c r="BR488" s="297"/>
      <c r="BS488" s="297"/>
      <c r="BT488" s="297"/>
      <c r="BU488" s="297"/>
      <c r="BV488" s="297"/>
      <c r="BW488" s="297"/>
      <c r="BX488" s="297"/>
      <c r="BY488" s="297"/>
      <c r="BZ488" s="297"/>
      <c r="CA488" s="297"/>
      <c r="CB488" s="297"/>
    </row>
    <row r="489" spans="1:80" s="305" customFormat="1" x14ac:dyDescent="0.2">
      <c r="A489" s="87"/>
      <c r="B489" s="87"/>
      <c r="C489" s="87"/>
      <c r="D489" s="87"/>
      <c r="E489" s="87"/>
      <c r="F489" s="87"/>
      <c r="S489" s="307"/>
      <c r="T489" s="306"/>
      <c r="AB489" s="300"/>
      <c r="AC489" s="300"/>
      <c r="AJ489" s="300"/>
      <c r="AK489" s="300"/>
      <c r="AX489" s="300"/>
      <c r="AY489" s="300"/>
      <c r="AZ489" s="300"/>
      <c r="BA489" s="300"/>
      <c r="BB489" s="300"/>
      <c r="BC489" s="300"/>
      <c r="BD489" s="300"/>
      <c r="BE489" s="300"/>
      <c r="BF489" s="300"/>
      <c r="BG489" s="300"/>
      <c r="BH489" s="300"/>
      <c r="BI489" s="300"/>
      <c r="BQ489" s="297"/>
      <c r="BR489" s="297"/>
      <c r="BS489" s="297"/>
      <c r="BT489" s="297"/>
      <c r="BU489" s="297"/>
      <c r="BV489" s="297"/>
      <c r="BW489" s="297"/>
      <c r="BX489" s="297"/>
      <c r="BY489" s="297"/>
      <c r="BZ489" s="297"/>
      <c r="CA489" s="297"/>
      <c r="CB489" s="297"/>
    </row>
    <row r="490" spans="1:80" s="305" customFormat="1" x14ac:dyDescent="0.2">
      <c r="A490" s="87"/>
      <c r="B490" s="87"/>
      <c r="C490" s="87"/>
      <c r="D490" s="87"/>
      <c r="E490" s="87"/>
      <c r="F490" s="87"/>
      <c r="S490" s="307"/>
      <c r="T490" s="306"/>
      <c r="AB490" s="300"/>
      <c r="AC490" s="300"/>
      <c r="AJ490" s="300"/>
      <c r="AK490" s="300"/>
      <c r="AX490" s="300"/>
      <c r="AY490" s="300"/>
      <c r="AZ490" s="300"/>
      <c r="BA490" s="300"/>
      <c r="BB490" s="300"/>
      <c r="BC490" s="300"/>
      <c r="BD490" s="300"/>
      <c r="BE490" s="300"/>
      <c r="BF490" s="300"/>
      <c r="BG490" s="300"/>
      <c r="BH490" s="300"/>
      <c r="BI490" s="300"/>
      <c r="BQ490" s="297"/>
      <c r="BR490" s="297"/>
      <c r="BS490" s="297"/>
      <c r="BT490" s="297"/>
      <c r="BU490" s="297"/>
      <c r="BV490" s="297"/>
      <c r="BW490" s="297"/>
      <c r="BX490" s="297"/>
      <c r="BY490" s="297"/>
      <c r="BZ490" s="297"/>
      <c r="CA490" s="297"/>
      <c r="CB490" s="297"/>
    </row>
    <row r="491" spans="1:80" s="305" customFormat="1" x14ac:dyDescent="0.2">
      <c r="A491" s="87"/>
      <c r="B491" s="87"/>
      <c r="C491" s="87"/>
      <c r="D491" s="87"/>
      <c r="E491" s="87"/>
      <c r="F491" s="87"/>
      <c r="S491" s="307"/>
      <c r="T491" s="306"/>
      <c r="AB491" s="300"/>
      <c r="AC491" s="300"/>
      <c r="AJ491" s="300"/>
      <c r="AK491" s="300"/>
      <c r="AX491" s="300"/>
      <c r="AY491" s="300"/>
      <c r="AZ491" s="300"/>
      <c r="BA491" s="300"/>
      <c r="BB491" s="300"/>
      <c r="BC491" s="300"/>
      <c r="BD491" s="300"/>
      <c r="BE491" s="300"/>
      <c r="BF491" s="300"/>
      <c r="BG491" s="300"/>
      <c r="BH491" s="300"/>
      <c r="BI491" s="300"/>
      <c r="BQ491" s="297"/>
      <c r="BR491" s="297"/>
      <c r="BS491" s="297"/>
      <c r="BT491" s="297"/>
      <c r="BU491" s="297"/>
      <c r="BV491" s="297"/>
      <c r="BW491" s="297"/>
      <c r="BX491" s="297"/>
      <c r="BY491" s="297"/>
      <c r="BZ491" s="297"/>
      <c r="CA491" s="297"/>
      <c r="CB491" s="297"/>
    </row>
    <row r="492" spans="1:80" s="305" customFormat="1" x14ac:dyDescent="0.2">
      <c r="A492" s="87"/>
      <c r="B492" s="87"/>
      <c r="C492" s="87"/>
      <c r="D492" s="87"/>
      <c r="E492" s="87"/>
      <c r="F492" s="87"/>
      <c r="S492" s="307"/>
      <c r="T492" s="306"/>
      <c r="AB492" s="300"/>
      <c r="AC492" s="300"/>
      <c r="AJ492" s="300"/>
      <c r="AK492" s="300"/>
      <c r="AX492" s="300"/>
      <c r="AY492" s="300"/>
      <c r="AZ492" s="300"/>
      <c r="BA492" s="300"/>
      <c r="BB492" s="300"/>
      <c r="BC492" s="300"/>
      <c r="BD492" s="300"/>
      <c r="BE492" s="300"/>
      <c r="BF492" s="300"/>
      <c r="BG492" s="300"/>
      <c r="BH492" s="300"/>
      <c r="BI492" s="300"/>
      <c r="BQ492" s="297"/>
      <c r="BR492" s="297"/>
      <c r="BS492" s="297"/>
      <c r="BT492" s="297"/>
      <c r="BU492" s="297"/>
      <c r="BV492" s="297"/>
      <c r="BW492" s="297"/>
      <c r="BX492" s="297"/>
      <c r="BY492" s="297"/>
      <c r="BZ492" s="297"/>
      <c r="CA492" s="297"/>
      <c r="CB492" s="297"/>
    </row>
    <row r="493" spans="1:80" s="305" customFormat="1" x14ac:dyDescent="0.2">
      <c r="A493" s="87"/>
      <c r="B493" s="87"/>
      <c r="C493" s="87"/>
      <c r="D493" s="87"/>
      <c r="E493" s="87"/>
      <c r="F493" s="87"/>
      <c r="S493" s="307"/>
      <c r="T493" s="306"/>
      <c r="AB493" s="300"/>
      <c r="AC493" s="300"/>
      <c r="AJ493" s="300"/>
      <c r="AK493" s="300"/>
      <c r="AX493" s="300"/>
      <c r="AY493" s="300"/>
      <c r="AZ493" s="300"/>
      <c r="BA493" s="300"/>
      <c r="BB493" s="300"/>
      <c r="BC493" s="300"/>
      <c r="BD493" s="300"/>
      <c r="BE493" s="300"/>
      <c r="BF493" s="300"/>
      <c r="BG493" s="300"/>
      <c r="BH493" s="300"/>
      <c r="BI493" s="300"/>
      <c r="BQ493" s="297"/>
      <c r="BR493" s="297"/>
      <c r="BS493" s="297"/>
      <c r="BT493" s="297"/>
      <c r="BU493" s="297"/>
      <c r="BV493" s="297"/>
      <c r="BW493" s="297"/>
      <c r="BX493" s="297"/>
      <c r="BY493" s="297"/>
      <c r="BZ493" s="297"/>
      <c r="CA493" s="297"/>
      <c r="CB493" s="297"/>
    </row>
    <row r="494" spans="1:80" s="305" customFormat="1" x14ac:dyDescent="0.2">
      <c r="A494" s="87"/>
      <c r="B494" s="87"/>
      <c r="C494" s="87"/>
      <c r="D494" s="87"/>
      <c r="E494" s="87"/>
      <c r="F494" s="87"/>
      <c r="S494" s="307"/>
      <c r="T494" s="306"/>
      <c r="AB494" s="300"/>
      <c r="AC494" s="300"/>
      <c r="AJ494" s="300"/>
      <c r="AK494" s="300"/>
      <c r="AX494" s="300"/>
      <c r="AY494" s="300"/>
      <c r="AZ494" s="300"/>
      <c r="BA494" s="300"/>
      <c r="BB494" s="300"/>
      <c r="BC494" s="300"/>
      <c r="BD494" s="300"/>
      <c r="BE494" s="300"/>
      <c r="BF494" s="300"/>
      <c r="BG494" s="300"/>
      <c r="BH494" s="300"/>
      <c r="BI494" s="300"/>
      <c r="BQ494" s="297"/>
      <c r="BR494" s="297"/>
      <c r="BS494" s="297"/>
      <c r="BT494" s="297"/>
      <c r="BU494" s="297"/>
      <c r="BV494" s="297"/>
      <c r="BW494" s="297"/>
      <c r="BX494" s="297"/>
      <c r="BY494" s="297"/>
      <c r="BZ494" s="297"/>
      <c r="CA494" s="297"/>
      <c r="CB494" s="297"/>
    </row>
    <row r="495" spans="1:80" s="305" customFormat="1" x14ac:dyDescent="0.2">
      <c r="A495" s="87"/>
      <c r="B495" s="87"/>
      <c r="C495" s="87"/>
      <c r="D495" s="87"/>
      <c r="E495" s="87"/>
      <c r="F495" s="87"/>
      <c r="S495" s="307"/>
      <c r="T495" s="306"/>
      <c r="AB495" s="300"/>
      <c r="AC495" s="300"/>
      <c r="AJ495" s="300"/>
      <c r="AK495" s="300"/>
      <c r="AX495" s="300"/>
      <c r="AY495" s="300"/>
      <c r="AZ495" s="300"/>
      <c r="BA495" s="300"/>
      <c r="BB495" s="300"/>
      <c r="BC495" s="300"/>
      <c r="BD495" s="300"/>
      <c r="BE495" s="300"/>
      <c r="BF495" s="300"/>
      <c r="BG495" s="300"/>
      <c r="BH495" s="300"/>
      <c r="BI495" s="300"/>
      <c r="BQ495" s="297"/>
      <c r="BR495" s="297"/>
      <c r="BS495" s="297"/>
      <c r="BT495" s="297"/>
      <c r="BU495" s="297"/>
      <c r="BV495" s="297"/>
      <c r="BW495" s="297"/>
      <c r="BX495" s="297"/>
      <c r="BY495" s="297"/>
      <c r="BZ495" s="297"/>
      <c r="CA495" s="297"/>
      <c r="CB495" s="297"/>
    </row>
    <row r="496" spans="1:80" s="305" customFormat="1" x14ac:dyDescent="0.2">
      <c r="A496" s="87"/>
      <c r="B496" s="87"/>
      <c r="C496" s="87"/>
      <c r="D496" s="87"/>
      <c r="E496" s="87"/>
      <c r="F496" s="87"/>
      <c r="S496" s="307"/>
      <c r="T496" s="306"/>
      <c r="AB496" s="300"/>
      <c r="AC496" s="300"/>
      <c r="AJ496" s="300"/>
      <c r="AK496" s="300"/>
      <c r="AX496" s="300"/>
      <c r="AY496" s="300"/>
      <c r="AZ496" s="300"/>
      <c r="BA496" s="300"/>
      <c r="BB496" s="300"/>
      <c r="BC496" s="300"/>
      <c r="BD496" s="300"/>
      <c r="BE496" s="300"/>
      <c r="BF496" s="300"/>
      <c r="BG496" s="300"/>
      <c r="BH496" s="300"/>
      <c r="BI496" s="300"/>
      <c r="BQ496" s="297"/>
      <c r="BR496" s="297"/>
      <c r="BS496" s="297"/>
      <c r="BT496" s="297"/>
      <c r="BU496" s="297"/>
      <c r="BV496" s="297"/>
      <c r="BW496" s="297"/>
      <c r="BX496" s="297"/>
      <c r="BY496" s="297"/>
      <c r="BZ496" s="297"/>
      <c r="CA496" s="297"/>
      <c r="CB496" s="297"/>
    </row>
    <row r="497" spans="1:80" s="305" customFormat="1" x14ac:dyDescent="0.2">
      <c r="A497" s="87"/>
      <c r="B497" s="87"/>
      <c r="C497" s="87"/>
      <c r="D497" s="87"/>
      <c r="E497" s="87"/>
      <c r="F497" s="87"/>
      <c r="S497" s="307"/>
      <c r="T497" s="306"/>
      <c r="AB497" s="300"/>
      <c r="AC497" s="300"/>
      <c r="AJ497" s="300"/>
      <c r="AK497" s="300"/>
      <c r="AX497" s="300"/>
      <c r="AY497" s="300"/>
      <c r="AZ497" s="300"/>
      <c r="BA497" s="300"/>
      <c r="BB497" s="300"/>
      <c r="BC497" s="300"/>
      <c r="BD497" s="300"/>
      <c r="BE497" s="300"/>
      <c r="BF497" s="300"/>
      <c r="BG497" s="300"/>
      <c r="BH497" s="300"/>
      <c r="BI497" s="300"/>
      <c r="BQ497" s="297"/>
      <c r="BR497" s="297"/>
      <c r="BS497" s="297"/>
      <c r="BT497" s="297"/>
      <c r="BU497" s="297"/>
      <c r="BV497" s="297"/>
      <c r="BW497" s="297"/>
      <c r="BX497" s="297"/>
      <c r="BY497" s="297"/>
      <c r="BZ497" s="297"/>
      <c r="CA497" s="297"/>
      <c r="CB497" s="297"/>
    </row>
    <row r="498" spans="1:80" s="305" customFormat="1" x14ac:dyDescent="0.2">
      <c r="A498" s="87"/>
      <c r="B498" s="87"/>
      <c r="C498" s="87"/>
      <c r="D498" s="87"/>
      <c r="E498" s="87"/>
      <c r="F498" s="87"/>
      <c r="S498" s="307"/>
      <c r="T498" s="306"/>
      <c r="AB498" s="300"/>
      <c r="AC498" s="300"/>
      <c r="AJ498" s="300"/>
      <c r="AK498" s="300"/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Q498" s="297"/>
      <c r="BR498" s="297"/>
      <c r="BS498" s="297"/>
      <c r="BT498" s="297"/>
      <c r="BU498" s="297"/>
      <c r="BV498" s="297"/>
      <c r="BW498" s="297"/>
      <c r="BX498" s="297"/>
      <c r="BY498" s="297"/>
      <c r="BZ498" s="297"/>
      <c r="CA498" s="297"/>
      <c r="CB498" s="297"/>
    </row>
    <row r="499" spans="1:80" s="305" customFormat="1" x14ac:dyDescent="0.2">
      <c r="A499" s="87"/>
      <c r="B499" s="87"/>
      <c r="C499" s="87"/>
      <c r="D499" s="87"/>
      <c r="E499" s="87"/>
      <c r="F499" s="87"/>
      <c r="S499" s="307"/>
      <c r="T499" s="306"/>
      <c r="AB499" s="300"/>
      <c r="AC499" s="300"/>
      <c r="AJ499" s="300"/>
      <c r="AK499" s="300"/>
      <c r="AX499" s="300"/>
      <c r="AY499" s="300"/>
      <c r="AZ499" s="300"/>
      <c r="BA499" s="300"/>
      <c r="BB499" s="300"/>
      <c r="BC499" s="300"/>
      <c r="BD499" s="300"/>
      <c r="BE499" s="300"/>
      <c r="BF499" s="300"/>
      <c r="BG499" s="300"/>
      <c r="BH499" s="300"/>
      <c r="BI499" s="300"/>
      <c r="BQ499" s="297"/>
      <c r="BR499" s="297"/>
      <c r="BS499" s="297"/>
      <c r="BT499" s="297"/>
      <c r="BU499" s="297"/>
      <c r="BV499" s="297"/>
      <c r="BW499" s="297"/>
      <c r="BX499" s="297"/>
      <c r="BY499" s="297"/>
      <c r="BZ499" s="297"/>
      <c r="CA499" s="297"/>
      <c r="CB499" s="297"/>
    </row>
    <row r="500" spans="1:80" s="305" customFormat="1" x14ac:dyDescent="0.2">
      <c r="A500" s="87"/>
      <c r="B500" s="87"/>
      <c r="C500" s="87"/>
      <c r="D500" s="87"/>
      <c r="E500" s="87"/>
      <c r="F500" s="87"/>
      <c r="S500" s="307"/>
      <c r="T500" s="306"/>
      <c r="AB500" s="300"/>
      <c r="AC500" s="300"/>
      <c r="AJ500" s="300"/>
      <c r="AK500" s="300"/>
      <c r="AX500" s="300"/>
      <c r="AY500" s="300"/>
      <c r="AZ500" s="300"/>
      <c r="BA500" s="300"/>
      <c r="BB500" s="300"/>
      <c r="BC500" s="300"/>
      <c r="BD500" s="300"/>
      <c r="BE500" s="300"/>
      <c r="BF500" s="300"/>
      <c r="BG500" s="300"/>
      <c r="BH500" s="300"/>
      <c r="BI500" s="300"/>
      <c r="BQ500" s="297"/>
      <c r="BR500" s="297"/>
      <c r="BS500" s="297"/>
      <c r="BT500" s="297"/>
      <c r="BU500" s="297"/>
      <c r="BV500" s="297"/>
      <c r="BW500" s="297"/>
      <c r="BX500" s="297"/>
      <c r="BY500" s="297"/>
      <c r="BZ500" s="297"/>
      <c r="CA500" s="297"/>
      <c r="CB500" s="297"/>
    </row>
    <row r="501" spans="1:80" s="305" customFormat="1" x14ac:dyDescent="0.2">
      <c r="A501" s="87"/>
      <c r="B501" s="87"/>
      <c r="C501" s="87"/>
      <c r="D501" s="87"/>
      <c r="E501" s="87"/>
      <c r="F501" s="87"/>
      <c r="S501" s="307"/>
      <c r="T501" s="306"/>
      <c r="AB501" s="300"/>
      <c r="AC501" s="300"/>
      <c r="AJ501" s="300"/>
      <c r="AK501" s="300"/>
      <c r="AX501" s="300"/>
      <c r="AY501" s="300"/>
      <c r="AZ501" s="300"/>
      <c r="BA501" s="300"/>
      <c r="BB501" s="300"/>
      <c r="BC501" s="300"/>
      <c r="BD501" s="300"/>
      <c r="BE501" s="300"/>
      <c r="BF501" s="300"/>
      <c r="BG501" s="300"/>
      <c r="BH501" s="300"/>
      <c r="BI501" s="300"/>
      <c r="BQ501" s="297"/>
      <c r="BR501" s="297"/>
      <c r="BS501" s="297"/>
      <c r="BT501" s="297"/>
      <c r="BU501" s="297"/>
      <c r="BV501" s="297"/>
      <c r="BW501" s="297"/>
      <c r="BX501" s="297"/>
      <c r="BY501" s="297"/>
      <c r="BZ501" s="297"/>
      <c r="CA501" s="297"/>
      <c r="CB501" s="297"/>
    </row>
    <row r="502" spans="1:80" s="305" customFormat="1" x14ac:dyDescent="0.2">
      <c r="A502" s="87"/>
      <c r="B502" s="87"/>
      <c r="C502" s="87"/>
      <c r="D502" s="87"/>
      <c r="E502" s="87"/>
      <c r="F502" s="87"/>
      <c r="S502" s="307"/>
      <c r="T502" s="306"/>
      <c r="AB502" s="300"/>
      <c r="AC502" s="300"/>
      <c r="AJ502" s="300"/>
      <c r="AK502" s="300"/>
      <c r="AX502" s="300"/>
      <c r="AY502" s="300"/>
      <c r="AZ502" s="300"/>
      <c r="BA502" s="300"/>
      <c r="BB502" s="300"/>
      <c r="BC502" s="300"/>
      <c r="BD502" s="300"/>
      <c r="BE502" s="300"/>
      <c r="BF502" s="300"/>
      <c r="BG502" s="300"/>
      <c r="BH502" s="300"/>
      <c r="BI502" s="300"/>
      <c r="BQ502" s="297"/>
      <c r="BR502" s="297"/>
      <c r="BS502" s="297"/>
      <c r="BT502" s="297"/>
      <c r="BU502" s="297"/>
      <c r="BV502" s="297"/>
      <c r="BW502" s="297"/>
      <c r="BX502" s="297"/>
      <c r="BY502" s="297"/>
      <c r="BZ502" s="297"/>
      <c r="CA502" s="297"/>
      <c r="CB502" s="297"/>
    </row>
    <row r="503" spans="1:80" s="305" customFormat="1" x14ac:dyDescent="0.2">
      <c r="A503" s="87"/>
      <c r="B503" s="87"/>
      <c r="C503" s="87"/>
      <c r="D503" s="87"/>
      <c r="E503" s="87"/>
      <c r="F503" s="87"/>
      <c r="S503" s="307"/>
      <c r="T503" s="306"/>
      <c r="AB503" s="300"/>
      <c r="AC503" s="300"/>
      <c r="AJ503" s="300"/>
      <c r="AK503" s="300"/>
      <c r="AX503" s="300"/>
      <c r="AY503" s="300"/>
      <c r="AZ503" s="300"/>
      <c r="BA503" s="300"/>
      <c r="BB503" s="300"/>
      <c r="BC503" s="300"/>
      <c r="BD503" s="300"/>
      <c r="BE503" s="300"/>
      <c r="BF503" s="300"/>
      <c r="BG503" s="300"/>
      <c r="BH503" s="300"/>
      <c r="BI503" s="300"/>
      <c r="BQ503" s="297"/>
      <c r="BR503" s="297"/>
      <c r="BS503" s="297"/>
      <c r="BT503" s="297"/>
      <c r="BU503" s="297"/>
      <c r="BV503" s="297"/>
      <c r="BW503" s="297"/>
      <c r="BX503" s="297"/>
      <c r="BY503" s="297"/>
      <c r="BZ503" s="297"/>
      <c r="CA503" s="297"/>
      <c r="CB503" s="297"/>
    </row>
    <row r="504" spans="1:80" s="305" customFormat="1" x14ac:dyDescent="0.2">
      <c r="A504" s="87"/>
      <c r="B504" s="87"/>
      <c r="C504" s="87"/>
      <c r="D504" s="87"/>
      <c r="E504" s="87"/>
      <c r="F504" s="87"/>
      <c r="S504" s="307"/>
      <c r="T504" s="306"/>
      <c r="AB504" s="300"/>
      <c r="AC504" s="300"/>
      <c r="AJ504" s="300"/>
      <c r="AK504" s="300"/>
      <c r="AX504" s="300"/>
      <c r="AY504" s="300"/>
      <c r="AZ504" s="300"/>
      <c r="BA504" s="300"/>
      <c r="BB504" s="300"/>
      <c r="BC504" s="300"/>
      <c r="BD504" s="300"/>
      <c r="BE504" s="300"/>
      <c r="BF504" s="300"/>
      <c r="BG504" s="300"/>
      <c r="BH504" s="300"/>
      <c r="BI504" s="300"/>
      <c r="BQ504" s="297"/>
      <c r="BR504" s="297"/>
      <c r="BS504" s="297"/>
      <c r="BT504" s="297"/>
      <c r="BU504" s="297"/>
      <c r="BV504" s="297"/>
      <c r="BW504" s="297"/>
      <c r="BX504" s="297"/>
      <c r="BY504" s="297"/>
      <c r="BZ504" s="297"/>
      <c r="CA504" s="297"/>
      <c r="CB504" s="297"/>
    </row>
    <row r="505" spans="1:80" s="305" customFormat="1" x14ac:dyDescent="0.2">
      <c r="A505" s="87"/>
      <c r="B505" s="87"/>
      <c r="C505" s="87"/>
      <c r="D505" s="87"/>
      <c r="E505" s="87"/>
      <c r="F505" s="87"/>
      <c r="S505" s="307"/>
      <c r="T505" s="306"/>
      <c r="AB505" s="300"/>
      <c r="AC505" s="300"/>
      <c r="AJ505" s="300"/>
      <c r="AK505" s="300"/>
      <c r="AX505" s="300"/>
      <c r="AY505" s="300"/>
      <c r="AZ505" s="300"/>
      <c r="BA505" s="300"/>
      <c r="BB505" s="300"/>
      <c r="BC505" s="300"/>
      <c r="BD505" s="300"/>
      <c r="BE505" s="300"/>
      <c r="BF505" s="300"/>
      <c r="BG505" s="300"/>
      <c r="BH505" s="300"/>
      <c r="BI505" s="300"/>
      <c r="BQ505" s="297"/>
      <c r="BR505" s="297"/>
      <c r="BS505" s="297"/>
      <c r="BT505" s="297"/>
      <c r="BU505" s="297"/>
      <c r="BV505" s="297"/>
      <c r="BW505" s="297"/>
      <c r="BX505" s="297"/>
      <c r="BY505" s="297"/>
      <c r="BZ505" s="297"/>
      <c r="CA505" s="297"/>
      <c r="CB505" s="297"/>
    </row>
    <row r="506" spans="1:80" s="305" customFormat="1" x14ac:dyDescent="0.2">
      <c r="A506" s="87"/>
      <c r="B506" s="87"/>
      <c r="C506" s="87"/>
      <c r="D506" s="87"/>
      <c r="E506" s="87"/>
      <c r="F506" s="87"/>
      <c r="S506" s="307"/>
      <c r="T506" s="306"/>
      <c r="AB506" s="300"/>
      <c r="AC506" s="300"/>
      <c r="AJ506" s="300"/>
      <c r="AK506" s="300"/>
      <c r="AX506" s="300"/>
      <c r="AY506" s="300"/>
      <c r="AZ506" s="300"/>
      <c r="BA506" s="300"/>
      <c r="BB506" s="300"/>
      <c r="BC506" s="300"/>
      <c r="BD506" s="300"/>
      <c r="BE506" s="300"/>
      <c r="BF506" s="300"/>
      <c r="BG506" s="300"/>
      <c r="BH506" s="300"/>
      <c r="BI506" s="300"/>
      <c r="BQ506" s="297"/>
      <c r="BR506" s="297"/>
      <c r="BS506" s="297"/>
      <c r="BT506" s="297"/>
      <c r="BU506" s="297"/>
      <c r="BV506" s="297"/>
      <c r="BW506" s="297"/>
      <c r="BX506" s="297"/>
      <c r="BY506" s="297"/>
      <c r="BZ506" s="297"/>
      <c r="CA506" s="297"/>
      <c r="CB506" s="297"/>
    </row>
    <row r="507" spans="1:80" s="305" customFormat="1" x14ac:dyDescent="0.2">
      <c r="A507" s="87"/>
      <c r="B507" s="87"/>
      <c r="C507" s="87"/>
      <c r="D507" s="87"/>
      <c r="E507" s="87"/>
      <c r="F507" s="87"/>
      <c r="S507" s="307"/>
      <c r="T507" s="306"/>
      <c r="AB507" s="300"/>
      <c r="AC507" s="300"/>
      <c r="AJ507" s="300"/>
      <c r="AK507" s="300"/>
      <c r="AX507" s="300"/>
      <c r="AY507" s="300"/>
      <c r="AZ507" s="300"/>
      <c r="BA507" s="300"/>
      <c r="BB507" s="300"/>
      <c r="BC507" s="300"/>
      <c r="BD507" s="300"/>
      <c r="BE507" s="300"/>
      <c r="BF507" s="300"/>
      <c r="BG507" s="300"/>
      <c r="BH507" s="300"/>
      <c r="BI507" s="300"/>
      <c r="BQ507" s="297"/>
      <c r="BR507" s="297"/>
      <c r="BS507" s="297"/>
      <c r="BT507" s="297"/>
      <c r="BU507" s="297"/>
      <c r="BV507" s="297"/>
      <c r="BW507" s="297"/>
      <c r="BX507" s="297"/>
      <c r="BY507" s="297"/>
      <c r="BZ507" s="297"/>
      <c r="CA507" s="297"/>
      <c r="CB507" s="297"/>
    </row>
    <row r="508" spans="1:80" s="305" customFormat="1" x14ac:dyDescent="0.2">
      <c r="A508" s="87"/>
      <c r="B508" s="87"/>
      <c r="C508" s="87"/>
      <c r="D508" s="87"/>
      <c r="E508" s="87"/>
      <c r="F508" s="87"/>
      <c r="S508" s="307"/>
      <c r="T508" s="306"/>
      <c r="AB508" s="300"/>
      <c r="AC508" s="300"/>
      <c r="AJ508" s="300"/>
      <c r="AK508" s="300"/>
      <c r="AX508" s="300"/>
      <c r="AY508" s="300"/>
      <c r="AZ508" s="300"/>
      <c r="BA508" s="300"/>
      <c r="BB508" s="300"/>
      <c r="BC508" s="300"/>
      <c r="BD508" s="300"/>
      <c r="BE508" s="300"/>
      <c r="BF508" s="300"/>
      <c r="BG508" s="300"/>
      <c r="BH508" s="300"/>
      <c r="BI508" s="300"/>
      <c r="BQ508" s="297"/>
      <c r="BR508" s="297"/>
      <c r="BS508" s="297"/>
      <c r="BT508" s="297"/>
      <c r="BU508" s="297"/>
      <c r="BV508" s="297"/>
      <c r="BW508" s="297"/>
      <c r="BX508" s="297"/>
      <c r="BY508" s="297"/>
      <c r="BZ508" s="297"/>
      <c r="CA508" s="297"/>
      <c r="CB508" s="297"/>
    </row>
    <row r="509" spans="1:80" s="305" customFormat="1" x14ac:dyDescent="0.2">
      <c r="A509" s="87"/>
      <c r="B509" s="87"/>
      <c r="C509" s="87"/>
      <c r="D509" s="87"/>
      <c r="E509" s="87"/>
      <c r="F509" s="87"/>
      <c r="S509" s="307"/>
      <c r="T509" s="306"/>
      <c r="AB509" s="300"/>
      <c r="AC509" s="300"/>
      <c r="AJ509" s="300"/>
      <c r="AK509" s="300"/>
      <c r="AX509" s="300"/>
      <c r="AY509" s="300"/>
      <c r="AZ509" s="300"/>
      <c r="BA509" s="300"/>
      <c r="BB509" s="300"/>
      <c r="BC509" s="300"/>
      <c r="BD509" s="300"/>
      <c r="BE509" s="300"/>
      <c r="BF509" s="300"/>
      <c r="BG509" s="300"/>
      <c r="BH509" s="300"/>
      <c r="BI509" s="300"/>
      <c r="BQ509" s="297"/>
      <c r="BR509" s="297"/>
      <c r="BS509" s="297"/>
      <c r="BT509" s="297"/>
      <c r="BU509" s="297"/>
      <c r="BV509" s="297"/>
      <c r="BW509" s="297"/>
      <c r="BX509" s="297"/>
      <c r="BY509" s="297"/>
      <c r="BZ509" s="297"/>
      <c r="CA509" s="297"/>
      <c r="CB509" s="297"/>
    </row>
    <row r="510" spans="1:80" s="305" customFormat="1" x14ac:dyDescent="0.2">
      <c r="A510" s="87"/>
      <c r="B510" s="87"/>
      <c r="C510" s="87"/>
      <c r="D510" s="87"/>
      <c r="E510" s="87"/>
      <c r="F510" s="87"/>
      <c r="S510" s="307"/>
      <c r="T510" s="306"/>
      <c r="AB510" s="300"/>
      <c r="AC510" s="300"/>
      <c r="AJ510" s="300"/>
      <c r="AK510" s="300"/>
      <c r="AX510" s="300"/>
      <c r="AY510" s="300"/>
      <c r="AZ510" s="300"/>
      <c r="BA510" s="300"/>
      <c r="BB510" s="300"/>
      <c r="BC510" s="300"/>
      <c r="BD510" s="300"/>
      <c r="BE510" s="300"/>
      <c r="BF510" s="300"/>
      <c r="BG510" s="300"/>
      <c r="BH510" s="300"/>
      <c r="BI510" s="300"/>
      <c r="BQ510" s="297"/>
      <c r="BR510" s="297"/>
      <c r="BS510" s="297"/>
      <c r="BT510" s="297"/>
      <c r="BU510" s="297"/>
      <c r="BV510" s="297"/>
      <c r="BW510" s="297"/>
      <c r="BX510" s="297"/>
      <c r="BY510" s="297"/>
      <c r="BZ510" s="297"/>
      <c r="CA510" s="297"/>
      <c r="CB510" s="297"/>
    </row>
    <row r="511" spans="1:80" s="305" customFormat="1" x14ac:dyDescent="0.2">
      <c r="A511" s="87"/>
      <c r="B511" s="87"/>
      <c r="C511" s="87"/>
      <c r="D511" s="87"/>
      <c r="E511" s="87"/>
      <c r="F511" s="87"/>
      <c r="S511" s="307"/>
      <c r="T511" s="306"/>
      <c r="AB511" s="300"/>
      <c r="AC511" s="300"/>
      <c r="AJ511" s="300"/>
      <c r="AK511" s="300"/>
      <c r="AX511" s="300"/>
      <c r="AY511" s="300"/>
      <c r="AZ511" s="300"/>
      <c r="BA511" s="300"/>
      <c r="BB511" s="300"/>
      <c r="BC511" s="300"/>
      <c r="BD511" s="300"/>
      <c r="BE511" s="300"/>
      <c r="BF511" s="300"/>
      <c r="BG511" s="300"/>
      <c r="BH511" s="300"/>
      <c r="BI511" s="300"/>
      <c r="BQ511" s="297"/>
      <c r="BR511" s="297"/>
      <c r="BS511" s="297"/>
      <c r="BT511" s="297"/>
      <c r="BU511" s="297"/>
      <c r="BV511" s="297"/>
      <c r="BW511" s="297"/>
      <c r="BX511" s="297"/>
      <c r="BY511" s="297"/>
      <c r="BZ511" s="297"/>
      <c r="CA511" s="297"/>
      <c r="CB511" s="297"/>
    </row>
    <row r="512" spans="1:80" s="305" customFormat="1" x14ac:dyDescent="0.2">
      <c r="A512" s="87"/>
      <c r="B512" s="87"/>
      <c r="C512" s="87"/>
      <c r="D512" s="87"/>
      <c r="E512" s="87"/>
      <c r="F512" s="87"/>
      <c r="S512" s="307"/>
      <c r="T512" s="306"/>
      <c r="AB512" s="300"/>
      <c r="AC512" s="300"/>
      <c r="AJ512" s="300"/>
      <c r="AK512" s="300"/>
      <c r="AX512" s="300"/>
      <c r="AY512" s="300"/>
      <c r="AZ512" s="300"/>
      <c r="BA512" s="300"/>
      <c r="BB512" s="300"/>
      <c r="BC512" s="300"/>
      <c r="BD512" s="300"/>
      <c r="BE512" s="300"/>
      <c r="BF512" s="300"/>
      <c r="BG512" s="300"/>
      <c r="BH512" s="300"/>
      <c r="BI512" s="300"/>
      <c r="BQ512" s="297"/>
      <c r="BR512" s="297"/>
      <c r="BS512" s="297"/>
      <c r="BT512" s="297"/>
      <c r="BU512" s="297"/>
      <c r="BV512" s="297"/>
      <c r="BW512" s="297"/>
      <c r="BX512" s="297"/>
      <c r="BY512" s="297"/>
      <c r="BZ512" s="297"/>
      <c r="CA512" s="297"/>
      <c r="CB512" s="297"/>
    </row>
    <row r="513" spans="1:80" s="305" customFormat="1" x14ac:dyDescent="0.2">
      <c r="A513" s="87"/>
      <c r="B513" s="87"/>
      <c r="C513" s="87"/>
      <c r="D513" s="87"/>
      <c r="E513" s="87"/>
      <c r="F513" s="87"/>
      <c r="S513" s="307"/>
      <c r="T513" s="306"/>
      <c r="AB513" s="300"/>
      <c r="AC513" s="300"/>
      <c r="AJ513" s="300"/>
      <c r="AK513" s="300"/>
      <c r="AX513" s="300"/>
      <c r="AY513" s="300"/>
      <c r="AZ513" s="300"/>
      <c r="BA513" s="300"/>
      <c r="BB513" s="300"/>
      <c r="BC513" s="300"/>
      <c r="BD513" s="300"/>
      <c r="BE513" s="300"/>
      <c r="BF513" s="300"/>
      <c r="BG513" s="300"/>
      <c r="BH513" s="300"/>
      <c r="BI513" s="300"/>
      <c r="BQ513" s="297"/>
      <c r="BR513" s="297"/>
      <c r="BS513" s="297"/>
      <c r="BT513" s="297"/>
      <c r="BU513" s="297"/>
      <c r="BV513" s="297"/>
      <c r="BW513" s="297"/>
      <c r="BX513" s="297"/>
      <c r="BY513" s="297"/>
      <c r="BZ513" s="297"/>
      <c r="CA513" s="297"/>
      <c r="CB513" s="297"/>
    </row>
    <row r="514" spans="1:80" s="305" customFormat="1" x14ac:dyDescent="0.2">
      <c r="A514" s="87"/>
      <c r="B514" s="87"/>
      <c r="C514" s="87"/>
      <c r="D514" s="87"/>
      <c r="E514" s="87"/>
      <c r="F514" s="87"/>
      <c r="S514" s="307"/>
      <c r="T514" s="306"/>
      <c r="AB514" s="300"/>
      <c r="AC514" s="300"/>
      <c r="AJ514" s="300"/>
      <c r="AK514" s="300"/>
      <c r="AX514" s="300"/>
      <c r="AY514" s="300"/>
      <c r="AZ514" s="300"/>
      <c r="BA514" s="300"/>
      <c r="BB514" s="300"/>
      <c r="BC514" s="300"/>
      <c r="BD514" s="300"/>
      <c r="BE514" s="300"/>
      <c r="BF514" s="300"/>
      <c r="BG514" s="300"/>
      <c r="BH514" s="300"/>
      <c r="BI514" s="300"/>
      <c r="BQ514" s="297"/>
      <c r="BR514" s="297"/>
      <c r="BS514" s="297"/>
      <c r="BT514" s="297"/>
      <c r="BU514" s="297"/>
      <c r="BV514" s="297"/>
      <c r="BW514" s="297"/>
      <c r="BX514" s="297"/>
      <c r="BY514" s="297"/>
      <c r="BZ514" s="297"/>
      <c r="CA514" s="297"/>
      <c r="CB514" s="297"/>
    </row>
    <row r="515" spans="1:80" s="305" customFormat="1" x14ac:dyDescent="0.2">
      <c r="A515" s="87"/>
      <c r="B515" s="87"/>
      <c r="C515" s="87"/>
      <c r="D515" s="87"/>
      <c r="E515" s="87"/>
      <c r="F515" s="87"/>
      <c r="S515" s="307"/>
      <c r="T515" s="306"/>
      <c r="AB515" s="300"/>
      <c r="AC515" s="300"/>
      <c r="AJ515" s="300"/>
      <c r="AK515" s="300"/>
      <c r="AX515" s="300"/>
      <c r="AY515" s="300"/>
      <c r="AZ515" s="300"/>
      <c r="BA515" s="300"/>
      <c r="BB515" s="300"/>
      <c r="BC515" s="300"/>
      <c r="BD515" s="300"/>
      <c r="BE515" s="300"/>
      <c r="BF515" s="300"/>
      <c r="BG515" s="300"/>
      <c r="BH515" s="300"/>
      <c r="BI515" s="300"/>
      <c r="BQ515" s="297"/>
      <c r="BR515" s="297"/>
      <c r="BS515" s="297"/>
      <c r="BT515" s="297"/>
      <c r="BU515" s="297"/>
      <c r="BV515" s="297"/>
      <c r="BW515" s="297"/>
      <c r="BX515" s="297"/>
      <c r="BY515" s="297"/>
      <c r="BZ515" s="297"/>
      <c r="CA515" s="297"/>
      <c r="CB515" s="297"/>
    </row>
    <row r="516" spans="1:80" s="305" customFormat="1" x14ac:dyDescent="0.2">
      <c r="A516" s="87"/>
      <c r="B516" s="87"/>
      <c r="C516" s="87"/>
      <c r="D516" s="87"/>
      <c r="E516" s="87"/>
      <c r="F516" s="87"/>
      <c r="S516" s="307"/>
      <c r="T516" s="306"/>
      <c r="AB516" s="300"/>
      <c r="AC516" s="300"/>
      <c r="AJ516" s="300"/>
      <c r="AK516" s="300"/>
      <c r="AX516" s="300"/>
      <c r="AY516" s="300"/>
      <c r="AZ516" s="300"/>
      <c r="BA516" s="300"/>
      <c r="BB516" s="300"/>
      <c r="BC516" s="300"/>
      <c r="BD516" s="300"/>
      <c r="BE516" s="300"/>
      <c r="BF516" s="300"/>
      <c r="BG516" s="300"/>
      <c r="BH516" s="300"/>
      <c r="BI516" s="300"/>
      <c r="BQ516" s="297"/>
      <c r="BR516" s="297"/>
      <c r="BS516" s="297"/>
      <c r="BT516" s="297"/>
      <c r="BU516" s="297"/>
      <c r="BV516" s="297"/>
      <c r="BW516" s="297"/>
      <c r="BX516" s="297"/>
      <c r="BY516" s="297"/>
      <c r="BZ516" s="297"/>
      <c r="CA516" s="297"/>
      <c r="CB516" s="297"/>
    </row>
    <row r="517" spans="1:80" s="305" customFormat="1" x14ac:dyDescent="0.2">
      <c r="A517" s="87"/>
      <c r="B517" s="87"/>
      <c r="C517" s="87"/>
      <c r="D517" s="87"/>
      <c r="E517" s="87"/>
      <c r="F517" s="87"/>
      <c r="S517" s="307"/>
      <c r="T517" s="306"/>
      <c r="AB517" s="300"/>
      <c r="AC517" s="300"/>
      <c r="AJ517" s="300"/>
      <c r="AK517" s="300"/>
      <c r="AX517" s="300"/>
      <c r="AY517" s="300"/>
      <c r="AZ517" s="300"/>
      <c r="BA517" s="300"/>
      <c r="BB517" s="300"/>
      <c r="BC517" s="300"/>
      <c r="BD517" s="300"/>
      <c r="BE517" s="300"/>
      <c r="BF517" s="300"/>
      <c r="BG517" s="300"/>
      <c r="BH517" s="300"/>
      <c r="BI517" s="300"/>
      <c r="BQ517" s="297"/>
      <c r="BR517" s="297"/>
      <c r="BS517" s="297"/>
      <c r="BT517" s="297"/>
      <c r="BU517" s="297"/>
      <c r="BV517" s="297"/>
      <c r="BW517" s="297"/>
      <c r="BX517" s="297"/>
      <c r="BY517" s="297"/>
      <c r="BZ517" s="297"/>
      <c r="CA517" s="297"/>
      <c r="CB517" s="297"/>
    </row>
    <row r="518" spans="1:80" s="305" customFormat="1" x14ac:dyDescent="0.2">
      <c r="A518" s="87"/>
      <c r="B518" s="87"/>
      <c r="C518" s="87"/>
      <c r="D518" s="87"/>
      <c r="E518" s="87"/>
      <c r="F518" s="87"/>
      <c r="S518" s="307"/>
      <c r="T518" s="306"/>
      <c r="AB518" s="300"/>
      <c r="AC518" s="300"/>
      <c r="AJ518" s="300"/>
      <c r="AK518" s="300"/>
      <c r="AX518" s="300"/>
      <c r="AY518" s="300"/>
      <c r="AZ518" s="300"/>
      <c r="BA518" s="300"/>
      <c r="BB518" s="300"/>
      <c r="BC518" s="300"/>
      <c r="BD518" s="300"/>
      <c r="BE518" s="300"/>
      <c r="BF518" s="300"/>
      <c r="BG518" s="300"/>
      <c r="BH518" s="300"/>
      <c r="BI518" s="300"/>
      <c r="BQ518" s="297"/>
      <c r="BR518" s="297"/>
      <c r="BS518" s="297"/>
      <c r="BT518" s="297"/>
      <c r="BU518" s="297"/>
      <c r="BV518" s="297"/>
      <c r="BW518" s="297"/>
      <c r="BX518" s="297"/>
      <c r="BY518" s="297"/>
      <c r="BZ518" s="297"/>
      <c r="CA518" s="297"/>
      <c r="CB518" s="297"/>
    </row>
    <row r="519" spans="1:80" s="305" customFormat="1" x14ac:dyDescent="0.2">
      <c r="A519" s="87"/>
      <c r="B519" s="87"/>
      <c r="C519" s="87"/>
      <c r="D519" s="87"/>
      <c r="E519" s="87"/>
      <c r="F519" s="87"/>
      <c r="S519" s="307"/>
      <c r="T519" s="306"/>
      <c r="AB519" s="300"/>
      <c r="AC519" s="300"/>
      <c r="AJ519" s="300"/>
      <c r="AK519" s="300"/>
      <c r="AX519" s="300"/>
      <c r="AY519" s="300"/>
      <c r="AZ519" s="300"/>
      <c r="BA519" s="300"/>
      <c r="BB519" s="300"/>
      <c r="BC519" s="300"/>
      <c r="BD519" s="300"/>
      <c r="BE519" s="300"/>
      <c r="BF519" s="300"/>
      <c r="BG519" s="300"/>
      <c r="BH519" s="300"/>
      <c r="BI519" s="300"/>
      <c r="BQ519" s="297"/>
      <c r="BR519" s="297"/>
      <c r="BS519" s="297"/>
      <c r="BT519" s="297"/>
      <c r="BU519" s="297"/>
      <c r="BV519" s="297"/>
      <c r="BW519" s="297"/>
      <c r="BX519" s="297"/>
      <c r="BY519" s="297"/>
      <c r="BZ519" s="297"/>
      <c r="CA519" s="297"/>
      <c r="CB519" s="297"/>
    </row>
    <row r="520" spans="1:80" s="305" customFormat="1" x14ac:dyDescent="0.2">
      <c r="A520" s="87"/>
      <c r="B520" s="87"/>
      <c r="C520" s="87"/>
      <c r="D520" s="87"/>
      <c r="E520" s="87"/>
      <c r="F520" s="87"/>
      <c r="S520" s="307"/>
      <c r="T520" s="306"/>
      <c r="AB520" s="300"/>
      <c r="AC520" s="300"/>
      <c r="AJ520" s="300"/>
      <c r="AK520" s="300"/>
      <c r="AX520" s="300"/>
      <c r="AY520" s="300"/>
      <c r="AZ520" s="300"/>
      <c r="BA520" s="300"/>
      <c r="BB520" s="300"/>
      <c r="BC520" s="300"/>
      <c r="BD520" s="300"/>
      <c r="BE520" s="300"/>
      <c r="BF520" s="300"/>
      <c r="BG520" s="300"/>
      <c r="BH520" s="300"/>
      <c r="BI520" s="300"/>
      <c r="BQ520" s="297"/>
      <c r="BR520" s="297"/>
      <c r="BS520" s="297"/>
      <c r="BT520" s="297"/>
      <c r="BU520" s="297"/>
      <c r="BV520" s="297"/>
      <c r="BW520" s="297"/>
      <c r="BX520" s="297"/>
      <c r="BY520" s="297"/>
      <c r="BZ520" s="297"/>
      <c r="CA520" s="297"/>
      <c r="CB520" s="297"/>
    </row>
    <row r="521" spans="1:80" s="305" customFormat="1" x14ac:dyDescent="0.2">
      <c r="A521" s="87"/>
      <c r="B521" s="87"/>
      <c r="C521" s="87"/>
      <c r="D521" s="87"/>
      <c r="E521" s="87"/>
      <c r="F521" s="87"/>
      <c r="S521" s="307"/>
      <c r="T521" s="306"/>
      <c r="AB521" s="300"/>
      <c r="AC521" s="300"/>
      <c r="AJ521" s="300"/>
      <c r="AK521" s="300"/>
      <c r="AX521" s="300"/>
      <c r="AY521" s="300"/>
      <c r="AZ521" s="300"/>
      <c r="BA521" s="300"/>
      <c r="BB521" s="300"/>
      <c r="BC521" s="300"/>
      <c r="BD521" s="300"/>
      <c r="BE521" s="300"/>
      <c r="BF521" s="300"/>
      <c r="BG521" s="300"/>
      <c r="BH521" s="300"/>
      <c r="BI521" s="300"/>
      <c r="BQ521" s="297"/>
      <c r="BR521" s="297"/>
      <c r="BS521" s="297"/>
      <c r="BT521" s="297"/>
      <c r="BU521" s="297"/>
      <c r="BV521" s="297"/>
      <c r="BW521" s="297"/>
      <c r="BX521" s="297"/>
      <c r="BY521" s="297"/>
      <c r="BZ521" s="297"/>
      <c r="CA521" s="297"/>
      <c r="CB521" s="297"/>
    </row>
    <row r="522" spans="1:80" s="305" customFormat="1" x14ac:dyDescent="0.2">
      <c r="A522" s="87"/>
      <c r="B522" s="87"/>
      <c r="C522" s="87"/>
      <c r="D522" s="87"/>
      <c r="E522" s="87"/>
      <c r="F522" s="87"/>
      <c r="S522" s="307"/>
      <c r="T522" s="306"/>
      <c r="AB522" s="300"/>
      <c r="AC522" s="300"/>
      <c r="AJ522" s="300"/>
      <c r="AK522" s="300"/>
      <c r="AX522" s="300"/>
      <c r="AY522" s="300"/>
      <c r="AZ522" s="300"/>
      <c r="BA522" s="300"/>
      <c r="BB522" s="300"/>
      <c r="BC522" s="300"/>
      <c r="BD522" s="300"/>
      <c r="BE522" s="300"/>
      <c r="BF522" s="300"/>
      <c r="BG522" s="300"/>
      <c r="BH522" s="300"/>
      <c r="BI522" s="300"/>
      <c r="BQ522" s="297"/>
      <c r="BR522" s="297"/>
      <c r="BS522" s="297"/>
      <c r="BT522" s="297"/>
      <c r="BU522" s="297"/>
      <c r="BV522" s="297"/>
      <c r="BW522" s="297"/>
      <c r="BX522" s="297"/>
      <c r="BY522" s="297"/>
      <c r="BZ522" s="297"/>
      <c r="CA522" s="297"/>
      <c r="CB522" s="297"/>
    </row>
    <row r="523" spans="1:80" s="305" customFormat="1" x14ac:dyDescent="0.2">
      <c r="A523" s="87"/>
      <c r="B523" s="87"/>
      <c r="C523" s="87"/>
      <c r="D523" s="87"/>
      <c r="E523" s="87"/>
      <c r="F523" s="87"/>
      <c r="S523" s="307"/>
      <c r="T523" s="306"/>
      <c r="AB523" s="300"/>
      <c r="AC523" s="300"/>
      <c r="AJ523" s="300"/>
      <c r="AK523" s="300"/>
      <c r="AX523" s="300"/>
      <c r="AY523" s="300"/>
      <c r="AZ523" s="300"/>
      <c r="BA523" s="300"/>
      <c r="BB523" s="300"/>
      <c r="BC523" s="300"/>
      <c r="BD523" s="300"/>
      <c r="BE523" s="300"/>
      <c r="BF523" s="300"/>
      <c r="BG523" s="300"/>
      <c r="BH523" s="300"/>
      <c r="BI523" s="300"/>
      <c r="BQ523" s="297"/>
      <c r="BR523" s="297"/>
      <c r="BS523" s="297"/>
      <c r="BT523" s="297"/>
      <c r="BU523" s="297"/>
      <c r="BV523" s="297"/>
      <c r="BW523" s="297"/>
      <c r="BX523" s="297"/>
      <c r="BY523" s="297"/>
      <c r="BZ523" s="297"/>
      <c r="CA523" s="297"/>
      <c r="CB523" s="297"/>
    </row>
    <row r="524" spans="1:80" s="305" customFormat="1" x14ac:dyDescent="0.2">
      <c r="A524" s="87"/>
      <c r="B524" s="87"/>
      <c r="C524" s="87"/>
      <c r="D524" s="87"/>
      <c r="E524" s="87"/>
      <c r="F524" s="87"/>
      <c r="S524" s="307"/>
      <c r="T524" s="306"/>
      <c r="AB524" s="300"/>
      <c r="AC524" s="300"/>
      <c r="AJ524" s="300"/>
      <c r="AK524" s="300"/>
      <c r="AX524" s="300"/>
      <c r="AY524" s="300"/>
      <c r="AZ524" s="300"/>
      <c r="BA524" s="300"/>
      <c r="BB524" s="300"/>
      <c r="BC524" s="300"/>
      <c r="BD524" s="300"/>
      <c r="BE524" s="300"/>
      <c r="BF524" s="300"/>
      <c r="BG524" s="300"/>
      <c r="BH524" s="300"/>
      <c r="BI524" s="300"/>
      <c r="BQ524" s="297"/>
      <c r="BR524" s="297"/>
      <c r="BS524" s="297"/>
      <c r="BT524" s="297"/>
      <c r="BU524" s="297"/>
      <c r="BV524" s="297"/>
      <c r="BW524" s="297"/>
      <c r="BX524" s="297"/>
      <c r="BY524" s="297"/>
      <c r="BZ524" s="297"/>
      <c r="CA524" s="297"/>
      <c r="CB524" s="297"/>
    </row>
    <row r="525" spans="1:80" s="305" customFormat="1" x14ac:dyDescent="0.2">
      <c r="A525" s="87"/>
      <c r="B525" s="87"/>
      <c r="C525" s="87"/>
      <c r="D525" s="87"/>
      <c r="E525" s="87"/>
      <c r="F525" s="87"/>
      <c r="S525" s="307"/>
      <c r="T525" s="306"/>
      <c r="AB525" s="300"/>
      <c r="AC525" s="300"/>
      <c r="AJ525" s="300"/>
      <c r="AK525" s="300"/>
      <c r="AX525" s="300"/>
      <c r="AY525" s="300"/>
      <c r="AZ525" s="300"/>
      <c r="BA525" s="300"/>
      <c r="BB525" s="300"/>
      <c r="BC525" s="300"/>
      <c r="BD525" s="300"/>
      <c r="BE525" s="300"/>
      <c r="BF525" s="300"/>
      <c r="BG525" s="300"/>
      <c r="BH525" s="300"/>
      <c r="BI525" s="300"/>
      <c r="BQ525" s="297"/>
      <c r="BR525" s="297"/>
      <c r="BS525" s="297"/>
      <c r="BT525" s="297"/>
      <c r="BU525" s="297"/>
      <c r="BV525" s="297"/>
      <c r="BW525" s="297"/>
      <c r="BX525" s="297"/>
      <c r="BY525" s="297"/>
      <c r="BZ525" s="297"/>
      <c r="CA525" s="297"/>
      <c r="CB525" s="297"/>
    </row>
    <row r="526" spans="1:80" s="305" customFormat="1" x14ac:dyDescent="0.2">
      <c r="A526" s="87"/>
      <c r="B526" s="87"/>
      <c r="C526" s="87"/>
      <c r="D526" s="87"/>
      <c r="E526" s="87"/>
      <c r="F526" s="87"/>
      <c r="S526" s="307"/>
      <c r="T526" s="306"/>
      <c r="AB526" s="300"/>
      <c r="AC526" s="300"/>
      <c r="AJ526" s="300"/>
      <c r="AK526" s="300"/>
      <c r="AX526" s="300"/>
      <c r="AY526" s="300"/>
      <c r="AZ526" s="300"/>
      <c r="BA526" s="300"/>
      <c r="BB526" s="300"/>
      <c r="BC526" s="300"/>
      <c r="BD526" s="300"/>
      <c r="BE526" s="300"/>
      <c r="BF526" s="300"/>
      <c r="BG526" s="300"/>
      <c r="BH526" s="300"/>
      <c r="BI526" s="300"/>
      <c r="BQ526" s="297"/>
      <c r="BR526" s="297"/>
      <c r="BS526" s="297"/>
      <c r="BT526" s="297"/>
      <c r="BU526" s="297"/>
      <c r="BV526" s="297"/>
      <c r="BW526" s="297"/>
      <c r="BX526" s="297"/>
      <c r="BY526" s="297"/>
      <c r="BZ526" s="297"/>
      <c r="CA526" s="297"/>
      <c r="CB526" s="297"/>
    </row>
    <row r="527" spans="1:80" s="305" customFormat="1" x14ac:dyDescent="0.2">
      <c r="A527" s="87"/>
      <c r="B527" s="87"/>
      <c r="C527" s="87"/>
      <c r="D527" s="87"/>
      <c r="E527" s="87"/>
      <c r="F527" s="87"/>
      <c r="S527" s="307"/>
      <c r="T527" s="306"/>
      <c r="AB527" s="300"/>
      <c r="AC527" s="300"/>
      <c r="AJ527" s="300"/>
      <c r="AK527" s="300"/>
      <c r="AX527" s="300"/>
      <c r="AY527" s="300"/>
      <c r="AZ527" s="300"/>
      <c r="BA527" s="300"/>
      <c r="BB527" s="300"/>
      <c r="BC527" s="300"/>
      <c r="BD527" s="300"/>
      <c r="BE527" s="300"/>
      <c r="BF527" s="300"/>
      <c r="BG527" s="300"/>
      <c r="BH527" s="300"/>
      <c r="BI527" s="300"/>
      <c r="BQ527" s="297"/>
      <c r="BR527" s="297"/>
      <c r="BS527" s="297"/>
      <c r="BT527" s="297"/>
      <c r="BU527" s="297"/>
      <c r="BV527" s="297"/>
      <c r="BW527" s="297"/>
      <c r="BX527" s="297"/>
      <c r="BY527" s="297"/>
      <c r="BZ527" s="297"/>
      <c r="CA527" s="297"/>
      <c r="CB527" s="297"/>
    </row>
    <row r="528" spans="1:80" s="305" customFormat="1" x14ac:dyDescent="0.2">
      <c r="A528" s="87"/>
      <c r="B528" s="87"/>
      <c r="C528" s="87"/>
      <c r="D528" s="87"/>
      <c r="E528" s="87"/>
      <c r="F528" s="87"/>
      <c r="S528" s="307"/>
      <c r="T528" s="306"/>
      <c r="AB528" s="300"/>
      <c r="AC528" s="300"/>
      <c r="AJ528" s="300"/>
      <c r="AK528" s="300"/>
      <c r="AX528" s="300"/>
      <c r="AY528" s="300"/>
      <c r="AZ528" s="300"/>
      <c r="BA528" s="300"/>
      <c r="BB528" s="300"/>
      <c r="BC528" s="300"/>
      <c r="BD528" s="300"/>
      <c r="BE528" s="300"/>
      <c r="BF528" s="300"/>
      <c r="BG528" s="300"/>
      <c r="BH528" s="300"/>
      <c r="BI528" s="300"/>
      <c r="BQ528" s="297"/>
      <c r="BR528" s="297"/>
      <c r="BS528" s="297"/>
      <c r="BT528" s="297"/>
      <c r="BU528" s="297"/>
      <c r="BV528" s="297"/>
      <c r="BW528" s="297"/>
      <c r="BX528" s="297"/>
      <c r="BY528" s="297"/>
      <c r="BZ528" s="297"/>
      <c r="CA528" s="297"/>
      <c r="CB528" s="297"/>
    </row>
    <row r="529" spans="1:80" s="305" customFormat="1" x14ac:dyDescent="0.2">
      <c r="A529" s="87"/>
      <c r="B529" s="87"/>
      <c r="C529" s="87"/>
      <c r="D529" s="87"/>
      <c r="E529" s="87"/>
      <c r="F529" s="87"/>
      <c r="S529" s="307"/>
      <c r="T529" s="306"/>
      <c r="AB529" s="300"/>
      <c r="AC529" s="300"/>
      <c r="AJ529" s="300"/>
      <c r="AK529" s="300"/>
      <c r="AX529" s="300"/>
      <c r="AY529" s="300"/>
      <c r="AZ529" s="300"/>
      <c r="BA529" s="300"/>
      <c r="BB529" s="300"/>
      <c r="BC529" s="300"/>
      <c r="BD529" s="300"/>
      <c r="BE529" s="300"/>
      <c r="BF529" s="300"/>
      <c r="BG529" s="300"/>
      <c r="BH529" s="300"/>
      <c r="BI529" s="300"/>
      <c r="BQ529" s="297"/>
      <c r="BR529" s="297"/>
      <c r="BS529" s="297"/>
      <c r="BT529" s="297"/>
      <c r="BU529" s="297"/>
      <c r="BV529" s="297"/>
      <c r="BW529" s="297"/>
      <c r="BX529" s="297"/>
      <c r="BY529" s="297"/>
      <c r="BZ529" s="297"/>
      <c r="CA529" s="297"/>
      <c r="CB529" s="297"/>
    </row>
    <row r="530" spans="1:80" s="305" customFormat="1" x14ac:dyDescent="0.2">
      <c r="A530" s="87"/>
      <c r="B530" s="87"/>
      <c r="C530" s="87"/>
      <c r="D530" s="87"/>
      <c r="E530" s="87"/>
      <c r="F530" s="87"/>
      <c r="S530" s="307"/>
      <c r="T530" s="306"/>
      <c r="AB530" s="300"/>
      <c r="AC530" s="300"/>
      <c r="AJ530" s="300"/>
      <c r="AK530" s="300"/>
      <c r="AX530" s="300"/>
      <c r="AY530" s="300"/>
      <c r="AZ530" s="300"/>
      <c r="BA530" s="300"/>
      <c r="BB530" s="300"/>
      <c r="BC530" s="300"/>
      <c r="BD530" s="300"/>
      <c r="BE530" s="300"/>
      <c r="BF530" s="300"/>
      <c r="BG530" s="300"/>
      <c r="BH530" s="300"/>
      <c r="BI530" s="300"/>
      <c r="BQ530" s="297"/>
      <c r="BR530" s="297"/>
      <c r="BS530" s="297"/>
      <c r="BT530" s="297"/>
      <c r="BU530" s="297"/>
      <c r="BV530" s="297"/>
      <c r="BW530" s="297"/>
      <c r="BX530" s="297"/>
      <c r="BY530" s="297"/>
      <c r="BZ530" s="297"/>
      <c r="CA530" s="297"/>
      <c r="CB530" s="297"/>
    </row>
    <row r="531" spans="1:80" s="305" customFormat="1" x14ac:dyDescent="0.2">
      <c r="A531" s="87"/>
      <c r="B531" s="87"/>
      <c r="C531" s="87"/>
      <c r="D531" s="87"/>
      <c r="E531" s="87"/>
      <c r="F531" s="87"/>
      <c r="S531" s="307"/>
      <c r="T531" s="306"/>
      <c r="AB531" s="300"/>
      <c r="AC531" s="300"/>
      <c r="AJ531" s="300"/>
      <c r="AK531" s="300"/>
      <c r="AX531" s="300"/>
      <c r="AY531" s="300"/>
      <c r="AZ531" s="300"/>
      <c r="BA531" s="300"/>
      <c r="BB531" s="300"/>
      <c r="BC531" s="300"/>
      <c r="BD531" s="300"/>
      <c r="BE531" s="300"/>
      <c r="BF531" s="300"/>
      <c r="BG531" s="300"/>
      <c r="BH531" s="300"/>
      <c r="BI531" s="300"/>
      <c r="BQ531" s="297"/>
      <c r="BR531" s="297"/>
      <c r="BS531" s="297"/>
      <c r="BT531" s="297"/>
      <c r="BU531" s="297"/>
      <c r="BV531" s="297"/>
      <c r="BW531" s="297"/>
      <c r="BX531" s="297"/>
      <c r="BY531" s="297"/>
      <c r="BZ531" s="297"/>
      <c r="CA531" s="297"/>
      <c r="CB531" s="297"/>
    </row>
    <row r="532" spans="1:80" s="305" customFormat="1" x14ac:dyDescent="0.2">
      <c r="A532" s="87"/>
      <c r="B532" s="87"/>
      <c r="C532" s="87"/>
      <c r="D532" s="87"/>
      <c r="E532" s="87"/>
      <c r="F532" s="87"/>
      <c r="S532" s="307"/>
      <c r="T532" s="306"/>
      <c r="AB532" s="300"/>
      <c r="AC532" s="300"/>
      <c r="AJ532" s="300"/>
      <c r="AK532" s="300"/>
      <c r="AX532" s="300"/>
      <c r="AY532" s="300"/>
      <c r="AZ532" s="300"/>
      <c r="BA532" s="300"/>
      <c r="BB532" s="300"/>
      <c r="BC532" s="300"/>
      <c r="BD532" s="300"/>
      <c r="BE532" s="300"/>
      <c r="BF532" s="300"/>
      <c r="BG532" s="300"/>
      <c r="BH532" s="300"/>
      <c r="BI532" s="300"/>
      <c r="BQ532" s="297"/>
      <c r="BR532" s="297"/>
      <c r="BS532" s="297"/>
      <c r="BT532" s="297"/>
      <c r="BU532" s="297"/>
      <c r="BV532" s="297"/>
      <c r="BW532" s="297"/>
      <c r="BX532" s="297"/>
      <c r="BY532" s="297"/>
      <c r="BZ532" s="297"/>
      <c r="CA532" s="297"/>
      <c r="CB532" s="297"/>
    </row>
    <row r="533" spans="1:80" s="305" customFormat="1" x14ac:dyDescent="0.2">
      <c r="A533" s="87"/>
      <c r="B533" s="87"/>
      <c r="C533" s="87"/>
      <c r="D533" s="87"/>
      <c r="E533" s="87"/>
      <c r="F533" s="87"/>
      <c r="S533" s="307"/>
      <c r="T533" s="306"/>
      <c r="AB533" s="300"/>
      <c r="AC533" s="300"/>
      <c r="AJ533" s="300"/>
      <c r="AK533" s="300"/>
      <c r="AX533" s="300"/>
      <c r="AY533" s="300"/>
      <c r="AZ533" s="300"/>
      <c r="BA533" s="300"/>
      <c r="BB533" s="300"/>
      <c r="BC533" s="300"/>
      <c r="BD533" s="300"/>
      <c r="BE533" s="300"/>
      <c r="BF533" s="300"/>
      <c r="BG533" s="300"/>
      <c r="BH533" s="300"/>
      <c r="BI533" s="300"/>
      <c r="BQ533" s="297"/>
      <c r="BR533" s="297"/>
      <c r="BS533" s="297"/>
      <c r="BT533" s="297"/>
      <c r="BU533" s="297"/>
      <c r="BV533" s="297"/>
      <c r="BW533" s="297"/>
      <c r="BX533" s="297"/>
      <c r="BY533" s="297"/>
      <c r="BZ533" s="297"/>
      <c r="CA533" s="297"/>
      <c r="CB533" s="297"/>
    </row>
    <row r="534" spans="1:80" s="305" customFormat="1" x14ac:dyDescent="0.2">
      <c r="A534" s="87"/>
      <c r="B534" s="87"/>
      <c r="C534" s="87"/>
      <c r="D534" s="87"/>
      <c r="E534" s="87"/>
      <c r="F534" s="87"/>
      <c r="S534" s="307"/>
      <c r="T534" s="306"/>
      <c r="AB534" s="300"/>
      <c r="AC534" s="300"/>
      <c r="AJ534" s="300"/>
      <c r="AK534" s="300"/>
      <c r="AX534" s="300"/>
      <c r="AY534" s="300"/>
      <c r="AZ534" s="300"/>
      <c r="BA534" s="300"/>
      <c r="BB534" s="300"/>
      <c r="BC534" s="300"/>
      <c r="BD534" s="300"/>
      <c r="BE534" s="300"/>
      <c r="BF534" s="300"/>
      <c r="BG534" s="300"/>
      <c r="BH534" s="300"/>
      <c r="BI534" s="300"/>
      <c r="BQ534" s="297"/>
      <c r="BR534" s="297"/>
      <c r="BS534" s="297"/>
      <c r="BT534" s="297"/>
      <c r="BU534" s="297"/>
      <c r="BV534" s="297"/>
      <c r="BW534" s="297"/>
      <c r="BX534" s="297"/>
      <c r="BY534" s="297"/>
      <c r="BZ534" s="297"/>
      <c r="CA534" s="297"/>
      <c r="CB534" s="297"/>
    </row>
    <row r="535" spans="1:80" s="305" customFormat="1" x14ac:dyDescent="0.2">
      <c r="A535" s="87"/>
      <c r="B535" s="87"/>
      <c r="C535" s="87"/>
      <c r="D535" s="87"/>
      <c r="E535" s="87"/>
      <c r="F535" s="87"/>
      <c r="S535" s="307"/>
      <c r="T535" s="306"/>
      <c r="AB535" s="300"/>
      <c r="AC535" s="300"/>
      <c r="AJ535" s="300"/>
      <c r="AK535" s="300"/>
      <c r="AX535" s="300"/>
      <c r="AY535" s="300"/>
      <c r="AZ535" s="300"/>
      <c r="BA535" s="300"/>
      <c r="BB535" s="300"/>
      <c r="BC535" s="300"/>
      <c r="BD535" s="300"/>
      <c r="BE535" s="300"/>
      <c r="BF535" s="300"/>
      <c r="BG535" s="300"/>
      <c r="BH535" s="300"/>
      <c r="BI535" s="300"/>
      <c r="BQ535" s="297"/>
      <c r="BR535" s="297"/>
      <c r="BS535" s="297"/>
      <c r="BT535" s="297"/>
      <c r="BU535" s="297"/>
      <c r="BV535" s="297"/>
      <c r="BW535" s="297"/>
      <c r="BX535" s="297"/>
      <c r="BY535" s="297"/>
      <c r="BZ535" s="297"/>
      <c r="CA535" s="297"/>
      <c r="CB535" s="297"/>
    </row>
    <row r="536" spans="1:80" s="305" customFormat="1" x14ac:dyDescent="0.2">
      <c r="A536" s="87"/>
      <c r="B536" s="87"/>
      <c r="C536" s="87"/>
      <c r="D536" s="87"/>
      <c r="E536" s="87"/>
      <c r="F536" s="87"/>
      <c r="S536" s="307"/>
      <c r="T536" s="306"/>
      <c r="AB536" s="300"/>
      <c r="AC536" s="300"/>
      <c r="AJ536" s="300"/>
      <c r="AK536" s="300"/>
      <c r="AX536" s="300"/>
      <c r="AY536" s="300"/>
      <c r="AZ536" s="300"/>
      <c r="BA536" s="300"/>
      <c r="BB536" s="300"/>
      <c r="BC536" s="300"/>
      <c r="BD536" s="300"/>
      <c r="BE536" s="300"/>
      <c r="BF536" s="300"/>
      <c r="BG536" s="300"/>
      <c r="BH536" s="300"/>
      <c r="BI536" s="300"/>
      <c r="BQ536" s="297"/>
      <c r="BR536" s="297"/>
      <c r="BS536" s="297"/>
      <c r="BT536" s="297"/>
      <c r="BU536" s="297"/>
      <c r="BV536" s="297"/>
      <c r="BW536" s="297"/>
      <c r="BX536" s="297"/>
      <c r="BY536" s="297"/>
      <c r="BZ536" s="297"/>
      <c r="CA536" s="297"/>
      <c r="CB536" s="297"/>
    </row>
    <row r="537" spans="1:80" s="305" customFormat="1" x14ac:dyDescent="0.2">
      <c r="A537" s="87"/>
      <c r="B537" s="87"/>
      <c r="C537" s="87"/>
      <c r="D537" s="87"/>
      <c r="E537" s="87"/>
      <c r="F537" s="87"/>
      <c r="S537" s="307"/>
      <c r="T537" s="306"/>
      <c r="AB537" s="300"/>
      <c r="AC537" s="300"/>
      <c r="AJ537" s="300"/>
      <c r="AK537" s="300"/>
      <c r="AX537" s="300"/>
      <c r="AY537" s="300"/>
      <c r="AZ537" s="300"/>
      <c r="BA537" s="300"/>
      <c r="BB537" s="300"/>
      <c r="BC537" s="300"/>
      <c r="BD537" s="300"/>
      <c r="BE537" s="300"/>
      <c r="BF537" s="300"/>
      <c r="BG537" s="300"/>
      <c r="BH537" s="300"/>
      <c r="BI537" s="300"/>
      <c r="BQ537" s="297"/>
      <c r="BR537" s="297"/>
      <c r="BS537" s="297"/>
      <c r="BT537" s="297"/>
      <c r="BU537" s="297"/>
      <c r="BV537" s="297"/>
      <c r="BW537" s="297"/>
      <c r="BX537" s="297"/>
      <c r="BY537" s="297"/>
      <c r="BZ537" s="297"/>
      <c r="CA537" s="297"/>
      <c r="CB537" s="297"/>
    </row>
    <row r="538" spans="1:80" s="305" customFormat="1" x14ac:dyDescent="0.2">
      <c r="A538" s="87"/>
      <c r="B538" s="87"/>
      <c r="C538" s="87"/>
      <c r="D538" s="87"/>
      <c r="E538" s="87"/>
      <c r="F538" s="87"/>
      <c r="S538" s="307"/>
      <c r="T538" s="306"/>
      <c r="AB538" s="300"/>
      <c r="AC538" s="300"/>
      <c r="AJ538" s="300"/>
      <c r="AK538" s="300"/>
      <c r="AX538" s="300"/>
      <c r="AY538" s="300"/>
      <c r="AZ538" s="300"/>
      <c r="BA538" s="300"/>
      <c r="BB538" s="300"/>
      <c r="BC538" s="300"/>
      <c r="BD538" s="300"/>
      <c r="BE538" s="300"/>
      <c r="BF538" s="300"/>
      <c r="BG538" s="300"/>
      <c r="BH538" s="300"/>
      <c r="BI538" s="300"/>
      <c r="BQ538" s="297"/>
      <c r="BR538" s="297"/>
      <c r="BS538" s="297"/>
      <c r="BT538" s="297"/>
      <c r="BU538" s="297"/>
      <c r="BV538" s="297"/>
      <c r="BW538" s="297"/>
      <c r="BX538" s="297"/>
      <c r="BY538" s="297"/>
      <c r="BZ538" s="297"/>
      <c r="CA538" s="297"/>
      <c r="CB538" s="297"/>
    </row>
    <row r="539" spans="1:80" s="305" customFormat="1" x14ac:dyDescent="0.2">
      <c r="A539" s="87"/>
      <c r="B539" s="87"/>
      <c r="C539" s="87"/>
      <c r="D539" s="87"/>
      <c r="E539" s="87"/>
      <c r="F539" s="87"/>
      <c r="S539" s="307"/>
      <c r="T539" s="306"/>
      <c r="AB539" s="300"/>
      <c r="AC539" s="300"/>
      <c r="AJ539" s="300"/>
      <c r="AK539" s="300"/>
      <c r="AX539" s="300"/>
      <c r="AY539" s="300"/>
      <c r="AZ539" s="300"/>
      <c r="BA539" s="300"/>
      <c r="BB539" s="300"/>
      <c r="BC539" s="300"/>
      <c r="BD539" s="300"/>
      <c r="BE539" s="300"/>
      <c r="BF539" s="300"/>
      <c r="BG539" s="300"/>
      <c r="BH539" s="300"/>
      <c r="BI539" s="300"/>
      <c r="BQ539" s="297"/>
      <c r="BR539" s="297"/>
      <c r="BS539" s="297"/>
      <c r="BT539" s="297"/>
      <c r="BU539" s="297"/>
      <c r="BV539" s="297"/>
      <c r="BW539" s="297"/>
      <c r="BX539" s="297"/>
      <c r="BY539" s="297"/>
      <c r="BZ539" s="297"/>
      <c r="CA539" s="297"/>
      <c r="CB539" s="297"/>
    </row>
    <row r="540" spans="1:80" s="305" customFormat="1" x14ac:dyDescent="0.2">
      <c r="A540" s="87"/>
      <c r="B540" s="87"/>
      <c r="C540" s="87"/>
      <c r="D540" s="87"/>
      <c r="E540" s="87"/>
      <c r="F540" s="87"/>
      <c r="S540" s="307"/>
      <c r="T540" s="306"/>
      <c r="AB540" s="300"/>
      <c r="AC540" s="300"/>
      <c r="AJ540" s="300"/>
      <c r="AK540" s="300"/>
      <c r="AX540" s="300"/>
      <c r="AY540" s="300"/>
      <c r="AZ540" s="300"/>
      <c r="BA540" s="300"/>
      <c r="BB540" s="300"/>
      <c r="BC540" s="300"/>
      <c r="BD540" s="300"/>
      <c r="BE540" s="300"/>
      <c r="BF540" s="300"/>
      <c r="BG540" s="300"/>
      <c r="BH540" s="300"/>
      <c r="BI540" s="300"/>
      <c r="BQ540" s="297"/>
      <c r="BR540" s="297"/>
      <c r="BS540" s="297"/>
      <c r="BT540" s="297"/>
      <c r="BU540" s="297"/>
      <c r="BV540" s="297"/>
      <c r="BW540" s="297"/>
      <c r="BX540" s="297"/>
      <c r="BY540" s="297"/>
      <c r="BZ540" s="297"/>
      <c r="CA540" s="297"/>
      <c r="CB540" s="297"/>
    </row>
    <row r="541" spans="1:80" s="305" customFormat="1" x14ac:dyDescent="0.2">
      <c r="A541" s="87"/>
      <c r="B541" s="87"/>
      <c r="C541" s="87"/>
      <c r="D541" s="87"/>
      <c r="E541" s="87"/>
      <c r="F541" s="87"/>
      <c r="S541" s="307"/>
      <c r="T541" s="306"/>
      <c r="AB541" s="300"/>
      <c r="AC541" s="300"/>
      <c r="AJ541" s="300"/>
      <c r="AK541" s="300"/>
      <c r="AX541" s="300"/>
      <c r="AY541" s="300"/>
      <c r="AZ541" s="300"/>
      <c r="BA541" s="300"/>
      <c r="BB541" s="300"/>
      <c r="BC541" s="300"/>
      <c r="BD541" s="300"/>
      <c r="BE541" s="300"/>
      <c r="BF541" s="300"/>
      <c r="BG541" s="300"/>
      <c r="BH541" s="300"/>
      <c r="BI541" s="300"/>
      <c r="BQ541" s="297"/>
      <c r="BR541" s="297"/>
      <c r="BS541" s="297"/>
      <c r="BT541" s="297"/>
      <c r="BU541" s="297"/>
      <c r="BV541" s="297"/>
      <c r="BW541" s="297"/>
      <c r="BX541" s="297"/>
      <c r="BY541" s="297"/>
      <c r="BZ541" s="297"/>
      <c r="CA541" s="297"/>
      <c r="CB541" s="297"/>
    </row>
    <row r="542" spans="1:80" s="305" customFormat="1" x14ac:dyDescent="0.2">
      <c r="A542" s="87"/>
      <c r="B542" s="87"/>
      <c r="C542" s="87"/>
      <c r="D542" s="87"/>
      <c r="E542" s="87"/>
      <c r="F542" s="87"/>
      <c r="S542" s="307"/>
      <c r="T542" s="306"/>
      <c r="AB542" s="300"/>
      <c r="AC542" s="300"/>
      <c r="AJ542" s="300"/>
      <c r="AK542" s="300"/>
      <c r="AX542" s="300"/>
      <c r="AY542" s="300"/>
      <c r="AZ542" s="300"/>
      <c r="BA542" s="300"/>
      <c r="BB542" s="300"/>
      <c r="BC542" s="300"/>
      <c r="BD542" s="300"/>
      <c r="BE542" s="300"/>
      <c r="BF542" s="300"/>
      <c r="BG542" s="300"/>
      <c r="BH542" s="300"/>
      <c r="BI542" s="300"/>
      <c r="BQ542" s="297"/>
      <c r="BR542" s="297"/>
      <c r="BS542" s="297"/>
      <c r="BT542" s="297"/>
      <c r="BU542" s="297"/>
      <c r="BV542" s="297"/>
      <c r="BW542" s="297"/>
      <c r="BX542" s="297"/>
      <c r="BY542" s="297"/>
      <c r="BZ542" s="297"/>
      <c r="CA542" s="297"/>
      <c r="CB542" s="297"/>
    </row>
    <row r="543" spans="1:80" s="305" customFormat="1" x14ac:dyDescent="0.2">
      <c r="A543" s="87"/>
      <c r="B543" s="87"/>
      <c r="C543" s="87"/>
      <c r="D543" s="87"/>
      <c r="E543" s="87"/>
      <c r="F543" s="87"/>
      <c r="S543" s="307"/>
      <c r="T543" s="306"/>
      <c r="AB543" s="300"/>
      <c r="AC543" s="300"/>
      <c r="AJ543" s="300"/>
      <c r="AK543" s="300"/>
      <c r="AX543" s="300"/>
      <c r="AY543" s="300"/>
      <c r="AZ543" s="300"/>
      <c r="BA543" s="300"/>
      <c r="BB543" s="300"/>
      <c r="BC543" s="300"/>
      <c r="BD543" s="300"/>
      <c r="BE543" s="300"/>
      <c r="BF543" s="300"/>
      <c r="BG543" s="300"/>
      <c r="BH543" s="300"/>
      <c r="BI543" s="300"/>
      <c r="BQ543" s="297"/>
      <c r="BR543" s="297"/>
      <c r="BS543" s="297"/>
      <c r="BT543" s="297"/>
      <c r="BU543" s="297"/>
      <c r="BV543" s="297"/>
      <c r="BW543" s="297"/>
      <c r="BX543" s="297"/>
      <c r="BY543" s="297"/>
      <c r="BZ543" s="297"/>
      <c r="CA543" s="297"/>
      <c r="CB543" s="297"/>
    </row>
    <row r="544" spans="1:80" s="305" customFormat="1" x14ac:dyDescent="0.2">
      <c r="A544" s="87"/>
      <c r="B544" s="87"/>
      <c r="C544" s="87"/>
      <c r="D544" s="87"/>
      <c r="E544" s="87"/>
      <c r="F544" s="87"/>
      <c r="S544" s="307"/>
      <c r="T544" s="306"/>
      <c r="AB544" s="300"/>
      <c r="AC544" s="300"/>
      <c r="AJ544" s="300"/>
      <c r="AK544" s="300"/>
      <c r="AX544" s="300"/>
      <c r="AY544" s="300"/>
      <c r="AZ544" s="300"/>
      <c r="BA544" s="300"/>
      <c r="BB544" s="300"/>
      <c r="BC544" s="300"/>
      <c r="BD544" s="300"/>
      <c r="BE544" s="300"/>
      <c r="BF544" s="300"/>
      <c r="BG544" s="300"/>
      <c r="BH544" s="300"/>
      <c r="BI544" s="300"/>
      <c r="BQ544" s="297"/>
      <c r="BR544" s="297"/>
      <c r="BS544" s="297"/>
      <c r="BT544" s="297"/>
      <c r="BU544" s="297"/>
      <c r="BV544" s="297"/>
      <c r="BW544" s="297"/>
      <c r="BX544" s="297"/>
      <c r="BY544" s="297"/>
      <c r="BZ544" s="297"/>
      <c r="CA544" s="297"/>
      <c r="CB544" s="297"/>
    </row>
    <row r="545" spans="1:80" s="305" customFormat="1" x14ac:dyDescent="0.2">
      <c r="A545" s="87"/>
      <c r="B545" s="87"/>
      <c r="C545" s="87"/>
      <c r="D545" s="87"/>
      <c r="E545" s="87"/>
      <c r="F545" s="87"/>
      <c r="S545" s="307"/>
      <c r="T545" s="306"/>
      <c r="AB545" s="300"/>
      <c r="AC545" s="300"/>
      <c r="AJ545" s="300"/>
      <c r="AK545" s="300"/>
      <c r="AX545" s="300"/>
      <c r="AY545" s="300"/>
      <c r="AZ545" s="300"/>
      <c r="BA545" s="300"/>
      <c r="BB545" s="300"/>
      <c r="BC545" s="300"/>
      <c r="BD545" s="300"/>
      <c r="BE545" s="300"/>
      <c r="BF545" s="300"/>
      <c r="BG545" s="300"/>
      <c r="BH545" s="300"/>
      <c r="BI545" s="300"/>
      <c r="BQ545" s="297"/>
      <c r="BR545" s="297"/>
      <c r="BS545" s="297"/>
      <c r="BT545" s="297"/>
      <c r="BU545" s="297"/>
      <c r="BV545" s="297"/>
      <c r="BW545" s="297"/>
      <c r="BX545" s="297"/>
      <c r="BY545" s="297"/>
      <c r="BZ545" s="297"/>
      <c r="CA545" s="297"/>
      <c r="CB545" s="297"/>
    </row>
    <row r="546" spans="1:80" s="305" customFormat="1" x14ac:dyDescent="0.2">
      <c r="A546" s="87"/>
      <c r="B546" s="87"/>
      <c r="C546" s="87"/>
      <c r="D546" s="87"/>
      <c r="E546" s="87"/>
      <c r="F546" s="87"/>
      <c r="S546" s="307"/>
      <c r="T546" s="306"/>
      <c r="AB546" s="300"/>
      <c r="AC546" s="300"/>
      <c r="AJ546" s="300"/>
      <c r="AK546" s="300"/>
      <c r="AX546" s="300"/>
      <c r="AY546" s="300"/>
      <c r="AZ546" s="300"/>
      <c r="BA546" s="300"/>
      <c r="BB546" s="300"/>
      <c r="BC546" s="300"/>
      <c r="BD546" s="300"/>
      <c r="BE546" s="300"/>
      <c r="BF546" s="300"/>
      <c r="BG546" s="300"/>
      <c r="BH546" s="300"/>
      <c r="BI546" s="300"/>
      <c r="BQ546" s="297"/>
      <c r="BR546" s="297"/>
      <c r="BS546" s="297"/>
      <c r="BT546" s="297"/>
      <c r="BU546" s="297"/>
      <c r="BV546" s="297"/>
      <c r="BW546" s="297"/>
      <c r="BX546" s="297"/>
      <c r="BY546" s="297"/>
      <c r="BZ546" s="297"/>
      <c r="CA546" s="297"/>
      <c r="CB546" s="297"/>
    </row>
    <row r="547" spans="1:80" s="305" customFormat="1" x14ac:dyDescent="0.2">
      <c r="A547" s="87"/>
      <c r="B547" s="87"/>
      <c r="C547" s="87"/>
      <c r="D547" s="87"/>
      <c r="E547" s="87"/>
      <c r="F547" s="87"/>
      <c r="S547" s="307"/>
      <c r="T547" s="306"/>
      <c r="AB547" s="300"/>
      <c r="AC547" s="300"/>
      <c r="AJ547" s="300"/>
      <c r="AK547" s="300"/>
      <c r="AX547" s="300"/>
      <c r="AY547" s="300"/>
      <c r="AZ547" s="300"/>
      <c r="BA547" s="300"/>
      <c r="BB547" s="300"/>
      <c r="BC547" s="300"/>
      <c r="BD547" s="300"/>
      <c r="BE547" s="300"/>
      <c r="BF547" s="300"/>
      <c r="BG547" s="300"/>
      <c r="BH547" s="300"/>
      <c r="BI547" s="300"/>
      <c r="BQ547" s="297"/>
      <c r="BR547" s="297"/>
      <c r="BS547" s="297"/>
      <c r="BT547" s="297"/>
      <c r="BU547" s="297"/>
      <c r="BV547" s="297"/>
      <c r="BW547" s="297"/>
      <c r="BX547" s="297"/>
      <c r="BY547" s="297"/>
      <c r="BZ547" s="297"/>
      <c r="CA547" s="297"/>
      <c r="CB547" s="297"/>
    </row>
    <row r="548" spans="1:80" s="305" customFormat="1" x14ac:dyDescent="0.2">
      <c r="A548" s="87"/>
      <c r="B548" s="87"/>
      <c r="C548" s="87"/>
      <c r="D548" s="87"/>
      <c r="E548" s="87"/>
      <c r="F548" s="87"/>
      <c r="S548" s="307"/>
      <c r="T548" s="306"/>
      <c r="AB548" s="300"/>
      <c r="AC548" s="300"/>
      <c r="AJ548" s="300"/>
      <c r="AK548" s="300"/>
      <c r="AX548" s="300"/>
      <c r="AY548" s="300"/>
      <c r="AZ548" s="300"/>
      <c r="BA548" s="300"/>
      <c r="BB548" s="300"/>
      <c r="BC548" s="300"/>
      <c r="BD548" s="300"/>
      <c r="BE548" s="300"/>
      <c r="BF548" s="300"/>
      <c r="BG548" s="300"/>
      <c r="BH548" s="300"/>
      <c r="BI548" s="300"/>
      <c r="BQ548" s="297"/>
      <c r="BR548" s="297"/>
      <c r="BS548" s="297"/>
      <c r="BT548" s="297"/>
      <c r="BU548" s="297"/>
      <c r="BV548" s="297"/>
      <c r="BW548" s="297"/>
      <c r="BX548" s="297"/>
      <c r="BY548" s="297"/>
      <c r="BZ548" s="297"/>
      <c r="CA548" s="297"/>
      <c r="CB548" s="297"/>
    </row>
    <row r="549" spans="1:80" s="305" customFormat="1" x14ac:dyDescent="0.2">
      <c r="A549" s="87"/>
      <c r="B549" s="87"/>
      <c r="C549" s="87"/>
      <c r="D549" s="87"/>
      <c r="E549" s="87"/>
      <c r="F549" s="87"/>
      <c r="S549" s="307"/>
      <c r="T549" s="306"/>
      <c r="AB549" s="300"/>
      <c r="AC549" s="300"/>
      <c r="AJ549" s="300"/>
      <c r="AK549" s="300"/>
      <c r="AX549" s="300"/>
      <c r="AY549" s="300"/>
      <c r="AZ549" s="300"/>
      <c r="BA549" s="300"/>
      <c r="BB549" s="300"/>
      <c r="BC549" s="300"/>
      <c r="BD549" s="300"/>
      <c r="BE549" s="300"/>
      <c r="BF549" s="300"/>
      <c r="BG549" s="300"/>
      <c r="BH549" s="300"/>
      <c r="BI549" s="300"/>
      <c r="BQ549" s="297"/>
      <c r="BR549" s="297"/>
      <c r="BS549" s="297"/>
      <c r="BT549" s="297"/>
      <c r="BU549" s="297"/>
      <c r="BV549" s="297"/>
      <c r="BW549" s="297"/>
      <c r="BX549" s="297"/>
      <c r="BY549" s="297"/>
      <c r="BZ549" s="297"/>
      <c r="CA549" s="297"/>
      <c r="CB549" s="297"/>
    </row>
    <row r="550" spans="1:80" s="305" customFormat="1" x14ac:dyDescent="0.2">
      <c r="A550" s="87"/>
      <c r="B550" s="87"/>
      <c r="C550" s="87"/>
      <c r="D550" s="87"/>
      <c r="E550" s="87"/>
      <c r="F550" s="87"/>
      <c r="S550" s="307"/>
      <c r="T550" s="306"/>
      <c r="AB550" s="300"/>
      <c r="AC550" s="300"/>
      <c r="AJ550" s="300"/>
      <c r="AK550" s="300"/>
      <c r="AX550" s="300"/>
      <c r="AY550" s="300"/>
      <c r="AZ550" s="300"/>
      <c r="BA550" s="300"/>
      <c r="BB550" s="300"/>
      <c r="BC550" s="300"/>
      <c r="BD550" s="300"/>
      <c r="BE550" s="300"/>
      <c r="BF550" s="300"/>
      <c r="BG550" s="300"/>
      <c r="BH550" s="300"/>
      <c r="BI550" s="300"/>
      <c r="BQ550" s="297"/>
      <c r="BR550" s="297"/>
      <c r="BS550" s="297"/>
      <c r="BT550" s="297"/>
      <c r="BU550" s="297"/>
      <c r="BV550" s="297"/>
      <c r="BW550" s="297"/>
      <c r="BX550" s="297"/>
      <c r="BY550" s="297"/>
      <c r="BZ550" s="297"/>
      <c r="CA550" s="297"/>
      <c r="CB550" s="297"/>
    </row>
    <row r="551" spans="1:80" s="305" customFormat="1" x14ac:dyDescent="0.2">
      <c r="A551" s="87"/>
      <c r="B551" s="87"/>
      <c r="C551" s="87"/>
      <c r="D551" s="87"/>
      <c r="E551" s="87"/>
      <c r="F551" s="87"/>
      <c r="S551" s="307"/>
      <c r="T551" s="306"/>
      <c r="AB551" s="300"/>
      <c r="AC551" s="300"/>
      <c r="AJ551" s="300"/>
      <c r="AK551" s="300"/>
      <c r="AX551" s="300"/>
      <c r="AY551" s="300"/>
      <c r="AZ551" s="300"/>
      <c r="BA551" s="300"/>
      <c r="BB551" s="300"/>
      <c r="BC551" s="300"/>
      <c r="BD551" s="300"/>
      <c r="BE551" s="300"/>
      <c r="BF551" s="300"/>
      <c r="BG551" s="300"/>
      <c r="BH551" s="300"/>
      <c r="BI551" s="300"/>
      <c r="BQ551" s="297"/>
      <c r="BR551" s="297"/>
      <c r="BS551" s="297"/>
      <c r="BT551" s="297"/>
      <c r="BU551" s="297"/>
      <c r="BV551" s="297"/>
      <c r="BW551" s="297"/>
      <c r="BX551" s="297"/>
      <c r="BY551" s="297"/>
      <c r="BZ551" s="297"/>
      <c r="CA551" s="297"/>
      <c r="CB551" s="297"/>
    </row>
    <row r="552" spans="1:80" s="305" customFormat="1" x14ac:dyDescent="0.2">
      <c r="A552" s="87"/>
      <c r="B552" s="87"/>
      <c r="C552" s="87"/>
      <c r="D552" s="87"/>
      <c r="E552" s="87"/>
      <c r="F552" s="87"/>
      <c r="S552" s="307"/>
      <c r="T552" s="306"/>
      <c r="AB552" s="300"/>
      <c r="AC552" s="300"/>
      <c r="AJ552" s="300"/>
      <c r="AK552" s="300"/>
      <c r="AX552" s="300"/>
      <c r="AY552" s="300"/>
      <c r="AZ552" s="300"/>
      <c r="BA552" s="300"/>
      <c r="BB552" s="300"/>
      <c r="BC552" s="300"/>
      <c r="BD552" s="300"/>
      <c r="BE552" s="300"/>
      <c r="BF552" s="300"/>
      <c r="BG552" s="300"/>
      <c r="BH552" s="300"/>
      <c r="BI552" s="300"/>
      <c r="BQ552" s="297"/>
      <c r="BR552" s="297"/>
      <c r="BS552" s="297"/>
      <c r="BT552" s="297"/>
      <c r="BU552" s="297"/>
      <c r="BV552" s="297"/>
      <c r="BW552" s="297"/>
      <c r="BX552" s="297"/>
      <c r="BY552" s="297"/>
      <c r="BZ552" s="297"/>
      <c r="CA552" s="297"/>
      <c r="CB552" s="297"/>
    </row>
    <row r="553" spans="1:80" s="305" customFormat="1" x14ac:dyDescent="0.2">
      <c r="A553" s="87"/>
      <c r="B553" s="87"/>
      <c r="C553" s="87"/>
      <c r="D553" s="87"/>
      <c r="E553" s="87"/>
      <c r="F553" s="87"/>
      <c r="S553" s="307"/>
      <c r="T553" s="306"/>
      <c r="AB553" s="300"/>
      <c r="AC553" s="300"/>
      <c r="AJ553" s="300"/>
      <c r="AK553" s="300"/>
      <c r="AX553" s="300"/>
      <c r="AY553" s="300"/>
      <c r="AZ553" s="300"/>
      <c r="BA553" s="300"/>
      <c r="BB553" s="300"/>
      <c r="BC553" s="300"/>
      <c r="BD553" s="300"/>
      <c r="BE553" s="300"/>
      <c r="BF553" s="300"/>
      <c r="BG553" s="300"/>
      <c r="BH553" s="300"/>
      <c r="BI553" s="300"/>
      <c r="BQ553" s="297"/>
      <c r="BR553" s="297"/>
      <c r="BS553" s="297"/>
      <c r="BT553" s="297"/>
      <c r="BU553" s="297"/>
      <c r="BV553" s="297"/>
      <c r="BW553" s="297"/>
      <c r="BX553" s="297"/>
      <c r="BY553" s="297"/>
      <c r="BZ553" s="297"/>
      <c r="CA553" s="297"/>
      <c r="CB553" s="297"/>
    </row>
    <row r="554" spans="1:80" s="305" customFormat="1" x14ac:dyDescent="0.2">
      <c r="A554" s="87"/>
      <c r="B554" s="87"/>
      <c r="C554" s="87"/>
      <c r="D554" s="87"/>
      <c r="E554" s="87"/>
      <c r="F554" s="87"/>
      <c r="S554" s="307"/>
      <c r="T554" s="306"/>
      <c r="AB554" s="300"/>
      <c r="AC554" s="300"/>
      <c r="AJ554" s="300"/>
      <c r="AK554" s="300"/>
      <c r="AX554" s="300"/>
      <c r="AY554" s="300"/>
      <c r="AZ554" s="300"/>
      <c r="BA554" s="300"/>
      <c r="BB554" s="300"/>
      <c r="BC554" s="300"/>
      <c r="BD554" s="300"/>
      <c r="BE554" s="300"/>
      <c r="BF554" s="300"/>
      <c r="BG554" s="300"/>
      <c r="BH554" s="300"/>
      <c r="BI554" s="300"/>
      <c r="BQ554" s="297"/>
      <c r="BR554" s="297"/>
      <c r="BS554" s="297"/>
      <c r="BT554" s="297"/>
      <c r="BU554" s="297"/>
      <c r="BV554" s="297"/>
      <c r="BW554" s="297"/>
      <c r="BX554" s="297"/>
      <c r="BY554" s="297"/>
      <c r="BZ554" s="297"/>
      <c r="CA554" s="297"/>
      <c r="CB554" s="297"/>
    </row>
    <row r="555" spans="1:80" s="305" customFormat="1" x14ac:dyDescent="0.2">
      <c r="A555" s="87"/>
      <c r="B555" s="87"/>
      <c r="C555" s="87"/>
      <c r="D555" s="87"/>
      <c r="E555" s="87"/>
      <c r="F555" s="87"/>
      <c r="S555" s="307"/>
      <c r="T555" s="306"/>
      <c r="AB555" s="300"/>
      <c r="AC555" s="300"/>
      <c r="AJ555" s="300"/>
      <c r="AK555" s="300"/>
      <c r="AX555" s="300"/>
      <c r="AY555" s="300"/>
      <c r="AZ555" s="300"/>
      <c r="BA555" s="300"/>
      <c r="BB555" s="300"/>
      <c r="BC555" s="300"/>
      <c r="BD555" s="300"/>
      <c r="BE555" s="300"/>
      <c r="BF555" s="300"/>
      <c r="BG555" s="300"/>
      <c r="BH555" s="300"/>
      <c r="BI555" s="300"/>
      <c r="BQ555" s="297"/>
      <c r="BR555" s="297"/>
      <c r="BS555" s="297"/>
      <c r="BT555" s="297"/>
      <c r="BU555" s="297"/>
      <c r="BV555" s="297"/>
      <c r="BW555" s="297"/>
      <c r="BX555" s="297"/>
      <c r="BY555" s="297"/>
      <c r="BZ555" s="297"/>
      <c r="CA555" s="297"/>
      <c r="CB555" s="297"/>
    </row>
    <row r="556" spans="1:80" s="305" customFormat="1" x14ac:dyDescent="0.2">
      <c r="A556" s="87"/>
      <c r="B556" s="87"/>
      <c r="C556" s="87"/>
      <c r="D556" s="87"/>
      <c r="E556" s="87"/>
      <c r="F556" s="87"/>
      <c r="S556" s="307"/>
      <c r="T556" s="306"/>
      <c r="AB556" s="300"/>
      <c r="AC556" s="300"/>
      <c r="AJ556" s="300"/>
      <c r="AK556" s="300"/>
      <c r="AX556" s="300"/>
      <c r="AY556" s="300"/>
      <c r="AZ556" s="300"/>
      <c r="BA556" s="300"/>
      <c r="BB556" s="300"/>
      <c r="BC556" s="300"/>
      <c r="BD556" s="300"/>
      <c r="BE556" s="300"/>
      <c r="BF556" s="300"/>
      <c r="BG556" s="300"/>
      <c r="BH556" s="300"/>
      <c r="BI556" s="300"/>
      <c r="BQ556" s="297"/>
      <c r="BR556" s="297"/>
      <c r="BS556" s="297"/>
      <c r="BT556" s="297"/>
      <c r="BU556" s="297"/>
      <c r="BV556" s="297"/>
      <c r="BW556" s="297"/>
      <c r="BX556" s="297"/>
      <c r="BY556" s="297"/>
      <c r="BZ556" s="297"/>
      <c r="CA556" s="297"/>
      <c r="CB556" s="297"/>
    </row>
    <row r="557" spans="1:80" s="305" customFormat="1" x14ac:dyDescent="0.2">
      <c r="A557" s="87"/>
      <c r="B557" s="87"/>
      <c r="C557" s="87"/>
      <c r="D557" s="87"/>
      <c r="E557" s="87"/>
      <c r="F557" s="87"/>
      <c r="S557" s="307"/>
      <c r="T557" s="306"/>
      <c r="AB557" s="300"/>
      <c r="AC557" s="300"/>
      <c r="AJ557" s="300"/>
      <c r="AK557" s="300"/>
      <c r="AX557" s="300"/>
      <c r="AY557" s="300"/>
      <c r="AZ557" s="300"/>
      <c r="BA557" s="300"/>
      <c r="BB557" s="300"/>
      <c r="BC557" s="300"/>
      <c r="BD557" s="300"/>
      <c r="BE557" s="300"/>
      <c r="BF557" s="300"/>
      <c r="BG557" s="300"/>
      <c r="BH557" s="300"/>
      <c r="BI557" s="300"/>
      <c r="BQ557" s="297"/>
      <c r="BR557" s="297"/>
      <c r="BS557" s="297"/>
      <c r="BT557" s="297"/>
      <c r="BU557" s="297"/>
      <c r="BV557" s="297"/>
      <c r="BW557" s="297"/>
      <c r="BX557" s="297"/>
      <c r="BY557" s="297"/>
      <c r="BZ557" s="297"/>
      <c r="CA557" s="297"/>
      <c r="CB557" s="297"/>
    </row>
    <row r="558" spans="1:80" s="305" customFormat="1" x14ac:dyDescent="0.2">
      <c r="A558" s="87"/>
      <c r="B558" s="87"/>
      <c r="C558" s="87"/>
      <c r="D558" s="87"/>
      <c r="E558" s="87"/>
      <c r="F558" s="87"/>
      <c r="S558" s="307"/>
      <c r="T558" s="306"/>
      <c r="AB558" s="300"/>
      <c r="AC558" s="300"/>
      <c r="AJ558" s="300"/>
      <c r="AK558" s="300"/>
      <c r="AX558" s="300"/>
      <c r="AY558" s="300"/>
      <c r="AZ558" s="300"/>
      <c r="BA558" s="300"/>
      <c r="BB558" s="300"/>
      <c r="BC558" s="300"/>
      <c r="BD558" s="300"/>
      <c r="BE558" s="300"/>
      <c r="BF558" s="300"/>
      <c r="BG558" s="300"/>
      <c r="BH558" s="300"/>
      <c r="BI558" s="300"/>
      <c r="BQ558" s="297"/>
      <c r="BR558" s="297"/>
      <c r="BS558" s="297"/>
      <c r="BT558" s="297"/>
      <c r="BU558" s="297"/>
      <c r="BV558" s="297"/>
      <c r="BW558" s="297"/>
      <c r="BX558" s="297"/>
      <c r="BY558" s="297"/>
      <c r="BZ558" s="297"/>
      <c r="CA558" s="297"/>
      <c r="CB558" s="297"/>
    </row>
    <row r="559" spans="1:80" s="305" customFormat="1" x14ac:dyDescent="0.2">
      <c r="A559" s="87"/>
      <c r="B559" s="87"/>
      <c r="C559" s="87"/>
      <c r="D559" s="87"/>
      <c r="E559" s="87"/>
      <c r="F559" s="87"/>
      <c r="S559" s="307"/>
      <c r="T559" s="306"/>
      <c r="AB559" s="300"/>
      <c r="AC559" s="300"/>
      <c r="AJ559" s="300"/>
      <c r="AK559" s="300"/>
      <c r="AX559" s="300"/>
      <c r="AY559" s="300"/>
      <c r="AZ559" s="300"/>
      <c r="BA559" s="300"/>
      <c r="BB559" s="300"/>
      <c r="BC559" s="300"/>
      <c r="BD559" s="300"/>
      <c r="BE559" s="300"/>
      <c r="BF559" s="300"/>
      <c r="BG559" s="300"/>
      <c r="BH559" s="300"/>
      <c r="BI559" s="300"/>
      <c r="BQ559" s="297"/>
      <c r="BR559" s="297"/>
      <c r="BS559" s="297"/>
      <c r="BT559" s="297"/>
      <c r="BU559" s="297"/>
      <c r="BV559" s="297"/>
      <c r="BW559" s="297"/>
      <c r="BX559" s="297"/>
      <c r="BY559" s="297"/>
      <c r="BZ559" s="297"/>
      <c r="CA559" s="297"/>
      <c r="CB559" s="297"/>
    </row>
    <row r="560" spans="1:80" s="305" customFormat="1" x14ac:dyDescent="0.2">
      <c r="A560" s="87"/>
      <c r="B560" s="87"/>
      <c r="C560" s="87"/>
      <c r="D560" s="87"/>
      <c r="E560" s="87"/>
      <c r="F560" s="87"/>
      <c r="S560" s="307"/>
      <c r="T560" s="306"/>
      <c r="AB560" s="300"/>
      <c r="AC560" s="300"/>
      <c r="AJ560" s="300"/>
      <c r="AK560" s="300"/>
      <c r="AX560" s="300"/>
      <c r="AY560" s="300"/>
      <c r="AZ560" s="300"/>
      <c r="BA560" s="300"/>
      <c r="BB560" s="300"/>
      <c r="BC560" s="300"/>
      <c r="BD560" s="300"/>
      <c r="BE560" s="300"/>
      <c r="BF560" s="300"/>
      <c r="BG560" s="300"/>
      <c r="BH560" s="300"/>
      <c r="BI560" s="300"/>
      <c r="BQ560" s="297"/>
      <c r="BR560" s="297"/>
      <c r="BS560" s="297"/>
      <c r="BT560" s="297"/>
      <c r="BU560" s="297"/>
      <c r="BV560" s="297"/>
      <c r="BW560" s="297"/>
      <c r="BX560" s="297"/>
      <c r="BY560" s="297"/>
      <c r="BZ560" s="297"/>
      <c r="CA560" s="297"/>
      <c r="CB560" s="297"/>
    </row>
    <row r="561" spans="1:80" s="305" customFormat="1" x14ac:dyDescent="0.2">
      <c r="A561" s="87"/>
      <c r="B561" s="87"/>
      <c r="C561" s="87"/>
      <c r="D561" s="87"/>
      <c r="E561" s="87"/>
      <c r="F561" s="87"/>
      <c r="S561" s="307"/>
      <c r="T561" s="306"/>
      <c r="AB561" s="300"/>
      <c r="AC561" s="300"/>
      <c r="AJ561" s="300"/>
      <c r="AK561" s="300"/>
      <c r="AX561" s="300"/>
      <c r="AY561" s="300"/>
      <c r="AZ561" s="300"/>
      <c r="BA561" s="300"/>
      <c r="BB561" s="300"/>
      <c r="BC561" s="300"/>
      <c r="BD561" s="300"/>
      <c r="BE561" s="300"/>
      <c r="BF561" s="300"/>
      <c r="BG561" s="300"/>
      <c r="BH561" s="300"/>
      <c r="BI561" s="300"/>
      <c r="BQ561" s="297"/>
      <c r="BR561" s="297"/>
      <c r="BS561" s="297"/>
      <c r="BT561" s="297"/>
      <c r="BU561" s="297"/>
      <c r="BV561" s="297"/>
      <c r="BW561" s="297"/>
      <c r="BX561" s="297"/>
      <c r="BY561" s="297"/>
      <c r="BZ561" s="297"/>
      <c r="CA561" s="297"/>
      <c r="CB561" s="297"/>
    </row>
    <row r="562" spans="1:80" s="305" customFormat="1" x14ac:dyDescent="0.2">
      <c r="A562" s="87"/>
      <c r="B562" s="87"/>
      <c r="C562" s="87"/>
      <c r="D562" s="87"/>
      <c r="E562" s="87"/>
      <c r="F562" s="87"/>
      <c r="S562" s="307"/>
      <c r="T562" s="306"/>
      <c r="AB562" s="300"/>
      <c r="AC562" s="300"/>
      <c r="AJ562" s="300"/>
      <c r="AK562" s="300"/>
      <c r="AX562" s="300"/>
      <c r="AY562" s="300"/>
      <c r="AZ562" s="300"/>
      <c r="BA562" s="300"/>
      <c r="BB562" s="300"/>
      <c r="BC562" s="300"/>
      <c r="BD562" s="300"/>
      <c r="BE562" s="300"/>
      <c r="BF562" s="300"/>
      <c r="BG562" s="300"/>
      <c r="BH562" s="300"/>
      <c r="BI562" s="300"/>
      <c r="BQ562" s="297"/>
      <c r="BR562" s="297"/>
      <c r="BS562" s="297"/>
      <c r="BT562" s="297"/>
      <c r="BU562" s="297"/>
      <c r="BV562" s="297"/>
      <c r="BW562" s="297"/>
      <c r="BX562" s="297"/>
      <c r="BY562" s="297"/>
      <c r="BZ562" s="297"/>
      <c r="CA562" s="297"/>
      <c r="CB562" s="297"/>
    </row>
    <row r="563" spans="1:80" s="305" customFormat="1" x14ac:dyDescent="0.2">
      <c r="A563" s="87"/>
      <c r="B563" s="87"/>
      <c r="C563" s="87"/>
      <c r="D563" s="87"/>
      <c r="E563" s="87"/>
      <c r="F563" s="87"/>
      <c r="S563" s="307"/>
      <c r="T563" s="306"/>
      <c r="AB563" s="300"/>
      <c r="AC563" s="300"/>
      <c r="AJ563" s="300"/>
      <c r="AK563" s="300"/>
      <c r="AX563" s="300"/>
      <c r="AY563" s="300"/>
      <c r="AZ563" s="300"/>
      <c r="BA563" s="300"/>
      <c r="BB563" s="300"/>
      <c r="BC563" s="300"/>
      <c r="BD563" s="300"/>
      <c r="BE563" s="300"/>
      <c r="BF563" s="300"/>
      <c r="BG563" s="300"/>
      <c r="BH563" s="300"/>
      <c r="BI563" s="300"/>
      <c r="BQ563" s="297"/>
      <c r="BR563" s="297"/>
      <c r="BS563" s="297"/>
      <c r="BT563" s="297"/>
      <c r="BU563" s="297"/>
      <c r="BV563" s="297"/>
      <c r="BW563" s="297"/>
      <c r="BX563" s="297"/>
      <c r="BY563" s="297"/>
      <c r="BZ563" s="297"/>
      <c r="CA563" s="297"/>
      <c r="CB563" s="297"/>
    </row>
    <row r="564" spans="1:80" s="305" customFormat="1" x14ac:dyDescent="0.2">
      <c r="A564" s="87"/>
      <c r="B564" s="87"/>
      <c r="C564" s="87"/>
      <c r="D564" s="87"/>
      <c r="E564" s="87"/>
      <c r="F564" s="87"/>
      <c r="S564" s="307"/>
      <c r="T564" s="306"/>
      <c r="AB564" s="300"/>
      <c r="AC564" s="300"/>
      <c r="AJ564" s="300"/>
      <c r="AK564" s="300"/>
      <c r="AX564" s="300"/>
      <c r="AY564" s="300"/>
      <c r="AZ564" s="300"/>
      <c r="BA564" s="300"/>
      <c r="BB564" s="300"/>
      <c r="BC564" s="300"/>
      <c r="BD564" s="300"/>
      <c r="BE564" s="300"/>
      <c r="BF564" s="300"/>
      <c r="BG564" s="300"/>
      <c r="BH564" s="300"/>
      <c r="BI564" s="300"/>
      <c r="BQ564" s="297"/>
      <c r="BR564" s="297"/>
      <c r="BS564" s="297"/>
      <c r="BT564" s="297"/>
      <c r="BU564" s="297"/>
      <c r="BV564" s="297"/>
      <c r="BW564" s="297"/>
      <c r="BX564" s="297"/>
      <c r="BY564" s="297"/>
      <c r="BZ564" s="297"/>
      <c r="CA564" s="297"/>
      <c r="CB564" s="297"/>
    </row>
    <row r="565" spans="1:80" s="305" customFormat="1" x14ac:dyDescent="0.2">
      <c r="A565" s="87"/>
      <c r="B565" s="87"/>
      <c r="C565" s="87"/>
      <c r="D565" s="87"/>
      <c r="E565" s="87"/>
      <c r="F565" s="87"/>
      <c r="S565" s="307"/>
      <c r="T565" s="306"/>
      <c r="AB565" s="300"/>
      <c r="AC565" s="300"/>
      <c r="AJ565" s="300"/>
      <c r="AK565" s="300"/>
      <c r="AX565" s="300"/>
      <c r="AY565" s="300"/>
      <c r="AZ565" s="300"/>
      <c r="BA565" s="300"/>
      <c r="BB565" s="300"/>
      <c r="BC565" s="300"/>
      <c r="BD565" s="300"/>
      <c r="BE565" s="300"/>
      <c r="BF565" s="300"/>
      <c r="BG565" s="300"/>
      <c r="BH565" s="300"/>
      <c r="BI565" s="300"/>
      <c r="BQ565" s="297"/>
      <c r="BR565" s="297"/>
      <c r="BS565" s="297"/>
      <c r="BT565" s="297"/>
      <c r="BU565" s="297"/>
      <c r="BV565" s="297"/>
      <c r="BW565" s="297"/>
      <c r="BX565" s="297"/>
      <c r="BY565" s="297"/>
      <c r="BZ565" s="297"/>
      <c r="CA565" s="297"/>
      <c r="CB565" s="297"/>
    </row>
    <row r="566" spans="1:80" s="305" customFormat="1" x14ac:dyDescent="0.2">
      <c r="A566" s="87"/>
      <c r="B566" s="87"/>
      <c r="C566" s="87"/>
      <c r="D566" s="87"/>
      <c r="E566" s="87"/>
      <c r="F566" s="87"/>
      <c r="S566" s="307"/>
      <c r="T566" s="306"/>
      <c r="AB566" s="300"/>
      <c r="AC566" s="300"/>
      <c r="AJ566" s="300"/>
      <c r="AK566" s="300"/>
      <c r="AX566" s="300"/>
      <c r="AY566" s="300"/>
      <c r="AZ566" s="300"/>
      <c r="BA566" s="300"/>
      <c r="BB566" s="300"/>
      <c r="BC566" s="300"/>
      <c r="BD566" s="300"/>
      <c r="BE566" s="300"/>
      <c r="BF566" s="300"/>
      <c r="BG566" s="300"/>
      <c r="BH566" s="300"/>
      <c r="BI566" s="300"/>
      <c r="BQ566" s="297"/>
      <c r="BR566" s="297"/>
      <c r="BS566" s="297"/>
      <c r="BT566" s="297"/>
      <c r="BU566" s="297"/>
      <c r="BV566" s="297"/>
      <c r="BW566" s="297"/>
      <c r="BX566" s="297"/>
      <c r="BY566" s="297"/>
      <c r="BZ566" s="297"/>
      <c r="CA566" s="297"/>
      <c r="CB566" s="297"/>
    </row>
    <row r="567" spans="1:80" s="305" customFormat="1" x14ac:dyDescent="0.2">
      <c r="A567" s="87"/>
      <c r="B567" s="87"/>
      <c r="C567" s="87"/>
      <c r="D567" s="87"/>
      <c r="E567" s="87"/>
      <c r="F567" s="87"/>
      <c r="S567" s="307"/>
      <c r="T567" s="306"/>
      <c r="AB567" s="300"/>
      <c r="AC567" s="300"/>
      <c r="AJ567" s="300"/>
      <c r="AK567" s="300"/>
      <c r="AX567" s="300"/>
      <c r="AY567" s="300"/>
      <c r="AZ567" s="300"/>
      <c r="BA567" s="300"/>
      <c r="BB567" s="300"/>
      <c r="BC567" s="300"/>
      <c r="BD567" s="300"/>
      <c r="BE567" s="300"/>
      <c r="BF567" s="300"/>
      <c r="BG567" s="300"/>
      <c r="BH567" s="300"/>
      <c r="BI567" s="300"/>
      <c r="BQ567" s="297"/>
      <c r="BR567" s="297"/>
      <c r="BS567" s="297"/>
      <c r="BT567" s="297"/>
      <c r="BU567" s="297"/>
      <c r="BV567" s="297"/>
      <c r="BW567" s="297"/>
      <c r="BX567" s="297"/>
      <c r="BY567" s="297"/>
      <c r="BZ567" s="297"/>
      <c r="CA567" s="297"/>
      <c r="CB567" s="297"/>
    </row>
    <row r="568" spans="1:80" s="305" customFormat="1" x14ac:dyDescent="0.2">
      <c r="A568" s="87"/>
      <c r="B568" s="87"/>
      <c r="C568" s="87"/>
      <c r="D568" s="87"/>
      <c r="E568" s="87"/>
      <c r="F568" s="87"/>
      <c r="S568" s="307"/>
      <c r="T568" s="306"/>
      <c r="AB568" s="300"/>
      <c r="AC568" s="300"/>
      <c r="AJ568" s="300"/>
      <c r="AK568" s="300"/>
      <c r="AX568" s="300"/>
      <c r="AY568" s="300"/>
      <c r="AZ568" s="300"/>
      <c r="BA568" s="300"/>
      <c r="BB568" s="300"/>
      <c r="BC568" s="300"/>
      <c r="BD568" s="300"/>
      <c r="BE568" s="300"/>
      <c r="BF568" s="300"/>
      <c r="BG568" s="300"/>
      <c r="BH568" s="300"/>
      <c r="BI568" s="300"/>
      <c r="BQ568" s="297"/>
      <c r="BR568" s="297"/>
      <c r="BS568" s="297"/>
      <c r="BT568" s="297"/>
      <c r="BU568" s="297"/>
      <c r="BV568" s="297"/>
      <c r="BW568" s="297"/>
      <c r="BX568" s="297"/>
      <c r="BY568" s="297"/>
      <c r="BZ568" s="297"/>
      <c r="CA568" s="297"/>
      <c r="CB568" s="297"/>
    </row>
    <row r="569" spans="1:80" s="305" customFormat="1" x14ac:dyDescent="0.2">
      <c r="A569" s="87"/>
      <c r="B569" s="87"/>
      <c r="C569" s="87"/>
      <c r="D569" s="87"/>
      <c r="E569" s="87"/>
      <c r="F569" s="87"/>
      <c r="S569" s="307"/>
      <c r="T569" s="306"/>
      <c r="AB569" s="300"/>
      <c r="AC569" s="300"/>
      <c r="AJ569" s="300"/>
      <c r="AK569" s="300"/>
      <c r="AX569" s="300"/>
      <c r="AY569" s="300"/>
      <c r="AZ569" s="300"/>
      <c r="BA569" s="300"/>
      <c r="BB569" s="300"/>
      <c r="BC569" s="300"/>
      <c r="BD569" s="300"/>
      <c r="BE569" s="300"/>
      <c r="BF569" s="300"/>
      <c r="BG569" s="300"/>
      <c r="BH569" s="300"/>
      <c r="BI569" s="300"/>
      <c r="BQ569" s="297"/>
      <c r="BR569" s="297"/>
      <c r="BS569" s="297"/>
      <c r="BT569" s="297"/>
      <c r="BU569" s="297"/>
      <c r="BV569" s="297"/>
      <c r="BW569" s="297"/>
      <c r="BX569" s="297"/>
      <c r="BY569" s="297"/>
      <c r="BZ569" s="297"/>
      <c r="CA569" s="297"/>
      <c r="CB569" s="297"/>
    </row>
    <row r="570" spans="1:80" s="305" customFormat="1" x14ac:dyDescent="0.2">
      <c r="A570" s="87"/>
      <c r="B570" s="87"/>
      <c r="C570" s="87"/>
      <c r="D570" s="87"/>
      <c r="E570" s="87"/>
      <c r="F570" s="87"/>
      <c r="S570" s="307"/>
      <c r="T570" s="306"/>
      <c r="AB570" s="300"/>
      <c r="AC570" s="300"/>
      <c r="AJ570" s="300"/>
      <c r="AK570" s="300"/>
      <c r="AX570" s="300"/>
      <c r="AY570" s="300"/>
      <c r="AZ570" s="300"/>
      <c r="BA570" s="300"/>
      <c r="BB570" s="300"/>
      <c r="BC570" s="300"/>
      <c r="BD570" s="300"/>
      <c r="BE570" s="300"/>
      <c r="BF570" s="300"/>
      <c r="BG570" s="300"/>
      <c r="BH570" s="300"/>
      <c r="BI570" s="300"/>
      <c r="BQ570" s="297"/>
      <c r="BR570" s="297"/>
      <c r="BS570" s="297"/>
      <c r="BT570" s="297"/>
      <c r="BU570" s="297"/>
      <c r="BV570" s="297"/>
      <c r="BW570" s="297"/>
      <c r="BX570" s="297"/>
      <c r="BY570" s="297"/>
      <c r="BZ570" s="297"/>
      <c r="CA570" s="297"/>
      <c r="CB570" s="297"/>
    </row>
    <row r="571" spans="1:80" s="305" customFormat="1" x14ac:dyDescent="0.2">
      <c r="A571" s="87"/>
      <c r="B571" s="87"/>
      <c r="C571" s="87"/>
      <c r="D571" s="87"/>
      <c r="E571" s="87"/>
      <c r="F571" s="87"/>
      <c r="S571" s="307"/>
      <c r="T571" s="306"/>
      <c r="AB571" s="300"/>
      <c r="AC571" s="300"/>
      <c r="AJ571" s="300"/>
      <c r="AK571" s="300"/>
      <c r="AX571" s="300"/>
      <c r="AY571" s="300"/>
      <c r="AZ571" s="300"/>
      <c r="BA571" s="300"/>
      <c r="BB571" s="300"/>
      <c r="BC571" s="300"/>
      <c r="BD571" s="300"/>
      <c r="BE571" s="300"/>
      <c r="BF571" s="300"/>
      <c r="BG571" s="300"/>
      <c r="BH571" s="300"/>
      <c r="BI571" s="300"/>
      <c r="BQ571" s="297"/>
      <c r="BR571" s="297"/>
      <c r="BS571" s="297"/>
      <c r="BT571" s="297"/>
      <c r="BU571" s="297"/>
      <c r="BV571" s="297"/>
      <c r="BW571" s="297"/>
      <c r="BX571" s="297"/>
      <c r="BY571" s="297"/>
      <c r="BZ571" s="297"/>
      <c r="CA571" s="297"/>
      <c r="CB571" s="297"/>
    </row>
    <row r="572" spans="1:80" s="305" customFormat="1" x14ac:dyDescent="0.2">
      <c r="A572" s="87"/>
      <c r="B572" s="87"/>
      <c r="C572" s="87"/>
      <c r="D572" s="87"/>
      <c r="E572" s="87"/>
      <c r="F572" s="87"/>
      <c r="S572" s="307"/>
      <c r="T572" s="306"/>
      <c r="AB572" s="300"/>
      <c r="AC572" s="300"/>
      <c r="AJ572" s="300"/>
      <c r="AK572" s="300"/>
      <c r="AX572" s="300"/>
      <c r="AY572" s="300"/>
      <c r="AZ572" s="300"/>
      <c r="BA572" s="300"/>
      <c r="BB572" s="300"/>
      <c r="BC572" s="300"/>
      <c r="BD572" s="300"/>
      <c r="BE572" s="300"/>
      <c r="BF572" s="300"/>
      <c r="BG572" s="300"/>
      <c r="BH572" s="300"/>
      <c r="BI572" s="300"/>
      <c r="BQ572" s="297"/>
      <c r="BR572" s="297"/>
      <c r="BS572" s="297"/>
      <c r="BT572" s="297"/>
      <c r="BU572" s="297"/>
      <c r="BV572" s="297"/>
      <c r="BW572" s="297"/>
      <c r="BX572" s="297"/>
      <c r="BY572" s="297"/>
      <c r="BZ572" s="297"/>
      <c r="CA572" s="297"/>
      <c r="CB572" s="297"/>
    </row>
    <row r="573" spans="1:80" s="305" customFormat="1" x14ac:dyDescent="0.2">
      <c r="A573" s="87"/>
      <c r="B573" s="87"/>
      <c r="C573" s="87"/>
      <c r="D573" s="87"/>
      <c r="E573" s="87"/>
      <c r="F573" s="87"/>
      <c r="S573" s="307"/>
      <c r="T573" s="306"/>
      <c r="AB573" s="300"/>
      <c r="AC573" s="300"/>
      <c r="AJ573" s="300"/>
      <c r="AK573" s="300"/>
      <c r="AX573" s="300"/>
      <c r="AY573" s="300"/>
      <c r="AZ573" s="300"/>
      <c r="BA573" s="300"/>
      <c r="BB573" s="300"/>
      <c r="BC573" s="300"/>
      <c r="BD573" s="300"/>
      <c r="BE573" s="300"/>
      <c r="BF573" s="300"/>
      <c r="BG573" s="300"/>
      <c r="BH573" s="300"/>
      <c r="BI573" s="300"/>
      <c r="BQ573" s="297"/>
      <c r="BR573" s="297"/>
      <c r="BS573" s="297"/>
      <c r="BT573" s="297"/>
      <c r="BU573" s="297"/>
      <c r="BV573" s="297"/>
      <c r="BW573" s="297"/>
      <c r="BX573" s="297"/>
      <c r="BY573" s="297"/>
      <c r="BZ573" s="297"/>
      <c r="CA573" s="297"/>
      <c r="CB573" s="297"/>
    </row>
    <row r="574" spans="1:80" s="305" customFormat="1" x14ac:dyDescent="0.2">
      <c r="A574" s="87"/>
      <c r="B574" s="87"/>
      <c r="C574" s="87"/>
      <c r="D574" s="87"/>
      <c r="E574" s="87"/>
      <c r="F574" s="87"/>
      <c r="S574" s="307"/>
      <c r="T574" s="306"/>
      <c r="AB574" s="300"/>
      <c r="AC574" s="300"/>
      <c r="AJ574" s="300"/>
      <c r="AK574" s="300"/>
      <c r="AX574" s="300"/>
      <c r="AY574" s="300"/>
      <c r="AZ574" s="300"/>
      <c r="BA574" s="300"/>
      <c r="BB574" s="300"/>
      <c r="BC574" s="300"/>
      <c r="BD574" s="300"/>
      <c r="BE574" s="300"/>
      <c r="BF574" s="300"/>
      <c r="BG574" s="300"/>
      <c r="BH574" s="300"/>
      <c r="BI574" s="300"/>
      <c r="BQ574" s="297"/>
      <c r="BR574" s="297"/>
      <c r="BS574" s="297"/>
      <c r="BT574" s="297"/>
      <c r="BU574" s="297"/>
      <c r="BV574" s="297"/>
      <c r="BW574" s="297"/>
      <c r="BX574" s="297"/>
      <c r="BY574" s="297"/>
      <c r="BZ574" s="297"/>
      <c r="CA574" s="297"/>
      <c r="CB574" s="297"/>
    </row>
    <row r="575" spans="1:80" s="305" customFormat="1" x14ac:dyDescent="0.2">
      <c r="A575" s="87"/>
      <c r="B575" s="87"/>
      <c r="C575" s="87"/>
      <c r="D575" s="87"/>
      <c r="E575" s="87"/>
      <c r="F575" s="87"/>
      <c r="S575" s="307"/>
      <c r="T575" s="306"/>
      <c r="AB575" s="300"/>
      <c r="AC575" s="300"/>
      <c r="AJ575" s="300"/>
      <c r="AK575" s="300"/>
      <c r="AX575" s="300"/>
      <c r="AY575" s="300"/>
      <c r="AZ575" s="300"/>
      <c r="BA575" s="300"/>
      <c r="BB575" s="300"/>
      <c r="BC575" s="300"/>
      <c r="BD575" s="300"/>
      <c r="BE575" s="300"/>
      <c r="BF575" s="300"/>
      <c r="BG575" s="300"/>
      <c r="BH575" s="300"/>
      <c r="BI575" s="300"/>
      <c r="BQ575" s="297"/>
      <c r="BR575" s="297"/>
      <c r="BS575" s="297"/>
      <c r="BT575" s="297"/>
      <c r="BU575" s="297"/>
      <c r="BV575" s="297"/>
      <c r="BW575" s="297"/>
      <c r="BX575" s="297"/>
      <c r="BY575" s="297"/>
      <c r="BZ575" s="297"/>
      <c r="CA575" s="297"/>
      <c r="CB575" s="297"/>
    </row>
    <row r="576" spans="1:80" s="305" customFormat="1" x14ac:dyDescent="0.2">
      <c r="A576" s="87"/>
      <c r="B576" s="87"/>
      <c r="C576" s="87"/>
      <c r="D576" s="87"/>
      <c r="E576" s="87"/>
      <c r="F576" s="87"/>
      <c r="S576" s="307"/>
      <c r="T576" s="306"/>
      <c r="AB576" s="300"/>
      <c r="AC576" s="300"/>
      <c r="AJ576" s="300"/>
      <c r="AK576" s="300"/>
      <c r="AX576" s="300"/>
      <c r="AY576" s="300"/>
      <c r="AZ576" s="300"/>
      <c r="BA576" s="300"/>
      <c r="BB576" s="300"/>
      <c r="BC576" s="300"/>
      <c r="BD576" s="300"/>
      <c r="BE576" s="300"/>
      <c r="BF576" s="300"/>
      <c r="BG576" s="300"/>
      <c r="BH576" s="300"/>
      <c r="BI576" s="300"/>
      <c r="BQ576" s="297"/>
      <c r="BR576" s="297"/>
      <c r="BS576" s="297"/>
      <c r="BT576" s="297"/>
      <c r="BU576" s="297"/>
      <c r="BV576" s="297"/>
      <c r="BW576" s="297"/>
      <c r="BX576" s="297"/>
      <c r="BY576" s="297"/>
      <c r="BZ576" s="297"/>
      <c r="CA576" s="297"/>
      <c r="CB576" s="297"/>
    </row>
    <row r="577" spans="1:80" s="305" customFormat="1" x14ac:dyDescent="0.2">
      <c r="A577" s="87"/>
      <c r="B577" s="87"/>
      <c r="C577" s="87"/>
      <c r="D577" s="87"/>
      <c r="E577" s="87"/>
      <c r="F577" s="87"/>
      <c r="S577" s="307"/>
      <c r="T577" s="306"/>
      <c r="AB577" s="300"/>
      <c r="AC577" s="300"/>
      <c r="AJ577" s="300"/>
      <c r="AK577" s="300"/>
      <c r="AX577" s="300"/>
      <c r="AY577" s="300"/>
      <c r="AZ577" s="300"/>
      <c r="BA577" s="300"/>
      <c r="BB577" s="300"/>
      <c r="BC577" s="300"/>
      <c r="BD577" s="300"/>
      <c r="BE577" s="300"/>
      <c r="BF577" s="300"/>
      <c r="BG577" s="300"/>
      <c r="BH577" s="300"/>
      <c r="BI577" s="300"/>
      <c r="BQ577" s="297"/>
      <c r="BR577" s="297"/>
      <c r="BS577" s="297"/>
      <c r="BT577" s="297"/>
      <c r="BU577" s="297"/>
      <c r="BV577" s="297"/>
      <c r="BW577" s="297"/>
      <c r="BX577" s="297"/>
      <c r="BY577" s="297"/>
      <c r="BZ577" s="297"/>
      <c r="CA577" s="297"/>
      <c r="CB577" s="297"/>
    </row>
    <row r="578" spans="1:80" s="305" customFormat="1" x14ac:dyDescent="0.2">
      <c r="A578" s="87"/>
      <c r="B578" s="87"/>
      <c r="C578" s="87"/>
      <c r="D578" s="87"/>
      <c r="E578" s="87"/>
      <c r="F578" s="87"/>
      <c r="S578" s="307"/>
      <c r="T578" s="306"/>
      <c r="AB578" s="300"/>
      <c r="AC578" s="300"/>
      <c r="AJ578" s="300"/>
      <c r="AK578" s="300"/>
      <c r="AX578" s="300"/>
      <c r="AY578" s="300"/>
      <c r="AZ578" s="300"/>
      <c r="BA578" s="300"/>
      <c r="BB578" s="300"/>
      <c r="BC578" s="300"/>
      <c r="BD578" s="300"/>
      <c r="BE578" s="300"/>
      <c r="BF578" s="300"/>
      <c r="BG578" s="300"/>
      <c r="BH578" s="300"/>
      <c r="BI578" s="300"/>
      <c r="BQ578" s="297"/>
      <c r="BR578" s="297"/>
      <c r="BS578" s="297"/>
      <c r="BT578" s="297"/>
      <c r="BU578" s="297"/>
      <c r="BV578" s="297"/>
      <c r="BW578" s="297"/>
      <c r="BX578" s="297"/>
      <c r="BY578" s="297"/>
      <c r="BZ578" s="297"/>
      <c r="CA578" s="297"/>
      <c r="CB578" s="297"/>
    </row>
    <row r="579" spans="1:80" s="305" customFormat="1" x14ac:dyDescent="0.2">
      <c r="A579" s="87"/>
      <c r="B579" s="87"/>
      <c r="C579" s="87"/>
      <c r="D579" s="87"/>
      <c r="E579" s="87"/>
      <c r="F579" s="87"/>
      <c r="S579" s="307"/>
      <c r="T579" s="306"/>
      <c r="AB579" s="300"/>
      <c r="AC579" s="300"/>
      <c r="AJ579" s="300"/>
      <c r="AK579" s="300"/>
      <c r="AX579" s="300"/>
      <c r="AY579" s="300"/>
      <c r="AZ579" s="300"/>
      <c r="BA579" s="300"/>
      <c r="BB579" s="300"/>
      <c r="BC579" s="300"/>
      <c r="BD579" s="300"/>
      <c r="BE579" s="300"/>
      <c r="BF579" s="300"/>
      <c r="BG579" s="300"/>
      <c r="BH579" s="300"/>
      <c r="BI579" s="300"/>
      <c r="BQ579" s="297"/>
      <c r="BR579" s="297"/>
      <c r="BS579" s="297"/>
      <c r="BT579" s="297"/>
      <c r="BU579" s="297"/>
      <c r="BV579" s="297"/>
      <c r="BW579" s="297"/>
      <c r="BX579" s="297"/>
      <c r="BY579" s="297"/>
      <c r="BZ579" s="297"/>
      <c r="CA579" s="297"/>
      <c r="CB579" s="297"/>
    </row>
    <row r="580" spans="1:80" s="305" customFormat="1" x14ac:dyDescent="0.2">
      <c r="A580" s="87"/>
      <c r="B580" s="87"/>
      <c r="C580" s="87"/>
      <c r="D580" s="87"/>
      <c r="E580" s="87"/>
      <c r="F580" s="87"/>
      <c r="S580" s="307"/>
      <c r="T580" s="306"/>
      <c r="AB580" s="300"/>
      <c r="AC580" s="300"/>
      <c r="AJ580" s="300"/>
      <c r="AK580" s="300"/>
      <c r="AX580" s="300"/>
      <c r="AY580" s="300"/>
      <c r="AZ580" s="300"/>
      <c r="BA580" s="300"/>
      <c r="BB580" s="300"/>
      <c r="BC580" s="300"/>
      <c r="BD580" s="300"/>
      <c r="BE580" s="300"/>
      <c r="BF580" s="300"/>
      <c r="BG580" s="300"/>
      <c r="BH580" s="300"/>
      <c r="BI580" s="300"/>
      <c r="BQ580" s="297"/>
      <c r="BR580" s="297"/>
      <c r="BS580" s="297"/>
      <c r="BT580" s="297"/>
      <c r="BU580" s="297"/>
      <c r="BV580" s="297"/>
      <c r="BW580" s="297"/>
      <c r="BX580" s="297"/>
      <c r="BY580" s="297"/>
      <c r="BZ580" s="297"/>
      <c r="CA580" s="297"/>
      <c r="CB580" s="297"/>
    </row>
    <row r="581" spans="1:80" s="305" customFormat="1" x14ac:dyDescent="0.2">
      <c r="A581" s="87"/>
      <c r="B581" s="87"/>
      <c r="C581" s="87"/>
      <c r="D581" s="87"/>
      <c r="E581" s="87"/>
      <c r="F581" s="87"/>
      <c r="S581" s="307"/>
      <c r="T581" s="306"/>
      <c r="AB581" s="300"/>
      <c r="AC581" s="300"/>
      <c r="AJ581" s="300"/>
      <c r="AK581" s="300"/>
      <c r="AX581" s="300"/>
      <c r="AY581" s="300"/>
      <c r="AZ581" s="300"/>
      <c r="BA581" s="300"/>
      <c r="BB581" s="300"/>
      <c r="BC581" s="300"/>
      <c r="BD581" s="300"/>
      <c r="BE581" s="300"/>
      <c r="BF581" s="300"/>
      <c r="BG581" s="300"/>
      <c r="BH581" s="300"/>
      <c r="BI581" s="300"/>
      <c r="BQ581" s="297"/>
      <c r="BR581" s="297"/>
      <c r="BS581" s="297"/>
      <c r="BT581" s="297"/>
      <c r="BU581" s="297"/>
      <c r="BV581" s="297"/>
      <c r="BW581" s="297"/>
      <c r="BX581" s="297"/>
      <c r="BY581" s="297"/>
      <c r="BZ581" s="297"/>
      <c r="CA581" s="297"/>
      <c r="CB581" s="297"/>
    </row>
    <row r="582" spans="1:80" s="305" customFormat="1" x14ac:dyDescent="0.2">
      <c r="A582" s="87"/>
      <c r="B582" s="87"/>
      <c r="C582" s="87"/>
      <c r="D582" s="87"/>
      <c r="E582" s="87"/>
      <c r="F582" s="87"/>
      <c r="S582" s="307"/>
      <c r="T582" s="306"/>
      <c r="AB582" s="300"/>
      <c r="AC582" s="300"/>
      <c r="AJ582" s="300"/>
      <c r="AK582" s="300"/>
      <c r="AX582" s="300"/>
      <c r="AY582" s="300"/>
      <c r="AZ582" s="300"/>
      <c r="BA582" s="300"/>
      <c r="BB582" s="300"/>
      <c r="BC582" s="300"/>
      <c r="BD582" s="300"/>
      <c r="BE582" s="300"/>
      <c r="BF582" s="300"/>
      <c r="BG582" s="300"/>
      <c r="BH582" s="300"/>
      <c r="BI582" s="300"/>
      <c r="BQ582" s="297"/>
      <c r="BR582" s="297"/>
      <c r="BS582" s="297"/>
      <c r="BT582" s="297"/>
      <c r="BU582" s="297"/>
      <c r="BV582" s="297"/>
      <c r="BW582" s="297"/>
      <c r="BX582" s="297"/>
      <c r="BY582" s="297"/>
      <c r="BZ582" s="297"/>
      <c r="CA582" s="297"/>
      <c r="CB582" s="297"/>
    </row>
    <row r="583" spans="1:80" s="305" customFormat="1" x14ac:dyDescent="0.2">
      <c r="A583" s="87"/>
      <c r="B583" s="87"/>
      <c r="C583" s="87"/>
      <c r="D583" s="87"/>
      <c r="E583" s="87"/>
      <c r="F583" s="87"/>
      <c r="S583" s="307"/>
      <c r="T583" s="306"/>
      <c r="AB583" s="300"/>
      <c r="AC583" s="300"/>
      <c r="AJ583" s="300"/>
      <c r="AK583" s="300"/>
      <c r="AX583" s="300"/>
      <c r="AY583" s="300"/>
      <c r="AZ583" s="300"/>
      <c r="BA583" s="300"/>
      <c r="BB583" s="300"/>
      <c r="BC583" s="300"/>
      <c r="BD583" s="300"/>
      <c r="BE583" s="300"/>
      <c r="BF583" s="300"/>
      <c r="BG583" s="300"/>
      <c r="BH583" s="300"/>
      <c r="BI583" s="300"/>
      <c r="BQ583" s="297"/>
      <c r="BR583" s="297"/>
      <c r="BS583" s="297"/>
      <c r="BT583" s="297"/>
      <c r="BU583" s="297"/>
      <c r="BV583" s="297"/>
      <c r="BW583" s="297"/>
      <c r="BX583" s="297"/>
      <c r="BY583" s="297"/>
      <c r="BZ583" s="297"/>
      <c r="CA583" s="297"/>
      <c r="CB583" s="297"/>
    </row>
    <row r="584" spans="1:80" s="305" customFormat="1" x14ac:dyDescent="0.2">
      <c r="A584" s="87"/>
      <c r="B584" s="87"/>
      <c r="C584" s="87"/>
      <c r="D584" s="87"/>
      <c r="E584" s="87"/>
      <c r="F584" s="87"/>
      <c r="S584" s="307"/>
      <c r="T584" s="306"/>
      <c r="AB584" s="300"/>
      <c r="AC584" s="300"/>
      <c r="AJ584" s="300"/>
      <c r="AK584" s="300"/>
      <c r="AX584" s="300"/>
      <c r="AY584" s="300"/>
      <c r="AZ584" s="300"/>
      <c r="BA584" s="300"/>
      <c r="BB584" s="300"/>
      <c r="BC584" s="300"/>
      <c r="BD584" s="300"/>
      <c r="BE584" s="300"/>
      <c r="BF584" s="300"/>
      <c r="BG584" s="300"/>
      <c r="BH584" s="300"/>
      <c r="BI584" s="300"/>
      <c r="BQ584" s="297"/>
      <c r="BR584" s="297"/>
      <c r="BS584" s="297"/>
      <c r="BT584" s="297"/>
      <c r="BU584" s="297"/>
      <c r="BV584" s="297"/>
      <c r="BW584" s="297"/>
      <c r="BX584" s="297"/>
      <c r="BY584" s="297"/>
      <c r="BZ584" s="297"/>
      <c r="CA584" s="297"/>
      <c r="CB584" s="297"/>
    </row>
    <row r="585" spans="1:80" s="305" customFormat="1" x14ac:dyDescent="0.2">
      <c r="A585" s="87"/>
      <c r="B585" s="87"/>
      <c r="C585" s="87"/>
      <c r="D585" s="87"/>
      <c r="E585" s="87"/>
      <c r="F585" s="87"/>
      <c r="S585" s="307"/>
      <c r="T585" s="306"/>
      <c r="AB585" s="300"/>
      <c r="AC585" s="300"/>
      <c r="AJ585" s="300"/>
      <c r="AK585" s="300"/>
      <c r="AX585" s="300"/>
      <c r="AY585" s="300"/>
      <c r="AZ585" s="300"/>
      <c r="BA585" s="300"/>
      <c r="BB585" s="300"/>
      <c r="BC585" s="300"/>
      <c r="BD585" s="300"/>
      <c r="BE585" s="300"/>
      <c r="BF585" s="300"/>
      <c r="BG585" s="300"/>
      <c r="BH585" s="300"/>
      <c r="BI585" s="300"/>
      <c r="BQ585" s="297"/>
      <c r="BR585" s="297"/>
      <c r="BS585" s="297"/>
      <c r="BT585" s="297"/>
      <c r="BU585" s="297"/>
      <c r="BV585" s="297"/>
      <c r="BW585" s="297"/>
      <c r="BX585" s="297"/>
      <c r="BY585" s="297"/>
      <c r="BZ585" s="297"/>
      <c r="CA585" s="297"/>
      <c r="CB585" s="297"/>
    </row>
    <row r="586" spans="1:80" s="305" customFormat="1" x14ac:dyDescent="0.2">
      <c r="A586" s="87"/>
      <c r="B586" s="87"/>
      <c r="C586" s="87"/>
      <c r="D586" s="87"/>
      <c r="E586" s="87"/>
      <c r="F586" s="87"/>
      <c r="S586" s="307"/>
      <c r="T586" s="306"/>
      <c r="AB586" s="300"/>
      <c r="AC586" s="300"/>
      <c r="AJ586" s="300"/>
      <c r="AK586" s="300"/>
      <c r="AX586" s="300"/>
      <c r="AY586" s="300"/>
      <c r="AZ586" s="300"/>
      <c r="BA586" s="300"/>
      <c r="BB586" s="300"/>
      <c r="BC586" s="300"/>
      <c r="BD586" s="300"/>
      <c r="BE586" s="300"/>
      <c r="BF586" s="300"/>
      <c r="BG586" s="300"/>
      <c r="BH586" s="300"/>
      <c r="BI586" s="300"/>
      <c r="BQ586" s="297"/>
      <c r="BR586" s="297"/>
      <c r="BS586" s="297"/>
      <c r="BT586" s="297"/>
      <c r="BU586" s="297"/>
      <c r="BV586" s="297"/>
      <c r="BW586" s="297"/>
      <c r="BX586" s="297"/>
      <c r="BY586" s="297"/>
      <c r="BZ586" s="297"/>
      <c r="CA586" s="297"/>
      <c r="CB586" s="297"/>
    </row>
    <row r="587" spans="1:80" s="305" customFormat="1" x14ac:dyDescent="0.2">
      <c r="A587" s="87"/>
      <c r="B587" s="87"/>
      <c r="C587" s="87"/>
      <c r="D587" s="87"/>
      <c r="E587" s="87"/>
      <c r="F587" s="87"/>
      <c r="S587" s="307"/>
      <c r="T587" s="306"/>
      <c r="AB587" s="300"/>
      <c r="AC587" s="300"/>
      <c r="AJ587" s="300"/>
      <c r="AK587" s="300"/>
      <c r="AX587" s="300"/>
      <c r="AY587" s="300"/>
      <c r="AZ587" s="300"/>
      <c r="BA587" s="300"/>
      <c r="BB587" s="300"/>
      <c r="BC587" s="300"/>
      <c r="BD587" s="300"/>
      <c r="BE587" s="300"/>
      <c r="BF587" s="300"/>
      <c r="BG587" s="300"/>
      <c r="BH587" s="300"/>
      <c r="BI587" s="300"/>
      <c r="BQ587" s="297"/>
      <c r="BR587" s="297"/>
      <c r="BS587" s="297"/>
      <c r="BT587" s="297"/>
      <c r="BU587" s="297"/>
      <c r="BV587" s="297"/>
      <c r="BW587" s="297"/>
      <c r="BX587" s="297"/>
      <c r="BY587" s="297"/>
      <c r="BZ587" s="297"/>
      <c r="CA587" s="297"/>
      <c r="CB587" s="297"/>
    </row>
    <row r="588" spans="1:80" s="305" customFormat="1" x14ac:dyDescent="0.2">
      <c r="A588" s="87"/>
      <c r="B588" s="87"/>
      <c r="C588" s="87"/>
      <c r="D588" s="87"/>
      <c r="E588" s="87"/>
      <c r="F588" s="87"/>
      <c r="S588" s="307"/>
      <c r="T588" s="306"/>
      <c r="AB588" s="300"/>
      <c r="AC588" s="300"/>
      <c r="AJ588" s="300"/>
      <c r="AK588" s="300"/>
      <c r="AX588" s="300"/>
      <c r="AY588" s="300"/>
      <c r="AZ588" s="300"/>
      <c r="BA588" s="300"/>
      <c r="BB588" s="300"/>
      <c r="BC588" s="300"/>
      <c r="BD588" s="300"/>
      <c r="BE588" s="300"/>
      <c r="BF588" s="300"/>
      <c r="BG588" s="300"/>
      <c r="BH588" s="300"/>
      <c r="BI588" s="300"/>
      <c r="BQ588" s="297"/>
      <c r="BR588" s="297"/>
      <c r="BS588" s="297"/>
      <c r="BT588" s="297"/>
      <c r="BU588" s="297"/>
      <c r="BV588" s="297"/>
      <c r="BW588" s="297"/>
      <c r="BX588" s="297"/>
      <c r="BY588" s="297"/>
      <c r="BZ588" s="297"/>
      <c r="CA588" s="297"/>
      <c r="CB588" s="297"/>
    </row>
    <row r="589" spans="1:80" s="305" customFormat="1" x14ac:dyDescent="0.2">
      <c r="A589" s="87"/>
      <c r="B589" s="87"/>
      <c r="C589" s="87"/>
      <c r="D589" s="87"/>
      <c r="E589" s="87"/>
      <c r="F589" s="87"/>
      <c r="S589" s="307"/>
      <c r="T589" s="306"/>
      <c r="AB589" s="300"/>
      <c r="AC589" s="300"/>
      <c r="AJ589" s="300"/>
      <c r="AK589" s="300"/>
      <c r="AX589" s="300"/>
      <c r="AY589" s="300"/>
      <c r="AZ589" s="300"/>
      <c r="BA589" s="300"/>
      <c r="BB589" s="300"/>
      <c r="BC589" s="300"/>
      <c r="BD589" s="300"/>
      <c r="BE589" s="300"/>
      <c r="BF589" s="300"/>
      <c r="BG589" s="300"/>
      <c r="BH589" s="300"/>
      <c r="BI589" s="300"/>
      <c r="BQ589" s="297"/>
      <c r="BR589" s="297"/>
      <c r="BS589" s="297"/>
      <c r="BT589" s="297"/>
      <c r="BU589" s="297"/>
      <c r="BV589" s="297"/>
      <c r="BW589" s="297"/>
      <c r="BX589" s="297"/>
      <c r="BY589" s="297"/>
      <c r="BZ589" s="297"/>
      <c r="CA589" s="297"/>
      <c r="CB589" s="297"/>
    </row>
    <row r="590" spans="1:80" s="305" customFormat="1" x14ac:dyDescent="0.2">
      <c r="A590" s="87"/>
      <c r="B590" s="87"/>
      <c r="C590" s="87"/>
      <c r="D590" s="87"/>
      <c r="E590" s="87"/>
      <c r="F590" s="87"/>
      <c r="S590" s="307"/>
      <c r="T590" s="306"/>
      <c r="AB590" s="300"/>
      <c r="AC590" s="300"/>
      <c r="AJ590" s="300"/>
      <c r="AK590" s="300"/>
      <c r="AX590" s="300"/>
      <c r="AY590" s="300"/>
      <c r="AZ590" s="300"/>
      <c r="BA590" s="300"/>
      <c r="BB590" s="300"/>
      <c r="BC590" s="300"/>
      <c r="BD590" s="300"/>
      <c r="BE590" s="300"/>
      <c r="BF590" s="300"/>
      <c r="BG590" s="300"/>
      <c r="BH590" s="300"/>
      <c r="BI590" s="300"/>
      <c r="BQ590" s="297"/>
      <c r="BR590" s="297"/>
      <c r="BS590" s="297"/>
      <c r="BT590" s="297"/>
      <c r="BU590" s="297"/>
      <c r="BV590" s="297"/>
      <c r="BW590" s="297"/>
      <c r="BX590" s="297"/>
      <c r="BY590" s="297"/>
      <c r="BZ590" s="297"/>
      <c r="CA590" s="297"/>
      <c r="CB590" s="297"/>
    </row>
    <row r="591" spans="1:80" s="305" customFormat="1" x14ac:dyDescent="0.2">
      <c r="A591" s="87"/>
      <c r="B591" s="87"/>
      <c r="C591" s="87"/>
      <c r="D591" s="87"/>
      <c r="E591" s="87"/>
      <c r="F591" s="87"/>
      <c r="S591" s="307"/>
      <c r="T591" s="306"/>
      <c r="AB591" s="300"/>
      <c r="AC591" s="300"/>
      <c r="AJ591" s="300"/>
      <c r="AK591" s="300"/>
      <c r="AX591" s="300"/>
      <c r="AY591" s="300"/>
      <c r="AZ591" s="300"/>
      <c r="BA591" s="300"/>
      <c r="BB591" s="300"/>
      <c r="BC591" s="300"/>
      <c r="BD591" s="300"/>
      <c r="BE591" s="300"/>
      <c r="BF591" s="300"/>
      <c r="BG591" s="300"/>
      <c r="BH591" s="300"/>
      <c r="BI591" s="300"/>
      <c r="BQ591" s="297"/>
      <c r="BR591" s="297"/>
      <c r="BS591" s="297"/>
      <c r="BT591" s="297"/>
      <c r="BU591" s="297"/>
      <c r="BV591" s="297"/>
      <c r="BW591" s="297"/>
      <c r="BX591" s="297"/>
      <c r="BY591" s="297"/>
      <c r="BZ591" s="297"/>
      <c r="CA591" s="297"/>
      <c r="CB591" s="297"/>
    </row>
    <row r="592" spans="1:80" s="305" customFormat="1" x14ac:dyDescent="0.2">
      <c r="A592" s="87"/>
      <c r="B592" s="87"/>
      <c r="C592" s="87"/>
      <c r="D592" s="87"/>
      <c r="E592" s="87"/>
      <c r="F592" s="87"/>
      <c r="S592" s="307"/>
      <c r="T592" s="306"/>
      <c r="AB592" s="300"/>
      <c r="AC592" s="300"/>
      <c r="AJ592" s="300"/>
      <c r="AK592" s="300"/>
      <c r="AX592" s="300"/>
      <c r="AY592" s="300"/>
      <c r="AZ592" s="300"/>
      <c r="BA592" s="300"/>
      <c r="BB592" s="300"/>
      <c r="BC592" s="300"/>
      <c r="BD592" s="300"/>
      <c r="BE592" s="300"/>
      <c r="BF592" s="300"/>
      <c r="BG592" s="300"/>
      <c r="BH592" s="300"/>
      <c r="BI592" s="300"/>
      <c r="BQ592" s="297"/>
      <c r="BR592" s="297"/>
      <c r="BS592" s="297"/>
      <c r="BT592" s="297"/>
      <c r="BU592" s="297"/>
      <c r="BV592" s="297"/>
      <c r="BW592" s="297"/>
      <c r="BX592" s="297"/>
      <c r="BY592" s="297"/>
      <c r="BZ592" s="297"/>
      <c r="CA592" s="297"/>
      <c r="CB592" s="297"/>
    </row>
    <row r="593" spans="1:80" s="305" customFormat="1" x14ac:dyDescent="0.2">
      <c r="A593" s="87"/>
      <c r="B593" s="87"/>
      <c r="C593" s="87"/>
      <c r="D593" s="87"/>
      <c r="E593" s="87"/>
      <c r="F593" s="87"/>
      <c r="S593" s="307"/>
      <c r="T593" s="306"/>
      <c r="AB593" s="300"/>
      <c r="AC593" s="300"/>
      <c r="AJ593" s="300"/>
      <c r="AK593" s="300"/>
      <c r="AX593" s="300"/>
      <c r="AY593" s="300"/>
      <c r="AZ593" s="300"/>
      <c r="BA593" s="300"/>
      <c r="BB593" s="300"/>
      <c r="BC593" s="300"/>
      <c r="BD593" s="300"/>
      <c r="BE593" s="300"/>
      <c r="BF593" s="300"/>
      <c r="BG593" s="300"/>
      <c r="BH593" s="300"/>
      <c r="BI593" s="300"/>
      <c r="BQ593" s="297"/>
      <c r="BR593" s="297"/>
      <c r="BS593" s="297"/>
      <c r="BT593" s="297"/>
      <c r="BU593" s="297"/>
      <c r="BV593" s="297"/>
      <c r="BW593" s="297"/>
      <c r="BX593" s="297"/>
      <c r="BY593" s="297"/>
      <c r="BZ593" s="297"/>
      <c r="CA593" s="297"/>
      <c r="CB593" s="297"/>
    </row>
    <row r="594" spans="1:80" s="305" customFormat="1" x14ac:dyDescent="0.2">
      <c r="A594" s="87"/>
      <c r="B594" s="87"/>
      <c r="C594" s="87"/>
      <c r="D594" s="87"/>
      <c r="E594" s="87"/>
      <c r="F594" s="87"/>
      <c r="S594" s="307"/>
      <c r="T594" s="306"/>
      <c r="AB594" s="300"/>
      <c r="AC594" s="300"/>
      <c r="AJ594" s="300"/>
      <c r="AK594" s="300"/>
      <c r="AX594" s="300"/>
      <c r="AY594" s="300"/>
      <c r="AZ594" s="300"/>
      <c r="BA594" s="300"/>
      <c r="BB594" s="300"/>
      <c r="BC594" s="300"/>
      <c r="BD594" s="300"/>
      <c r="BE594" s="300"/>
      <c r="BF594" s="300"/>
      <c r="BG594" s="300"/>
      <c r="BH594" s="300"/>
      <c r="BI594" s="300"/>
      <c r="BQ594" s="297"/>
      <c r="BR594" s="297"/>
      <c r="BS594" s="297"/>
      <c r="BT594" s="297"/>
      <c r="BU594" s="297"/>
      <c r="BV594" s="297"/>
      <c r="BW594" s="297"/>
      <c r="BX594" s="297"/>
      <c r="BY594" s="297"/>
      <c r="BZ594" s="297"/>
      <c r="CA594" s="297"/>
      <c r="CB594" s="297"/>
    </row>
    <row r="595" spans="1:80" s="305" customFormat="1" x14ac:dyDescent="0.2">
      <c r="A595" s="87"/>
      <c r="B595" s="87"/>
      <c r="C595" s="87"/>
      <c r="D595" s="87"/>
      <c r="E595" s="87"/>
      <c r="F595" s="87"/>
      <c r="S595" s="307"/>
      <c r="T595" s="306"/>
      <c r="AB595" s="300"/>
      <c r="AC595" s="300"/>
      <c r="AJ595" s="300"/>
      <c r="AK595" s="300"/>
      <c r="AX595" s="300"/>
      <c r="AY595" s="300"/>
      <c r="AZ595" s="300"/>
      <c r="BA595" s="300"/>
      <c r="BB595" s="300"/>
      <c r="BC595" s="300"/>
      <c r="BD595" s="300"/>
      <c r="BE595" s="300"/>
      <c r="BF595" s="300"/>
      <c r="BG595" s="300"/>
      <c r="BH595" s="300"/>
      <c r="BI595" s="300"/>
      <c r="BQ595" s="297"/>
      <c r="BR595" s="297"/>
      <c r="BS595" s="297"/>
      <c r="BT595" s="297"/>
      <c r="BU595" s="297"/>
      <c r="BV595" s="297"/>
      <c r="BW595" s="297"/>
      <c r="BX595" s="297"/>
      <c r="BY595" s="297"/>
      <c r="BZ595" s="297"/>
      <c r="CA595" s="297"/>
      <c r="CB595" s="297"/>
    </row>
    <row r="596" spans="1:80" s="305" customFormat="1" x14ac:dyDescent="0.2">
      <c r="A596" s="87"/>
      <c r="B596" s="87"/>
      <c r="C596" s="87"/>
      <c r="D596" s="87"/>
      <c r="E596" s="87"/>
      <c r="F596" s="87"/>
      <c r="S596" s="307"/>
      <c r="T596" s="306"/>
      <c r="AB596" s="300"/>
      <c r="AC596" s="300"/>
      <c r="AJ596" s="300"/>
      <c r="AK596" s="300"/>
      <c r="AX596" s="300"/>
      <c r="AY596" s="300"/>
      <c r="AZ596" s="300"/>
      <c r="BA596" s="300"/>
      <c r="BB596" s="300"/>
      <c r="BC596" s="300"/>
      <c r="BD596" s="300"/>
      <c r="BE596" s="300"/>
      <c r="BF596" s="300"/>
      <c r="BG596" s="300"/>
      <c r="BH596" s="300"/>
      <c r="BI596" s="300"/>
      <c r="BQ596" s="297"/>
      <c r="BR596" s="297"/>
      <c r="BS596" s="297"/>
      <c r="BT596" s="297"/>
      <c r="BU596" s="297"/>
      <c r="BV596" s="297"/>
      <c r="BW596" s="297"/>
      <c r="BX596" s="297"/>
      <c r="BY596" s="297"/>
      <c r="BZ596" s="297"/>
      <c r="CA596" s="297"/>
      <c r="CB596" s="297"/>
    </row>
    <row r="597" spans="1:80" s="305" customFormat="1" x14ac:dyDescent="0.2">
      <c r="A597" s="87"/>
      <c r="B597" s="87"/>
      <c r="C597" s="87"/>
      <c r="D597" s="87"/>
      <c r="E597" s="87"/>
      <c r="F597" s="87"/>
      <c r="S597" s="307"/>
      <c r="T597" s="306"/>
      <c r="AB597" s="300"/>
      <c r="AC597" s="300"/>
      <c r="AJ597" s="300"/>
      <c r="AK597" s="300"/>
      <c r="AX597" s="300"/>
      <c r="AY597" s="300"/>
      <c r="AZ597" s="300"/>
      <c r="BA597" s="300"/>
      <c r="BB597" s="300"/>
      <c r="BC597" s="300"/>
      <c r="BD597" s="300"/>
      <c r="BE597" s="300"/>
      <c r="BF597" s="300"/>
      <c r="BG597" s="300"/>
      <c r="BH597" s="300"/>
      <c r="BI597" s="300"/>
      <c r="BQ597" s="297"/>
      <c r="BR597" s="297"/>
      <c r="BS597" s="297"/>
      <c r="BT597" s="297"/>
      <c r="BU597" s="297"/>
      <c r="BV597" s="297"/>
      <c r="BW597" s="297"/>
      <c r="BX597" s="297"/>
      <c r="BY597" s="297"/>
      <c r="BZ597" s="297"/>
      <c r="CA597" s="297"/>
      <c r="CB597" s="297"/>
    </row>
    <row r="598" spans="1:80" s="305" customFormat="1" x14ac:dyDescent="0.2">
      <c r="A598" s="87"/>
      <c r="B598" s="87"/>
      <c r="C598" s="87"/>
      <c r="D598" s="87"/>
      <c r="E598" s="87"/>
      <c r="F598" s="87"/>
      <c r="S598" s="307"/>
      <c r="T598" s="306"/>
      <c r="AB598" s="300"/>
      <c r="AC598" s="300"/>
      <c r="AJ598" s="300"/>
      <c r="AK598" s="300"/>
      <c r="AX598" s="300"/>
      <c r="AY598" s="300"/>
      <c r="AZ598" s="300"/>
      <c r="BA598" s="300"/>
      <c r="BB598" s="300"/>
      <c r="BC598" s="300"/>
      <c r="BD598" s="300"/>
      <c r="BE598" s="300"/>
      <c r="BF598" s="300"/>
      <c r="BG598" s="300"/>
      <c r="BH598" s="300"/>
      <c r="BI598" s="300"/>
      <c r="BQ598" s="297"/>
      <c r="BR598" s="297"/>
      <c r="BS598" s="297"/>
      <c r="BT598" s="297"/>
      <c r="BU598" s="297"/>
      <c r="BV598" s="297"/>
      <c r="BW598" s="297"/>
      <c r="BX598" s="297"/>
      <c r="BY598" s="297"/>
      <c r="BZ598" s="297"/>
      <c r="CA598" s="297"/>
      <c r="CB598" s="297"/>
    </row>
    <row r="599" spans="1:80" s="305" customFormat="1" x14ac:dyDescent="0.2">
      <c r="A599" s="87"/>
      <c r="B599" s="87"/>
      <c r="C599" s="87"/>
      <c r="D599" s="87"/>
      <c r="E599" s="87"/>
      <c r="F599" s="87"/>
      <c r="S599" s="307"/>
      <c r="T599" s="306"/>
      <c r="AB599" s="300"/>
      <c r="AC599" s="300"/>
      <c r="AJ599" s="300"/>
      <c r="AK599" s="300"/>
      <c r="AX599" s="300"/>
      <c r="AY599" s="300"/>
      <c r="AZ599" s="300"/>
      <c r="BA599" s="300"/>
      <c r="BB599" s="300"/>
      <c r="BC599" s="300"/>
      <c r="BD599" s="300"/>
      <c r="BE599" s="300"/>
      <c r="BF599" s="300"/>
      <c r="BG599" s="300"/>
      <c r="BH599" s="300"/>
      <c r="BI599" s="300"/>
      <c r="BQ599" s="297"/>
      <c r="BR599" s="297"/>
      <c r="BS599" s="297"/>
      <c r="BT599" s="297"/>
      <c r="BU599" s="297"/>
      <c r="BV599" s="297"/>
      <c r="BW599" s="297"/>
      <c r="BX599" s="297"/>
      <c r="BY599" s="297"/>
      <c r="BZ599" s="297"/>
      <c r="CA599" s="297"/>
      <c r="CB599" s="297"/>
    </row>
    <row r="600" spans="1:80" s="305" customFormat="1" x14ac:dyDescent="0.2">
      <c r="A600" s="87"/>
      <c r="B600" s="87"/>
      <c r="C600" s="87"/>
      <c r="D600" s="87"/>
      <c r="E600" s="87"/>
      <c r="F600" s="87"/>
      <c r="S600" s="307"/>
      <c r="T600" s="306"/>
      <c r="AB600" s="300"/>
      <c r="AC600" s="300"/>
      <c r="AJ600" s="300"/>
      <c r="AK600" s="300"/>
      <c r="AX600" s="300"/>
      <c r="AY600" s="300"/>
      <c r="AZ600" s="300"/>
      <c r="BA600" s="300"/>
      <c r="BB600" s="300"/>
      <c r="BC600" s="300"/>
      <c r="BD600" s="300"/>
      <c r="BE600" s="300"/>
      <c r="BF600" s="300"/>
      <c r="BG600" s="300"/>
      <c r="BH600" s="300"/>
      <c r="BI600" s="300"/>
      <c r="BQ600" s="297"/>
      <c r="BR600" s="297"/>
      <c r="BS600" s="297"/>
      <c r="BT600" s="297"/>
      <c r="BU600" s="297"/>
      <c r="BV600" s="297"/>
      <c r="BW600" s="297"/>
      <c r="BX600" s="297"/>
      <c r="BY600" s="297"/>
      <c r="BZ600" s="297"/>
      <c r="CA600" s="297"/>
      <c r="CB600" s="297"/>
    </row>
    <row r="601" spans="1:80" s="305" customFormat="1" x14ac:dyDescent="0.2">
      <c r="A601" s="87"/>
      <c r="B601" s="87"/>
      <c r="C601" s="87"/>
      <c r="D601" s="87"/>
      <c r="E601" s="87"/>
      <c r="F601" s="87"/>
      <c r="S601" s="307"/>
      <c r="T601" s="306"/>
      <c r="AB601" s="300"/>
      <c r="AC601" s="300"/>
      <c r="AJ601" s="300"/>
      <c r="AK601" s="300"/>
      <c r="AX601" s="300"/>
      <c r="AY601" s="300"/>
      <c r="AZ601" s="300"/>
      <c r="BA601" s="300"/>
      <c r="BB601" s="300"/>
      <c r="BC601" s="300"/>
      <c r="BD601" s="300"/>
      <c r="BE601" s="300"/>
      <c r="BF601" s="300"/>
      <c r="BG601" s="300"/>
      <c r="BH601" s="300"/>
      <c r="BI601" s="300"/>
      <c r="BQ601" s="297"/>
      <c r="BR601" s="297"/>
      <c r="BS601" s="297"/>
      <c r="BT601" s="297"/>
      <c r="BU601" s="297"/>
      <c r="BV601" s="297"/>
      <c r="BW601" s="297"/>
      <c r="BX601" s="297"/>
      <c r="BY601" s="297"/>
      <c r="BZ601" s="297"/>
      <c r="CA601" s="297"/>
      <c r="CB601" s="297"/>
    </row>
    <row r="602" spans="1:80" s="305" customFormat="1" x14ac:dyDescent="0.2">
      <c r="A602" s="87"/>
      <c r="B602" s="87"/>
      <c r="C602" s="87"/>
      <c r="D602" s="87"/>
      <c r="E602" s="87"/>
      <c r="F602" s="87"/>
      <c r="S602" s="307"/>
      <c r="T602" s="306"/>
      <c r="AB602" s="300"/>
      <c r="AC602" s="300"/>
      <c r="AJ602" s="300"/>
      <c r="AK602" s="300"/>
      <c r="AX602" s="300"/>
      <c r="AY602" s="300"/>
      <c r="AZ602" s="300"/>
      <c r="BA602" s="300"/>
      <c r="BB602" s="300"/>
      <c r="BC602" s="300"/>
      <c r="BD602" s="300"/>
      <c r="BE602" s="300"/>
      <c r="BF602" s="300"/>
      <c r="BG602" s="300"/>
      <c r="BH602" s="300"/>
      <c r="BI602" s="300"/>
      <c r="BQ602" s="297"/>
      <c r="BR602" s="297"/>
      <c r="BS602" s="297"/>
      <c r="BT602" s="297"/>
      <c r="BU602" s="297"/>
      <c r="BV602" s="297"/>
      <c r="BW602" s="297"/>
      <c r="BX602" s="297"/>
      <c r="BY602" s="297"/>
      <c r="BZ602" s="297"/>
      <c r="CA602" s="297"/>
      <c r="CB602" s="297"/>
    </row>
    <row r="603" spans="1:80" s="305" customFormat="1" x14ac:dyDescent="0.2">
      <c r="A603" s="87"/>
      <c r="B603" s="87"/>
      <c r="C603" s="87"/>
      <c r="D603" s="87"/>
      <c r="E603" s="87"/>
      <c r="F603" s="87"/>
      <c r="S603" s="307"/>
      <c r="T603" s="306"/>
      <c r="AB603" s="300"/>
      <c r="AC603" s="300"/>
      <c r="AJ603" s="300"/>
      <c r="AK603" s="300"/>
      <c r="AX603" s="300"/>
      <c r="AY603" s="300"/>
      <c r="AZ603" s="300"/>
      <c r="BA603" s="300"/>
      <c r="BB603" s="300"/>
      <c r="BC603" s="300"/>
      <c r="BD603" s="300"/>
      <c r="BE603" s="300"/>
      <c r="BF603" s="300"/>
      <c r="BG603" s="300"/>
      <c r="BH603" s="300"/>
      <c r="BI603" s="300"/>
      <c r="BQ603" s="297"/>
      <c r="BR603" s="297"/>
      <c r="BS603" s="297"/>
      <c r="BT603" s="297"/>
      <c r="BU603" s="297"/>
      <c r="BV603" s="297"/>
      <c r="BW603" s="297"/>
      <c r="BX603" s="297"/>
      <c r="BY603" s="297"/>
      <c r="BZ603" s="297"/>
      <c r="CA603" s="297"/>
      <c r="CB603" s="297"/>
    </row>
    <row r="604" spans="1:80" s="305" customFormat="1" x14ac:dyDescent="0.2">
      <c r="A604" s="87"/>
      <c r="B604" s="87"/>
      <c r="C604" s="87"/>
      <c r="D604" s="87"/>
      <c r="E604" s="87"/>
      <c r="F604" s="87"/>
      <c r="S604" s="307"/>
      <c r="T604" s="306"/>
      <c r="AB604" s="300"/>
      <c r="AC604" s="300"/>
      <c r="AJ604" s="300"/>
      <c r="AK604" s="300"/>
      <c r="AX604" s="300"/>
      <c r="AY604" s="300"/>
      <c r="AZ604" s="300"/>
      <c r="BA604" s="300"/>
      <c r="BB604" s="300"/>
      <c r="BC604" s="300"/>
      <c r="BD604" s="300"/>
      <c r="BE604" s="300"/>
      <c r="BF604" s="300"/>
      <c r="BG604" s="300"/>
      <c r="BH604" s="300"/>
      <c r="BI604" s="300"/>
      <c r="BQ604" s="297"/>
      <c r="BR604" s="297"/>
      <c r="BS604" s="297"/>
      <c r="BT604" s="297"/>
      <c r="BU604" s="297"/>
      <c r="BV604" s="297"/>
      <c r="BW604" s="297"/>
      <c r="BX604" s="297"/>
      <c r="BY604" s="297"/>
      <c r="BZ604" s="297"/>
      <c r="CA604" s="297"/>
      <c r="CB604" s="297"/>
    </row>
    <row r="605" spans="1:80" s="305" customFormat="1" x14ac:dyDescent="0.2">
      <c r="A605" s="87"/>
      <c r="B605" s="87"/>
      <c r="C605" s="87"/>
      <c r="D605" s="87"/>
      <c r="E605" s="87"/>
      <c r="F605" s="87"/>
      <c r="S605" s="307"/>
      <c r="T605" s="306"/>
      <c r="AB605" s="300"/>
      <c r="AC605" s="300"/>
      <c r="AJ605" s="300"/>
      <c r="AK605" s="300"/>
      <c r="AX605" s="300"/>
      <c r="AY605" s="300"/>
      <c r="AZ605" s="300"/>
      <c r="BA605" s="300"/>
      <c r="BB605" s="300"/>
      <c r="BC605" s="300"/>
      <c r="BD605" s="300"/>
      <c r="BE605" s="300"/>
      <c r="BF605" s="300"/>
      <c r="BG605" s="300"/>
      <c r="BH605" s="300"/>
      <c r="BI605" s="300"/>
      <c r="BQ605" s="297"/>
      <c r="BR605" s="297"/>
      <c r="BS605" s="297"/>
      <c r="BT605" s="297"/>
      <c r="BU605" s="297"/>
      <c r="BV605" s="297"/>
      <c r="BW605" s="297"/>
      <c r="BX605" s="297"/>
      <c r="BY605" s="297"/>
      <c r="BZ605" s="297"/>
      <c r="CA605" s="297"/>
      <c r="CB605" s="297"/>
    </row>
    <row r="606" spans="1:80" s="305" customFormat="1" x14ac:dyDescent="0.2">
      <c r="A606" s="87"/>
      <c r="B606" s="87"/>
      <c r="C606" s="87"/>
      <c r="D606" s="87"/>
      <c r="E606" s="87"/>
      <c r="F606" s="87"/>
      <c r="S606" s="307"/>
      <c r="T606" s="306"/>
      <c r="AB606" s="300"/>
      <c r="AC606" s="300"/>
      <c r="AJ606" s="300"/>
      <c r="AK606" s="300"/>
      <c r="AX606" s="300"/>
      <c r="AY606" s="300"/>
      <c r="AZ606" s="300"/>
      <c r="BA606" s="300"/>
      <c r="BB606" s="300"/>
      <c r="BC606" s="300"/>
      <c r="BD606" s="300"/>
      <c r="BE606" s="300"/>
      <c r="BF606" s="300"/>
      <c r="BG606" s="300"/>
      <c r="BH606" s="300"/>
      <c r="BI606" s="300"/>
      <c r="BQ606" s="297"/>
      <c r="BR606" s="297"/>
      <c r="BS606" s="297"/>
      <c r="BT606" s="297"/>
      <c r="BU606" s="297"/>
      <c r="BV606" s="297"/>
      <c r="BW606" s="297"/>
      <c r="BX606" s="297"/>
      <c r="BY606" s="297"/>
      <c r="BZ606" s="297"/>
      <c r="CA606" s="297"/>
      <c r="CB606" s="297"/>
    </row>
    <row r="607" spans="1:80" s="305" customFormat="1" x14ac:dyDescent="0.2">
      <c r="A607" s="87"/>
      <c r="B607" s="87"/>
      <c r="C607" s="87"/>
      <c r="D607" s="87"/>
      <c r="E607" s="87"/>
      <c r="F607" s="87"/>
      <c r="S607" s="307"/>
      <c r="T607" s="306"/>
      <c r="AB607" s="300"/>
      <c r="AC607" s="300"/>
      <c r="AJ607" s="300"/>
      <c r="AK607" s="300"/>
      <c r="AX607" s="300"/>
      <c r="AY607" s="300"/>
      <c r="AZ607" s="300"/>
      <c r="BA607" s="300"/>
      <c r="BB607" s="300"/>
      <c r="BC607" s="300"/>
      <c r="BD607" s="300"/>
      <c r="BE607" s="300"/>
      <c r="BF607" s="300"/>
      <c r="BG607" s="300"/>
      <c r="BH607" s="300"/>
      <c r="BI607" s="300"/>
      <c r="BQ607" s="297"/>
      <c r="BR607" s="297"/>
      <c r="BS607" s="297"/>
      <c r="BT607" s="297"/>
      <c r="BU607" s="297"/>
      <c r="BV607" s="297"/>
      <c r="BW607" s="297"/>
      <c r="BX607" s="297"/>
      <c r="BY607" s="297"/>
      <c r="BZ607" s="297"/>
      <c r="CA607" s="297"/>
      <c r="CB607" s="297"/>
    </row>
    <row r="608" spans="1:80" s="305" customFormat="1" x14ac:dyDescent="0.2">
      <c r="A608" s="87"/>
      <c r="B608" s="87"/>
      <c r="C608" s="87"/>
      <c r="D608" s="87"/>
      <c r="E608" s="87"/>
      <c r="F608" s="87"/>
      <c r="S608" s="307"/>
      <c r="T608" s="306"/>
      <c r="AB608" s="300"/>
      <c r="AC608" s="300"/>
      <c r="AJ608" s="300"/>
      <c r="AK608" s="300"/>
      <c r="AX608" s="300"/>
      <c r="AY608" s="300"/>
      <c r="AZ608" s="300"/>
      <c r="BA608" s="300"/>
      <c r="BB608" s="300"/>
      <c r="BC608" s="300"/>
      <c r="BD608" s="300"/>
      <c r="BE608" s="300"/>
      <c r="BF608" s="300"/>
      <c r="BG608" s="300"/>
      <c r="BH608" s="300"/>
      <c r="BI608" s="300"/>
      <c r="BQ608" s="297"/>
      <c r="BR608" s="297"/>
      <c r="BS608" s="297"/>
      <c r="BT608" s="297"/>
      <c r="BU608" s="297"/>
      <c r="BV608" s="297"/>
      <c r="BW608" s="297"/>
      <c r="BX608" s="297"/>
      <c r="BY608" s="297"/>
      <c r="BZ608" s="297"/>
      <c r="CA608" s="297"/>
      <c r="CB608" s="297"/>
    </row>
    <row r="609" spans="1:80" s="305" customFormat="1" x14ac:dyDescent="0.2">
      <c r="A609" s="87"/>
      <c r="B609" s="87"/>
      <c r="C609" s="87"/>
      <c r="D609" s="87"/>
      <c r="E609" s="87"/>
      <c r="F609" s="87"/>
      <c r="S609" s="307"/>
      <c r="T609" s="306"/>
      <c r="AB609" s="300"/>
      <c r="AC609" s="300"/>
      <c r="AJ609" s="300"/>
      <c r="AK609" s="300"/>
      <c r="AX609" s="300"/>
      <c r="AY609" s="300"/>
      <c r="AZ609" s="300"/>
      <c r="BA609" s="300"/>
      <c r="BB609" s="300"/>
      <c r="BC609" s="300"/>
      <c r="BD609" s="300"/>
      <c r="BE609" s="300"/>
      <c r="BF609" s="300"/>
      <c r="BG609" s="300"/>
      <c r="BH609" s="300"/>
      <c r="BI609" s="300"/>
      <c r="BQ609" s="297"/>
      <c r="BR609" s="297"/>
      <c r="BS609" s="297"/>
      <c r="BT609" s="297"/>
      <c r="BU609" s="297"/>
      <c r="BV609" s="297"/>
      <c r="BW609" s="297"/>
      <c r="BX609" s="297"/>
      <c r="BY609" s="297"/>
      <c r="BZ609" s="297"/>
      <c r="CA609" s="297"/>
      <c r="CB609" s="297"/>
    </row>
    <row r="610" spans="1:80" s="305" customFormat="1" x14ac:dyDescent="0.2">
      <c r="A610" s="87"/>
      <c r="B610" s="87"/>
      <c r="C610" s="87"/>
      <c r="D610" s="87"/>
      <c r="E610" s="87"/>
      <c r="F610" s="87"/>
      <c r="S610" s="307"/>
      <c r="T610" s="306"/>
      <c r="AB610" s="300"/>
      <c r="AC610" s="300"/>
      <c r="AJ610" s="300"/>
      <c r="AK610" s="300"/>
      <c r="AX610" s="300"/>
      <c r="AY610" s="300"/>
      <c r="AZ610" s="300"/>
      <c r="BA610" s="300"/>
      <c r="BB610" s="300"/>
      <c r="BC610" s="300"/>
      <c r="BD610" s="300"/>
      <c r="BE610" s="300"/>
      <c r="BF610" s="300"/>
      <c r="BG610" s="300"/>
      <c r="BH610" s="300"/>
      <c r="BI610" s="300"/>
      <c r="BQ610" s="297"/>
      <c r="BR610" s="297"/>
      <c r="BS610" s="297"/>
      <c r="BT610" s="297"/>
      <c r="BU610" s="297"/>
      <c r="BV610" s="297"/>
      <c r="BW610" s="297"/>
      <c r="BX610" s="297"/>
      <c r="BY610" s="297"/>
      <c r="BZ610" s="297"/>
      <c r="CA610" s="297"/>
      <c r="CB610" s="297"/>
    </row>
    <row r="611" spans="1:80" s="305" customFormat="1" x14ac:dyDescent="0.2">
      <c r="A611" s="87"/>
      <c r="B611" s="87"/>
      <c r="C611" s="87"/>
      <c r="D611" s="87"/>
      <c r="E611" s="87"/>
      <c r="F611" s="87"/>
      <c r="S611" s="307"/>
      <c r="T611" s="306"/>
      <c r="AB611" s="300"/>
      <c r="AC611" s="300"/>
      <c r="AJ611" s="300"/>
      <c r="AK611" s="300"/>
      <c r="AX611" s="300"/>
      <c r="AY611" s="300"/>
      <c r="AZ611" s="300"/>
      <c r="BA611" s="300"/>
      <c r="BB611" s="300"/>
      <c r="BC611" s="300"/>
      <c r="BD611" s="300"/>
      <c r="BE611" s="300"/>
      <c r="BF611" s="300"/>
      <c r="BG611" s="300"/>
      <c r="BH611" s="300"/>
      <c r="BI611" s="300"/>
      <c r="BQ611" s="297"/>
      <c r="BR611" s="297"/>
      <c r="BS611" s="297"/>
      <c r="BT611" s="297"/>
      <c r="BU611" s="297"/>
      <c r="BV611" s="297"/>
      <c r="BW611" s="297"/>
      <c r="BX611" s="297"/>
      <c r="BY611" s="297"/>
      <c r="BZ611" s="297"/>
      <c r="CA611" s="297"/>
      <c r="CB611" s="297"/>
    </row>
    <row r="612" spans="1:80" s="305" customFormat="1" x14ac:dyDescent="0.2">
      <c r="A612" s="87"/>
      <c r="B612" s="87"/>
      <c r="C612" s="87"/>
      <c r="D612" s="87"/>
      <c r="E612" s="87"/>
      <c r="F612" s="87"/>
      <c r="S612" s="307"/>
      <c r="T612" s="306"/>
      <c r="AB612" s="300"/>
      <c r="AC612" s="300"/>
      <c r="AJ612" s="300"/>
      <c r="AK612" s="300"/>
      <c r="AX612" s="300"/>
      <c r="AY612" s="300"/>
      <c r="AZ612" s="300"/>
      <c r="BA612" s="300"/>
      <c r="BB612" s="300"/>
      <c r="BC612" s="300"/>
      <c r="BD612" s="300"/>
      <c r="BE612" s="300"/>
      <c r="BF612" s="300"/>
      <c r="BG612" s="300"/>
      <c r="BH612" s="300"/>
      <c r="BI612" s="300"/>
      <c r="BQ612" s="297"/>
      <c r="BR612" s="297"/>
      <c r="BS612" s="297"/>
      <c r="BT612" s="297"/>
      <c r="BU612" s="297"/>
      <c r="BV612" s="297"/>
      <c r="BW612" s="297"/>
      <c r="BX612" s="297"/>
      <c r="BY612" s="297"/>
      <c r="BZ612" s="297"/>
      <c r="CA612" s="297"/>
      <c r="CB612" s="297"/>
    </row>
    <row r="613" spans="1:80" s="305" customFormat="1" x14ac:dyDescent="0.2">
      <c r="A613" s="87"/>
      <c r="B613" s="87"/>
      <c r="C613" s="87"/>
      <c r="D613" s="87"/>
      <c r="E613" s="87"/>
      <c r="F613" s="87"/>
      <c r="S613" s="307"/>
      <c r="T613" s="306"/>
      <c r="AB613" s="300"/>
      <c r="AC613" s="300"/>
      <c r="AJ613" s="300"/>
      <c r="AK613" s="300"/>
      <c r="AX613" s="300"/>
      <c r="AY613" s="300"/>
      <c r="AZ613" s="300"/>
      <c r="BA613" s="300"/>
      <c r="BB613" s="300"/>
      <c r="BC613" s="300"/>
      <c r="BD613" s="300"/>
      <c r="BE613" s="300"/>
      <c r="BF613" s="300"/>
      <c r="BG613" s="300"/>
      <c r="BH613" s="300"/>
      <c r="BI613" s="300"/>
      <c r="BQ613" s="297"/>
      <c r="BR613" s="297"/>
      <c r="BS613" s="297"/>
      <c r="BT613" s="297"/>
      <c r="BU613" s="297"/>
      <c r="BV613" s="297"/>
      <c r="BW613" s="297"/>
      <c r="BX613" s="297"/>
      <c r="BY613" s="297"/>
      <c r="BZ613" s="297"/>
      <c r="CA613" s="297"/>
      <c r="CB613" s="297"/>
    </row>
    <row r="614" spans="1:80" s="305" customFormat="1" x14ac:dyDescent="0.2">
      <c r="A614" s="87"/>
      <c r="B614" s="87"/>
      <c r="C614" s="87"/>
      <c r="D614" s="87"/>
      <c r="E614" s="87"/>
      <c r="F614" s="87"/>
      <c r="S614" s="307"/>
      <c r="T614" s="306"/>
      <c r="AB614" s="300"/>
      <c r="AC614" s="300"/>
      <c r="AJ614" s="300"/>
      <c r="AK614" s="300"/>
      <c r="AX614" s="300"/>
      <c r="AY614" s="300"/>
      <c r="AZ614" s="300"/>
      <c r="BA614" s="300"/>
      <c r="BB614" s="300"/>
      <c r="BC614" s="300"/>
      <c r="BD614" s="300"/>
      <c r="BE614" s="300"/>
      <c r="BF614" s="300"/>
      <c r="BG614" s="300"/>
      <c r="BH614" s="300"/>
      <c r="BI614" s="300"/>
      <c r="BQ614" s="297"/>
      <c r="BR614" s="297"/>
      <c r="BS614" s="297"/>
      <c r="BT614" s="297"/>
      <c r="BU614" s="297"/>
      <c r="BV614" s="297"/>
      <c r="BW614" s="297"/>
      <c r="BX614" s="297"/>
      <c r="BY614" s="297"/>
      <c r="BZ614" s="297"/>
      <c r="CA614" s="297"/>
      <c r="CB614" s="297"/>
    </row>
    <row r="615" spans="1:80" s="305" customFormat="1" x14ac:dyDescent="0.2">
      <c r="A615" s="87"/>
      <c r="B615" s="87"/>
      <c r="C615" s="87"/>
      <c r="D615" s="87"/>
      <c r="E615" s="87"/>
      <c r="F615" s="87"/>
      <c r="S615" s="307"/>
      <c r="T615" s="306"/>
      <c r="AB615" s="300"/>
      <c r="AC615" s="300"/>
      <c r="AJ615" s="300"/>
      <c r="AK615" s="300"/>
      <c r="AX615" s="300"/>
      <c r="AY615" s="300"/>
      <c r="AZ615" s="300"/>
      <c r="BA615" s="300"/>
      <c r="BB615" s="300"/>
      <c r="BC615" s="300"/>
      <c r="BD615" s="300"/>
      <c r="BE615" s="300"/>
      <c r="BF615" s="300"/>
      <c r="BG615" s="300"/>
      <c r="BH615" s="300"/>
      <c r="BI615" s="300"/>
      <c r="BQ615" s="297"/>
      <c r="BR615" s="297"/>
      <c r="BS615" s="297"/>
      <c r="BT615" s="297"/>
      <c r="BU615" s="297"/>
      <c r="BV615" s="297"/>
      <c r="BW615" s="297"/>
      <c r="BX615" s="297"/>
      <c r="BY615" s="297"/>
      <c r="BZ615" s="297"/>
      <c r="CA615" s="297"/>
      <c r="CB615" s="297"/>
    </row>
    <row r="616" spans="1:80" s="305" customFormat="1" x14ac:dyDescent="0.2">
      <c r="A616" s="87"/>
      <c r="B616" s="87"/>
      <c r="C616" s="87"/>
      <c r="D616" s="87"/>
      <c r="E616" s="87"/>
      <c r="F616" s="87"/>
      <c r="S616" s="307"/>
      <c r="T616" s="306"/>
      <c r="AB616" s="300"/>
      <c r="AC616" s="300"/>
      <c r="AJ616" s="300"/>
      <c r="AK616" s="300"/>
      <c r="AX616" s="300"/>
      <c r="AY616" s="300"/>
      <c r="AZ616" s="300"/>
      <c r="BA616" s="300"/>
      <c r="BB616" s="300"/>
      <c r="BC616" s="300"/>
      <c r="BD616" s="300"/>
      <c r="BE616" s="300"/>
      <c r="BF616" s="300"/>
      <c r="BG616" s="300"/>
      <c r="BH616" s="300"/>
      <c r="BI616" s="300"/>
      <c r="BQ616" s="297"/>
      <c r="BR616" s="297"/>
      <c r="BS616" s="297"/>
      <c r="BT616" s="297"/>
      <c r="BU616" s="297"/>
      <c r="BV616" s="297"/>
      <c r="BW616" s="297"/>
      <c r="BX616" s="297"/>
      <c r="BY616" s="297"/>
      <c r="BZ616" s="297"/>
      <c r="CA616" s="297"/>
      <c r="CB616" s="297"/>
    </row>
    <row r="617" spans="1:80" s="305" customFormat="1" x14ac:dyDescent="0.2">
      <c r="A617" s="87"/>
      <c r="B617" s="87"/>
      <c r="C617" s="87"/>
      <c r="D617" s="87"/>
      <c r="E617" s="87"/>
      <c r="F617" s="87"/>
      <c r="S617" s="307"/>
      <c r="T617" s="306"/>
      <c r="AB617" s="300"/>
      <c r="AC617" s="300"/>
      <c r="AJ617" s="300"/>
      <c r="AK617" s="300"/>
      <c r="AX617" s="300"/>
      <c r="AY617" s="300"/>
      <c r="AZ617" s="300"/>
      <c r="BA617" s="300"/>
      <c r="BB617" s="300"/>
      <c r="BC617" s="300"/>
      <c r="BD617" s="300"/>
      <c r="BE617" s="300"/>
      <c r="BF617" s="300"/>
      <c r="BG617" s="300"/>
      <c r="BH617" s="300"/>
      <c r="BI617" s="300"/>
      <c r="BQ617" s="297"/>
      <c r="BR617" s="297"/>
      <c r="BS617" s="297"/>
      <c r="BT617" s="297"/>
      <c r="BU617" s="297"/>
      <c r="BV617" s="297"/>
      <c r="BW617" s="297"/>
      <c r="BX617" s="297"/>
      <c r="BY617" s="297"/>
      <c r="BZ617" s="297"/>
      <c r="CA617" s="297"/>
      <c r="CB617" s="297"/>
    </row>
    <row r="618" spans="1:80" s="305" customFormat="1" x14ac:dyDescent="0.2">
      <c r="A618" s="87"/>
      <c r="B618" s="87"/>
      <c r="C618" s="87"/>
      <c r="D618" s="87"/>
      <c r="E618" s="87"/>
      <c r="F618" s="87"/>
      <c r="S618" s="307"/>
      <c r="T618" s="306"/>
      <c r="AB618" s="300"/>
      <c r="AC618" s="300"/>
      <c r="AJ618" s="300"/>
      <c r="AK618" s="300"/>
      <c r="AX618" s="300"/>
      <c r="AY618" s="300"/>
      <c r="AZ618" s="300"/>
      <c r="BA618" s="300"/>
      <c r="BB618" s="300"/>
      <c r="BC618" s="300"/>
      <c r="BD618" s="300"/>
      <c r="BE618" s="300"/>
      <c r="BF618" s="300"/>
      <c r="BG618" s="300"/>
      <c r="BH618" s="300"/>
      <c r="BI618" s="300"/>
      <c r="BQ618" s="297"/>
      <c r="BR618" s="297"/>
      <c r="BS618" s="297"/>
      <c r="BT618" s="297"/>
      <c r="BU618" s="297"/>
      <c r="BV618" s="297"/>
      <c r="BW618" s="297"/>
      <c r="BX618" s="297"/>
      <c r="BY618" s="297"/>
      <c r="BZ618" s="297"/>
      <c r="CA618" s="297"/>
      <c r="CB618" s="297"/>
    </row>
    <row r="619" spans="1:80" s="305" customFormat="1" x14ac:dyDescent="0.2">
      <c r="A619" s="87"/>
      <c r="B619" s="87"/>
      <c r="C619" s="87"/>
      <c r="D619" s="87"/>
      <c r="E619" s="87"/>
      <c r="F619" s="87"/>
      <c r="S619" s="307"/>
      <c r="T619" s="306"/>
      <c r="AB619" s="300"/>
      <c r="AC619" s="300"/>
      <c r="AJ619" s="300"/>
      <c r="AK619" s="300"/>
      <c r="AX619" s="300"/>
      <c r="AY619" s="300"/>
      <c r="AZ619" s="300"/>
      <c r="BA619" s="300"/>
      <c r="BB619" s="300"/>
      <c r="BC619" s="300"/>
      <c r="BD619" s="300"/>
      <c r="BE619" s="300"/>
      <c r="BF619" s="300"/>
      <c r="BG619" s="300"/>
      <c r="BH619" s="300"/>
      <c r="BI619" s="300"/>
      <c r="BQ619" s="297"/>
      <c r="BR619" s="297"/>
      <c r="BS619" s="297"/>
      <c r="BT619" s="297"/>
      <c r="BU619" s="297"/>
      <c r="BV619" s="297"/>
      <c r="BW619" s="297"/>
      <c r="BX619" s="297"/>
      <c r="BY619" s="297"/>
      <c r="BZ619" s="297"/>
      <c r="CA619" s="297"/>
      <c r="CB619" s="297"/>
    </row>
    <row r="620" spans="1:80" s="305" customFormat="1" x14ac:dyDescent="0.2">
      <c r="A620" s="87"/>
      <c r="B620" s="87"/>
      <c r="C620" s="87"/>
      <c r="D620" s="87"/>
      <c r="E620" s="87"/>
      <c r="F620" s="87"/>
      <c r="S620" s="307"/>
      <c r="T620" s="306"/>
      <c r="AB620" s="300"/>
      <c r="AC620" s="300"/>
      <c r="AJ620" s="300"/>
      <c r="AK620" s="300"/>
      <c r="AX620" s="300"/>
      <c r="AY620" s="300"/>
      <c r="AZ620" s="300"/>
      <c r="BA620" s="300"/>
      <c r="BB620" s="300"/>
      <c r="BC620" s="300"/>
      <c r="BD620" s="300"/>
      <c r="BE620" s="300"/>
      <c r="BF620" s="300"/>
      <c r="BG620" s="300"/>
      <c r="BH620" s="300"/>
      <c r="BI620" s="300"/>
      <c r="BQ620" s="297"/>
      <c r="BR620" s="297"/>
      <c r="BS620" s="297"/>
      <c r="BT620" s="297"/>
      <c r="BU620" s="297"/>
      <c r="BV620" s="297"/>
      <c r="BW620" s="297"/>
      <c r="BX620" s="297"/>
      <c r="BY620" s="297"/>
      <c r="BZ620" s="297"/>
      <c r="CA620" s="297"/>
      <c r="CB620" s="297"/>
    </row>
    <row r="621" spans="1:80" s="305" customFormat="1" x14ac:dyDescent="0.2">
      <c r="A621" s="87"/>
      <c r="B621" s="87"/>
      <c r="C621" s="87"/>
      <c r="D621" s="87"/>
      <c r="E621" s="87"/>
      <c r="F621" s="87"/>
      <c r="S621" s="307"/>
      <c r="T621" s="306"/>
      <c r="AB621" s="300"/>
      <c r="AC621" s="300"/>
      <c r="AJ621" s="300"/>
      <c r="AK621" s="300"/>
      <c r="AX621" s="300"/>
      <c r="AY621" s="300"/>
      <c r="AZ621" s="300"/>
      <c r="BA621" s="300"/>
      <c r="BB621" s="300"/>
      <c r="BC621" s="300"/>
      <c r="BD621" s="300"/>
      <c r="BE621" s="300"/>
      <c r="BF621" s="300"/>
      <c r="BG621" s="300"/>
      <c r="BH621" s="300"/>
      <c r="BI621" s="300"/>
      <c r="BQ621" s="297"/>
      <c r="BR621" s="297"/>
      <c r="BS621" s="297"/>
      <c r="BT621" s="297"/>
      <c r="BU621" s="297"/>
      <c r="BV621" s="297"/>
      <c r="BW621" s="297"/>
      <c r="BX621" s="297"/>
      <c r="BY621" s="297"/>
      <c r="BZ621" s="297"/>
      <c r="CA621" s="297"/>
      <c r="CB621" s="297"/>
    </row>
    <row r="622" spans="1:80" s="305" customFormat="1" x14ac:dyDescent="0.2">
      <c r="A622" s="87"/>
      <c r="B622" s="87"/>
      <c r="C622" s="87"/>
      <c r="D622" s="87"/>
      <c r="E622" s="87"/>
      <c r="F622" s="87"/>
      <c r="S622" s="307"/>
      <c r="T622" s="306"/>
      <c r="AB622" s="300"/>
      <c r="AC622" s="300"/>
      <c r="AJ622" s="300"/>
      <c r="AK622" s="300"/>
      <c r="AX622" s="300"/>
      <c r="AY622" s="300"/>
      <c r="AZ622" s="300"/>
      <c r="BA622" s="300"/>
      <c r="BB622" s="300"/>
      <c r="BC622" s="300"/>
      <c r="BD622" s="300"/>
      <c r="BE622" s="300"/>
      <c r="BF622" s="300"/>
      <c r="BG622" s="300"/>
      <c r="BH622" s="300"/>
      <c r="BI622" s="300"/>
      <c r="BQ622" s="297"/>
      <c r="BR622" s="297"/>
      <c r="BS622" s="297"/>
      <c r="BT622" s="297"/>
      <c r="BU622" s="297"/>
      <c r="BV622" s="297"/>
      <c r="BW622" s="297"/>
      <c r="BX622" s="297"/>
      <c r="BY622" s="297"/>
      <c r="BZ622" s="297"/>
      <c r="CA622" s="297"/>
      <c r="CB622" s="297"/>
    </row>
    <row r="623" spans="1:80" s="305" customFormat="1" x14ac:dyDescent="0.2">
      <c r="A623" s="87"/>
      <c r="B623" s="87"/>
      <c r="C623" s="87"/>
      <c r="D623" s="87"/>
      <c r="E623" s="87"/>
      <c r="F623" s="87"/>
      <c r="S623" s="307"/>
      <c r="T623" s="306"/>
      <c r="AB623" s="300"/>
      <c r="AC623" s="300"/>
      <c r="AJ623" s="300"/>
      <c r="AK623" s="300"/>
      <c r="AX623" s="300"/>
      <c r="AY623" s="300"/>
      <c r="AZ623" s="300"/>
      <c r="BA623" s="300"/>
      <c r="BB623" s="300"/>
      <c r="BC623" s="300"/>
      <c r="BD623" s="300"/>
      <c r="BE623" s="300"/>
      <c r="BF623" s="300"/>
      <c r="BG623" s="300"/>
      <c r="BH623" s="300"/>
      <c r="BI623" s="300"/>
      <c r="BQ623" s="297"/>
      <c r="BR623" s="297"/>
      <c r="BS623" s="297"/>
      <c r="BT623" s="297"/>
      <c r="BU623" s="297"/>
      <c r="BV623" s="297"/>
      <c r="BW623" s="297"/>
      <c r="BX623" s="297"/>
      <c r="BY623" s="297"/>
      <c r="BZ623" s="297"/>
      <c r="CA623" s="297"/>
      <c r="CB623" s="297"/>
    </row>
    <row r="624" spans="1:80" s="305" customFormat="1" x14ac:dyDescent="0.2">
      <c r="A624" s="87"/>
      <c r="B624" s="87"/>
      <c r="C624" s="87"/>
      <c r="D624" s="87"/>
      <c r="E624" s="87"/>
      <c r="F624" s="87"/>
      <c r="S624" s="307"/>
      <c r="T624" s="306"/>
      <c r="AB624" s="300"/>
      <c r="AC624" s="300"/>
      <c r="AJ624" s="300"/>
      <c r="AK624" s="300"/>
      <c r="AX624" s="300"/>
      <c r="AY624" s="300"/>
      <c r="AZ624" s="300"/>
      <c r="BA624" s="300"/>
      <c r="BB624" s="300"/>
      <c r="BC624" s="300"/>
      <c r="BD624" s="300"/>
      <c r="BE624" s="300"/>
      <c r="BF624" s="300"/>
      <c r="BG624" s="300"/>
      <c r="BH624" s="300"/>
      <c r="BI624" s="300"/>
      <c r="BQ624" s="297"/>
      <c r="BR624" s="297"/>
      <c r="BS624" s="297"/>
      <c r="BT624" s="297"/>
      <c r="BU624" s="297"/>
      <c r="BV624" s="297"/>
      <c r="BW624" s="297"/>
      <c r="BX624" s="297"/>
      <c r="BY624" s="297"/>
      <c r="BZ624" s="297"/>
      <c r="CA624" s="297"/>
      <c r="CB624" s="297"/>
    </row>
    <row r="625" spans="1:80" s="305" customFormat="1" x14ac:dyDescent="0.2">
      <c r="A625" s="87"/>
      <c r="B625" s="87"/>
      <c r="C625" s="87"/>
      <c r="D625" s="87"/>
      <c r="E625" s="87"/>
      <c r="F625" s="87"/>
      <c r="S625" s="307"/>
      <c r="T625" s="306"/>
      <c r="AB625" s="300"/>
      <c r="AC625" s="300"/>
      <c r="AJ625" s="300"/>
      <c r="AK625" s="300"/>
      <c r="AX625" s="300"/>
      <c r="AY625" s="300"/>
      <c r="AZ625" s="300"/>
      <c r="BA625" s="300"/>
      <c r="BB625" s="300"/>
      <c r="BC625" s="300"/>
      <c r="BD625" s="300"/>
      <c r="BE625" s="300"/>
      <c r="BF625" s="300"/>
      <c r="BG625" s="300"/>
      <c r="BH625" s="300"/>
      <c r="BI625" s="300"/>
      <c r="BQ625" s="297"/>
      <c r="BR625" s="297"/>
      <c r="BS625" s="297"/>
      <c r="BT625" s="297"/>
      <c r="BU625" s="297"/>
      <c r="BV625" s="297"/>
      <c r="BW625" s="297"/>
      <c r="BX625" s="297"/>
      <c r="BY625" s="297"/>
      <c r="BZ625" s="297"/>
      <c r="CA625" s="297"/>
      <c r="CB625" s="297"/>
    </row>
    <row r="626" spans="1:80" s="305" customFormat="1" x14ac:dyDescent="0.2">
      <c r="A626" s="87"/>
      <c r="B626" s="87"/>
      <c r="C626" s="87"/>
      <c r="D626" s="87"/>
      <c r="E626" s="87"/>
      <c r="F626" s="87"/>
      <c r="S626" s="307"/>
      <c r="T626" s="306"/>
      <c r="AB626" s="300"/>
      <c r="AC626" s="300"/>
      <c r="AJ626" s="300"/>
      <c r="AK626" s="300"/>
      <c r="AX626" s="300"/>
      <c r="AY626" s="300"/>
      <c r="AZ626" s="300"/>
      <c r="BA626" s="300"/>
      <c r="BB626" s="300"/>
      <c r="BC626" s="300"/>
      <c r="BD626" s="300"/>
      <c r="BE626" s="300"/>
      <c r="BF626" s="300"/>
      <c r="BG626" s="300"/>
      <c r="BH626" s="300"/>
      <c r="BI626" s="300"/>
      <c r="BQ626" s="297"/>
      <c r="BR626" s="297"/>
      <c r="BS626" s="297"/>
      <c r="BT626" s="297"/>
      <c r="BU626" s="297"/>
      <c r="BV626" s="297"/>
      <c r="BW626" s="297"/>
      <c r="BX626" s="297"/>
      <c r="BY626" s="297"/>
      <c r="BZ626" s="297"/>
      <c r="CA626" s="297"/>
      <c r="CB626" s="297"/>
    </row>
    <row r="627" spans="1:80" s="305" customFormat="1" x14ac:dyDescent="0.2">
      <c r="A627" s="87"/>
      <c r="B627" s="87"/>
      <c r="C627" s="87"/>
      <c r="D627" s="87"/>
      <c r="E627" s="87"/>
      <c r="F627" s="87"/>
      <c r="S627" s="307"/>
      <c r="T627" s="306"/>
      <c r="AB627" s="300"/>
      <c r="AC627" s="300"/>
      <c r="AJ627" s="300"/>
      <c r="AK627" s="300"/>
      <c r="AX627" s="300"/>
      <c r="AY627" s="300"/>
      <c r="AZ627" s="300"/>
      <c r="BA627" s="300"/>
      <c r="BB627" s="300"/>
      <c r="BC627" s="300"/>
      <c r="BD627" s="300"/>
      <c r="BE627" s="300"/>
      <c r="BF627" s="300"/>
      <c r="BG627" s="300"/>
      <c r="BH627" s="300"/>
      <c r="BI627" s="300"/>
      <c r="BQ627" s="297"/>
      <c r="BR627" s="297"/>
      <c r="BS627" s="297"/>
      <c r="BT627" s="297"/>
      <c r="BU627" s="297"/>
      <c r="BV627" s="297"/>
      <c r="BW627" s="297"/>
      <c r="BX627" s="297"/>
      <c r="BY627" s="297"/>
      <c r="BZ627" s="297"/>
      <c r="CA627" s="297"/>
      <c r="CB627" s="297"/>
    </row>
    <row r="628" spans="1:80" s="305" customFormat="1" x14ac:dyDescent="0.2">
      <c r="A628" s="87"/>
      <c r="B628" s="87"/>
      <c r="C628" s="87"/>
      <c r="D628" s="87"/>
      <c r="E628" s="87"/>
      <c r="F628" s="87"/>
      <c r="S628" s="307"/>
      <c r="T628" s="306"/>
      <c r="AB628" s="300"/>
      <c r="AC628" s="300"/>
      <c r="AJ628" s="300"/>
      <c r="AK628" s="300"/>
      <c r="AX628" s="300"/>
      <c r="AY628" s="300"/>
      <c r="AZ628" s="300"/>
      <c r="BA628" s="300"/>
      <c r="BB628" s="300"/>
      <c r="BC628" s="300"/>
      <c r="BD628" s="300"/>
      <c r="BE628" s="300"/>
      <c r="BF628" s="300"/>
      <c r="BG628" s="300"/>
      <c r="BH628" s="300"/>
      <c r="BI628" s="300"/>
      <c r="BQ628" s="297"/>
      <c r="BR628" s="297"/>
      <c r="BS628" s="297"/>
      <c r="BT628" s="297"/>
      <c r="BU628" s="297"/>
      <c r="BV628" s="297"/>
      <c r="BW628" s="297"/>
      <c r="BX628" s="297"/>
      <c r="BY628" s="297"/>
      <c r="BZ628" s="297"/>
      <c r="CA628" s="297"/>
      <c r="CB628" s="297"/>
    </row>
    <row r="629" spans="1:80" s="305" customFormat="1" x14ac:dyDescent="0.2">
      <c r="A629" s="87"/>
      <c r="B629" s="87"/>
      <c r="C629" s="87"/>
      <c r="D629" s="87"/>
      <c r="E629" s="87"/>
      <c r="F629" s="87"/>
      <c r="S629" s="307"/>
      <c r="T629" s="306"/>
      <c r="AB629" s="300"/>
      <c r="AC629" s="300"/>
      <c r="AJ629" s="300"/>
      <c r="AK629" s="300"/>
      <c r="AX629" s="300"/>
      <c r="AY629" s="300"/>
      <c r="AZ629" s="300"/>
      <c r="BA629" s="300"/>
      <c r="BB629" s="300"/>
      <c r="BC629" s="300"/>
      <c r="BD629" s="300"/>
      <c r="BE629" s="300"/>
      <c r="BF629" s="300"/>
      <c r="BG629" s="300"/>
      <c r="BH629" s="300"/>
      <c r="BI629" s="300"/>
      <c r="BQ629" s="297"/>
      <c r="BR629" s="297"/>
      <c r="BS629" s="297"/>
      <c r="BT629" s="297"/>
      <c r="BU629" s="297"/>
      <c r="BV629" s="297"/>
      <c r="BW629" s="297"/>
      <c r="BX629" s="297"/>
      <c r="BY629" s="297"/>
      <c r="BZ629" s="297"/>
      <c r="CA629" s="297"/>
      <c r="CB629" s="297"/>
    </row>
    <row r="630" spans="1:80" s="305" customFormat="1" x14ac:dyDescent="0.2">
      <c r="A630" s="87"/>
      <c r="B630" s="87"/>
      <c r="C630" s="87"/>
      <c r="D630" s="87"/>
      <c r="E630" s="87"/>
      <c r="F630" s="87"/>
      <c r="S630" s="307"/>
      <c r="T630" s="306"/>
      <c r="AB630" s="300"/>
      <c r="AC630" s="300"/>
      <c r="AJ630" s="300"/>
      <c r="AK630" s="300"/>
      <c r="AX630" s="300"/>
      <c r="AY630" s="300"/>
      <c r="AZ630" s="300"/>
      <c r="BA630" s="300"/>
      <c r="BB630" s="300"/>
      <c r="BC630" s="300"/>
      <c r="BD630" s="300"/>
      <c r="BE630" s="300"/>
      <c r="BF630" s="300"/>
      <c r="BG630" s="300"/>
      <c r="BH630" s="300"/>
      <c r="BI630" s="300"/>
      <c r="BQ630" s="297"/>
      <c r="BR630" s="297"/>
      <c r="BS630" s="297"/>
      <c r="BT630" s="297"/>
      <c r="BU630" s="297"/>
      <c r="BV630" s="297"/>
      <c r="BW630" s="297"/>
      <c r="BX630" s="297"/>
      <c r="BY630" s="297"/>
      <c r="BZ630" s="297"/>
      <c r="CA630" s="297"/>
      <c r="CB630" s="297"/>
    </row>
    <row r="631" spans="1:80" s="305" customFormat="1" x14ac:dyDescent="0.2">
      <c r="A631" s="87"/>
      <c r="B631" s="87"/>
      <c r="C631" s="87"/>
      <c r="D631" s="87"/>
      <c r="E631" s="87"/>
      <c r="F631" s="87"/>
      <c r="S631" s="307"/>
      <c r="T631" s="306"/>
      <c r="AB631" s="300"/>
      <c r="AC631" s="300"/>
      <c r="AJ631" s="300"/>
      <c r="AK631" s="300"/>
      <c r="AX631" s="300"/>
      <c r="AY631" s="300"/>
      <c r="AZ631" s="300"/>
      <c r="BA631" s="300"/>
      <c r="BB631" s="300"/>
      <c r="BC631" s="300"/>
      <c r="BD631" s="300"/>
      <c r="BE631" s="300"/>
      <c r="BF631" s="300"/>
      <c r="BG631" s="300"/>
      <c r="BH631" s="300"/>
      <c r="BI631" s="300"/>
      <c r="BQ631" s="297"/>
      <c r="BR631" s="297"/>
      <c r="BS631" s="297"/>
      <c r="BT631" s="297"/>
      <c r="BU631" s="297"/>
      <c r="BV631" s="297"/>
      <c r="BW631" s="297"/>
      <c r="BX631" s="297"/>
      <c r="BY631" s="297"/>
      <c r="BZ631" s="297"/>
      <c r="CA631" s="297"/>
      <c r="CB631" s="297"/>
    </row>
    <row r="632" spans="1:80" s="305" customFormat="1" x14ac:dyDescent="0.2">
      <c r="A632" s="87"/>
      <c r="B632" s="87"/>
      <c r="C632" s="87"/>
      <c r="D632" s="87"/>
      <c r="E632" s="87"/>
      <c r="F632" s="87"/>
      <c r="S632" s="307"/>
      <c r="T632" s="306"/>
      <c r="AB632" s="300"/>
      <c r="AC632" s="300"/>
      <c r="AJ632" s="300"/>
      <c r="AK632" s="300"/>
      <c r="AX632" s="300"/>
      <c r="AY632" s="300"/>
      <c r="AZ632" s="300"/>
      <c r="BA632" s="300"/>
      <c r="BB632" s="300"/>
      <c r="BC632" s="300"/>
      <c r="BD632" s="300"/>
      <c r="BE632" s="300"/>
      <c r="BF632" s="300"/>
      <c r="BG632" s="300"/>
      <c r="BH632" s="300"/>
      <c r="BI632" s="300"/>
      <c r="BQ632" s="297"/>
      <c r="BR632" s="297"/>
      <c r="BS632" s="297"/>
      <c r="BT632" s="297"/>
      <c r="BU632" s="297"/>
      <c r="BV632" s="297"/>
      <c r="BW632" s="297"/>
      <c r="BX632" s="297"/>
      <c r="BY632" s="297"/>
      <c r="BZ632" s="297"/>
      <c r="CA632" s="297"/>
      <c r="CB632" s="297"/>
    </row>
    <row r="633" spans="1:80" s="305" customFormat="1" x14ac:dyDescent="0.2">
      <c r="A633" s="87"/>
      <c r="B633" s="87"/>
      <c r="C633" s="87"/>
      <c r="D633" s="87"/>
      <c r="E633" s="87"/>
      <c r="F633" s="87"/>
      <c r="S633" s="307"/>
      <c r="T633" s="306"/>
      <c r="AB633" s="300"/>
      <c r="AC633" s="300"/>
      <c r="AJ633" s="300"/>
      <c r="AK633" s="300"/>
      <c r="AX633" s="300"/>
      <c r="AY633" s="300"/>
      <c r="AZ633" s="300"/>
      <c r="BA633" s="300"/>
      <c r="BB633" s="300"/>
      <c r="BC633" s="300"/>
      <c r="BD633" s="300"/>
      <c r="BE633" s="300"/>
      <c r="BF633" s="300"/>
      <c r="BG633" s="300"/>
      <c r="BH633" s="300"/>
      <c r="BI633" s="300"/>
      <c r="BQ633" s="297"/>
      <c r="BR633" s="297"/>
      <c r="BS633" s="297"/>
      <c r="BT633" s="297"/>
      <c r="BU633" s="297"/>
      <c r="BV633" s="297"/>
      <c r="BW633" s="297"/>
      <c r="BX633" s="297"/>
      <c r="BY633" s="297"/>
      <c r="BZ633" s="297"/>
      <c r="CA633" s="297"/>
      <c r="CB633" s="297"/>
    </row>
    <row r="634" spans="1:80" s="305" customFormat="1" x14ac:dyDescent="0.2">
      <c r="A634" s="87"/>
      <c r="B634" s="87"/>
      <c r="C634" s="87"/>
      <c r="D634" s="87"/>
      <c r="E634" s="87"/>
      <c r="F634" s="87"/>
      <c r="S634" s="307"/>
      <c r="T634" s="306"/>
      <c r="AB634" s="300"/>
      <c r="AC634" s="300"/>
      <c r="AJ634" s="300"/>
      <c r="AK634" s="300"/>
      <c r="AX634" s="300"/>
      <c r="AY634" s="300"/>
      <c r="AZ634" s="300"/>
      <c r="BA634" s="300"/>
      <c r="BB634" s="300"/>
      <c r="BC634" s="300"/>
      <c r="BD634" s="300"/>
      <c r="BE634" s="300"/>
      <c r="BF634" s="300"/>
      <c r="BG634" s="300"/>
      <c r="BH634" s="300"/>
      <c r="BI634" s="300"/>
      <c r="BQ634" s="297"/>
      <c r="BR634" s="297"/>
      <c r="BS634" s="297"/>
      <c r="BT634" s="297"/>
      <c r="BU634" s="297"/>
      <c r="BV634" s="297"/>
      <c r="BW634" s="297"/>
      <c r="BX634" s="297"/>
      <c r="BY634" s="297"/>
      <c r="BZ634" s="297"/>
      <c r="CA634" s="297"/>
      <c r="CB634" s="297"/>
    </row>
    <row r="635" spans="1:80" s="305" customFormat="1" x14ac:dyDescent="0.2">
      <c r="A635" s="87"/>
      <c r="B635" s="87"/>
      <c r="C635" s="87"/>
      <c r="D635" s="87"/>
      <c r="E635" s="87"/>
      <c r="F635" s="87"/>
      <c r="S635" s="307"/>
      <c r="T635" s="306"/>
      <c r="AB635" s="300"/>
      <c r="AC635" s="300"/>
      <c r="AJ635" s="300"/>
      <c r="AK635" s="300"/>
      <c r="AX635" s="300"/>
      <c r="AY635" s="300"/>
      <c r="AZ635" s="300"/>
      <c r="BA635" s="300"/>
      <c r="BB635" s="300"/>
      <c r="BC635" s="300"/>
      <c r="BD635" s="300"/>
      <c r="BE635" s="300"/>
      <c r="BF635" s="300"/>
      <c r="BG635" s="300"/>
      <c r="BH635" s="300"/>
      <c r="BI635" s="300"/>
      <c r="BQ635" s="297"/>
      <c r="BR635" s="297"/>
      <c r="BS635" s="297"/>
      <c r="BT635" s="297"/>
      <c r="BU635" s="297"/>
      <c r="BV635" s="297"/>
      <c r="BW635" s="297"/>
      <c r="BX635" s="297"/>
      <c r="BY635" s="297"/>
      <c r="BZ635" s="297"/>
      <c r="CA635" s="297"/>
      <c r="CB635" s="297"/>
    </row>
    <row r="636" spans="1:80" s="305" customFormat="1" x14ac:dyDescent="0.2">
      <c r="A636" s="87"/>
      <c r="B636" s="87"/>
      <c r="C636" s="87"/>
      <c r="D636" s="87"/>
      <c r="E636" s="87"/>
      <c r="F636" s="87"/>
      <c r="S636" s="307"/>
      <c r="T636" s="306"/>
      <c r="AB636" s="300"/>
      <c r="AC636" s="300"/>
      <c r="AJ636" s="300"/>
      <c r="AK636" s="300"/>
      <c r="AX636" s="300"/>
      <c r="AY636" s="300"/>
      <c r="AZ636" s="300"/>
      <c r="BA636" s="300"/>
      <c r="BB636" s="300"/>
      <c r="BC636" s="300"/>
      <c r="BD636" s="300"/>
      <c r="BE636" s="300"/>
      <c r="BF636" s="300"/>
      <c r="BG636" s="300"/>
      <c r="BH636" s="300"/>
      <c r="BI636" s="300"/>
      <c r="BQ636" s="297"/>
      <c r="BR636" s="297"/>
      <c r="BS636" s="297"/>
      <c r="BT636" s="297"/>
      <c r="BU636" s="297"/>
      <c r="BV636" s="297"/>
      <c r="BW636" s="297"/>
      <c r="BX636" s="297"/>
      <c r="BY636" s="297"/>
      <c r="BZ636" s="297"/>
      <c r="CA636" s="297"/>
      <c r="CB636" s="297"/>
    </row>
    <row r="637" spans="1:80" s="305" customFormat="1" x14ac:dyDescent="0.2">
      <c r="A637" s="87"/>
      <c r="B637" s="87"/>
      <c r="C637" s="87"/>
      <c r="D637" s="87"/>
      <c r="E637" s="87"/>
      <c r="F637" s="87"/>
      <c r="S637" s="307"/>
      <c r="T637" s="306"/>
      <c r="AB637" s="300"/>
      <c r="AC637" s="300"/>
      <c r="AJ637" s="300"/>
      <c r="AK637" s="300"/>
      <c r="AX637" s="300"/>
      <c r="AY637" s="300"/>
      <c r="AZ637" s="300"/>
      <c r="BA637" s="300"/>
      <c r="BB637" s="300"/>
      <c r="BC637" s="300"/>
      <c r="BD637" s="300"/>
      <c r="BE637" s="300"/>
      <c r="BF637" s="300"/>
      <c r="BG637" s="300"/>
      <c r="BH637" s="300"/>
      <c r="BI637" s="300"/>
      <c r="BQ637" s="297"/>
      <c r="BR637" s="297"/>
      <c r="BS637" s="297"/>
      <c r="BT637" s="297"/>
      <c r="BU637" s="297"/>
      <c r="BV637" s="297"/>
      <c r="BW637" s="297"/>
      <c r="BX637" s="297"/>
      <c r="BY637" s="297"/>
      <c r="BZ637" s="297"/>
      <c r="CA637" s="297"/>
      <c r="CB637" s="297"/>
    </row>
    <row r="638" spans="1:80" s="305" customFormat="1" x14ac:dyDescent="0.2">
      <c r="A638" s="87"/>
      <c r="B638" s="87"/>
      <c r="C638" s="87"/>
      <c r="D638" s="87"/>
      <c r="E638" s="87"/>
      <c r="F638" s="87"/>
      <c r="S638" s="307"/>
      <c r="T638" s="306"/>
      <c r="AB638" s="300"/>
      <c r="AC638" s="300"/>
      <c r="AJ638" s="300"/>
      <c r="AK638" s="300"/>
      <c r="AX638" s="300"/>
      <c r="AY638" s="300"/>
      <c r="AZ638" s="300"/>
      <c r="BA638" s="300"/>
      <c r="BB638" s="300"/>
      <c r="BC638" s="300"/>
      <c r="BD638" s="300"/>
      <c r="BE638" s="300"/>
      <c r="BF638" s="300"/>
      <c r="BG638" s="300"/>
      <c r="BH638" s="300"/>
      <c r="BI638" s="300"/>
      <c r="BQ638" s="297"/>
      <c r="BR638" s="297"/>
      <c r="BS638" s="297"/>
      <c r="BT638" s="297"/>
      <c r="BU638" s="297"/>
      <c r="BV638" s="297"/>
      <c r="BW638" s="297"/>
      <c r="BX638" s="297"/>
      <c r="BY638" s="297"/>
      <c r="BZ638" s="297"/>
      <c r="CA638" s="297"/>
      <c r="CB638" s="297"/>
    </row>
    <row r="639" spans="1:80" s="305" customFormat="1" x14ac:dyDescent="0.2">
      <c r="A639" s="87"/>
      <c r="B639" s="87"/>
      <c r="C639" s="87"/>
      <c r="D639" s="87"/>
      <c r="E639" s="87"/>
      <c r="F639" s="87"/>
      <c r="S639" s="307"/>
      <c r="T639" s="306"/>
      <c r="AB639" s="300"/>
      <c r="AC639" s="300"/>
      <c r="AJ639" s="300"/>
      <c r="AK639" s="300"/>
      <c r="AX639" s="300"/>
      <c r="AY639" s="300"/>
      <c r="AZ639" s="300"/>
      <c r="BA639" s="300"/>
      <c r="BB639" s="300"/>
      <c r="BC639" s="300"/>
      <c r="BD639" s="300"/>
      <c r="BE639" s="300"/>
      <c r="BF639" s="300"/>
      <c r="BG639" s="300"/>
      <c r="BH639" s="300"/>
      <c r="BI639" s="300"/>
      <c r="BQ639" s="297"/>
      <c r="BR639" s="297"/>
      <c r="BS639" s="297"/>
      <c r="BT639" s="297"/>
      <c r="BU639" s="297"/>
      <c r="BV639" s="297"/>
      <c r="BW639" s="297"/>
      <c r="BX639" s="297"/>
      <c r="BY639" s="297"/>
      <c r="BZ639" s="297"/>
      <c r="CA639" s="297"/>
      <c r="CB639" s="297"/>
    </row>
    <row r="640" spans="1:80" s="305" customFormat="1" x14ac:dyDescent="0.2">
      <c r="A640" s="87"/>
      <c r="B640" s="87"/>
      <c r="C640" s="87"/>
      <c r="D640" s="87"/>
      <c r="E640" s="87"/>
      <c r="F640" s="87"/>
      <c r="S640" s="307"/>
      <c r="T640" s="306"/>
      <c r="AB640" s="300"/>
      <c r="AC640" s="300"/>
      <c r="AJ640" s="300"/>
      <c r="AK640" s="300"/>
      <c r="AX640" s="300"/>
      <c r="AY640" s="300"/>
      <c r="AZ640" s="300"/>
      <c r="BA640" s="300"/>
      <c r="BB640" s="300"/>
      <c r="BC640" s="300"/>
      <c r="BD640" s="300"/>
      <c r="BE640" s="300"/>
      <c r="BF640" s="300"/>
      <c r="BG640" s="300"/>
      <c r="BH640" s="300"/>
      <c r="BI640" s="300"/>
      <c r="BQ640" s="297"/>
      <c r="BR640" s="297"/>
      <c r="BS640" s="297"/>
      <c r="BT640" s="297"/>
      <c r="BU640" s="297"/>
      <c r="BV640" s="297"/>
      <c r="BW640" s="297"/>
      <c r="BX640" s="297"/>
      <c r="BY640" s="297"/>
      <c r="BZ640" s="297"/>
      <c r="CA640" s="297"/>
      <c r="CB640" s="297"/>
    </row>
    <row r="641" spans="1:80" s="305" customFormat="1" x14ac:dyDescent="0.2">
      <c r="A641" s="87"/>
      <c r="B641" s="87"/>
      <c r="C641" s="87"/>
      <c r="D641" s="87"/>
      <c r="E641" s="87"/>
      <c r="F641" s="87"/>
      <c r="S641" s="307"/>
      <c r="T641" s="306"/>
      <c r="AB641" s="300"/>
      <c r="AC641" s="300"/>
      <c r="AJ641" s="300"/>
      <c r="AK641" s="300"/>
      <c r="AX641" s="300"/>
      <c r="AY641" s="300"/>
      <c r="AZ641" s="300"/>
      <c r="BA641" s="300"/>
      <c r="BB641" s="300"/>
      <c r="BC641" s="300"/>
      <c r="BD641" s="300"/>
      <c r="BE641" s="300"/>
      <c r="BF641" s="300"/>
      <c r="BG641" s="300"/>
      <c r="BH641" s="300"/>
      <c r="BI641" s="300"/>
      <c r="BQ641" s="297"/>
      <c r="BR641" s="297"/>
      <c r="BS641" s="297"/>
      <c r="BT641" s="297"/>
      <c r="BU641" s="297"/>
      <c r="BV641" s="297"/>
      <c r="BW641" s="297"/>
      <c r="BX641" s="297"/>
      <c r="BY641" s="297"/>
      <c r="BZ641" s="297"/>
      <c r="CA641" s="297"/>
      <c r="CB641" s="297"/>
    </row>
    <row r="642" spans="1:80" s="305" customFormat="1" x14ac:dyDescent="0.2">
      <c r="A642" s="87"/>
      <c r="B642" s="87"/>
      <c r="C642" s="87"/>
      <c r="D642" s="87"/>
      <c r="E642" s="87"/>
      <c r="F642" s="87"/>
      <c r="S642" s="307"/>
      <c r="T642" s="306"/>
      <c r="AB642" s="300"/>
      <c r="AC642" s="300"/>
      <c r="AJ642" s="300"/>
      <c r="AK642" s="300"/>
      <c r="AX642" s="300"/>
      <c r="AY642" s="300"/>
      <c r="AZ642" s="300"/>
      <c r="BA642" s="300"/>
      <c r="BB642" s="300"/>
      <c r="BC642" s="300"/>
      <c r="BD642" s="300"/>
      <c r="BE642" s="300"/>
      <c r="BF642" s="300"/>
      <c r="BG642" s="300"/>
      <c r="BH642" s="300"/>
      <c r="BI642" s="300"/>
      <c r="BQ642" s="297"/>
      <c r="BR642" s="297"/>
      <c r="BS642" s="297"/>
      <c r="BT642" s="297"/>
      <c r="BU642" s="297"/>
      <c r="BV642" s="297"/>
      <c r="BW642" s="297"/>
      <c r="BX642" s="297"/>
      <c r="BY642" s="297"/>
      <c r="BZ642" s="297"/>
      <c r="CA642" s="297"/>
      <c r="CB642" s="297"/>
    </row>
    <row r="643" spans="1:80" s="305" customFormat="1" x14ac:dyDescent="0.2">
      <c r="A643" s="87"/>
      <c r="B643" s="87"/>
      <c r="C643" s="87"/>
      <c r="D643" s="87"/>
      <c r="E643" s="87"/>
      <c r="F643" s="87"/>
      <c r="S643" s="307"/>
      <c r="T643" s="306"/>
      <c r="AB643" s="300"/>
      <c r="AC643" s="300"/>
      <c r="AJ643" s="300"/>
      <c r="AK643" s="300"/>
      <c r="AX643" s="300"/>
      <c r="AY643" s="300"/>
      <c r="AZ643" s="300"/>
      <c r="BA643" s="300"/>
      <c r="BB643" s="300"/>
      <c r="BC643" s="300"/>
      <c r="BD643" s="300"/>
      <c r="BE643" s="300"/>
      <c r="BF643" s="300"/>
      <c r="BG643" s="300"/>
      <c r="BH643" s="300"/>
      <c r="BI643" s="300"/>
      <c r="BQ643" s="297"/>
      <c r="BR643" s="297"/>
      <c r="BS643" s="297"/>
      <c r="BT643" s="297"/>
      <c r="BU643" s="297"/>
      <c r="BV643" s="297"/>
      <c r="BW643" s="297"/>
      <c r="BX643" s="297"/>
      <c r="BY643" s="297"/>
      <c r="BZ643" s="297"/>
      <c r="CA643" s="297"/>
      <c r="CB643" s="297"/>
    </row>
    <row r="644" spans="1:80" s="305" customFormat="1" x14ac:dyDescent="0.2">
      <c r="A644" s="87"/>
      <c r="B644" s="87"/>
      <c r="C644" s="87"/>
      <c r="D644" s="87"/>
      <c r="E644" s="87"/>
      <c r="F644" s="87"/>
      <c r="S644" s="307"/>
      <c r="T644" s="306"/>
      <c r="AB644" s="300"/>
      <c r="AC644" s="300"/>
      <c r="AJ644" s="300"/>
      <c r="AK644" s="300"/>
      <c r="AX644" s="300"/>
      <c r="AY644" s="300"/>
      <c r="AZ644" s="300"/>
      <c r="BA644" s="300"/>
      <c r="BB644" s="300"/>
      <c r="BC644" s="300"/>
      <c r="BD644" s="300"/>
      <c r="BE644" s="300"/>
      <c r="BF644" s="300"/>
      <c r="BG644" s="300"/>
      <c r="BH644" s="300"/>
      <c r="BI644" s="300"/>
      <c r="BQ644" s="297"/>
      <c r="BR644" s="297"/>
      <c r="BS644" s="297"/>
      <c r="BT644" s="297"/>
      <c r="BU644" s="297"/>
      <c r="BV644" s="297"/>
      <c r="BW644" s="297"/>
      <c r="BX644" s="297"/>
      <c r="BY644" s="297"/>
      <c r="BZ644" s="297"/>
      <c r="CA644" s="297"/>
      <c r="CB644" s="297"/>
    </row>
    <row r="645" spans="1:80" s="305" customFormat="1" x14ac:dyDescent="0.2">
      <c r="A645" s="87"/>
      <c r="B645" s="87"/>
      <c r="C645" s="87"/>
      <c r="D645" s="87"/>
      <c r="E645" s="87"/>
      <c r="F645" s="87"/>
      <c r="S645" s="307"/>
      <c r="T645" s="306"/>
      <c r="AB645" s="300"/>
      <c r="AC645" s="300"/>
      <c r="AJ645" s="300"/>
      <c r="AK645" s="300"/>
      <c r="AX645" s="300"/>
      <c r="AY645" s="300"/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Q645" s="297"/>
      <c r="BR645" s="297"/>
      <c r="BS645" s="297"/>
      <c r="BT645" s="297"/>
      <c r="BU645" s="297"/>
      <c r="BV645" s="297"/>
      <c r="BW645" s="297"/>
      <c r="BX645" s="297"/>
      <c r="BY645" s="297"/>
      <c r="BZ645" s="297"/>
      <c r="CA645" s="297"/>
      <c r="CB645" s="297"/>
    </row>
    <row r="646" spans="1:80" s="305" customFormat="1" x14ac:dyDescent="0.2">
      <c r="A646" s="87"/>
      <c r="B646" s="87"/>
      <c r="C646" s="87"/>
      <c r="D646" s="87"/>
      <c r="E646" s="87"/>
      <c r="F646" s="87"/>
      <c r="S646" s="307"/>
      <c r="T646" s="306"/>
      <c r="AB646" s="300"/>
      <c r="AC646" s="300"/>
      <c r="AJ646" s="300"/>
      <c r="AK646" s="300"/>
      <c r="AX646" s="300"/>
      <c r="AY646" s="300"/>
      <c r="AZ646" s="300"/>
      <c r="BA646" s="300"/>
      <c r="BB646" s="300"/>
      <c r="BC646" s="300"/>
      <c r="BD646" s="300"/>
      <c r="BE646" s="300"/>
      <c r="BF646" s="300"/>
      <c r="BG646" s="300"/>
      <c r="BH646" s="300"/>
      <c r="BI646" s="300"/>
      <c r="BQ646" s="297"/>
      <c r="BR646" s="297"/>
      <c r="BS646" s="297"/>
      <c r="BT646" s="297"/>
      <c r="BU646" s="297"/>
      <c r="BV646" s="297"/>
      <c r="BW646" s="297"/>
      <c r="BX646" s="297"/>
      <c r="BY646" s="297"/>
      <c r="BZ646" s="297"/>
      <c r="CA646" s="297"/>
      <c r="CB646" s="297"/>
    </row>
    <row r="647" spans="1:80" s="305" customFormat="1" x14ac:dyDescent="0.2">
      <c r="A647" s="87"/>
      <c r="B647" s="87"/>
      <c r="C647" s="87"/>
      <c r="D647" s="87"/>
      <c r="E647" s="87"/>
      <c r="F647" s="87"/>
      <c r="S647" s="307"/>
      <c r="T647" s="306"/>
      <c r="AB647" s="300"/>
      <c r="AC647" s="300"/>
      <c r="AJ647" s="300"/>
      <c r="AK647" s="300"/>
      <c r="AX647" s="300"/>
      <c r="AY647" s="300"/>
      <c r="AZ647" s="300"/>
      <c r="BA647" s="300"/>
      <c r="BB647" s="300"/>
      <c r="BC647" s="300"/>
      <c r="BD647" s="300"/>
      <c r="BE647" s="300"/>
      <c r="BF647" s="300"/>
      <c r="BG647" s="300"/>
      <c r="BH647" s="300"/>
      <c r="BI647" s="300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7"/>
      <c r="CA647" s="297"/>
      <c r="CB647" s="297"/>
    </row>
    <row r="648" spans="1:80" s="305" customFormat="1" x14ac:dyDescent="0.2">
      <c r="A648" s="87"/>
      <c r="B648" s="87"/>
      <c r="C648" s="87"/>
      <c r="D648" s="87"/>
      <c r="E648" s="87"/>
      <c r="F648" s="87"/>
      <c r="S648" s="307"/>
      <c r="T648" s="306"/>
      <c r="AB648" s="300"/>
      <c r="AC648" s="300"/>
      <c r="AJ648" s="300"/>
      <c r="AK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7"/>
      <c r="CA648" s="297"/>
      <c r="CB648" s="297"/>
    </row>
    <row r="649" spans="1:80" s="305" customFormat="1" x14ac:dyDescent="0.2">
      <c r="A649" s="87"/>
      <c r="B649" s="87"/>
      <c r="C649" s="87"/>
      <c r="D649" s="87"/>
      <c r="E649" s="87"/>
      <c r="F649" s="87"/>
      <c r="S649" s="307"/>
      <c r="T649" s="306"/>
      <c r="AB649" s="300"/>
      <c r="AC649" s="300"/>
      <c r="AJ649" s="300"/>
      <c r="AK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7"/>
      <c r="CA649" s="297"/>
      <c r="CB649" s="297"/>
    </row>
    <row r="650" spans="1:80" s="305" customFormat="1" x14ac:dyDescent="0.2">
      <c r="A650" s="87"/>
      <c r="B650" s="87"/>
      <c r="C650" s="87"/>
      <c r="D650" s="87"/>
      <c r="E650" s="87"/>
      <c r="F650" s="87"/>
      <c r="S650" s="307"/>
      <c r="T650" s="306"/>
      <c r="AB650" s="300"/>
      <c r="AC650" s="300"/>
      <c r="AJ650" s="300"/>
      <c r="AK650" s="300"/>
      <c r="AX650" s="300"/>
      <c r="AY650" s="300"/>
      <c r="AZ650" s="300"/>
      <c r="BA650" s="300"/>
      <c r="BB650" s="300"/>
      <c r="BC650" s="300"/>
      <c r="BD650" s="300"/>
      <c r="BE650" s="300"/>
      <c r="BF650" s="300"/>
      <c r="BG650" s="300"/>
      <c r="BH650" s="300"/>
      <c r="BI650" s="300"/>
      <c r="BQ650" s="297"/>
      <c r="BR650" s="297"/>
      <c r="BS650" s="297"/>
      <c r="BT650" s="297"/>
      <c r="BU650" s="297"/>
      <c r="BV650" s="297"/>
      <c r="BW650" s="297"/>
      <c r="BX650" s="297"/>
      <c r="BY650" s="297"/>
      <c r="BZ650" s="297"/>
      <c r="CA650" s="297"/>
      <c r="CB650" s="297"/>
    </row>
    <row r="651" spans="1:80" s="305" customFormat="1" x14ac:dyDescent="0.2">
      <c r="A651" s="87"/>
      <c r="B651" s="87"/>
      <c r="C651" s="87"/>
      <c r="D651" s="87"/>
      <c r="E651" s="87"/>
      <c r="F651" s="87"/>
      <c r="S651" s="307"/>
      <c r="T651" s="306"/>
      <c r="AB651" s="300"/>
      <c r="AC651" s="300"/>
      <c r="AJ651" s="300"/>
      <c r="AK651" s="300"/>
      <c r="AX651" s="300"/>
      <c r="AY651" s="300"/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Q651" s="297"/>
      <c r="BR651" s="297"/>
      <c r="BS651" s="297"/>
      <c r="BT651" s="297"/>
      <c r="BU651" s="297"/>
      <c r="BV651" s="297"/>
      <c r="BW651" s="297"/>
      <c r="BX651" s="297"/>
      <c r="BY651" s="297"/>
      <c r="BZ651" s="297"/>
      <c r="CA651" s="297"/>
      <c r="CB651" s="297"/>
    </row>
    <row r="652" spans="1:80" s="305" customFormat="1" x14ac:dyDescent="0.2">
      <c r="A652" s="87"/>
      <c r="B652" s="87"/>
      <c r="C652" s="87"/>
      <c r="D652" s="87"/>
      <c r="E652" s="87"/>
      <c r="F652" s="87"/>
      <c r="S652" s="307"/>
      <c r="T652" s="306"/>
      <c r="AB652" s="300"/>
      <c r="AC652" s="300"/>
      <c r="AJ652" s="300"/>
      <c r="AK652" s="300"/>
      <c r="AX652" s="300"/>
      <c r="AY652" s="300"/>
      <c r="AZ652" s="300"/>
      <c r="BA652" s="300"/>
      <c r="BB652" s="300"/>
      <c r="BC652" s="300"/>
      <c r="BD652" s="300"/>
      <c r="BE652" s="300"/>
      <c r="BF652" s="300"/>
      <c r="BG652" s="300"/>
      <c r="BH652" s="300"/>
      <c r="BI652" s="300"/>
      <c r="BQ652" s="297"/>
      <c r="BR652" s="297"/>
      <c r="BS652" s="297"/>
      <c r="BT652" s="297"/>
      <c r="BU652" s="297"/>
      <c r="BV652" s="297"/>
      <c r="BW652" s="297"/>
      <c r="BX652" s="297"/>
      <c r="BY652" s="297"/>
      <c r="BZ652" s="297"/>
      <c r="CA652" s="297"/>
      <c r="CB652" s="297"/>
    </row>
    <row r="653" spans="1:80" s="305" customFormat="1" x14ac:dyDescent="0.2">
      <c r="A653" s="87"/>
      <c r="B653" s="87"/>
      <c r="C653" s="87"/>
      <c r="D653" s="87"/>
      <c r="E653" s="87"/>
      <c r="F653" s="87"/>
      <c r="S653" s="307"/>
      <c r="T653" s="306"/>
      <c r="AB653" s="300"/>
      <c r="AC653" s="300"/>
      <c r="AJ653" s="300"/>
      <c r="AK653" s="300"/>
      <c r="AX653" s="300"/>
      <c r="AY653" s="300"/>
      <c r="AZ653" s="300"/>
      <c r="BA653" s="300"/>
      <c r="BB653" s="300"/>
      <c r="BC653" s="300"/>
      <c r="BD653" s="300"/>
      <c r="BE653" s="300"/>
      <c r="BF653" s="300"/>
      <c r="BG653" s="300"/>
      <c r="BH653" s="300"/>
      <c r="BI653" s="300"/>
      <c r="BQ653" s="297"/>
      <c r="BR653" s="297"/>
      <c r="BS653" s="297"/>
      <c r="BT653" s="297"/>
      <c r="BU653" s="297"/>
      <c r="BV653" s="297"/>
      <c r="BW653" s="297"/>
      <c r="BX653" s="297"/>
      <c r="BY653" s="297"/>
      <c r="BZ653" s="297"/>
      <c r="CA653" s="297"/>
      <c r="CB653" s="297"/>
    </row>
    <row r="654" spans="1:80" s="305" customFormat="1" x14ac:dyDescent="0.2">
      <c r="A654" s="87"/>
      <c r="B654" s="87"/>
      <c r="C654" s="87"/>
      <c r="D654" s="87"/>
      <c r="E654" s="87"/>
      <c r="F654" s="87"/>
      <c r="S654" s="307"/>
      <c r="T654" s="306"/>
      <c r="AB654" s="300"/>
      <c r="AC654" s="300"/>
      <c r="AJ654" s="300"/>
      <c r="AK654" s="300"/>
      <c r="AX654" s="300"/>
      <c r="AY654" s="300"/>
      <c r="AZ654" s="300"/>
      <c r="BA654" s="300"/>
      <c r="BB654" s="300"/>
      <c r="BC654" s="300"/>
      <c r="BD654" s="300"/>
      <c r="BE654" s="300"/>
      <c r="BF654" s="300"/>
      <c r="BG654" s="300"/>
      <c r="BH654" s="300"/>
      <c r="BI654" s="300"/>
      <c r="BQ654" s="297"/>
      <c r="BR654" s="297"/>
      <c r="BS654" s="297"/>
      <c r="BT654" s="297"/>
      <c r="BU654" s="297"/>
      <c r="BV654" s="297"/>
      <c r="BW654" s="297"/>
      <c r="BX654" s="297"/>
      <c r="BY654" s="297"/>
      <c r="BZ654" s="297"/>
      <c r="CA654" s="297"/>
      <c r="CB654" s="297"/>
    </row>
    <row r="655" spans="1:80" s="305" customFormat="1" x14ac:dyDescent="0.2">
      <c r="A655" s="87"/>
      <c r="B655" s="87"/>
      <c r="C655" s="87"/>
      <c r="D655" s="87"/>
      <c r="E655" s="87"/>
      <c r="F655" s="87"/>
      <c r="S655" s="307"/>
      <c r="T655" s="306"/>
      <c r="AB655" s="300"/>
      <c r="AC655" s="300"/>
      <c r="AJ655" s="300"/>
      <c r="AK655" s="300"/>
      <c r="AX655" s="300"/>
      <c r="AY655" s="300"/>
      <c r="AZ655" s="300"/>
      <c r="BA655" s="300"/>
      <c r="BB655" s="300"/>
      <c r="BC655" s="300"/>
      <c r="BD655" s="300"/>
      <c r="BE655" s="300"/>
      <c r="BF655" s="300"/>
      <c r="BG655" s="300"/>
      <c r="BH655" s="300"/>
      <c r="BI655" s="300"/>
      <c r="BQ655" s="297"/>
      <c r="BR655" s="297"/>
      <c r="BS655" s="297"/>
      <c r="BT655" s="297"/>
      <c r="BU655" s="297"/>
      <c r="BV655" s="297"/>
      <c r="BW655" s="297"/>
      <c r="BX655" s="297"/>
      <c r="BY655" s="297"/>
      <c r="BZ655" s="297"/>
      <c r="CA655" s="297"/>
      <c r="CB655" s="297"/>
    </row>
    <row r="656" spans="1:80" s="305" customFormat="1" x14ac:dyDescent="0.2">
      <c r="A656" s="87"/>
      <c r="B656" s="87"/>
      <c r="C656" s="87"/>
      <c r="D656" s="87"/>
      <c r="E656" s="87"/>
      <c r="F656" s="87"/>
      <c r="S656" s="307"/>
      <c r="T656" s="306"/>
      <c r="AB656" s="300"/>
      <c r="AC656" s="300"/>
      <c r="AJ656" s="300"/>
      <c r="AK656" s="300"/>
      <c r="AX656" s="300"/>
      <c r="AY656" s="300"/>
      <c r="AZ656" s="300"/>
      <c r="BA656" s="300"/>
      <c r="BB656" s="300"/>
      <c r="BC656" s="300"/>
      <c r="BD656" s="300"/>
      <c r="BE656" s="300"/>
      <c r="BF656" s="300"/>
      <c r="BG656" s="300"/>
      <c r="BH656" s="300"/>
      <c r="BI656" s="300"/>
      <c r="BQ656" s="297"/>
      <c r="BR656" s="297"/>
      <c r="BS656" s="297"/>
      <c r="BT656" s="297"/>
      <c r="BU656" s="297"/>
      <c r="BV656" s="297"/>
      <c r="BW656" s="297"/>
      <c r="BX656" s="297"/>
      <c r="BY656" s="297"/>
      <c r="BZ656" s="297"/>
      <c r="CA656" s="297"/>
      <c r="CB656" s="297"/>
    </row>
    <row r="657" spans="1:80" s="305" customFormat="1" x14ac:dyDescent="0.2">
      <c r="A657" s="87"/>
      <c r="B657" s="87"/>
      <c r="C657" s="87"/>
      <c r="D657" s="87"/>
      <c r="E657" s="87"/>
      <c r="F657" s="87"/>
      <c r="S657" s="307"/>
      <c r="T657" s="306"/>
      <c r="AB657" s="300"/>
      <c r="AC657" s="300"/>
      <c r="AJ657" s="300"/>
      <c r="AK657" s="300"/>
      <c r="AX657" s="300"/>
      <c r="AY657" s="300"/>
      <c r="AZ657" s="300"/>
      <c r="BA657" s="300"/>
      <c r="BB657" s="300"/>
      <c r="BC657" s="300"/>
      <c r="BD657" s="300"/>
      <c r="BE657" s="300"/>
      <c r="BF657" s="300"/>
      <c r="BG657" s="300"/>
      <c r="BH657" s="300"/>
      <c r="BI657" s="300"/>
      <c r="BQ657" s="297"/>
      <c r="BR657" s="297"/>
      <c r="BS657" s="297"/>
      <c r="BT657" s="297"/>
      <c r="BU657" s="297"/>
      <c r="BV657" s="297"/>
      <c r="BW657" s="297"/>
      <c r="BX657" s="297"/>
      <c r="BY657" s="297"/>
      <c r="BZ657" s="297"/>
      <c r="CA657" s="297"/>
      <c r="CB657" s="297"/>
    </row>
    <row r="658" spans="1:80" s="305" customFormat="1" x14ac:dyDescent="0.2">
      <c r="A658" s="87"/>
      <c r="B658" s="87"/>
      <c r="C658" s="87"/>
      <c r="D658" s="87"/>
      <c r="E658" s="87"/>
      <c r="F658" s="87"/>
      <c r="S658" s="307"/>
      <c r="T658" s="306"/>
      <c r="AB658" s="300"/>
      <c r="AC658" s="300"/>
      <c r="AJ658" s="300"/>
      <c r="AK658" s="300"/>
      <c r="AX658" s="300"/>
      <c r="AY658" s="300"/>
      <c r="AZ658" s="300"/>
      <c r="BA658" s="300"/>
      <c r="BB658" s="300"/>
      <c r="BC658" s="300"/>
      <c r="BD658" s="300"/>
      <c r="BE658" s="300"/>
      <c r="BF658" s="300"/>
      <c r="BG658" s="300"/>
      <c r="BH658" s="300"/>
      <c r="BI658" s="300"/>
      <c r="BQ658" s="297"/>
      <c r="BR658" s="297"/>
      <c r="BS658" s="297"/>
      <c r="BT658" s="297"/>
      <c r="BU658" s="297"/>
      <c r="BV658" s="297"/>
      <c r="BW658" s="297"/>
      <c r="BX658" s="297"/>
      <c r="BY658" s="297"/>
      <c r="BZ658" s="297"/>
      <c r="CA658" s="297"/>
      <c r="CB658" s="297"/>
    </row>
    <row r="659" spans="1:80" s="305" customFormat="1" x14ac:dyDescent="0.2">
      <c r="A659" s="87"/>
      <c r="B659" s="87"/>
      <c r="C659" s="87"/>
      <c r="D659" s="87"/>
      <c r="E659" s="87"/>
      <c r="F659" s="87"/>
      <c r="S659" s="307"/>
      <c r="T659" s="306"/>
      <c r="AB659" s="300"/>
      <c r="AC659" s="300"/>
      <c r="AJ659" s="300"/>
      <c r="AK659" s="300"/>
      <c r="AX659" s="300"/>
      <c r="AY659" s="300"/>
      <c r="AZ659" s="300"/>
      <c r="BA659" s="300"/>
      <c r="BB659" s="300"/>
      <c r="BC659" s="300"/>
      <c r="BD659" s="300"/>
      <c r="BE659" s="300"/>
      <c r="BF659" s="300"/>
      <c r="BG659" s="300"/>
      <c r="BH659" s="300"/>
      <c r="BI659" s="300"/>
      <c r="BQ659" s="297"/>
      <c r="BR659" s="297"/>
      <c r="BS659" s="297"/>
      <c r="BT659" s="297"/>
      <c r="BU659" s="297"/>
      <c r="BV659" s="297"/>
      <c r="BW659" s="297"/>
      <c r="BX659" s="297"/>
      <c r="BY659" s="297"/>
      <c r="BZ659" s="297"/>
      <c r="CA659" s="297"/>
      <c r="CB659" s="297"/>
    </row>
    <row r="660" spans="1:80" s="305" customFormat="1" x14ac:dyDescent="0.2">
      <c r="A660" s="87"/>
      <c r="B660" s="87"/>
      <c r="C660" s="87"/>
      <c r="D660" s="87"/>
      <c r="E660" s="87"/>
      <c r="F660" s="87"/>
      <c r="S660" s="307"/>
      <c r="T660" s="306"/>
      <c r="AB660" s="300"/>
      <c r="AC660" s="300"/>
      <c r="AJ660" s="300"/>
      <c r="AK660" s="300"/>
      <c r="AX660" s="300"/>
      <c r="AY660" s="300"/>
      <c r="AZ660" s="300"/>
      <c r="BA660" s="300"/>
      <c r="BB660" s="300"/>
      <c r="BC660" s="300"/>
      <c r="BD660" s="300"/>
      <c r="BE660" s="300"/>
      <c r="BF660" s="300"/>
      <c r="BG660" s="300"/>
      <c r="BH660" s="300"/>
      <c r="BI660" s="300"/>
      <c r="BQ660" s="297"/>
      <c r="BR660" s="297"/>
      <c r="BS660" s="297"/>
      <c r="BT660" s="297"/>
      <c r="BU660" s="297"/>
      <c r="BV660" s="297"/>
      <c r="BW660" s="297"/>
      <c r="BX660" s="297"/>
      <c r="BY660" s="297"/>
      <c r="BZ660" s="297"/>
      <c r="CA660" s="297"/>
      <c r="CB660" s="297"/>
    </row>
    <row r="661" spans="1:80" s="305" customFormat="1" x14ac:dyDescent="0.2">
      <c r="A661" s="87"/>
      <c r="B661" s="87"/>
      <c r="C661" s="87"/>
      <c r="D661" s="87"/>
      <c r="E661" s="87"/>
      <c r="F661" s="87"/>
      <c r="S661" s="307"/>
      <c r="T661" s="306"/>
      <c r="AB661" s="300"/>
      <c r="AC661" s="300"/>
      <c r="AJ661" s="300"/>
      <c r="AK661" s="300"/>
      <c r="AX661" s="300"/>
      <c r="AY661" s="300"/>
      <c r="AZ661" s="300"/>
      <c r="BA661" s="300"/>
      <c r="BB661" s="300"/>
      <c r="BC661" s="300"/>
      <c r="BD661" s="300"/>
      <c r="BE661" s="300"/>
      <c r="BF661" s="300"/>
      <c r="BG661" s="300"/>
      <c r="BH661" s="300"/>
      <c r="BI661" s="300"/>
      <c r="BQ661" s="297"/>
      <c r="BR661" s="297"/>
      <c r="BS661" s="297"/>
      <c r="BT661" s="297"/>
      <c r="BU661" s="297"/>
      <c r="BV661" s="297"/>
      <c r="BW661" s="297"/>
      <c r="BX661" s="297"/>
      <c r="BY661" s="297"/>
      <c r="BZ661" s="297"/>
      <c r="CA661" s="297"/>
      <c r="CB661" s="297"/>
    </row>
    <row r="662" spans="1:80" s="305" customFormat="1" x14ac:dyDescent="0.2">
      <c r="A662" s="87"/>
      <c r="B662" s="87"/>
      <c r="C662" s="87"/>
      <c r="D662" s="87"/>
      <c r="E662" s="87"/>
      <c r="F662" s="87"/>
      <c r="S662" s="307"/>
      <c r="T662" s="306"/>
      <c r="AB662" s="300"/>
      <c r="AC662" s="300"/>
      <c r="AJ662" s="300"/>
      <c r="AK662" s="300"/>
      <c r="AX662" s="300"/>
      <c r="AY662" s="300"/>
      <c r="AZ662" s="300"/>
      <c r="BA662" s="300"/>
      <c r="BB662" s="300"/>
      <c r="BC662" s="300"/>
      <c r="BD662" s="300"/>
      <c r="BE662" s="300"/>
      <c r="BF662" s="300"/>
      <c r="BG662" s="300"/>
      <c r="BH662" s="300"/>
      <c r="BI662" s="300"/>
      <c r="BQ662" s="297"/>
      <c r="BR662" s="297"/>
      <c r="BS662" s="297"/>
      <c r="BT662" s="297"/>
      <c r="BU662" s="297"/>
      <c r="BV662" s="297"/>
      <c r="BW662" s="297"/>
      <c r="BX662" s="297"/>
      <c r="BY662" s="297"/>
      <c r="BZ662" s="297"/>
      <c r="CA662" s="297"/>
      <c r="CB662" s="297"/>
    </row>
    <row r="663" spans="1:80" s="305" customFormat="1" x14ac:dyDescent="0.2">
      <c r="A663" s="87"/>
      <c r="B663" s="87"/>
      <c r="C663" s="87"/>
      <c r="D663" s="87"/>
      <c r="E663" s="87"/>
      <c r="F663" s="87"/>
      <c r="S663" s="307"/>
      <c r="T663" s="306"/>
      <c r="AB663" s="300"/>
      <c r="AC663" s="300"/>
      <c r="AJ663" s="300"/>
      <c r="AK663" s="300"/>
      <c r="AX663" s="300"/>
      <c r="AY663" s="300"/>
      <c r="AZ663" s="300"/>
      <c r="BA663" s="300"/>
      <c r="BB663" s="300"/>
      <c r="BC663" s="300"/>
      <c r="BD663" s="300"/>
      <c r="BE663" s="300"/>
      <c r="BF663" s="300"/>
      <c r="BG663" s="300"/>
      <c r="BH663" s="300"/>
      <c r="BI663" s="300"/>
      <c r="BQ663" s="297"/>
      <c r="BR663" s="297"/>
      <c r="BS663" s="297"/>
      <c r="BT663" s="297"/>
      <c r="BU663" s="297"/>
      <c r="BV663" s="297"/>
      <c r="BW663" s="297"/>
      <c r="BX663" s="297"/>
      <c r="BY663" s="297"/>
      <c r="BZ663" s="297"/>
      <c r="CA663" s="297"/>
      <c r="CB663" s="297"/>
    </row>
    <row r="664" spans="1:80" s="305" customFormat="1" x14ac:dyDescent="0.2">
      <c r="A664" s="87"/>
      <c r="B664" s="87"/>
      <c r="C664" s="87"/>
      <c r="D664" s="87"/>
      <c r="E664" s="87"/>
      <c r="F664" s="87"/>
      <c r="S664" s="307"/>
      <c r="T664" s="306"/>
      <c r="AB664" s="300"/>
      <c r="AC664" s="300"/>
      <c r="AJ664" s="300"/>
      <c r="AK664" s="300"/>
      <c r="AX664" s="300"/>
      <c r="AY664" s="300"/>
      <c r="AZ664" s="300"/>
      <c r="BA664" s="300"/>
      <c r="BB664" s="300"/>
      <c r="BC664" s="300"/>
      <c r="BD664" s="300"/>
      <c r="BE664" s="300"/>
      <c r="BF664" s="300"/>
      <c r="BG664" s="300"/>
      <c r="BH664" s="300"/>
      <c r="BI664" s="300"/>
      <c r="BQ664" s="297"/>
      <c r="BR664" s="297"/>
      <c r="BS664" s="297"/>
      <c r="BT664" s="297"/>
      <c r="BU664" s="297"/>
      <c r="BV664" s="297"/>
      <c r="BW664" s="297"/>
      <c r="BX664" s="297"/>
      <c r="BY664" s="297"/>
      <c r="BZ664" s="297"/>
      <c r="CA664" s="297"/>
      <c r="CB664" s="297"/>
    </row>
    <row r="665" spans="1:80" s="305" customFormat="1" x14ac:dyDescent="0.2">
      <c r="A665" s="87"/>
      <c r="B665" s="87"/>
      <c r="C665" s="87"/>
      <c r="D665" s="87"/>
      <c r="E665" s="87"/>
      <c r="F665" s="87"/>
      <c r="S665" s="307"/>
      <c r="T665" s="306"/>
      <c r="AB665" s="300"/>
      <c r="AC665" s="300"/>
      <c r="AJ665" s="300"/>
      <c r="AK665" s="300"/>
      <c r="AX665" s="300"/>
      <c r="AY665" s="300"/>
      <c r="AZ665" s="300"/>
      <c r="BA665" s="300"/>
      <c r="BB665" s="300"/>
      <c r="BC665" s="300"/>
      <c r="BD665" s="300"/>
      <c r="BE665" s="300"/>
      <c r="BF665" s="300"/>
      <c r="BG665" s="300"/>
      <c r="BH665" s="300"/>
      <c r="BI665" s="300"/>
      <c r="BQ665" s="297"/>
      <c r="BR665" s="297"/>
      <c r="BS665" s="297"/>
      <c r="BT665" s="297"/>
      <c r="BU665" s="297"/>
      <c r="BV665" s="297"/>
      <c r="BW665" s="297"/>
      <c r="BX665" s="297"/>
      <c r="BY665" s="297"/>
      <c r="BZ665" s="297"/>
      <c r="CA665" s="297"/>
      <c r="CB665" s="297"/>
    </row>
    <row r="666" spans="1:80" s="305" customFormat="1" x14ac:dyDescent="0.2">
      <c r="A666" s="87"/>
      <c r="B666" s="87"/>
      <c r="C666" s="87"/>
      <c r="D666" s="87"/>
      <c r="E666" s="87"/>
      <c r="F666" s="87"/>
      <c r="S666" s="307"/>
      <c r="T666" s="306"/>
      <c r="AB666" s="300"/>
      <c r="AC666" s="300"/>
      <c r="AJ666" s="300"/>
      <c r="AK666" s="300"/>
      <c r="AX666" s="300"/>
      <c r="AY666" s="300"/>
      <c r="AZ666" s="300"/>
      <c r="BA666" s="300"/>
      <c r="BB666" s="300"/>
      <c r="BC666" s="300"/>
      <c r="BD666" s="300"/>
      <c r="BE666" s="300"/>
      <c r="BF666" s="300"/>
      <c r="BG666" s="300"/>
      <c r="BH666" s="300"/>
      <c r="BI666" s="300"/>
      <c r="BQ666" s="297"/>
      <c r="BR666" s="297"/>
      <c r="BS666" s="297"/>
      <c r="BT666" s="297"/>
      <c r="BU666" s="297"/>
      <c r="BV666" s="297"/>
      <c r="BW666" s="297"/>
      <c r="BX666" s="297"/>
      <c r="BY666" s="297"/>
      <c r="BZ666" s="297"/>
      <c r="CA666" s="297"/>
      <c r="CB666" s="297"/>
    </row>
    <row r="667" spans="1:80" s="305" customFormat="1" x14ac:dyDescent="0.2">
      <c r="A667" s="87"/>
      <c r="B667" s="87"/>
      <c r="C667" s="87"/>
      <c r="D667" s="87"/>
      <c r="E667" s="87"/>
      <c r="F667" s="87"/>
      <c r="S667" s="307"/>
      <c r="T667" s="306"/>
      <c r="AB667" s="300"/>
      <c r="AC667" s="300"/>
      <c r="AJ667" s="300"/>
      <c r="AK667" s="300"/>
      <c r="AX667" s="300"/>
      <c r="AY667" s="300"/>
      <c r="AZ667" s="300"/>
      <c r="BA667" s="300"/>
      <c r="BB667" s="300"/>
      <c r="BC667" s="300"/>
      <c r="BD667" s="300"/>
      <c r="BE667" s="300"/>
      <c r="BF667" s="300"/>
      <c r="BG667" s="300"/>
      <c r="BH667" s="300"/>
      <c r="BI667" s="300"/>
      <c r="BQ667" s="297"/>
      <c r="BR667" s="297"/>
      <c r="BS667" s="297"/>
      <c r="BT667" s="297"/>
      <c r="BU667" s="297"/>
      <c r="BV667" s="297"/>
      <c r="BW667" s="297"/>
      <c r="BX667" s="297"/>
      <c r="BY667" s="297"/>
      <c r="BZ667" s="297"/>
      <c r="CA667" s="297"/>
      <c r="CB667" s="297"/>
    </row>
    <row r="668" spans="1:80" s="305" customFormat="1" x14ac:dyDescent="0.2">
      <c r="A668" s="87"/>
      <c r="B668" s="87"/>
      <c r="C668" s="87"/>
      <c r="D668" s="87"/>
      <c r="E668" s="87"/>
      <c r="F668" s="87"/>
      <c r="S668" s="307"/>
      <c r="T668" s="306"/>
      <c r="AB668" s="300"/>
      <c r="AC668" s="300"/>
      <c r="AJ668" s="300"/>
      <c r="AK668" s="300"/>
      <c r="AX668" s="300"/>
      <c r="AY668" s="300"/>
      <c r="AZ668" s="300"/>
      <c r="BA668" s="300"/>
      <c r="BB668" s="300"/>
      <c r="BC668" s="300"/>
      <c r="BD668" s="300"/>
      <c r="BE668" s="300"/>
      <c r="BF668" s="300"/>
      <c r="BG668" s="300"/>
      <c r="BH668" s="300"/>
      <c r="BI668" s="300"/>
      <c r="BQ668" s="297"/>
      <c r="BR668" s="297"/>
      <c r="BS668" s="297"/>
      <c r="BT668" s="297"/>
      <c r="BU668" s="297"/>
      <c r="BV668" s="297"/>
      <c r="BW668" s="297"/>
      <c r="BX668" s="297"/>
      <c r="BY668" s="297"/>
      <c r="BZ668" s="297"/>
      <c r="CA668" s="297"/>
      <c r="CB668" s="297"/>
    </row>
    <row r="669" spans="1:80" s="305" customFormat="1" x14ac:dyDescent="0.2">
      <c r="A669" s="87"/>
      <c r="B669" s="87"/>
      <c r="C669" s="87"/>
      <c r="D669" s="87"/>
      <c r="E669" s="87"/>
      <c r="F669" s="87"/>
      <c r="S669" s="307"/>
      <c r="T669" s="306"/>
      <c r="AB669" s="300"/>
      <c r="AC669" s="300"/>
      <c r="AJ669" s="300"/>
      <c r="AK669" s="300"/>
      <c r="AX669" s="300"/>
      <c r="AY669" s="300"/>
      <c r="AZ669" s="300"/>
      <c r="BA669" s="300"/>
      <c r="BB669" s="300"/>
      <c r="BC669" s="300"/>
      <c r="BD669" s="300"/>
      <c r="BE669" s="300"/>
      <c r="BF669" s="300"/>
      <c r="BG669" s="300"/>
      <c r="BH669" s="300"/>
      <c r="BI669" s="300"/>
      <c r="BQ669" s="297"/>
      <c r="BR669" s="297"/>
      <c r="BS669" s="297"/>
      <c r="BT669" s="297"/>
      <c r="BU669" s="297"/>
      <c r="BV669" s="297"/>
      <c r="BW669" s="297"/>
      <c r="BX669" s="297"/>
      <c r="BY669" s="297"/>
      <c r="BZ669" s="297"/>
      <c r="CA669" s="297"/>
      <c r="CB669" s="297"/>
    </row>
    <row r="670" spans="1:80" s="305" customFormat="1" x14ac:dyDescent="0.2">
      <c r="A670" s="87"/>
      <c r="B670" s="87"/>
      <c r="C670" s="87"/>
      <c r="D670" s="87"/>
      <c r="E670" s="87"/>
      <c r="F670" s="87"/>
      <c r="S670" s="307"/>
      <c r="T670" s="306"/>
      <c r="AB670" s="300"/>
      <c r="AC670" s="300"/>
      <c r="AJ670" s="300"/>
      <c r="AK670" s="300"/>
      <c r="AX670" s="300"/>
      <c r="AY670" s="300"/>
      <c r="AZ670" s="300"/>
      <c r="BA670" s="300"/>
      <c r="BB670" s="300"/>
      <c r="BC670" s="300"/>
      <c r="BD670" s="300"/>
      <c r="BE670" s="300"/>
      <c r="BF670" s="300"/>
      <c r="BG670" s="300"/>
      <c r="BH670" s="300"/>
      <c r="BI670" s="300"/>
      <c r="BQ670" s="297"/>
      <c r="BR670" s="297"/>
      <c r="BS670" s="297"/>
      <c r="BT670" s="297"/>
      <c r="BU670" s="297"/>
      <c r="BV670" s="297"/>
      <c r="BW670" s="297"/>
      <c r="BX670" s="297"/>
      <c r="BY670" s="297"/>
      <c r="BZ670" s="297"/>
      <c r="CA670" s="297"/>
      <c r="CB670" s="297"/>
    </row>
    <row r="671" spans="1:80" s="305" customFormat="1" x14ac:dyDescent="0.2">
      <c r="A671" s="87"/>
      <c r="B671" s="87"/>
      <c r="C671" s="87"/>
      <c r="D671" s="87"/>
      <c r="E671" s="87"/>
      <c r="F671" s="87"/>
      <c r="S671" s="307"/>
      <c r="T671" s="306"/>
      <c r="AB671" s="300"/>
      <c r="AC671" s="300"/>
      <c r="AJ671" s="300"/>
      <c r="AK671" s="300"/>
      <c r="AX671" s="300"/>
      <c r="AY671" s="300"/>
      <c r="AZ671" s="300"/>
      <c r="BA671" s="300"/>
      <c r="BB671" s="300"/>
      <c r="BC671" s="300"/>
      <c r="BD671" s="300"/>
      <c r="BE671" s="300"/>
      <c r="BF671" s="300"/>
      <c r="BG671" s="300"/>
      <c r="BH671" s="300"/>
      <c r="BI671" s="300"/>
      <c r="BQ671" s="297"/>
      <c r="BR671" s="297"/>
      <c r="BS671" s="297"/>
      <c r="BT671" s="297"/>
      <c r="BU671" s="297"/>
      <c r="BV671" s="297"/>
      <c r="BW671" s="297"/>
      <c r="BX671" s="297"/>
      <c r="BY671" s="297"/>
      <c r="BZ671" s="297"/>
      <c r="CA671" s="297"/>
      <c r="CB671" s="297"/>
    </row>
    <row r="672" spans="1:80" s="305" customFormat="1" x14ac:dyDescent="0.2">
      <c r="A672" s="87"/>
      <c r="B672" s="87"/>
      <c r="C672" s="87"/>
      <c r="D672" s="87"/>
      <c r="E672" s="87"/>
      <c r="F672" s="87"/>
      <c r="S672" s="307"/>
      <c r="T672" s="306"/>
      <c r="AB672" s="300"/>
      <c r="AC672" s="300"/>
      <c r="AJ672" s="300"/>
      <c r="AK672" s="300"/>
      <c r="AX672" s="300"/>
      <c r="AY672" s="300"/>
      <c r="AZ672" s="300"/>
      <c r="BA672" s="300"/>
      <c r="BB672" s="300"/>
      <c r="BC672" s="300"/>
      <c r="BD672" s="300"/>
      <c r="BE672" s="300"/>
      <c r="BF672" s="300"/>
      <c r="BG672" s="300"/>
      <c r="BH672" s="300"/>
      <c r="BI672" s="300"/>
      <c r="BQ672" s="297"/>
      <c r="BR672" s="297"/>
      <c r="BS672" s="297"/>
      <c r="BT672" s="297"/>
      <c r="BU672" s="297"/>
      <c r="BV672" s="297"/>
      <c r="BW672" s="297"/>
      <c r="BX672" s="297"/>
      <c r="BY672" s="297"/>
      <c r="BZ672" s="297"/>
      <c r="CA672" s="297"/>
      <c r="CB672" s="297"/>
    </row>
    <row r="673" spans="1:80" s="305" customFormat="1" x14ac:dyDescent="0.2">
      <c r="A673" s="87"/>
      <c r="B673" s="87"/>
      <c r="C673" s="87"/>
      <c r="D673" s="87"/>
      <c r="E673" s="87"/>
      <c r="F673" s="87"/>
      <c r="S673" s="307"/>
      <c r="T673" s="306"/>
      <c r="AB673" s="300"/>
      <c r="AC673" s="300"/>
      <c r="AJ673" s="300"/>
      <c r="AK673" s="300"/>
      <c r="AX673" s="300"/>
      <c r="AY673" s="300"/>
      <c r="AZ673" s="300"/>
      <c r="BA673" s="300"/>
      <c r="BB673" s="300"/>
      <c r="BC673" s="300"/>
      <c r="BD673" s="300"/>
      <c r="BE673" s="300"/>
      <c r="BF673" s="300"/>
      <c r="BG673" s="300"/>
      <c r="BH673" s="300"/>
      <c r="BI673" s="300"/>
      <c r="BQ673" s="297"/>
      <c r="BR673" s="297"/>
      <c r="BS673" s="297"/>
      <c r="BT673" s="297"/>
      <c r="BU673" s="297"/>
      <c r="BV673" s="297"/>
      <c r="BW673" s="297"/>
      <c r="BX673" s="297"/>
      <c r="BY673" s="297"/>
      <c r="BZ673" s="297"/>
      <c r="CA673" s="297"/>
      <c r="CB673" s="297"/>
    </row>
    <row r="674" spans="1:80" s="305" customFormat="1" x14ac:dyDescent="0.2">
      <c r="A674" s="87"/>
      <c r="B674" s="87"/>
      <c r="C674" s="87"/>
      <c r="D674" s="87"/>
      <c r="E674" s="87"/>
      <c r="F674" s="87"/>
      <c r="S674" s="307"/>
      <c r="T674" s="306"/>
      <c r="AB674" s="300"/>
      <c r="AC674" s="300"/>
      <c r="AJ674" s="300"/>
      <c r="AK674" s="300"/>
      <c r="AX674" s="300"/>
      <c r="AY674" s="300"/>
      <c r="AZ674" s="300"/>
      <c r="BA674" s="300"/>
      <c r="BB674" s="300"/>
      <c r="BC674" s="300"/>
      <c r="BD674" s="300"/>
      <c r="BE674" s="300"/>
      <c r="BF674" s="300"/>
      <c r="BG674" s="300"/>
      <c r="BH674" s="300"/>
      <c r="BI674" s="300"/>
      <c r="BQ674" s="297"/>
      <c r="BR674" s="297"/>
      <c r="BS674" s="297"/>
      <c r="BT674" s="297"/>
      <c r="BU674" s="297"/>
      <c r="BV674" s="297"/>
      <c r="BW674" s="297"/>
      <c r="BX674" s="297"/>
      <c r="BY674" s="297"/>
      <c r="BZ674" s="297"/>
      <c r="CA674" s="297"/>
      <c r="CB674" s="297"/>
    </row>
    <row r="675" spans="1:80" s="305" customFormat="1" x14ac:dyDescent="0.2">
      <c r="A675" s="87"/>
      <c r="B675" s="87"/>
      <c r="C675" s="87"/>
      <c r="D675" s="87"/>
      <c r="E675" s="87"/>
      <c r="F675" s="87"/>
      <c r="S675" s="307"/>
      <c r="T675" s="306"/>
      <c r="AB675" s="300"/>
      <c r="AC675" s="300"/>
      <c r="AJ675" s="300"/>
      <c r="AK675" s="300"/>
      <c r="AX675" s="300"/>
      <c r="AY675" s="300"/>
      <c r="AZ675" s="300"/>
      <c r="BA675" s="300"/>
      <c r="BB675" s="300"/>
      <c r="BC675" s="300"/>
      <c r="BD675" s="300"/>
      <c r="BE675" s="300"/>
      <c r="BF675" s="300"/>
      <c r="BG675" s="300"/>
      <c r="BH675" s="300"/>
      <c r="BI675" s="300"/>
      <c r="BQ675" s="297"/>
      <c r="BR675" s="297"/>
      <c r="BS675" s="297"/>
      <c r="BT675" s="297"/>
      <c r="BU675" s="297"/>
      <c r="BV675" s="297"/>
      <c r="BW675" s="297"/>
      <c r="BX675" s="297"/>
      <c r="BY675" s="297"/>
      <c r="BZ675" s="297"/>
      <c r="CA675" s="297"/>
      <c r="CB675" s="297"/>
    </row>
    <row r="676" spans="1:80" s="305" customFormat="1" x14ac:dyDescent="0.2">
      <c r="A676" s="87"/>
      <c r="B676" s="87"/>
      <c r="C676" s="87"/>
      <c r="D676" s="87"/>
      <c r="E676" s="87"/>
      <c r="F676" s="87"/>
      <c r="S676" s="307"/>
      <c r="T676" s="306"/>
      <c r="AB676" s="300"/>
      <c r="AC676" s="300"/>
      <c r="AJ676" s="300"/>
      <c r="AK676" s="300"/>
      <c r="AX676" s="300"/>
      <c r="AY676" s="300"/>
      <c r="AZ676" s="300"/>
      <c r="BA676" s="300"/>
      <c r="BB676" s="300"/>
      <c r="BC676" s="300"/>
      <c r="BD676" s="300"/>
      <c r="BE676" s="300"/>
      <c r="BF676" s="300"/>
      <c r="BG676" s="300"/>
      <c r="BH676" s="300"/>
      <c r="BI676" s="300"/>
      <c r="BQ676" s="297"/>
      <c r="BR676" s="297"/>
      <c r="BS676" s="297"/>
      <c r="BT676" s="297"/>
      <c r="BU676" s="297"/>
      <c r="BV676" s="297"/>
      <c r="BW676" s="297"/>
      <c r="BX676" s="297"/>
      <c r="BY676" s="297"/>
      <c r="BZ676" s="297"/>
      <c r="CA676" s="297"/>
      <c r="CB676" s="297"/>
    </row>
    <row r="677" spans="1:80" s="305" customFormat="1" x14ac:dyDescent="0.2">
      <c r="A677" s="87"/>
      <c r="B677" s="87"/>
      <c r="C677" s="87"/>
      <c r="D677" s="87"/>
      <c r="E677" s="87"/>
      <c r="F677" s="87"/>
      <c r="S677" s="307"/>
      <c r="T677" s="306"/>
      <c r="AB677" s="300"/>
      <c r="AC677" s="300"/>
      <c r="AJ677" s="300"/>
      <c r="AK677" s="300"/>
      <c r="AX677" s="300"/>
      <c r="AY677" s="300"/>
      <c r="AZ677" s="300"/>
      <c r="BA677" s="300"/>
      <c r="BB677" s="300"/>
      <c r="BC677" s="300"/>
      <c r="BD677" s="300"/>
      <c r="BE677" s="300"/>
      <c r="BF677" s="300"/>
      <c r="BG677" s="300"/>
      <c r="BH677" s="300"/>
      <c r="BI677" s="300"/>
      <c r="BQ677" s="297"/>
      <c r="BR677" s="297"/>
      <c r="BS677" s="297"/>
      <c r="BT677" s="297"/>
      <c r="BU677" s="297"/>
      <c r="BV677" s="297"/>
      <c r="BW677" s="297"/>
      <c r="BX677" s="297"/>
      <c r="BY677" s="297"/>
      <c r="BZ677" s="297"/>
      <c r="CA677" s="297"/>
      <c r="CB677" s="297"/>
    </row>
    <row r="678" spans="1:80" s="305" customFormat="1" x14ac:dyDescent="0.2">
      <c r="A678" s="87"/>
      <c r="B678" s="87"/>
      <c r="C678" s="87"/>
      <c r="D678" s="87"/>
      <c r="E678" s="87"/>
      <c r="F678" s="87"/>
      <c r="S678" s="307"/>
      <c r="T678" s="306"/>
      <c r="AB678" s="300"/>
      <c r="AC678" s="300"/>
      <c r="AJ678" s="300"/>
      <c r="AK678" s="300"/>
      <c r="AX678" s="300"/>
      <c r="AY678" s="300"/>
      <c r="AZ678" s="300"/>
      <c r="BA678" s="300"/>
      <c r="BB678" s="300"/>
      <c r="BC678" s="300"/>
      <c r="BD678" s="300"/>
      <c r="BE678" s="300"/>
      <c r="BF678" s="300"/>
      <c r="BG678" s="300"/>
      <c r="BH678" s="300"/>
      <c r="BI678" s="300"/>
      <c r="BQ678" s="297"/>
      <c r="BR678" s="297"/>
      <c r="BS678" s="297"/>
      <c r="BT678" s="297"/>
      <c r="BU678" s="297"/>
      <c r="BV678" s="297"/>
      <c r="BW678" s="297"/>
      <c r="BX678" s="297"/>
      <c r="BY678" s="297"/>
      <c r="BZ678" s="297"/>
      <c r="CA678" s="297"/>
      <c r="CB678" s="297"/>
    </row>
    <row r="679" spans="1:80" s="305" customFormat="1" x14ac:dyDescent="0.2">
      <c r="A679" s="87"/>
      <c r="B679" s="87"/>
      <c r="C679" s="87"/>
      <c r="D679" s="87"/>
      <c r="E679" s="87"/>
      <c r="F679" s="87"/>
      <c r="S679" s="307"/>
      <c r="T679" s="306"/>
      <c r="AB679" s="300"/>
      <c r="AC679" s="300"/>
      <c r="AJ679" s="300"/>
      <c r="AK679" s="300"/>
      <c r="AX679" s="300"/>
      <c r="AY679" s="300"/>
      <c r="AZ679" s="300"/>
      <c r="BA679" s="300"/>
      <c r="BB679" s="300"/>
      <c r="BC679" s="300"/>
      <c r="BD679" s="300"/>
      <c r="BE679" s="300"/>
      <c r="BF679" s="300"/>
      <c r="BG679" s="300"/>
      <c r="BH679" s="300"/>
      <c r="BI679" s="300"/>
      <c r="BQ679" s="297"/>
      <c r="BR679" s="297"/>
      <c r="BS679" s="297"/>
      <c r="BT679" s="297"/>
      <c r="BU679" s="297"/>
      <c r="BV679" s="297"/>
      <c r="BW679" s="297"/>
      <c r="BX679" s="297"/>
      <c r="BY679" s="297"/>
      <c r="BZ679" s="297"/>
      <c r="CA679" s="297"/>
      <c r="CB679" s="297"/>
    </row>
    <row r="680" spans="1:80" s="305" customFormat="1" x14ac:dyDescent="0.2">
      <c r="A680" s="87"/>
      <c r="B680" s="87"/>
      <c r="C680" s="87"/>
      <c r="D680" s="87"/>
      <c r="E680" s="87"/>
      <c r="F680" s="87"/>
      <c r="S680" s="307"/>
      <c r="T680" s="306"/>
      <c r="AB680" s="300"/>
      <c r="AC680" s="300"/>
      <c r="AJ680" s="300"/>
      <c r="AK680" s="300"/>
      <c r="AX680" s="300"/>
      <c r="AY680" s="300"/>
      <c r="AZ680" s="300"/>
      <c r="BA680" s="300"/>
      <c r="BB680" s="300"/>
      <c r="BC680" s="300"/>
      <c r="BD680" s="300"/>
      <c r="BE680" s="300"/>
      <c r="BF680" s="300"/>
      <c r="BG680" s="300"/>
      <c r="BH680" s="300"/>
      <c r="BI680" s="300"/>
      <c r="BQ680" s="297"/>
      <c r="BR680" s="297"/>
      <c r="BS680" s="297"/>
      <c r="BT680" s="297"/>
      <c r="BU680" s="297"/>
      <c r="BV680" s="297"/>
      <c r="BW680" s="297"/>
      <c r="BX680" s="297"/>
      <c r="BY680" s="297"/>
      <c r="BZ680" s="297"/>
      <c r="CA680" s="297"/>
      <c r="CB680" s="297"/>
    </row>
    <row r="681" spans="1:80" s="305" customFormat="1" x14ac:dyDescent="0.2">
      <c r="A681" s="87"/>
      <c r="B681" s="87"/>
      <c r="C681" s="87"/>
      <c r="D681" s="87"/>
      <c r="E681" s="87"/>
      <c r="F681" s="87"/>
      <c r="S681" s="307"/>
      <c r="T681" s="306"/>
      <c r="AB681" s="300"/>
      <c r="AC681" s="300"/>
      <c r="AJ681" s="300"/>
      <c r="AK681" s="300"/>
      <c r="AX681" s="300"/>
      <c r="AY681" s="300"/>
      <c r="AZ681" s="300"/>
      <c r="BA681" s="300"/>
      <c r="BB681" s="300"/>
      <c r="BC681" s="300"/>
      <c r="BD681" s="300"/>
      <c r="BE681" s="300"/>
      <c r="BF681" s="300"/>
      <c r="BG681" s="300"/>
      <c r="BH681" s="300"/>
      <c r="BI681" s="300"/>
      <c r="BQ681" s="297"/>
      <c r="BR681" s="297"/>
      <c r="BS681" s="297"/>
      <c r="BT681" s="297"/>
      <c r="BU681" s="297"/>
      <c r="BV681" s="297"/>
      <c r="BW681" s="297"/>
      <c r="BX681" s="297"/>
      <c r="BY681" s="297"/>
      <c r="BZ681" s="297"/>
      <c r="CA681" s="297"/>
      <c r="CB681" s="297"/>
    </row>
    <row r="682" spans="1:80" s="305" customFormat="1" x14ac:dyDescent="0.2">
      <c r="A682" s="87"/>
      <c r="B682" s="87"/>
      <c r="C682" s="87"/>
      <c r="D682" s="87"/>
      <c r="E682" s="87"/>
      <c r="F682" s="87"/>
      <c r="S682" s="307"/>
      <c r="T682" s="306"/>
      <c r="AB682" s="300"/>
      <c r="AC682" s="300"/>
      <c r="AJ682" s="300"/>
      <c r="AK682" s="300"/>
      <c r="AX682" s="300"/>
      <c r="AY682" s="300"/>
      <c r="AZ682" s="300"/>
      <c r="BA682" s="300"/>
      <c r="BB682" s="300"/>
      <c r="BC682" s="300"/>
      <c r="BD682" s="300"/>
      <c r="BE682" s="300"/>
      <c r="BF682" s="300"/>
      <c r="BG682" s="300"/>
      <c r="BH682" s="300"/>
      <c r="BI682" s="300"/>
      <c r="BQ682" s="297"/>
      <c r="BR682" s="297"/>
      <c r="BS682" s="297"/>
      <c r="BT682" s="297"/>
      <c r="BU682" s="297"/>
      <c r="BV682" s="297"/>
      <c r="BW682" s="297"/>
      <c r="BX682" s="297"/>
      <c r="BY682" s="297"/>
      <c r="BZ682" s="297"/>
      <c r="CA682" s="297"/>
      <c r="CB682" s="297"/>
    </row>
    <row r="683" spans="1:80" s="305" customFormat="1" x14ac:dyDescent="0.2">
      <c r="A683" s="87"/>
      <c r="B683" s="87"/>
      <c r="C683" s="87"/>
      <c r="D683" s="87"/>
      <c r="E683" s="87"/>
      <c r="F683" s="87"/>
      <c r="S683" s="307"/>
      <c r="T683" s="306"/>
      <c r="AB683" s="300"/>
      <c r="AC683" s="300"/>
      <c r="AJ683" s="300"/>
      <c r="AK683" s="300"/>
      <c r="AX683" s="300"/>
      <c r="AY683" s="300"/>
      <c r="AZ683" s="300"/>
      <c r="BA683" s="300"/>
      <c r="BB683" s="300"/>
      <c r="BC683" s="300"/>
      <c r="BD683" s="300"/>
      <c r="BE683" s="300"/>
      <c r="BF683" s="300"/>
      <c r="BG683" s="300"/>
      <c r="BH683" s="300"/>
      <c r="BI683" s="300"/>
      <c r="BQ683" s="297"/>
      <c r="BR683" s="297"/>
      <c r="BS683" s="297"/>
      <c r="BT683" s="297"/>
      <c r="BU683" s="297"/>
      <c r="BV683" s="297"/>
      <c r="BW683" s="297"/>
      <c r="BX683" s="297"/>
      <c r="BY683" s="297"/>
      <c r="BZ683" s="297"/>
      <c r="CA683" s="297"/>
      <c r="CB683" s="297"/>
    </row>
    <row r="684" spans="1:80" s="305" customFormat="1" x14ac:dyDescent="0.2">
      <c r="A684" s="87"/>
      <c r="B684" s="87"/>
      <c r="C684" s="87"/>
      <c r="D684" s="87"/>
      <c r="E684" s="87"/>
      <c r="F684" s="87"/>
      <c r="S684" s="307"/>
      <c r="T684" s="306"/>
      <c r="AB684" s="300"/>
      <c r="AC684" s="300"/>
      <c r="AJ684" s="300"/>
      <c r="AK684" s="300"/>
      <c r="AX684" s="300"/>
      <c r="AY684" s="300"/>
      <c r="AZ684" s="300"/>
      <c r="BA684" s="300"/>
      <c r="BB684" s="300"/>
      <c r="BC684" s="300"/>
      <c r="BD684" s="300"/>
      <c r="BE684" s="300"/>
      <c r="BF684" s="300"/>
      <c r="BG684" s="300"/>
      <c r="BH684" s="300"/>
      <c r="BI684" s="300"/>
      <c r="BQ684" s="297"/>
      <c r="BR684" s="297"/>
      <c r="BS684" s="297"/>
      <c r="BT684" s="297"/>
      <c r="BU684" s="297"/>
      <c r="BV684" s="297"/>
      <c r="BW684" s="297"/>
      <c r="BX684" s="297"/>
      <c r="BY684" s="297"/>
      <c r="BZ684" s="297"/>
      <c r="CA684" s="297"/>
      <c r="CB684" s="297"/>
    </row>
    <row r="685" spans="1:80" s="305" customFormat="1" x14ac:dyDescent="0.2">
      <c r="A685" s="87"/>
      <c r="B685" s="87"/>
      <c r="C685" s="87"/>
      <c r="D685" s="87"/>
      <c r="E685" s="87"/>
      <c r="F685" s="87"/>
      <c r="S685" s="307"/>
      <c r="T685" s="306"/>
      <c r="AB685" s="300"/>
      <c r="AC685" s="300"/>
      <c r="AJ685" s="300"/>
      <c r="AK685" s="300"/>
      <c r="AX685" s="300"/>
      <c r="AY685" s="300"/>
      <c r="AZ685" s="300"/>
      <c r="BA685" s="300"/>
      <c r="BB685" s="300"/>
      <c r="BC685" s="300"/>
      <c r="BD685" s="300"/>
      <c r="BE685" s="300"/>
      <c r="BF685" s="300"/>
      <c r="BG685" s="300"/>
      <c r="BH685" s="300"/>
      <c r="BI685" s="300"/>
      <c r="BQ685" s="297"/>
      <c r="BR685" s="297"/>
      <c r="BS685" s="297"/>
      <c r="BT685" s="297"/>
      <c r="BU685" s="297"/>
      <c r="BV685" s="297"/>
      <c r="BW685" s="297"/>
      <c r="BX685" s="297"/>
      <c r="BY685" s="297"/>
      <c r="BZ685" s="297"/>
      <c r="CA685" s="297"/>
      <c r="CB685" s="297"/>
    </row>
    <row r="686" spans="1:80" s="305" customFormat="1" x14ac:dyDescent="0.2">
      <c r="A686" s="87"/>
      <c r="B686" s="87"/>
      <c r="C686" s="87"/>
      <c r="D686" s="87"/>
      <c r="E686" s="87"/>
      <c r="F686" s="87"/>
      <c r="S686" s="307"/>
      <c r="T686" s="306"/>
      <c r="AB686" s="300"/>
      <c r="AC686" s="300"/>
      <c r="AJ686" s="300"/>
      <c r="AK686" s="300"/>
      <c r="AX686" s="300"/>
      <c r="AY686" s="300"/>
      <c r="AZ686" s="300"/>
      <c r="BA686" s="300"/>
      <c r="BB686" s="300"/>
      <c r="BC686" s="300"/>
      <c r="BD686" s="300"/>
      <c r="BE686" s="300"/>
      <c r="BF686" s="300"/>
      <c r="BG686" s="300"/>
      <c r="BH686" s="300"/>
      <c r="BI686" s="300"/>
      <c r="BQ686" s="297"/>
      <c r="BR686" s="297"/>
      <c r="BS686" s="297"/>
      <c r="BT686" s="297"/>
      <c r="BU686" s="297"/>
      <c r="BV686" s="297"/>
      <c r="BW686" s="297"/>
      <c r="BX686" s="297"/>
      <c r="BY686" s="297"/>
      <c r="BZ686" s="297"/>
      <c r="CA686" s="297"/>
      <c r="CB686" s="297"/>
    </row>
    <row r="687" spans="1:80" s="305" customFormat="1" x14ac:dyDescent="0.2">
      <c r="A687" s="87"/>
      <c r="B687" s="87"/>
      <c r="C687" s="87"/>
      <c r="D687" s="87"/>
      <c r="E687" s="87"/>
      <c r="F687" s="87"/>
      <c r="S687" s="307"/>
      <c r="T687" s="306"/>
      <c r="AB687" s="300"/>
      <c r="AC687" s="300"/>
      <c r="AJ687" s="300"/>
      <c r="AK687" s="300"/>
      <c r="AX687" s="300"/>
      <c r="AY687" s="300"/>
      <c r="AZ687" s="300"/>
      <c r="BA687" s="300"/>
      <c r="BB687" s="300"/>
      <c r="BC687" s="300"/>
      <c r="BD687" s="300"/>
      <c r="BE687" s="300"/>
      <c r="BF687" s="300"/>
      <c r="BG687" s="300"/>
      <c r="BH687" s="300"/>
      <c r="BI687" s="300"/>
      <c r="BQ687" s="297"/>
      <c r="BR687" s="297"/>
      <c r="BS687" s="297"/>
      <c r="BT687" s="297"/>
      <c r="BU687" s="297"/>
      <c r="BV687" s="297"/>
      <c r="BW687" s="297"/>
      <c r="BX687" s="297"/>
      <c r="BY687" s="297"/>
      <c r="BZ687" s="297"/>
      <c r="CA687" s="297"/>
      <c r="CB687" s="297"/>
    </row>
    <row r="688" spans="1:80" s="305" customFormat="1" x14ac:dyDescent="0.2">
      <c r="A688" s="87"/>
      <c r="B688" s="87"/>
      <c r="C688" s="87"/>
      <c r="D688" s="87"/>
      <c r="E688" s="87"/>
      <c r="F688" s="87"/>
      <c r="S688" s="307"/>
      <c r="T688" s="306"/>
      <c r="AB688" s="300"/>
      <c r="AC688" s="300"/>
      <c r="AJ688" s="300"/>
      <c r="AK688" s="300"/>
      <c r="AX688" s="300"/>
      <c r="AY688" s="300"/>
      <c r="AZ688" s="300"/>
      <c r="BA688" s="300"/>
      <c r="BB688" s="300"/>
      <c r="BC688" s="300"/>
      <c r="BD688" s="300"/>
      <c r="BE688" s="300"/>
      <c r="BF688" s="300"/>
      <c r="BG688" s="300"/>
      <c r="BH688" s="300"/>
      <c r="BI688" s="300"/>
      <c r="BQ688" s="297"/>
      <c r="BR688" s="297"/>
      <c r="BS688" s="297"/>
      <c r="BT688" s="297"/>
      <c r="BU688" s="297"/>
      <c r="BV688" s="297"/>
      <c r="BW688" s="297"/>
      <c r="BX688" s="297"/>
      <c r="BY688" s="297"/>
      <c r="BZ688" s="297"/>
      <c r="CA688" s="297"/>
      <c r="CB688" s="297"/>
    </row>
    <row r="689" spans="1:80" s="305" customFormat="1" x14ac:dyDescent="0.2">
      <c r="A689" s="87"/>
      <c r="B689" s="87"/>
      <c r="C689" s="87"/>
      <c r="D689" s="87"/>
      <c r="E689" s="87"/>
      <c r="F689" s="87"/>
      <c r="S689" s="307"/>
      <c r="T689" s="306"/>
      <c r="AB689" s="300"/>
      <c r="AC689" s="300"/>
      <c r="AJ689" s="300"/>
      <c r="AK689" s="300"/>
      <c r="AX689" s="300"/>
      <c r="AY689" s="300"/>
      <c r="AZ689" s="300"/>
      <c r="BA689" s="300"/>
      <c r="BB689" s="300"/>
      <c r="BC689" s="300"/>
      <c r="BD689" s="300"/>
      <c r="BE689" s="300"/>
      <c r="BF689" s="300"/>
      <c r="BG689" s="300"/>
      <c r="BH689" s="300"/>
      <c r="BI689" s="300"/>
      <c r="BQ689" s="297"/>
      <c r="BR689" s="297"/>
      <c r="BS689" s="297"/>
      <c r="BT689" s="297"/>
      <c r="BU689" s="297"/>
      <c r="BV689" s="297"/>
      <c r="BW689" s="297"/>
      <c r="BX689" s="297"/>
      <c r="BY689" s="297"/>
      <c r="BZ689" s="297"/>
      <c r="CA689" s="297"/>
      <c r="CB689" s="297"/>
    </row>
    <row r="690" spans="1:80" s="305" customFormat="1" x14ac:dyDescent="0.2">
      <c r="A690" s="87"/>
      <c r="B690" s="87"/>
      <c r="C690" s="87"/>
      <c r="D690" s="87"/>
      <c r="E690" s="87"/>
      <c r="F690" s="87"/>
      <c r="S690" s="307"/>
      <c r="T690" s="306"/>
      <c r="AB690" s="300"/>
      <c r="AC690" s="300"/>
      <c r="AJ690" s="300"/>
      <c r="AK690" s="300"/>
      <c r="AX690" s="300"/>
      <c r="AY690" s="300"/>
      <c r="AZ690" s="300"/>
      <c r="BA690" s="300"/>
      <c r="BB690" s="300"/>
      <c r="BC690" s="300"/>
      <c r="BD690" s="300"/>
      <c r="BE690" s="300"/>
      <c r="BF690" s="300"/>
      <c r="BG690" s="300"/>
      <c r="BH690" s="300"/>
      <c r="BI690" s="300"/>
      <c r="BQ690" s="297"/>
      <c r="BR690" s="297"/>
      <c r="BS690" s="297"/>
      <c r="BT690" s="297"/>
      <c r="BU690" s="297"/>
      <c r="BV690" s="297"/>
      <c r="BW690" s="297"/>
      <c r="BX690" s="297"/>
      <c r="BY690" s="297"/>
      <c r="BZ690" s="297"/>
      <c r="CA690" s="297"/>
      <c r="CB690" s="297"/>
    </row>
    <row r="691" spans="1:80" s="305" customFormat="1" x14ac:dyDescent="0.2">
      <c r="A691" s="87"/>
      <c r="B691" s="87"/>
      <c r="C691" s="87"/>
      <c r="D691" s="87"/>
      <c r="E691" s="87"/>
      <c r="F691" s="87"/>
      <c r="S691" s="307"/>
      <c r="T691" s="306"/>
      <c r="AB691" s="300"/>
      <c r="AC691" s="300"/>
      <c r="AJ691" s="300"/>
      <c r="AK691" s="300"/>
      <c r="AX691" s="300"/>
      <c r="AY691" s="300"/>
      <c r="AZ691" s="300"/>
      <c r="BA691" s="300"/>
      <c r="BB691" s="300"/>
      <c r="BC691" s="300"/>
      <c r="BD691" s="300"/>
      <c r="BE691" s="300"/>
      <c r="BF691" s="300"/>
      <c r="BG691" s="300"/>
      <c r="BH691" s="300"/>
      <c r="BI691" s="300"/>
      <c r="BQ691" s="297"/>
      <c r="BR691" s="297"/>
      <c r="BS691" s="297"/>
      <c r="BT691" s="297"/>
      <c r="BU691" s="297"/>
      <c r="BV691" s="297"/>
      <c r="BW691" s="297"/>
      <c r="BX691" s="297"/>
      <c r="BY691" s="297"/>
      <c r="BZ691" s="297"/>
      <c r="CA691" s="297"/>
      <c r="CB691" s="297"/>
    </row>
    <row r="692" spans="1:80" s="305" customFormat="1" x14ac:dyDescent="0.2">
      <c r="A692" s="87"/>
      <c r="B692" s="87"/>
      <c r="C692" s="87"/>
      <c r="D692" s="87"/>
      <c r="E692" s="87"/>
      <c r="F692" s="87"/>
      <c r="S692" s="307"/>
      <c r="T692" s="306"/>
      <c r="AB692" s="300"/>
      <c r="AC692" s="300"/>
      <c r="AJ692" s="300"/>
      <c r="AK692" s="300"/>
      <c r="AX692" s="300"/>
      <c r="AY692" s="300"/>
      <c r="AZ692" s="300"/>
      <c r="BA692" s="300"/>
      <c r="BB692" s="300"/>
      <c r="BC692" s="300"/>
      <c r="BD692" s="300"/>
      <c r="BE692" s="300"/>
      <c r="BF692" s="300"/>
      <c r="BG692" s="300"/>
      <c r="BH692" s="300"/>
      <c r="BI692" s="300"/>
      <c r="BQ692" s="297"/>
      <c r="BR692" s="297"/>
      <c r="BS692" s="297"/>
      <c r="BT692" s="297"/>
      <c r="BU692" s="297"/>
      <c r="BV692" s="297"/>
      <c r="BW692" s="297"/>
      <c r="BX692" s="297"/>
      <c r="BY692" s="297"/>
      <c r="BZ692" s="297"/>
      <c r="CA692" s="297"/>
      <c r="CB692" s="297"/>
    </row>
    <row r="693" spans="1:80" s="305" customFormat="1" x14ac:dyDescent="0.2">
      <c r="A693" s="87"/>
      <c r="B693" s="87"/>
      <c r="C693" s="87"/>
      <c r="D693" s="87"/>
      <c r="E693" s="87"/>
      <c r="F693" s="87"/>
      <c r="S693" s="307"/>
      <c r="T693" s="306"/>
      <c r="AB693" s="300"/>
      <c r="AC693" s="300"/>
      <c r="AJ693" s="300"/>
      <c r="AK693" s="300"/>
      <c r="AX693" s="300"/>
      <c r="AY693" s="300"/>
      <c r="AZ693" s="300"/>
      <c r="BA693" s="300"/>
      <c r="BB693" s="300"/>
      <c r="BC693" s="300"/>
      <c r="BD693" s="300"/>
      <c r="BE693" s="300"/>
      <c r="BF693" s="300"/>
      <c r="BG693" s="300"/>
      <c r="BH693" s="300"/>
      <c r="BI693" s="300"/>
      <c r="BQ693" s="297"/>
      <c r="BR693" s="297"/>
      <c r="BS693" s="297"/>
      <c r="BT693" s="297"/>
      <c r="BU693" s="297"/>
      <c r="BV693" s="297"/>
      <c r="BW693" s="297"/>
      <c r="BX693" s="297"/>
      <c r="BY693" s="297"/>
      <c r="BZ693" s="297"/>
      <c r="CA693" s="297"/>
      <c r="CB693" s="297"/>
    </row>
    <row r="694" spans="1:80" s="305" customFormat="1" x14ac:dyDescent="0.2">
      <c r="A694" s="87"/>
      <c r="B694" s="87"/>
      <c r="C694" s="87"/>
      <c r="D694" s="87"/>
      <c r="E694" s="87"/>
      <c r="F694" s="87"/>
      <c r="S694" s="307"/>
      <c r="T694" s="306"/>
      <c r="AB694" s="300"/>
      <c r="AC694" s="300"/>
      <c r="AJ694" s="300"/>
      <c r="AK694" s="300"/>
      <c r="AX694" s="300"/>
      <c r="AY694" s="300"/>
      <c r="AZ694" s="300"/>
      <c r="BA694" s="300"/>
      <c r="BB694" s="300"/>
      <c r="BC694" s="300"/>
      <c r="BD694" s="300"/>
      <c r="BE694" s="300"/>
      <c r="BF694" s="300"/>
      <c r="BG694" s="300"/>
      <c r="BH694" s="300"/>
      <c r="BI694" s="300"/>
      <c r="BQ694" s="297"/>
      <c r="BR694" s="297"/>
      <c r="BS694" s="297"/>
      <c r="BT694" s="297"/>
      <c r="BU694" s="297"/>
      <c r="BV694" s="297"/>
      <c r="BW694" s="297"/>
      <c r="BX694" s="297"/>
      <c r="BY694" s="297"/>
      <c r="BZ694" s="297"/>
      <c r="CA694" s="297"/>
      <c r="CB694" s="297"/>
    </row>
    <row r="695" spans="1:80" s="305" customFormat="1" x14ac:dyDescent="0.2">
      <c r="A695" s="87"/>
      <c r="B695" s="87"/>
      <c r="C695" s="87"/>
      <c r="D695" s="87"/>
      <c r="E695" s="87"/>
      <c r="F695" s="87"/>
      <c r="S695" s="307"/>
      <c r="T695" s="306"/>
      <c r="AB695" s="300"/>
      <c r="AC695" s="300"/>
      <c r="AJ695" s="300"/>
      <c r="AK695" s="300"/>
      <c r="AX695" s="300"/>
      <c r="AY695" s="300"/>
      <c r="AZ695" s="300"/>
      <c r="BA695" s="300"/>
      <c r="BB695" s="300"/>
      <c r="BC695" s="300"/>
      <c r="BD695" s="300"/>
      <c r="BE695" s="300"/>
      <c r="BF695" s="300"/>
      <c r="BG695" s="300"/>
      <c r="BH695" s="300"/>
      <c r="BI695" s="300"/>
      <c r="BQ695" s="297"/>
      <c r="BR695" s="297"/>
      <c r="BS695" s="297"/>
      <c r="BT695" s="297"/>
      <c r="BU695" s="297"/>
      <c r="BV695" s="297"/>
      <c r="BW695" s="297"/>
      <c r="BX695" s="297"/>
      <c r="BY695" s="297"/>
      <c r="BZ695" s="297"/>
      <c r="CA695" s="297"/>
      <c r="CB695" s="297"/>
    </row>
    <row r="696" spans="1:80" s="305" customFormat="1" x14ac:dyDescent="0.2">
      <c r="A696" s="87"/>
      <c r="B696" s="87"/>
      <c r="C696" s="87"/>
      <c r="D696" s="87"/>
      <c r="E696" s="87"/>
      <c r="F696" s="87"/>
      <c r="S696" s="307"/>
      <c r="T696" s="306"/>
      <c r="AB696" s="300"/>
      <c r="AC696" s="300"/>
      <c r="AJ696" s="300"/>
      <c r="AK696" s="300"/>
      <c r="AX696" s="300"/>
      <c r="AY696" s="300"/>
      <c r="AZ696" s="300"/>
      <c r="BA696" s="300"/>
      <c r="BB696" s="300"/>
      <c r="BC696" s="300"/>
      <c r="BD696" s="300"/>
      <c r="BE696" s="300"/>
      <c r="BF696" s="300"/>
      <c r="BG696" s="300"/>
      <c r="BH696" s="300"/>
      <c r="BI696" s="300"/>
      <c r="BQ696" s="297"/>
      <c r="BR696" s="297"/>
      <c r="BS696" s="297"/>
      <c r="BT696" s="297"/>
      <c r="BU696" s="297"/>
      <c r="BV696" s="297"/>
      <c r="BW696" s="297"/>
      <c r="BX696" s="297"/>
      <c r="BY696" s="297"/>
      <c r="BZ696" s="297"/>
      <c r="CA696" s="297"/>
      <c r="CB696" s="297"/>
    </row>
    <row r="697" spans="1:80" s="305" customFormat="1" x14ac:dyDescent="0.2">
      <c r="A697" s="87"/>
      <c r="B697" s="87"/>
      <c r="C697" s="87"/>
      <c r="D697" s="87"/>
      <c r="E697" s="87"/>
      <c r="F697" s="87"/>
      <c r="S697" s="307"/>
      <c r="T697" s="306"/>
      <c r="AB697" s="300"/>
      <c r="AC697" s="300"/>
      <c r="AJ697" s="300"/>
      <c r="AK697" s="300"/>
      <c r="AX697" s="300"/>
      <c r="AY697" s="300"/>
      <c r="AZ697" s="300"/>
      <c r="BA697" s="300"/>
      <c r="BB697" s="300"/>
      <c r="BC697" s="300"/>
      <c r="BD697" s="300"/>
      <c r="BE697" s="300"/>
      <c r="BF697" s="300"/>
      <c r="BG697" s="300"/>
      <c r="BH697" s="300"/>
      <c r="BI697" s="300"/>
      <c r="BQ697" s="297"/>
      <c r="BR697" s="297"/>
      <c r="BS697" s="297"/>
      <c r="BT697" s="297"/>
      <c r="BU697" s="297"/>
      <c r="BV697" s="297"/>
      <c r="BW697" s="297"/>
      <c r="BX697" s="297"/>
      <c r="BY697" s="297"/>
      <c r="BZ697" s="297"/>
      <c r="CA697" s="297"/>
      <c r="CB697" s="297"/>
    </row>
    <row r="698" spans="1:80" s="305" customFormat="1" x14ac:dyDescent="0.2">
      <c r="A698" s="87"/>
      <c r="B698" s="87"/>
      <c r="C698" s="87"/>
      <c r="D698" s="87"/>
      <c r="E698" s="87"/>
      <c r="F698" s="87"/>
      <c r="S698" s="307"/>
      <c r="T698" s="306"/>
      <c r="AB698" s="300"/>
      <c r="AC698" s="300"/>
      <c r="AJ698" s="300"/>
      <c r="AK698" s="300"/>
      <c r="AX698" s="300"/>
      <c r="AY698" s="300"/>
      <c r="AZ698" s="300"/>
      <c r="BA698" s="300"/>
      <c r="BB698" s="300"/>
      <c r="BC698" s="300"/>
      <c r="BD698" s="300"/>
      <c r="BE698" s="300"/>
      <c r="BF698" s="300"/>
      <c r="BG698" s="300"/>
      <c r="BH698" s="300"/>
      <c r="BI698" s="300"/>
      <c r="BQ698" s="297"/>
      <c r="BR698" s="297"/>
      <c r="BS698" s="297"/>
      <c r="BT698" s="297"/>
      <c r="BU698" s="297"/>
      <c r="BV698" s="297"/>
      <c r="BW698" s="297"/>
      <c r="BX698" s="297"/>
      <c r="BY698" s="297"/>
      <c r="BZ698" s="297"/>
      <c r="CA698" s="297"/>
      <c r="CB698" s="297"/>
    </row>
    <row r="699" spans="1:80" s="305" customFormat="1" x14ac:dyDescent="0.2">
      <c r="A699" s="87"/>
      <c r="B699" s="87"/>
      <c r="C699" s="87"/>
      <c r="D699" s="87"/>
      <c r="E699" s="87"/>
      <c r="F699" s="87"/>
      <c r="S699" s="307"/>
      <c r="T699" s="306"/>
      <c r="AB699" s="300"/>
      <c r="AC699" s="300"/>
      <c r="AJ699" s="300"/>
      <c r="AK699" s="300"/>
      <c r="AX699" s="300"/>
      <c r="AY699" s="300"/>
      <c r="AZ699" s="300"/>
      <c r="BA699" s="300"/>
      <c r="BB699" s="300"/>
      <c r="BC699" s="300"/>
      <c r="BD699" s="300"/>
      <c r="BE699" s="300"/>
      <c r="BF699" s="300"/>
      <c r="BG699" s="300"/>
      <c r="BH699" s="300"/>
      <c r="BI699" s="300"/>
      <c r="BQ699" s="297"/>
      <c r="BR699" s="297"/>
      <c r="BS699" s="297"/>
      <c r="BT699" s="297"/>
      <c r="BU699" s="297"/>
      <c r="BV699" s="297"/>
      <c r="BW699" s="297"/>
      <c r="BX699" s="297"/>
      <c r="BY699" s="297"/>
      <c r="BZ699" s="297"/>
      <c r="CA699" s="297"/>
      <c r="CB699" s="297"/>
    </row>
    <row r="700" spans="1:80" s="305" customFormat="1" x14ac:dyDescent="0.2">
      <c r="A700" s="87"/>
      <c r="B700" s="87"/>
      <c r="C700" s="87"/>
      <c r="D700" s="87"/>
      <c r="E700" s="87"/>
      <c r="F700" s="87"/>
      <c r="S700" s="307"/>
      <c r="T700" s="306"/>
      <c r="AB700" s="300"/>
      <c r="AC700" s="300"/>
      <c r="AJ700" s="300"/>
      <c r="AK700" s="300"/>
      <c r="AX700" s="300"/>
      <c r="AY700" s="300"/>
      <c r="AZ700" s="300"/>
      <c r="BA700" s="300"/>
      <c r="BB700" s="300"/>
      <c r="BC700" s="300"/>
      <c r="BD700" s="300"/>
      <c r="BE700" s="300"/>
      <c r="BF700" s="300"/>
      <c r="BG700" s="300"/>
      <c r="BH700" s="300"/>
      <c r="BI700" s="300"/>
      <c r="BQ700" s="297"/>
      <c r="BR700" s="297"/>
      <c r="BS700" s="297"/>
      <c r="BT700" s="297"/>
      <c r="BU700" s="297"/>
      <c r="BV700" s="297"/>
      <c r="BW700" s="297"/>
      <c r="BX700" s="297"/>
      <c r="BY700" s="297"/>
      <c r="BZ700" s="297"/>
      <c r="CA700" s="297"/>
      <c r="CB700" s="297"/>
    </row>
    <row r="701" spans="1:80" s="305" customFormat="1" x14ac:dyDescent="0.2">
      <c r="A701" s="87"/>
      <c r="B701" s="87"/>
      <c r="C701" s="87"/>
      <c r="D701" s="87"/>
      <c r="E701" s="87"/>
      <c r="F701" s="87"/>
      <c r="S701" s="307"/>
      <c r="T701" s="306"/>
      <c r="AB701" s="300"/>
      <c r="AC701" s="300"/>
      <c r="AJ701" s="300"/>
      <c r="AK701" s="300"/>
      <c r="AX701" s="300"/>
      <c r="AY701" s="300"/>
      <c r="AZ701" s="300"/>
      <c r="BA701" s="300"/>
      <c r="BB701" s="300"/>
      <c r="BC701" s="300"/>
      <c r="BD701" s="300"/>
      <c r="BE701" s="300"/>
      <c r="BF701" s="300"/>
      <c r="BG701" s="300"/>
      <c r="BH701" s="300"/>
      <c r="BI701" s="300"/>
      <c r="BQ701" s="297"/>
      <c r="BR701" s="297"/>
      <c r="BS701" s="297"/>
      <c r="BT701" s="297"/>
      <c r="BU701" s="297"/>
      <c r="BV701" s="297"/>
      <c r="BW701" s="297"/>
      <c r="BX701" s="297"/>
      <c r="BY701" s="297"/>
      <c r="BZ701" s="297"/>
      <c r="CA701" s="297"/>
      <c r="CB701" s="297"/>
    </row>
    <row r="702" spans="1:80" s="305" customFormat="1" x14ac:dyDescent="0.2">
      <c r="A702" s="87"/>
      <c r="B702" s="87"/>
      <c r="C702" s="87"/>
      <c r="D702" s="87"/>
      <c r="E702" s="87"/>
      <c r="F702" s="87"/>
      <c r="S702" s="307"/>
      <c r="T702" s="306"/>
      <c r="AB702" s="300"/>
      <c r="AC702" s="300"/>
      <c r="AJ702" s="300"/>
      <c r="AK702" s="300"/>
      <c r="AX702" s="300"/>
      <c r="AY702" s="300"/>
      <c r="AZ702" s="300"/>
      <c r="BA702" s="300"/>
      <c r="BB702" s="300"/>
      <c r="BC702" s="300"/>
      <c r="BD702" s="300"/>
      <c r="BE702" s="300"/>
      <c r="BF702" s="300"/>
      <c r="BG702" s="300"/>
      <c r="BH702" s="300"/>
      <c r="BI702" s="300"/>
      <c r="BQ702" s="297"/>
      <c r="BR702" s="297"/>
      <c r="BS702" s="297"/>
      <c r="BT702" s="297"/>
      <c r="BU702" s="297"/>
      <c r="BV702" s="297"/>
      <c r="BW702" s="297"/>
      <c r="BX702" s="297"/>
      <c r="BY702" s="297"/>
      <c r="BZ702" s="297"/>
      <c r="CA702" s="297"/>
      <c r="CB702" s="297"/>
    </row>
    <row r="703" spans="1:80" s="305" customFormat="1" x14ac:dyDescent="0.2">
      <c r="A703" s="87"/>
      <c r="B703" s="87"/>
      <c r="C703" s="87"/>
      <c r="D703" s="87"/>
      <c r="E703" s="87"/>
      <c r="F703" s="87"/>
      <c r="S703" s="307"/>
      <c r="T703" s="306"/>
      <c r="AB703" s="300"/>
      <c r="AC703" s="300"/>
      <c r="AJ703" s="300"/>
      <c r="AK703" s="300"/>
      <c r="AX703" s="300"/>
      <c r="AY703" s="300"/>
      <c r="AZ703" s="300"/>
      <c r="BA703" s="300"/>
      <c r="BB703" s="300"/>
      <c r="BC703" s="300"/>
      <c r="BD703" s="300"/>
      <c r="BE703" s="300"/>
      <c r="BF703" s="300"/>
      <c r="BG703" s="300"/>
      <c r="BH703" s="300"/>
      <c r="BI703" s="300"/>
      <c r="BQ703" s="297"/>
      <c r="BR703" s="297"/>
      <c r="BS703" s="297"/>
      <c r="BT703" s="297"/>
      <c r="BU703" s="297"/>
      <c r="BV703" s="297"/>
      <c r="BW703" s="297"/>
      <c r="BX703" s="297"/>
      <c r="BY703" s="297"/>
      <c r="BZ703" s="297"/>
      <c r="CA703" s="297"/>
      <c r="CB703" s="297"/>
    </row>
    <row r="704" spans="1:80" s="305" customFormat="1" x14ac:dyDescent="0.2">
      <c r="A704" s="87"/>
      <c r="B704" s="87"/>
      <c r="C704" s="87"/>
      <c r="D704" s="87"/>
      <c r="E704" s="87"/>
      <c r="F704" s="87"/>
      <c r="S704" s="307"/>
      <c r="T704" s="306"/>
      <c r="AB704" s="300"/>
      <c r="AC704" s="300"/>
      <c r="AJ704" s="300"/>
      <c r="AK704" s="300"/>
      <c r="AX704" s="300"/>
      <c r="AY704" s="300"/>
      <c r="AZ704" s="300"/>
      <c r="BA704" s="300"/>
      <c r="BB704" s="300"/>
      <c r="BC704" s="300"/>
      <c r="BD704" s="300"/>
      <c r="BE704" s="300"/>
      <c r="BF704" s="300"/>
      <c r="BG704" s="300"/>
      <c r="BH704" s="300"/>
      <c r="BI704" s="300"/>
      <c r="BQ704" s="297"/>
      <c r="BR704" s="297"/>
      <c r="BS704" s="297"/>
      <c r="BT704" s="297"/>
      <c r="BU704" s="297"/>
      <c r="BV704" s="297"/>
      <c r="BW704" s="297"/>
      <c r="BX704" s="297"/>
      <c r="BY704" s="297"/>
      <c r="BZ704" s="297"/>
      <c r="CA704" s="297"/>
      <c r="CB704" s="297"/>
    </row>
    <row r="705" spans="1:80" s="305" customFormat="1" x14ac:dyDescent="0.2">
      <c r="A705" s="87"/>
      <c r="B705" s="87"/>
      <c r="C705" s="87"/>
      <c r="D705" s="87"/>
      <c r="E705" s="87"/>
      <c r="F705" s="87"/>
      <c r="S705" s="307"/>
      <c r="T705" s="306"/>
      <c r="AB705" s="300"/>
      <c r="AC705" s="300"/>
      <c r="AJ705" s="300"/>
      <c r="AK705" s="300"/>
      <c r="AX705" s="300"/>
      <c r="AY705" s="300"/>
      <c r="AZ705" s="300"/>
      <c r="BA705" s="300"/>
      <c r="BB705" s="300"/>
      <c r="BC705" s="300"/>
      <c r="BD705" s="300"/>
      <c r="BE705" s="300"/>
      <c r="BF705" s="300"/>
      <c r="BG705" s="300"/>
      <c r="BH705" s="300"/>
      <c r="BI705" s="300"/>
      <c r="BQ705" s="297"/>
      <c r="BR705" s="297"/>
      <c r="BS705" s="297"/>
      <c r="BT705" s="297"/>
      <c r="BU705" s="297"/>
      <c r="BV705" s="297"/>
      <c r="BW705" s="297"/>
      <c r="BX705" s="297"/>
      <c r="BY705" s="297"/>
      <c r="BZ705" s="297"/>
      <c r="CA705" s="297"/>
      <c r="CB705" s="297"/>
    </row>
    <row r="706" spans="1:80" s="305" customFormat="1" x14ac:dyDescent="0.2">
      <c r="A706" s="87"/>
      <c r="B706" s="87"/>
      <c r="C706" s="87"/>
      <c r="D706" s="87"/>
      <c r="E706" s="87"/>
      <c r="F706" s="87"/>
      <c r="S706" s="307"/>
      <c r="T706" s="306"/>
      <c r="AB706" s="300"/>
      <c r="AC706" s="300"/>
      <c r="AJ706" s="300"/>
      <c r="AK706" s="300"/>
      <c r="AX706" s="300"/>
      <c r="AY706" s="300"/>
      <c r="AZ706" s="300"/>
      <c r="BA706" s="300"/>
      <c r="BB706" s="300"/>
      <c r="BC706" s="300"/>
      <c r="BD706" s="300"/>
      <c r="BE706" s="300"/>
      <c r="BF706" s="300"/>
      <c r="BG706" s="300"/>
      <c r="BH706" s="300"/>
      <c r="BI706" s="300"/>
      <c r="BQ706" s="297"/>
      <c r="BR706" s="297"/>
      <c r="BS706" s="297"/>
      <c r="BT706" s="297"/>
      <c r="BU706" s="297"/>
      <c r="BV706" s="297"/>
      <c r="BW706" s="297"/>
      <c r="BX706" s="297"/>
      <c r="BY706" s="297"/>
      <c r="BZ706" s="297"/>
      <c r="CA706" s="297"/>
      <c r="CB706" s="297"/>
    </row>
    <row r="707" spans="1:80" s="305" customFormat="1" x14ac:dyDescent="0.2">
      <c r="A707" s="87"/>
      <c r="B707" s="87"/>
      <c r="C707" s="87"/>
      <c r="D707" s="87"/>
      <c r="E707" s="87"/>
      <c r="F707" s="87"/>
      <c r="S707" s="307"/>
      <c r="T707" s="306"/>
      <c r="AB707" s="300"/>
      <c r="AC707" s="300"/>
      <c r="AJ707" s="300"/>
      <c r="AK707" s="300"/>
      <c r="AX707" s="300"/>
      <c r="AY707" s="300"/>
      <c r="AZ707" s="300"/>
      <c r="BA707" s="300"/>
      <c r="BB707" s="300"/>
      <c r="BC707" s="300"/>
      <c r="BD707" s="300"/>
      <c r="BE707" s="300"/>
      <c r="BF707" s="300"/>
      <c r="BG707" s="300"/>
      <c r="BH707" s="300"/>
      <c r="BI707" s="300"/>
      <c r="BQ707" s="297"/>
      <c r="BR707" s="297"/>
      <c r="BS707" s="297"/>
      <c r="BT707" s="297"/>
      <c r="BU707" s="297"/>
      <c r="BV707" s="297"/>
      <c r="BW707" s="297"/>
      <c r="BX707" s="297"/>
      <c r="BY707" s="297"/>
      <c r="BZ707" s="297"/>
      <c r="CA707" s="297"/>
      <c r="CB707" s="297"/>
    </row>
    <row r="708" spans="1:80" s="305" customFormat="1" x14ac:dyDescent="0.2">
      <c r="A708" s="87"/>
      <c r="B708" s="87"/>
      <c r="C708" s="87"/>
      <c r="D708" s="87"/>
      <c r="E708" s="87"/>
      <c r="F708" s="87"/>
      <c r="S708" s="307"/>
      <c r="T708" s="306"/>
      <c r="AB708" s="300"/>
      <c r="AC708" s="300"/>
      <c r="AJ708" s="300"/>
      <c r="AK708" s="300"/>
      <c r="AX708" s="300"/>
      <c r="AY708" s="300"/>
      <c r="AZ708" s="300"/>
      <c r="BA708" s="300"/>
      <c r="BB708" s="300"/>
      <c r="BC708" s="300"/>
      <c r="BD708" s="300"/>
      <c r="BE708" s="300"/>
      <c r="BF708" s="300"/>
      <c r="BG708" s="300"/>
      <c r="BH708" s="300"/>
      <c r="BI708" s="300"/>
      <c r="BQ708" s="297"/>
      <c r="BR708" s="297"/>
      <c r="BS708" s="297"/>
      <c r="BT708" s="297"/>
      <c r="BU708" s="297"/>
      <c r="BV708" s="297"/>
      <c r="BW708" s="297"/>
      <c r="BX708" s="297"/>
      <c r="BY708" s="297"/>
      <c r="BZ708" s="297"/>
      <c r="CA708" s="297"/>
      <c r="CB708" s="297"/>
    </row>
    <row r="709" spans="1:80" s="305" customFormat="1" x14ac:dyDescent="0.2">
      <c r="A709" s="87"/>
      <c r="B709" s="87"/>
      <c r="C709" s="87"/>
      <c r="D709" s="87"/>
      <c r="E709" s="87"/>
      <c r="F709" s="87"/>
      <c r="S709" s="307"/>
      <c r="T709" s="306"/>
      <c r="AB709" s="300"/>
      <c r="AC709" s="300"/>
      <c r="AJ709" s="300"/>
      <c r="AK709" s="300"/>
      <c r="AX709" s="300"/>
      <c r="AY709" s="300"/>
      <c r="AZ709" s="300"/>
      <c r="BA709" s="300"/>
      <c r="BB709" s="300"/>
      <c r="BC709" s="300"/>
      <c r="BD709" s="300"/>
      <c r="BE709" s="300"/>
      <c r="BF709" s="300"/>
      <c r="BG709" s="300"/>
      <c r="BH709" s="300"/>
      <c r="BI709" s="300"/>
      <c r="BQ709" s="297"/>
      <c r="BR709" s="297"/>
      <c r="BS709" s="297"/>
      <c r="BT709" s="297"/>
      <c r="BU709" s="297"/>
      <c r="BV709" s="297"/>
      <c r="BW709" s="297"/>
      <c r="BX709" s="297"/>
      <c r="BY709" s="297"/>
      <c r="BZ709" s="297"/>
      <c r="CA709" s="297"/>
      <c r="CB709" s="297"/>
    </row>
    <row r="710" spans="1:80" s="305" customFormat="1" x14ac:dyDescent="0.2">
      <c r="A710" s="87"/>
      <c r="B710" s="87"/>
      <c r="C710" s="87"/>
      <c r="D710" s="87"/>
      <c r="E710" s="87"/>
      <c r="F710" s="87"/>
      <c r="S710" s="307"/>
      <c r="T710" s="306"/>
      <c r="AB710" s="300"/>
      <c r="AC710" s="300"/>
      <c r="AJ710" s="300"/>
      <c r="AK710" s="300"/>
      <c r="AX710" s="300"/>
      <c r="AY710" s="300"/>
      <c r="AZ710" s="300"/>
      <c r="BA710" s="300"/>
      <c r="BB710" s="300"/>
      <c r="BC710" s="300"/>
      <c r="BD710" s="300"/>
      <c r="BE710" s="300"/>
      <c r="BF710" s="300"/>
      <c r="BG710" s="300"/>
      <c r="BH710" s="300"/>
      <c r="BI710" s="300"/>
      <c r="BQ710" s="297"/>
      <c r="BR710" s="297"/>
      <c r="BS710" s="297"/>
      <c r="BT710" s="297"/>
      <c r="BU710" s="297"/>
      <c r="BV710" s="297"/>
      <c r="BW710" s="297"/>
      <c r="BX710" s="297"/>
      <c r="BY710" s="297"/>
      <c r="BZ710" s="297"/>
      <c r="CA710" s="297"/>
      <c r="CB710" s="297"/>
    </row>
    <row r="711" spans="1:80" s="305" customFormat="1" x14ac:dyDescent="0.2">
      <c r="A711" s="87"/>
      <c r="B711" s="87"/>
      <c r="C711" s="87"/>
      <c r="D711" s="87"/>
      <c r="E711" s="87"/>
      <c r="F711" s="87"/>
      <c r="S711" s="307"/>
      <c r="T711" s="306"/>
      <c r="AB711" s="300"/>
      <c r="AC711" s="300"/>
      <c r="AJ711" s="300"/>
      <c r="AK711" s="300"/>
      <c r="AX711" s="300"/>
      <c r="AY711" s="300"/>
      <c r="AZ711" s="300"/>
      <c r="BA711" s="300"/>
      <c r="BB711" s="300"/>
      <c r="BC711" s="300"/>
      <c r="BD711" s="300"/>
      <c r="BE711" s="300"/>
      <c r="BF711" s="300"/>
      <c r="BG711" s="300"/>
      <c r="BH711" s="300"/>
      <c r="BI711" s="300"/>
      <c r="BQ711" s="297"/>
      <c r="BR711" s="297"/>
      <c r="BS711" s="297"/>
      <c r="BT711" s="297"/>
      <c r="BU711" s="297"/>
      <c r="BV711" s="297"/>
      <c r="BW711" s="297"/>
      <c r="BX711" s="297"/>
      <c r="BY711" s="297"/>
      <c r="BZ711" s="297"/>
      <c r="CA711" s="297"/>
      <c r="CB711" s="297"/>
    </row>
    <row r="712" spans="1:80" s="305" customFormat="1" x14ac:dyDescent="0.2">
      <c r="A712" s="87"/>
      <c r="B712" s="87"/>
      <c r="C712" s="87"/>
      <c r="D712" s="87"/>
      <c r="E712" s="87"/>
      <c r="F712" s="87"/>
      <c r="S712" s="307"/>
      <c r="T712" s="306"/>
      <c r="AB712" s="300"/>
      <c r="AC712" s="300"/>
      <c r="AJ712" s="300"/>
      <c r="AK712" s="300"/>
      <c r="AX712" s="300"/>
      <c r="AY712" s="300"/>
      <c r="AZ712" s="300"/>
      <c r="BA712" s="300"/>
      <c r="BB712" s="300"/>
      <c r="BC712" s="300"/>
      <c r="BD712" s="300"/>
      <c r="BE712" s="300"/>
      <c r="BF712" s="300"/>
      <c r="BG712" s="300"/>
      <c r="BH712" s="300"/>
      <c r="BI712" s="300"/>
      <c r="BQ712" s="297"/>
      <c r="BR712" s="297"/>
      <c r="BS712" s="297"/>
      <c r="BT712" s="297"/>
      <c r="BU712" s="297"/>
      <c r="BV712" s="297"/>
      <c r="BW712" s="297"/>
      <c r="BX712" s="297"/>
      <c r="BY712" s="297"/>
      <c r="BZ712" s="297"/>
      <c r="CA712" s="297"/>
      <c r="CB712" s="297"/>
    </row>
    <row r="713" spans="1:80" s="305" customFormat="1" x14ac:dyDescent="0.2">
      <c r="A713" s="87"/>
      <c r="B713" s="87"/>
      <c r="C713" s="87"/>
      <c r="D713" s="87"/>
      <c r="E713" s="87"/>
      <c r="F713" s="87"/>
      <c r="S713" s="307"/>
      <c r="T713" s="306"/>
      <c r="AB713" s="300"/>
      <c r="AC713" s="300"/>
      <c r="AJ713" s="300"/>
      <c r="AK713" s="300"/>
      <c r="AX713" s="300"/>
      <c r="AY713" s="300"/>
      <c r="AZ713" s="300"/>
      <c r="BA713" s="300"/>
      <c r="BB713" s="300"/>
      <c r="BC713" s="300"/>
      <c r="BD713" s="300"/>
      <c r="BE713" s="300"/>
      <c r="BF713" s="300"/>
      <c r="BG713" s="300"/>
      <c r="BH713" s="300"/>
      <c r="BI713" s="300"/>
      <c r="BQ713" s="297"/>
      <c r="BR713" s="297"/>
      <c r="BS713" s="297"/>
      <c r="BT713" s="297"/>
      <c r="BU713" s="297"/>
      <c r="BV713" s="297"/>
      <c r="BW713" s="297"/>
      <c r="BX713" s="297"/>
      <c r="BY713" s="297"/>
      <c r="BZ713" s="297"/>
      <c r="CA713" s="297"/>
      <c r="CB713" s="297"/>
    </row>
    <row r="714" spans="1:80" s="305" customFormat="1" x14ac:dyDescent="0.2">
      <c r="A714" s="87"/>
      <c r="B714" s="87"/>
      <c r="C714" s="87"/>
      <c r="D714" s="87"/>
      <c r="E714" s="87"/>
      <c r="F714" s="87"/>
      <c r="S714" s="307"/>
      <c r="T714" s="306"/>
      <c r="AB714" s="300"/>
      <c r="AC714" s="300"/>
      <c r="AJ714" s="300"/>
      <c r="AK714" s="300"/>
      <c r="AX714" s="300"/>
      <c r="AY714" s="300"/>
      <c r="AZ714" s="300"/>
      <c r="BA714" s="300"/>
      <c r="BB714" s="300"/>
      <c r="BC714" s="300"/>
      <c r="BD714" s="300"/>
      <c r="BE714" s="300"/>
      <c r="BF714" s="300"/>
      <c r="BG714" s="300"/>
      <c r="BH714" s="300"/>
      <c r="BI714" s="300"/>
      <c r="BQ714" s="297"/>
      <c r="BR714" s="297"/>
      <c r="BS714" s="297"/>
      <c r="BT714" s="297"/>
      <c r="BU714" s="297"/>
      <c r="BV714" s="297"/>
      <c r="BW714" s="297"/>
      <c r="BX714" s="297"/>
      <c r="BY714" s="297"/>
      <c r="BZ714" s="297"/>
      <c r="CA714" s="297"/>
      <c r="CB714" s="297"/>
    </row>
    <row r="715" spans="1:80" s="305" customFormat="1" x14ac:dyDescent="0.2">
      <c r="A715" s="87"/>
      <c r="B715" s="87"/>
      <c r="C715" s="87"/>
      <c r="D715" s="87"/>
      <c r="E715" s="87"/>
      <c r="F715" s="87"/>
      <c r="S715" s="307"/>
      <c r="T715" s="306"/>
      <c r="AB715" s="300"/>
      <c r="AC715" s="300"/>
      <c r="AJ715" s="300"/>
      <c r="AK715" s="300"/>
      <c r="AX715" s="300"/>
      <c r="AY715" s="300"/>
      <c r="AZ715" s="300"/>
      <c r="BA715" s="300"/>
      <c r="BB715" s="300"/>
      <c r="BC715" s="300"/>
      <c r="BD715" s="300"/>
      <c r="BE715" s="300"/>
      <c r="BF715" s="300"/>
      <c r="BG715" s="300"/>
      <c r="BH715" s="300"/>
      <c r="BI715" s="300"/>
      <c r="BQ715" s="297"/>
      <c r="BR715" s="297"/>
      <c r="BS715" s="297"/>
      <c r="BT715" s="297"/>
      <c r="BU715" s="297"/>
      <c r="BV715" s="297"/>
      <c r="BW715" s="297"/>
      <c r="BX715" s="297"/>
      <c r="BY715" s="297"/>
      <c r="BZ715" s="297"/>
      <c r="CA715" s="297"/>
      <c r="CB715" s="297"/>
    </row>
    <row r="716" spans="1:80" s="305" customFormat="1" x14ac:dyDescent="0.2">
      <c r="A716" s="87"/>
      <c r="B716" s="87"/>
      <c r="C716" s="87"/>
      <c r="D716" s="87"/>
      <c r="E716" s="87"/>
      <c r="F716" s="87"/>
      <c r="S716" s="307"/>
      <c r="T716" s="306"/>
      <c r="AB716" s="300"/>
      <c r="AC716" s="300"/>
      <c r="AJ716" s="300"/>
      <c r="AK716" s="300"/>
      <c r="AX716" s="300"/>
      <c r="AY716" s="300"/>
      <c r="AZ716" s="300"/>
      <c r="BA716" s="300"/>
      <c r="BB716" s="300"/>
      <c r="BC716" s="300"/>
      <c r="BD716" s="300"/>
      <c r="BE716" s="300"/>
      <c r="BF716" s="300"/>
      <c r="BG716" s="300"/>
      <c r="BH716" s="300"/>
      <c r="BI716" s="300"/>
      <c r="BQ716" s="297"/>
      <c r="BR716" s="297"/>
      <c r="BS716" s="297"/>
      <c r="BT716" s="297"/>
      <c r="BU716" s="297"/>
      <c r="BV716" s="297"/>
      <c r="BW716" s="297"/>
      <c r="BX716" s="297"/>
      <c r="BY716" s="297"/>
      <c r="BZ716" s="297"/>
      <c r="CA716" s="297"/>
      <c r="CB716" s="297"/>
    </row>
    <row r="717" spans="1:80" s="305" customFormat="1" x14ac:dyDescent="0.2">
      <c r="A717" s="87"/>
      <c r="B717" s="87"/>
      <c r="C717" s="87"/>
      <c r="D717" s="87"/>
      <c r="E717" s="87"/>
      <c r="F717" s="87"/>
      <c r="S717" s="307"/>
      <c r="T717" s="306"/>
      <c r="AB717" s="300"/>
      <c r="AC717" s="300"/>
      <c r="AJ717" s="300"/>
      <c r="AK717" s="300"/>
      <c r="AX717" s="300"/>
      <c r="AY717" s="300"/>
      <c r="AZ717" s="300"/>
      <c r="BA717" s="300"/>
      <c r="BB717" s="300"/>
      <c r="BC717" s="300"/>
      <c r="BD717" s="300"/>
      <c r="BE717" s="300"/>
      <c r="BF717" s="300"/>
      <c r="BG717" s="300"/>
      <c r="BH717" s="300"/>
      <c r="BI717" s="300"/>
      <c r="BQ717" s="297"/>
      <c r="BR717" s="297"/>
      <c r="BS717" s="297"/>
      <c r="BT717" s="297"/>
      <c r="BU717" s="297"/>
      <c r="BV717" s="297"/>
      <c r="BW717" s="297"/>
      <c r="BX717" s="297"/>
      <c r="BY717" s="297"/>
      <c r="BZ717" s="297"/>
      <c r="CA717" s="297"/>
      <c r="CB717" s="297"/>
    </row>
    <row r="718" spans="1:80" s="305" customFormat="1" x14ac:dyDescent="0.2">
      <c r="A718" s="87"/>
      <c r="B718" s="87"/>
      <c r="C718" s="87"/>
      <c r="D718" s="87"/>
      <c r="E718" s="87"/>
      <c r="F718" s="87"/>
      <c r="S718" s="307"/>
      <c r="T718" s="306"/>
      <c r="AB718" s="300"/>
      <c r="AC718" s="300"/>
      <c r="AJ718" s="300"/>
      <c r="AK718" s="300"/>
      <c r="AX718" s="300"/>
      <c r="AY718" s="300"/>
      <c r="AZ718" s="300"/>
      <c r="BA718" s="300"/>
      <c r="BB718" s="300"/>
      <c r="BC718" s="300"/>
      <c r="BD718" s="300"/>
      <c r="BE718" s="300"/>
      <c r="BF718" s="300"/>
      <c r="BG718" s="300"/>
      <c r="BH718" s="300"/>
      <c r="BI718" s="300"/>
      <c r="BQ718" s="297"/>
      <c r="BR718" s="297"/>
      <c r="BS718" s="297"/>
      <c r="BT718" s="297"/>
      <c r="BU718" s="297"/>
      <c r="BV718" s="297"/>
      <c r="BW718" s="297"/>
      <c r="BX718" s="297"/>
      <c r="BY718" s="297"/>
      <c r="BZ718" s="297"/>
      <c r="CA718" s="297"/>
      <c r="CB718" s="297"/>
    </row>
    <row r="719" spans="1:80" s="305" customFormat="1" x14ac:dyDescent="0.2">
      <c r="A719" s="87"/>
      <c r="B719" s="87"/>
      <c r="C719" s="87"/>
      <c r="D719" s="87"/>
      <c r="E719" s="87"/>
      <c r="F719" s="87"/>
      <c r="S719" s="307"/>
      <c r="T719" s="306"/>
      <c r="AB719" s="300"/>
      <c r="AC719" s="300"/>
      <c r="AJ719" s="300"/>
      <c r="AK719" s="300"/>
      <c r="AX719" s="300"/>
      <c r="AY719" s="300"/>
      <c r="AZ719" s="300"/>
      <c r="BA719" s="300"/>
      <c r="BB719" s="300"/>
      <c r="BC719" s="300"/>
      <c r="BD719" s="300"/>
      <c r="BE719" s="300"/>
      <c r="BF719" s="300"/>
      <c r="BG719" s="300"/>
      <c r="BH719" s="300"/>
      <c r="BI719" s="300"/>
      <c r="BQ719" s="297"/>
      <c r="BR719" s="297"/>
      <c r="BS719" s="297"/>
      <c r="BT719" s="297"/>
      <c r="BU719" s="297"/>
      <c r="BV719" s="297"/>
      <c r="BW719" s="297"/>
      <c r="BX719" s="297"/>
      <c r="BY719" s="297"/>
      <c r="BZ719" s="297"/>
      <c r="CA719" s="297"/>
      <c r="CB719" s="297"/>
    </row>
    <row r="720" spans="1:80" s="305" customFormat="1" x14ac:dyDescent="0.2">
      <c r="A720" s="87"/>
      <c r="B720" s="87"/>
      <c r="C720" s="87"/>
      <c r="D720" s="87"/>
      <c r="E720" s="87"/>
      <c r="F720" s="87"/>
      <c r="S720" s="307"/>
      <c r="T720" s="306"/>
      <c r="AB720" s="300"/>
      <c r="AC720" s="300"/>
      <c r="AJ720" s="300"/>
      <c r="AK720" s="300"/>
      <c r="AX720" s="300"/>
      <c r="AY720" s="300"/>
      <c r="AZ720" s="300"/>
      <c r="BA720" s="300"/>
      <c r="BB720" s="300"/>
      <c r="BC720" s="300"/>
      <c r="BD720" s="300"/>
      <c r="BE720" s="300"/>
      <c r="BF720" s="300"/>
      <c r="BG720" s="300"/>
      <c r="BH720" s="300"/>
      <c r="BI720" s="300"/>
      <c r="BQ720" s="297"/>
      <c r="BR720" s="297"/>
      <c r="BS720" s="297"/>
      <c r="BT720" s="297"/>
      <c r="BU720" s="297"/>
      <c r="BV720" s="297"/>
      <c r="BW720" s="297"/>
      <c r="BX720" s="297"/>
      <c r="BY720" s="297"/>
      <c r="BZ720" s="297"/>
      <c r="CA720" s="297"/>
      <c r="CB720" s="297"/>
    </row>
    <row r="721" spans="1:80" s="305" customFormat="1" x14ac:dyDescent="0.2">
      <c r="A721" s="87"/>
      <c r="B721" s="87"/>
      <c r="C721" s="87"/>
      <c r="D721" s="87"/>
      <c r="E721" s="87"/>
      <c r="F721" s="87"/>
      <c r="S721" s="307"/>
      <c r="T721" s="306"/>
      <c r="AB721" s="300"/>
      <c r="AC721" s="300"/>
      <c r="AJ721" s="300"/>
      <c r="AK721" s="300"/>
      <c r="AX721" s="300"/>
      <c r="AY721" s="300"/>
      <c r="AZ721" s="300"/>
      <c r="BA721" s="300"/>
      <c r="BB721" s="300"/>
      <c r="BC721" s="300"/>
      <c r="BD721" s="300"/>
      <c r="BE721" s="300"/>
      <c r="BF721" s="300"/>
      <c r="BG721" s="300"/>
      <c r="BH721" s="300"/>
      <c r="BI721" s="300"/>
      <c r="BQ721" s="297"/>
      <c r="BR721" s="297"/>
      <c r="BS721" s="297"/>
      <c r="BT721" s="297"/>
      <c r="BU721" s="297"/>
      <c r="BV721" s="297"/>
      <c r="BW721" s="297"/>
      <c r="BX721" s="297"/>
      <c r="BY721" s="297"/>
      <c r="BZ721" s="297"/>
      <c r="CA721" s="297"/>
      <c r="CB721" s="297"/>
    </row>
    <row r="722" spans="1:80" s="305" customFormat="1" x14ac:dyDescent="0.2">
      <c r="A722" s="87"/>
      <c r="B722" s="87"/>
      <c r="C722" s="87"/>
      <c r="D722" s="87"/>
      <c r="E722" s="87"/>
      <c r="F722" s="87"/>
      <c r="S722" s="307"/>
      <c r="T722" s="306"/>
      <c r="AB722" s="300"/>
      <c r="AC722" s="300"/>
      <c r="AJ722" s="300"/>
      <c r="AK722" s="300"/>
      <c r="AX722" s="300"/>
      <c r="AY722" s="300"/>
      <c r="AZ722" s="300"/>
      <c r="BA722" s="300"/>
      <c r="BB722" s="300"/>
      <c r="BC722" s="300"/>
      <c r="BD722" s="300"/>
      <c r="BE722" s="300"/>
      <c r="BF722" s="300"/>
      <c r="BG722" s="300"/>
      <c r="BH722" s="300"/>
      <c r="BI722" s="300"/>
      <c r="BQ722" s="297"/>
      <c r="BR722" s="297"/>
      <c r="BS722" s="297"/>
      <c r="BT722" s="297"/>
      <c r="BU722" s="297"/>
      <c r="BV722" s="297"/>
      <c r="BW722" s="297"/>
      <c r="BX722" s="297"/>
      <c r="BY722" s="297"/>
      <c r="BZ722" s="297"/>
      <c r="CA722" s="297"/>
      <c r="CB722" s="297"/>
    </row>
    <row r="723" spans="1:80" s="305" customFormat="1" x14ac:dyDescent="0.2">
      <c r="A723" s="87"/>
      <c r="B723" s="87"/>
      <c r="C723" s="87"/>
      <c r="D723" s="87"/>
      <c r="E723" s="87"/>
      <c r="F723" s="87"/>
      <c r="S723" s="307"/>
      <c r="T723" s="306"/>
      <c r="AB723" s="300"/>
      <c r="AC723" s="300"/>
      <c r="AJ723" s="300"/>
      <c r="AK723" s="300"/>
      <c r="AX723" s="300"/>
      <c r="AY723" s="300"/>
      <c r="AZ723" s="300"/>
      <c r="BA723" s="300"/>
      <c r="BB723" s="300"/>
      <c r="BC723" s="300"/>
      <c r="BD723" s="300"/>
      <c r="BE723" s="300"/>
      <c r="BF723" s="300"/>
      <c r="BG723" s="300"/>
      <c r="BH723" s="300"/>
      <c r="BI723" s="300"/>
      <c r="BQ723" s="297"/>
      <c r="BR723" s="297"/>
      <c r="BS723" s="297"/>
      <c r="BT723" s="297"/>
      <c r="BU723" s="297"/>
      <c r="BV723" s="297"/>
      <c r="BW723" s="297"/>
      <c r="BX723" s="297"/>
      <c r="BY723" s="297"/>
      <c r="BZ723" s="297"/>
      <c r="CA723" s="297"/>
      <c r="CB723" s="297"/>
    </row>
    <row r="724" spans="1:80" s="305" customFormat="1" x14ac:dyDescent="0.2">
      <c r="A724" s="87"/>
      <c r="B724" s="87"/>
      <c r="C724" s="87"/>
      <c r="D724" s="87"/>
      <c r="E724" s="87"/>
      <c r="F724" s="87"/>
      <c r="S724" s="307"/>
      <c r="T724" s="306"/>
      <c r="AB724" s="300"/>
      <c r="AC724" s="300"/>
      <c r="AJ724" s="300"/>
      <c r="AK724" s="300"/>
      <c r="AX724" s="300"/>
      <c r="AY724" s="300"/>
      <c r="AZ724" s="300"/>
      <c r="BA724" s="300"/>
      <c r="BB724" s="300"/>
      <c r="BC724" s="300"/>
      <c r="BD724" s="300"/>
      <c r="BE724" s="300"/>
      <c r="BF724" s="300"/>
      <c r="BG724" s="300"/>
      <c r="BH724" s="300"/>
      <c r="BI724" s="300"/>
      <c r="BQ724" s="297"/>
      <c r="BR724" s="297"/>
      <c r="BS724" s="297"/>
      <c r="BT724" s="297"/>
      <c r="BU724" s="297"/>
      <c r="BV724" s="297"/>
      <c r="BW724" s="297"/>
      <c r="BX724" s="297"/>
      <c r="BY724" s="297"/>
      <c r="BZ724" s="297"/>
      <c r="CA724" s="297"/>
      <c r="CB724" s="297"/>
    </row>
    <row r="725" spans="1:80" s="305" customFormat="1" x14ac:dyDescent="0.2">
      <c r="A725" s="87"/>
      <c r="B725" s="87"/>
      <c r="C725" s="87"/>
      <c r="D725" s="87"/>
      <c r="E725" s="87"/>
      <c r="F725" s="87"/>
      <c r="S725" s="307"/>
      <c r="T725" s="306"/>
      <c r="AB725" s="300"/>
      <c r="AC725" s="300"/>
      <c r="AJ725" s="300"/>
      <c r="AK725" s="300"/>
      <c r="AX725" s="300"/>
      <c r="AY725" s="300"/>
      <c r="AZ725" s="300"/>
      <c r="BA725" s="300"/>
      <c r="BB725" s="300"/>
      <c r="BC725" s="300"/>
      <c r="BD725" s="300"/>
      <c r="BE725" s="300"/>
      <c r="BF725" s="300"/>
      <c r="BG725" s="300"/>
      <c r="BH725" s="300"/>
      <c r="BI725" s="300"/>
      <c r="BQ725" s="297"/>
      <c r="BR725" s="297"/>
      <c r="BS725" s="297"/>
      <c r="BT725" s="297"/>
      <c r="BU725" s="297"/>
      <c r="BV725" s="297"/>
      <c r="BW725" s="297"/>
      <c r="BX725" s="297"/>
      <c r="BY725" s="297"/>
      <c r="BZ725" s="297"/>
      <c r="CA725" s="297"/>
      <c r="CB725" s="297"/>
    </row>
    <row r="726" spans="1:80" s="305" customFormat="1" x14ac:dyDescent="0.2">
      <c r="A726" s="87"/>
      <c r="B726" s="87"/>
      <c r="C726" s="87"/>
      <c r="D726" s="87"/>
      <c r="E726" s="87"/>
      <c r="F726" s="87"/>
      <c r="S726" s="307"/>
      <c r="T726" s="306"/>
      <c r="AB726" s="300"/>
      <c r="AC726" s="300"/>
      <c r="AJ726" s="300"/>
      <c r="AK726" s="300"/>
      <c r="AX726" s="300"/>
      <c r="AY726" s="300"/>
      <c r="AZ726" s="300"/>
      <c r="BA726" s="300"/>
      <c r="BB726" s="300"/>
      <c r="BC726" s="300"/>
      <c r="BD726" s="300"/>
      <c r="BE726" s="300"/>
      <c r="BF726" s="300"/>
      <c r="BG726" s="300"/>
      <c r="BH726" s="300"/>
      <c r="BI726" s="300"/>
      <c r="BQ726" s="297"/>
      <c r="BR726" s="297"/>
      <c r="BS726" s="297"/>
      <c r="BT726" s="297"/>
      <c r="BU726" s="297"/>
      <c r="BV726" s="297"/>
      <c r="BW726" s="297"/>
      <c r="BX726" s="297"/>
      <c r="BY726" s="297"/>
      <c r="BZ726" s="297"/>
      <c r="CA726" s="297"/>
      <c r="CB726" s="297"/>
    </row>
    <row r="727" spans="1:80" s="305" customFormat="1" x14ac:dyDescent="0.2">
      <c r="A727" s="87"/>
      <c r="B727" s="87"/>
      <c r="C727" s="87"/>
      <c r="D727" s="87"/>
      <c r="E727" s="87"/>
      <c r="F727" s="87"/>
      <c r="S727" s="307"/>
      <c r="T727" s="306"/>
      <c r="AB727" s="300"/>
      <c r="AC727" s="300"/>
      <c r="AJ727" s="300"/>
      <c r="AK727" s="300"/>
      <c r="AX727" s="300"/>
      <c r="AY727" s="300"/>
      <c r="AZ727" s="300"/>
      <c r="BA727" s="300"/>
      <c r="BB727" s="300"/>
      <c r="BC727" s="300"/>
      <c r="BD727" s="300"/>
      <c r="BE727" s="300"/>
      <c r="BF727" s="300"/>
      <c r="BG727" s="300"/>
      <c r="BH727" s="300"/>
      <c r="BI727" s="300"/>
      <c r="BQ727" s="297"/>
      <c r="BR727" s="297"/>
      <c r="BS727" s="297"/>
      <c r="BT727" s="297"/>
      <c r="BU727" s="297"/>
      <c r="BV727" s="297"/>
      <c r="BW727" s="297"/>
      <c r="BX727" s="297"/>
      <c r="BY727" s="297"/>
      <c r="BZ727" s="297"/>
      <c r="CA727" s="297"/>
      <c r="CB727" s="297"/>
    </row>
    <row r="728" spans="1:80" s="305" customFormat="1" x14ac:dyDescent="0.2">
      <c r="A728" s="87"/>
      <c r="B728" s="87"/>
      <c r="C728" s="87"/>
      <c r="D728" s="87"/>
      <c r="E728" s="87"/>
      <c r="F728" s="87"/>
      <c r="S728" s="307"/>
      <c r="T728" s="306"/>
      <c r="AB728" s="300"/>
      <c r="AC728" s="300"/>
      <c r="AJ728" s="300"/>
      <c r="AK728" s="300"/>
      <c r="AX728" s="300"/>
      <c r="AY728" s="300"/>
      <c r="AZ728" s="300"/>
      <c r="BA728" s="300"/>
      <c r="BB728" s="300"/>
      <c r="BC728" s="300"/>
      <c r="BD728" s="300"/>
      <c r="BE728" s="300"/>
      <c r="BF728" s="300"/>
      <c r="BG728" s="300"/>
      <c r="BH728" s="300"/>
      <c r="BI728" s="300"/>
      <c r="BQ728" s="297"/>
      <c r="BR728" s="297"/>
      <c r="BS728" s="297"/>
      <c r="BT728" s="297"/>
      <c r="BU728" s="297"/>
      <c r="BV728" s="297"/>
      <c r="BW728" s="297"/>
      <c r="BX728" s="297"/>
      <c r="BY728" s="297"/>
      <c r="BZ728" s="297"/>
      <c r="CA728" s="297"/>
      <c r="CB728" s="297"/>
    </row>
    <row r="729" spans="1:80" s="305" customFormat="1" x14ac:dyDescent="0.2">
      <c r="A729" s="87"/>
      <c r="B729" s="87"/>
      <c r="C729" s="87"/>
      <c r="D729" s="87"/>
      <c r="E729" s="87"/>
      <c r="F729" s="87"/>
      <c r="S729" s="307"/>
      <c r="T729" s="306"/>
      <c r="AB729" s="300"/>
      <c r="AC729" s="300"/>
      <c r="AJ729" s="300"/>
      <c r="AK729" s="300"/>
      <c r="AX729" s="300"/>
      <c r="AY729" s="300"/>
      <c r="AZ729" s="300"/>
      <c r="BA729" s="300"/>
      <c r="BB729" s="300"/>
      <c r="BC729" s="300"/>
      <c r="BD729" s="300"/>
      <c r="BE729" s="300"/>
      <c r="BF729" s="300"/>
      <c r="BG729" s="300"/>
      <c r="BH729" s="300"/>
      <c r="BI729" s="300"/>
      <c r="BQ729" s="297"/>
      <c r="BR729" s="297"/>
      <c r="BS729" s="297"/>
      <c r="BT729" s="297"/>
      <c r="BU729" s="297"/>
      <c r="BV729" s="297"/>
      <c r="BW729" s="297"/>
      <c r="BX729" s="297"/>
      <c r="BY729" s="297"/>
      <c r="BZ729" s="297"/>
      <c r="CA729" s="297"/>
      <c r="CB729" s="297"/>
    </row>
    <row r="730" spans="1:80" s="305" customFormat="1" x14ac:dyDescent="0.2">
      <c r="A730" s="87"/>
      <c r="B730" s="87"/>
      <c r="C730" s="87"/>
      <c r="D730" s="87"/>
      <c r="E730" s="87"/>
      <c r="F730" s="87"/>
      <c r="S730" s="307"/>
      <c r="T730" s="306"/>
      <c r="AB730" s="300"/>
      <c r="AC730" s="300"/>
      <c r="AJ730" s="300"/>
      <c r="AK730" s="300"/>
      <c r="AX730" s="300"/>
      <c r="AY730" s="300"/>
      <c r="AZ730" s="300"/>
      <c r="BA730" s="300"/>
      <c r="BB730" s="300"/>
      <c r="BC730" s="300"/>
      <c r="BD730" s="300"/>
      <c r="BE730" s="300"/>
      <c r="BF730" s="300"/>
      <c r="BG730" s="300"/>
      <c r="BH730" s="300"/>
      <c r="BI730" s="300"/>
      <c r="BQ730" s="297"/>
      <c r="BR730" s="297"/>
      <c r="BS730" s="297"/>
      <c r="BT730" s="297"/>
      <c r="BU730" s="297"/>
      <c r="BV730" s="297"/>
      <c r="BW730" s="297"/>
      <c r="BX730" s="297"/>
      <c r="BY730" s="297"/>
      <c r="BZ730" s="297"/>
      <c r="CA730" s="297"/>
      <c r="CB730" s="297"/>
    </row>
    <row r="731" spans="1:80" s="305" customFormat="1" x14ac:dyDescent="0.2">
      <c r="A731" s="87"/>
      <c r="B731" s="87"/>
      <c r="C731" s="87"/>
      <c r="D731" s="87"/>
      <c r="E731" s="87"/>
      <c r="F731" s="87"/>
      <c r="S731" s="307"/>
      <c r="T731" s="306"/>
      <c r="AB731" s="300"/>
      <c r="AC731" s="300"/>
      <c r="AJ731" s="300"/>
      <c r="AK731" s="300"/>
      <c r="AX731" s="300"/>
      <c r="AY731" s="300"/>
      <c r="AZ731" s="300"/>
      <c r="BA731" s="300"/>
      <c r="BB731" s="300"/>
      <c r="BC731" s="300"/>
      <c r="BD731" s="300"/>
      <c r="BE731" s="300"/>
      <c r="BF731" s="300"/>
      <c r="BG731" s="300"/>
      <c r="BH731" s="300"/>
      <c r="BI731" s="300"/>
      <c r="BQ731" s="297"/>
      <c r="BR731" s="297"/>
      <c r="BS731" s="297"/>
      <c r="BT731" s="297"/>
      <c r="BU731" s="297"/>
      <c r="BV731" s="297"/>
      <c r="BW731" s="297"/>
      <c r="BX731" s="297"/>
      <c r="BY731" s="297"/>
      <c r="BZ731" s="297"/>
      <c r="CA731" s="297"/>
      <c r="CB731" s="297"/>
    </row>
    <row r="732" spans="1:80" s="305" customFormat="1" x14ac:dyDescent="0.2">
      <c r="A732" s="87"/>
      <c r="B732" s="87"/>
      <c r="C732" s="87"/>
      <c r="D732" s="87"/>
      <c r="E732" s="87"/>
      <c r="F732" s="87"/>
      <c r="S732" s="307"/>
      <c r="T732" s="306"/>
      <c r="AB732" s="300"/>
      <c r="AC732" s="300"/>
      <c r="AJ732" s="300"/>
      <c r="AK732" s="300"/>
      <c r="AX732" s="300"/>
      <c r="AY732" s="300"/>
      <c r="AZ732" s="300"/>
      <c r="BA732" s="300"/>
      <c r="BB732" s="300"/>
      <c r="BC732" s="300"/>
      <c r="BD732" s="300"/>
      <c r="BE732" s="300"/>
      <c r="BF732" s="300"/>
      <c r="BG732" s="300"/>
      <c r="BH732" s="300"/>
      <c r="BI732" s="300"/>
      <c r="BQ732" s="297"/>
      <c r="BR732" s="297"/>
      <c r="BS732" s="297"/>
      <c r="BT732" s="297"/>
      <c r="BU732" s="297"/>
      <c r="BV732" s="297"/>
      <c r="BW732" s="297"/>
      <c r="BX732" s="297"/>
      <c r="BY732" s="297"/>
      <c r="BZ732" s="297"/>
      <c r="CA732" s="297"/>
      <c r="CB732" s="297"/>
    </row>
    <row r="733" spans="1:80" s="305" customFormat="1" x14ac:dyDescent="0.2">
      <c r="A733" s="87"/>
      <c r="B733" s="87"/>
      <c r="C733" s="87"/>
      <c r="D733" s="87"/>
      <c r="E733" s="87"/>
      <c r="F733" s="87"/>
      <c r="S733" s="307"/>
      <c r="T733" s="306"/>
      <c r="AB733" s="300"/>
      <c r="AC733" s="300"/>
      <c r="AJ733" s="300"/>
      <c r="AK733" s="300"/>
      <c r="AX733" s="300"/>
      <c r="AY733" s="300"/>
      <c r="AZ733" s="300"/>
      <c r="BA733" s="300"/>
      <c r="BB733" s="300"/>
      <c r="BC733" s="300"/>
      <c r="BD733" s="300"/>
      <c r="BE733" s="300"/>
      <c r="BF733" s="300"/>
      <c r="BG733" s="300"/>
      <c r="BH733" s="300"/>
      <c r="BI733" s="300"/>
      <c r="BQ733" s="297"/>
      <c r="BR733" s="297"/>
      <c r="BS733" s="297"/>
      <c r="BT733" s="297"/>
      <c r="BU733" s="297"/>
      <c r="BV733" s="297"/>
      <c r="BW733" s="297"/>
      <c r="BX733" s="297"/>
      <c r="BY733" s="297"/>
      <c r="BZ733" s="297"/>
      <c r="CA733" s="297"/>
      <c r="CB733" s="297"/>
    </row>
    <row r="734" spans="1:80" s="305" customFormat="1" x14ac:dyDescent="0.2">
      <c r="A734" s="87"/>
      <c r="B734" s="87"/>
      <c r="C734" s="87"/>
      <c r="D734" s="87"/>
      <c r="E734" s="87"/>
      <c r="F734" s="87"/>
      <c r="S734" s="307"/>
      <c r="T734" s="306"/>
      <c r="AB734" s="300"/>
      <c r="AC734" s="300"/>
      <c r="AJ734" s="300"/>
      <c r="AK734" s="300"/>
      <c r="AX734" s="300"/>
      <c r="AY734" s="300"/>
      <c r="AZ734" s="300"/>
      <c r="BA734" s="300"/>
      <c r="BB734" s="300"/>
      <c r="BC734" s="300"/>
      <c r="BD734" s="300"/>
      <c r="BE734" s="300"/>
      <c r="BF734" s="300"/>
      <c r="BG734" s="300"/>
      <c r="BH734" s="300"/>
      <c r="BI734" s="300"/>
      <c r="BQ734" s="297"/>
      <c r="BR734" s="297"/>
      <c r="BS734" s="297"/>
      <c r="BT734" s="297"/>
      <c r="BU734" s="297"/>
      <c r="BV734" s="297"/>
      <c r="BW734" s="297"/>
      <c r="BX734" s="297"/>
      <c r="BY734" s="297"/>
      <c r="BZ734" s="297"/>
      <c r="CA734" s="297"/>
      <c r="CB734" s="297"/>
    </row>
    <row r="735" spans="1:80" s="305" customFormat="1" x14ac:dyDescent="0.2">
      <c r="A735" s="87"/>
      <c r="B735" s="87"/>
      <c r="C735" s="87"/>
      <c r="D735" s="87"/>
      <c r="E735" s="87"/>
      <c r="F735" s="87"/>
      <c r="S735" s="307"/>
      <c r="T735" s="306"/>
      <c r="AB735" s="300"/>
      <c r="AC735" s="300"/>
      <c r="AJ735" s="300"/>
      <c r="AK735" s="300"/>
      <c r="AX735" s="300"/>
      <c r="AY735" s="300"/>
      <c r="AZ735" s="300"/>
      <c r="BA735" s="300"/>
      <c r="BB735" s="300"/>
      <c r="BC735" s="300"/>
      <c r="BD735" s="300"/>
      <c r="BE735" s="300"/>
      <c r="BF735" s="300"/>
      <c r="BG735" s="300"/>
      <c r="BH735" s="300"/>
      <c r="BI735" s="300"/>
      <c r="BQ735" s="297"/>
      <c r="BR735" s="297"/>
      <c r="BS735" s="297"/>
      <c r="BT735" s="297"/>
      <c r="BU735" s="297"/>
      <c r="BV735" s="297"/>
      <c r="BW735" s="297"/>
      <c r="BX735" s="297"/>
      <c r="BY735" s="297"/>
      <c r="BZ735" s="297"/>
      <c r="CA735" s="297"/>
      <c r="CB735" s="297"/>
    </row>
    <row r="736" spans="1:80" s="305" customFormat="1" x14ac:dyDescent="0.2">
      <c r="A736" s="87"/>
      <c r="B736" s="87"/>
      <c r="C736" s="87"/>
      <c r="D736" s="87"/>
      <c r="E736" s="87"/>
      <c r="F736" s="87"/>
      <c r="S736" s="307"/>
      <c r="T736" s="306"/>
      <c r="AB736" s="300"/>
      <c r="AC736" s="300"/>
      <c r="AJ736" s="300"/>
      <c r="AK736" s="300"/>
      <c r="AX736" s="300"/>
      <c r="AY736" s="300"/>
      <c r="AZ736" s="300"/>
      <c r="BA736" s="300"/>
      <c r="BB736" s="300"/>
      <c r="BC736" s="300"/>
      <c r="BD736" s="300"/>
      <c r="BE736" s="300"/>
      <c r="BF736" s="300"/>
      <c r="BG736" s="300"/>
      <c r="BH736" s="300"/>
      <c r="BI736" s="300"/>
      <c r="BQ736" s="297"/>
      <c r="BR736" s="297"/>
      <c r="BS736" s="297"/>
      <c r="BT736" s="297"/>
      <c r="BU736" s="297"/>
      <c r="BV736" s="297"/>
      <c r="BW736" s="297"/>
      <c r="BX736" s="297"/>
      <c r="BY736" s="297"/>
      <c r="BZ736" s="297"/>
      <c r="CA736" s="297"/>
      <c r="CB736" s="297"/>
    </row>
    <row r="737" spans="1:80" s="305" customFormat="1" x14ac:dyDescent="0.2">
      <c r="A737" s="87"/>
      <c r="B737" s="87"/>
      <c r="C737" s="87"/>
      <c r="D737" s="87"/>
      <c r="E737" s="87"/>
      <c r="F737" s="87"/>
      <c r="S737" s="307"/>
      <c r="T737" s="306"/>
      <c r="AB737" s="300"/>
      <c r="AC737" s="300"/>
      <c r="AJ737" s="300"/>
      <c r="AK737" s="300"/>
      <c r="AX737" s="300"/>
      <c r="AY737" s="300"/>
      <c r="AZ737" s="300"/>
      <c r="BA737" s="300"/>
      <c r="BB737" s="300"/>
      <c r="BC737" s="300"/>
      <c r="BD737" s="300"/>
      <c r="BE737" s="300"/>
      <c r="BF737" s="300"/>
      <c r="BG737" s="300"/>
      <c r="BH737" s="300"/>
      <c r="BI737" s="300"/>
      <c r="BQ737" s="297"/>
      <c r="BR737" s="297"/>
      <c r="BS737" s="297"/>
      <c r="BT737" s="297"/>
      <c r="BU737" s="297"/>
      <c r="BV737" s="297"/>
      <c r="BW737" s="297"/>
      <c r="BX737" s="297"/>
      <c r="BY737" s="297"/>
      <c r="BZ737" s="297"/>
      <c r="CA737" s="297"/>
      <c r="CB737" s="297"/>
    </row>
    <row r="738" spans="1:80" s="305" customFormat="1" x14ac:dyDescent="0.2">
      <c r="A738" s="87"/>
      <c r="B738" s="87"/>
      <c r="C738" s="87"/>
      <c r="D738" s="87"/>
      <c r="E738" s="87"/>
      <c r="F738" s="87"/>
      <c r="S738" s="307"/>
      <c r="T738" s="306"/>
      <c r="AB738" s="300"/>
      <c r="AC738" s="300"/>
      <c r="AJ738" s="300"/>
      <c r="AK738" s="300"/>
      <c r="AX738" s="300"/>
      <c r="AY738" s="300"/>
      <c r="AZ738" s="300"/>
      <c r="BA738" s="300"/>
      <c r="BB738" s="300"/>
      <c r="BC738" s="300"/>
      <c r="BD738" s="300"/>
      <c r="BE738" s="300"/>
      <c r="BF738" s="300"/>
      <c r="BG738" s="300"/>
      <c r="BH738" s="300"/>
      <c r="BI738" s="300"/>
      <c r="BQ738" s="297"/>
      <c r="BR738" s="297"/>
      <c r="BS738" s="297"/>
      <c r="BT738" s="297"/>
      <c r="BU738" s="297"/>
      <c r="BV738" s="297"/>
      <c r="BW738" s="297"/>
      <c r="BX738" s="297"/>
      <c r="BY738" s="297"/>
      <c r="BZ738" s="297"/>
      <c r="CA738" s="297"/>
      <c r="CB738" s="297"/>
    </row>
    <row r="739" spans="1:80" s="305" customFormat="1" x14ac:dyDescent="0.2">
      <c r="A739" s="87"/>
      <c r="B739" s="87"/>
      <c r="C739" s="87"/>
      <c r="D739" s="87"/>
      <c r="E739" s="87"/>
      <c r="F739" s="87"/>
      <c r="S739" s="307"/>
      <c r="T739" s="306"/>
      <c r="AB739" s="300"/>
      <c r="AC739" s="300"/>
      <c r="AJ739" s="300"/>
      <c r="AK739" s="300"/>
      <c r="AX739" s="300"/>
      <c r="AY739" s="300"/>
      <c r="AZ739" s="300"/>
      <c r="BA739" s="300"/>
      <c r="BB739" s="300"/>
      <c r="BC739" s="300"/>
      <c r="BD739" s="300"/>
      <c r="BE739" s="300"/>
      <c r="BF739" s="300"/>
      <c r="BG739" s="300"/>
      <c r="BH739" s="300"/>
      <c r="BI739" s="300"/>
      <c r="BQ739" s="297"/>
      <c r="BR739" s="297"/>
      <c r="BS739" s="297"/>
      <c r="BT739" s="297"/>
      <c r="BU739" s="297"/>
      <c r="BV739" s="297"/>
      <c r="BW739" s="297"/>
      <c r="BX739" s="297"/>
      <c r="BY739" s="297"/>
      <c r="BZ739" s="297"/>
      <c r="CA739" s="297"/>
      <c r="CB739" s="297"/>
    </row>
    <row r="740" spans="1:80" s="305" customFormat="1" x14ac:dyDescent="0.2">
      <c r="A740" s="87"/>
      <c r="B740" s="87"/>
      <c r="C740" s="87"/>
      <c r="D740" s="87"/>
      <c r="E740" s="87"/>
      <c r="F740" s="87"/>
      <c r="S740" s="307"/>
      <c r="T740" s="306"/>
      <c r="AB740" s="300"/>
      <c r="AC740" s="300"/>
      <c r="AJ740" s="300"/>
      <c r="AK740" s="300"/>
      <c r="AX740" s="300"/>
      <c r="AY740" s="300"/>
      <c r="AZ740" s="300"/>
      <c r="BA740" s="300"/>
      <c r="BB740" s="300"/>
      <c r="BC740" s="300"/>
      <c r="BD740" s="300"/>
      <c r="BE740" s="300"/>
      <c r="BF740" s="300"/>
      <c r="BG740" s="300"/>
      <c r="BH740" s="300"/>
      <c r="BI740" s="300"/>
      <c r="BQ740" s="297"/>
      <c r="BR740" s="297"/>
      <c r="BS740" s="297"/>
      <c r="BT740" s="297"/>
      <c r="BU740" s="297"/>
      <c r="BV740" s="297"/>
      <c r="BW740" s="297"/>
      <c r="BX740" s="297"/>
      <c r="BY740" s="297"/>
      <c r="BZ740" s="297"/>
      <c r="CA740" s="297"/>
      <c r="CB740" s="297"/>
    </row>
    <row r="741" spans="1:80" s="305" customFormat="1" x14ac:dyDescent="0.2">
      <c r="A741" s="87"/>
      <c r="B741" s="87"/>
      <c r="C741" s="87"/>
      <c r="D741" s="87"/>
      <c r="E741" s="87"/>
      <c r="F741" s="87"/>
      <c r="S741" s="307"/>
      <c r="T741" s="306"/>
      <c r="AB741" s="300"/>
      <c r="AC741" s="300"/>
      <c r="AJ741" s="300"/>
      <c r="AK741" s="300"/>
      <c r="AX741" s="300"/>
      <c r="AY741" s="300"/>
      <c r="AZ741" s="300"/>
      <c r="BA741" s="300"/>
      <c r="BB741" s="300"/>
      <c r="BC741" s="300"/>
      <c r="BD741" s="300"/>
      <c r="BE741" s="300"/>
      <c r="BF741" s="300"/>
      <c r="BG741" s="300"/>
      <c r="BH741" s="300"/>
      <c r="BI741" s="300"/>
      <c r="BQ741" s="297"/>
      <c r="BR741" s="297"/>
      <c r="BS741" s="297"/>
      <c r="BT741" s="297"/>
      <c r="BU741" s="297"/>
      <c r="BV741" s="297"/>
      <c r="BW741" s="297"/>
      <c r="BX741" s="297"/>
      <c r="BY741" s="297"/>
      <c r="BZ741" s="297"/>
      <c r="CA741" s="297"/>
      <c r="CB741" s="297"/>
    </row>
    <row r="742" spans="1:80" s="305" customFormat="1" x14ac:dyDescent="0.2">
      <c r="A742" s="87"/>
      <c r="B742" s="87"/>
      <c r="C742" s="87"/>
      <c r="D742" s="87"/>
      <c r="E742" s="87"/>
      <c r="F742" s="87"/>
      <c r="S742" s="307"/>
      <c r="T742" s="306"/>
      <c r="AB742" s="300"/>
      <c r="AC742" s="300"/>
      <c r="AJ742" s="300"/>
      <c r="AK742" s="300"/>
      <c r="AX742" s="300"/>
      <c r="AY742" s="300"/>
      <c r="AZ742" s="300"/>
      <c r="BA742" s="300"/>
      <c r="BB742" s="300"/>
      <c r="BC742" s="300"/>
      <c r="BD742" s="300"/>
      <c r="BE742" s="300"/>
      <c r="BF742" s="300"/>
      <c r="BG742" s="300"/>
      <c r="BH742" s="300"/>
      <c r="BI742" s="300"/>
      <c r="BQ742" s="297"/>
      <c r="BR742" s="297"/>
      <c r="BS742" s="297"/>
      <c r="BT742" s="297"/>
      <c r="BU742" s="297"/>
      <c r="BV742" s="297"/>
      <c r="BW742" s="297"/>
      <c r="BX742" s="297"/>
      <c r="BY742" s="297"/>
      <c r="BZ742" s="297"/>
      <c r="CA742" s="297"/>
      <c r="CB742" s="297"/>
    </row>
    <row r="743" spans="1:80" s="305" customFormat="1" x14ac:dyDescent="0.2">
      <c r="A743" s="87"/>
      <c r="B743" s="87"/>
      <c r="C743" s="87"/>
      <c r="D743" s="87"/>
      <c r="E743" s="87"/>
      <c r="F743" s="87"/>
      <c r="S743" s="307"/>
      <c r="T743" s="306"/>
      <c r="AB743" s="300"/>
      <c r="AC743" s="300"/>
      <c r="AJ743" s="300"/>
      <c r="AK743" s="300"/>
      <c r="AX743" s="300"/>
      <c r="AY743" s="300"/>
      <c r="AZ743" s="300"/>
      <c r="BA743" s="300"/>
      <c r="BB743" s="300"/>
      <c r="BC743" s="300"/>
      <c r="BD743" s="300"/>
      <c r="BE743" s="300"/>
      <c r="BF743" s="300"/>
      <c r="BG743" s="300"/>
      <c r="BH743" s="300"/>
      <c r="BI743" s="300"/>
      <c r="BQ743" s="297"/>
      <c r="BR743" s="297"/>
      <c r="BS743" s="297"/>
      <c r="BT743" s="297"/>
      <c r="BU743" s="297"/>
      <c r="BV743" s="297"/>
      <c r="BW743" s="297"/>
      <c r="BX743" s="297"/>
      <c r="BY743" s="297"/>
      <c r="BZ743" s="297"/>
      <c r="CA743" s="297"/>
      <c r="CB743" s="297"/>
    </row>
    <row r="744" spans="1:80" s="305" customFormat="1" x14ac:dyDescent="0.2">
      <c r="A744" s="87"/>
      <c r="B744" s="87"/>
      <c r="C744" s="87"/>
      <c r="D744" s="87"/>
      <c r="E744" s="87"/>
      <c r="F744" s="87"/>
      <c r="S744" s="307"/>
      <c r="T744" s="306"/>
      <c r="AB744" s="300"/>
      <c r="AC744" s="300"/>
      <c r="AJ744" s="300"/>
      <c r="AK744" s="300"/>
      <c r="AX744" s="300"/>
      <c r="AY744" s="300"/>
      <c r="AZ744" s="300"/>
      <c r="BA744" s="300"/>
      <c r="BB744" s="300"/>
      <c r="BC744" s="300"/>
      <c r="BD744" s="300"/>
      <c r="BE744" s="300"/>
      <c r="BF744" s="300"/>
      <c r="BG744" s="300"/>
      <c r="BH744" s="300"/>
      <c r="BI744" s="300"/>
      <c r="BQ744" s="297"/>
      <c r="BR744" s="297"/>
      <c r="BS744" s="297"/>
      <c r="BT744" s="297"/>
      <c r="BU744" s="297"/>
      <c r="BV744" s="297"/>
      <c r="BW744" s="297"/>
      <c r="BX744" s="297"/>
      <c r="BY744" s="297"/>
      <c r="BZ744" s="297"/>
      <c r="CA744" s="297"/>
      <c r="CB744" s="297"/>
    </row>
    <row r="745" spans="1:80" s="305" customFormat="1" x14ac:dyDescent="0.2">
      <c r="A745" s="87"/>
      <c r="B745" s="87"/>
      <c r="C745" s="87"/>
      <c r="D745" s="87"/>
      <c r="E745" s="87"/>
      <c r="F745" s="87"/>
      <c r="S745" s="307"/>
      <c r="T745" s="306"/>
      <c r="AB745" s="300"/>
      <c r="AC745" s="300"/>
      <c r="AJ745" s="300"/>
      <c r="AK745" s="300"/>
      <c r="AX745" s="300"/>
      <c r="AY745" s="300"/>
      <c r="AZ745" s="300"/>
      <c r="BA745" s="300"/>
      <c r="BB745" s="300"/>
      <c r="BC745" s="300"/>
      <c r="BD745" s="300"/>
      <c r="BE745" s="300"/>
      <c r="BF745" s="300"/>
      <c r="BG745" s="300"/>
      <c r="BH745" s="300"/>
      <c r="BI745" s="300"/>
      <c r="BQ745" s="297"/>
      <c r="BR745" s="297"/>
      <c r="BS745" s="297"/>
      <c r="BT745" s="297"/>
      <c r="BU745" s="297"/>
      <c r="BV745" s="297"/>
      <c r="BW745" s="297"/>
      <c r="BX745" s="297"/>
      <c r="BY745" s="297"/>
      <c r="BZ745" s="297"/>
      <c r="CA745" s="297"/>
      <c r="CB745" s="297"/>
    </row>
    <row r="746" spans="1:80" s="305" customFormat="1" x14ac:dyDescent="0.2">
      <c r="A746" s="87"/>
      <c r="B746" s="87"/>
      <c r="C746" s="87"/>
      <c r="D746" s="87"/>
      <c r="E746" s="87"/>
      <c r="F746" s="87"/>
      <c r="S746" s="307"/>
      <c r="T746" s="306"/>
      <c r="AB746" s="300"/>
      <c r="AC746" s="300"/>
      <c r="AJ746" s="300"/>
      <c r="AK746" s="300"/>
      <c r="AX746" s="300"/>
      <c r="AY746" s="300"/>
      <c r="AZ746" s="300"/>
      <c r="BA746" s="300"/>
      <c r="BB746" s="300"/>
      <c r="BC746" s="300"/>
      <c r="BD746" s="300"/>
      <c r="BE746" s="300"/>
      <c r="BF746" s="300"/>
      <c r="BG746" s="300"/>
      <c r="BH746" s="300"/>
      <c r="BI746" s="300"/>
      <c r="BQ746" s="297"/>
      <c r="BR746" s="297"/>
      <c r="BS746" s="297"/>
      <c r="BT746" s="297"/>
      <c r="BU746" s="297"/>
      <c r="BV746" s="297"/>
      <c r="BW746" s="297"/>
      <c r="BX746" s="297"/>
      <c r="BY746" s="297"/>
      <c r="BZ746" s="297"/>
      <c r="CA746" s="297"/>
      <c r="CB746" s="297"/>
    </row>
    <row r="747" spans="1:80" s="305" customFormat="1" x14ac:dyDescent="0.2">
      <c r="A747" s="87"/>
      <c r="B747" s="87"/>
      <c r="C747" s="87"/>
      <c r="D747" s="87"/>
      <c r="E747" s="87"/>
      <c r="F747" s="87"/>
      <c r="S747" s="307"/>
      <c r="T747" s="306"/>
      <c r="AB747" s="300"/>
      <c r="AC747" s="300"/>
      <c r="AJ747" s="300"/>
      <c r="AK747" s="300"/>
      <c r="AX747" s="300"/>
      <c r="AY747" s="300"/>
      <c r="AZ747" s="300"/>
      <c r="BA747" s="300"/>
      <c r="BB747" s="300"/>
      <c r="BC747" s="300"/>
      <c r="BD747" s="300"/>
      <c r="BE747" s="300"/>
      <c r="BF747" s="300"/>
      <c r="BG747" s="300"/>
      <c r="BH747" s="300"/>
      <c r="BI747" s="300"/>
      <c r="BQ747" s="297"/>
      <c r="BR747" s="297"/>
      <c r="BS747" s="297"/>
      <c r="BT747" s="297"/>
      <c r="BU747" s="297"/>
      <c r="BV747" s="297"/>
      <c r="BW747" s="297"/>
      <c r="BX747" s="297"/>
      <c r="BY747" s="297"/>
      <c r="BZ747" s="297"/>
      <c r="CA747" s="297"/>
      <c r="CB747" s="297"/>
    </row>
    <row r="748" spans="1:80" s="305" customFormat="1" x14ac:dyDescent="0.2">
      <c r="A748" s="87"/>
      <c r="B748" s="87"/>
      <c r="C748" s="87"/>
      <c r="D748" s="87"/>
      <c r="E748" s="87"/>
      <c r="F748" s="87"/>
      <c r="S748" s="307"/>
      <c r="T748" s="306"/>
      <c r="AB748" s="300"/>
      <c r="AC748" s="300"/>
      <c r="AJ748" s="300"/>
      <c r="AK748" s="300"/>
      <c r="AX748" s="300"/>
      <c r="AY748" s="300"/>
      <c r="AZ748" s="300"/>
      <c r="BA748" s="300"/>
      <c r="BB748" s="300"/>
      <c r="BC748" s="300"/>
      <c r="BD748" s="300"/>
      <c r="BE748" s="300"/>
      <c r="BF748" s="300"/>
      <c r="BG748" s="300"/>
      <c r="BH748" s="300"/>
      <c r="BI748" s="300"/>
      <c r="BQ748" s="297"/>
      <c r="BR748" s="297"/>
      <c r="BS748" s="297"/>
      <c r="BT748" s="297"/>
      <c r="BU748" s="297"/>
      <c r="BV748" s="297"/>
      <c r="BW748" s="297"/>
      <c r="BX748" s="297"/>
      <c r="BY748" s="297"/>
      <c r="BZ748" s="297"/>
      <c r="CA748" s="297"/>
      <c r="CB748" s="297"/>
    </row>
    <row r="749" spans="1:80" s="305" customFormat="1" x14ac:dyDescent="0.2">
      <c r="A749" s="87"/>
      <c r="B749" s="87"/>
      <c r="C749" s="87"/>
      <c r="D749" s="87"/>
      <c r="E749" s="87"/>
      <c r="F749" s="87"/>
      <c r="S749" s="307"/>
      <c r="T749" s="306"/>
      <c r="AB749" s="300"/>
      <c r="AC749" s="300"/>
      <c r="AJ749" s="300"/>
      <c r="AK749" s="300"/>
      <c r="AX749" s="300"/>
      <c r="AY749" s="300"/>
      <c r="AZ749" s="300"/>
      <c r="BA749" s="300"/>
      <c r="BB749" s="300"/>
      <c r="BC749" s="300"/>
      <c r="BD749" s="300"/>
      <c r="BE749" s="300"/>
      <c r="BF749" s="300"/>
      <c r="BG749" s="300"/>
      <c r="BH749" s="300"/>
      <c r="BI749" s="300"/>
      <c r="BQ749" s="297"/>
      <c r="BR749" s="297"/>
      <c r="BS749" s="297"/>
      <c r="BT749" s="297"/>
      <c r="BU749" s="297"/>
      <c r="BV749" s="297"/>
      <c r="BW749" s="297"/>
      <c r="BX749" s="297"/>
      <c r="BY749" s="297"/>
      <c r="BZ749" s="297"/>
      <c r="CA749" s="297"/>
      <c r="CB749" s="297"/>
    </row>
    <row r="750" spans="1:80" s="305" customFormat="1" x14ac:dyDescent="0.2">
      <c r="A750" s="87"/>
      <c r="B750" s="87"/>
      <c r="C750" s="87"/>
      <c r="D750" s="87"/>
      <c r="E750" s="87"/>
      <c r="F750" s="87"/>
      <c r="S750" s="307"/>
      <c r="T750" s="306"/>
      <c r="AB750" s="300"/>
      <c r="AC750" s="300"/>
      <c r="AJ750" s="300"/>
      <c r="AK750" s="300"/>
      <c r="AX750" s="300"/>
      <c r="AY750" s="300"/>
      <c r="AZ750" s="300"/>
      <c r="BA750" s="300"/>
      <c r="BB750" s="300"/>
      <c r="BC750" s="300"/>
      <c r="BD750" s="300"/>
      <c r="BE750" s="300"/>
      <c r="BF750" s="300"/>
      <c r="BG750" s="300"/>
      <c r="BH750" s="300"/>
      <c r="BI750" s="300"/>
      <c r="BQ750" s="297"/>
      <c r="BR750" s="297"/>
      <c r="BS750" s="297"/>
      <c r="BT750" s="297"/>
      <c r="BU750" s="297"/>
      <c r="BV750" s="297"/>
      <c r="BW750" s="297"/>
      <c r="BX750" s="297"/>
      <c r="BY750" s="297"/>
      <c r="BZ750" s="297"/>
      <c r="CA750" s="297"/>
      <c r="CB750" s="297"/>
    </row>
    <row r="751" spans="1:80" s="305" customFormat="1" x14ac:dyDescent="0.2">
      <c r="A751" s="87"/>
      <c r="B751" s="87"/>
      <c r="C751" s="87"/>
      <c r="D751" s="87"/>
      <c r="E751" s="87"/>
      <c r="F751" s="87"/>
      <c r="S751" s="307"/>
      <c r="T751" s="306"/>
      <c r="AB751" s="300"/>
      <c r="AC751" s="300"/>
      <c r="AJ751" s="300"/>
      <c r="AK751" s="300"/>
      <c r="AX751" s="300"/>
      <c r="AY751" s="300"/>
      <c r="AZ751" s="300"/>
      <c r="BA751" s="300"/>
      <c r="BB751" s="300"/>
      <c r="BC751" s="300"/>
      <c r="BD751" s="300"/>
      <c r="BE751" s="300"/>
      <c r="BF751" s="300"/>
      <c r="BG751" s="300"/>
      <c r="BH751" s="300"/>
      <c r="BI751" s="300"/>
      <c r="BQ751" s="297"/>
      <c r="BR751" s="297"/>
      <c r="BS751" s="297"/>
      <c r="BT751" s="297"/>
      <c r="BU751" s="297"/>
      <c r="BV751" s="297"/>
      <c r="BW751" s="297"/>
      <c r="BX751" s="297"/>
      <c r="BY751" s="297"/>
      <c r="BZ751" s="297"/>
      <c r="CA751" s="297"/>
      <c r="CB751" s="297"/>
    </row>
    <row r="752" spans="1:80" s="305" customFormat="1" x14ac:dyDescent="0.2">
      <c r="A752" s="87"/>
      <c r="B752" s="87"/>
      <c r="C752" s="87"/>
      <c r="D752" s="87"/>
      <c r="E752" s="87"/>
      <c r="F752" s="87"/>
      <c r="S752" s="307"/>
      <c r="T752" s="306"/>
      <c r="AB752" s="300"/>
      <c r="AC752" s="300"/>
      <c r="AJ752" s="300"/>
      <c r="AK752" s="300"/>
      <c r="AX752" s="300"/>
      <c r="AY752" s="300"/>
      <c r="AZ752" s="300"/>
      <c r="BA752" s="300"/>
      <c r="BB752" s="300"/>
      <c r="BC752" s="300"/>
      <c r="BD752" s="300"/>
      <c r="BE752" s="300"/>
      <c r="BF752" s="300"/>
      <c r="BG752" s="300"/>
      <c r="BH752" s="300"/>
      <c r="BI752" s="300"/>
      <c r="BQ752" s="297"/>
      <c r="BR752" s="297"/>
      <c r="BS752" s="297"/>
      <c r="BT752" s="297"/>
      <c r="BU752" s="297"/>
      <c r="BV752" s="297"/>
      <c r="BW752" s="297"/>
      <c r="BX752" s="297"/>
      <c r="BY752" s="297"/>
      <c r="BZ752" s="297"/>
      <c r="CA752" s="297"/>
      <c r="CB752" s="297"/>
    </row>
    <row r="753" spans="1:80" s="305" customFormat="1" x14ac:dyDescent="0.2">
      <c r="A753" s="87"/>
      <c r="B753" s="87"/>
      <c r="C753" s="87"/>
      <c r="D753" s="87"/>
      <c r="E753" s="87"/>
      <c r="F753" s="87"/>
      <c r="S753" s="307"/>
      <c r="T753" s="306"/>
      <c r="AB753" s="300"/>
      <c r="AC753" s="300"/>
      <c r="AJ753" s="300"/>
      <c r="AK753" s="300"/>
      <c r="AX753" s="300"/>
      <c r="AY753" s="300"/>
      <c r="AZ753" s="300"/>
      <c r="BA753" s="300"/>
      <c r="BB753" s="300"/>
      <c r="BC753" s="300"/>
      <c r="BD753" s="300"/>
      <c r="BE753" s="300"/>
      <c r="BF753" s="300"/>
      <c r="BG753" s="300"/>
      <c r="BH753" s="300"/>
      <c r="BI753" s="300"/>
      <c r="BQ753" s="297"/>
      <c r="BR753" s="297"/>
      <c r="BS753" s="297"/>
      <c r="BT753" s="297"/>
      <c r="BU753" s="297"/>
      <c r="BV753" s="297"/>
      <c r="BW753" s="297"/>
      <c r="BX753" s="297"/>
      <c r="BY753" s="297"/>
      <c r="BZ753" s="297"/>
      <c r="CA753" s="297"/>
      <c r="CB753" s="297"/>
    </row>
    <row r="754" spans="1:80" s="305" customFormat="1" x14ac:dyDescent="0.2">
      <c r="A754" s="87"/>
      <c r="B754" s="87"/>
      <c r="C754" s="87"/>
      <c r="D754" s="87"/>
      <c r="E754" s="87"/>
      <c r="F754" s="87"/>
      <c r="S754" s="307"/>
      <c r="T754" s="306"/>
      <c r="AB754" s="300"/>
      <c r="AC754" s="300"/>
      <c r="AJ754" s="300"/>
      <c r="AK754" s="300"/>
      <c r="AX754" s="300"/>
      <c r="AY754" s="300"/>
      <c r="AZ754" s="300"/>
      <c r="BA754" s="300"/>
      <c r="BB754" s="300"/>
      <c r="BC754" s="300"/>
      <c r="BD754" s="300"/>
      <c r="BE754" s="300"/>
      <c r="BF754" s="300"/>
      <c r="BG754" s="300"/>
      <c r="BH754" s="300"/>
      <c r="BI754" s="300"/>
      <c r="BQ754" s="297"/>
      <c r="BR754" s="297"/>
      <c r="BS754" s="297"/>
      <c r="BT754" s="297"/>
      <c r="BU754" s="297"/>
      <c r="BV754" s="297"/>
      <c r="BW754" s="297"/>
      <c r="BX754" s="297"/>
      <c r="BY754" s="297"/>
      <c r="BZ754" s="297"/>
      <c r="CA754" s="297"/>
      <c r="CB754" s="297"/>
    </row>
    <row r="755" spans="1:80" s="305" customFormat="1" x14ac:dyDescent="0.2">
      <c r="A755" s="87"/>
      <c r="B755" s="87"/>
      <c r="C755" s="87"/>
      <c r="D755" s="87"/>
      <c r="E755" s="87"/>
      <c r="F755" s="87"/>
      <c r="S755" s="307"/>
      <c r="T755" s="306"/>
      <c r="AB755" s="300"/>
      <c r="AC755" s="300"/>
      <c r="AJ755" s="300"/>
      <c r="AK755" s="300"/>
      <c r="AX755" s="300"/>
      <c r="AY755" s="300"/>
      <c r="AZ755" s="300"/>
      <c r="BA755" s="300"/>
      <c r="BB755" s="300"/>
      <c r="BC755" s="300"/>
      <c r="BD755" s="300"/>
      <c r="BE755" s="300"/>
      <c r="BF755" s="300"/>
      <c r="BG755" s="300"/>
      <c r="BH755" s="300"/>
      <c r="BI755" s="300"/>
      <c r="BQ755" s="297"/>
      <c r="BR755" s="297"/>
      <c r="BS755" s="297"/>
      <c r="BT755" s="297"/>
      <c r="BU755" s="297"/>
      <c r="BV755" s="297"/>
      <c r="BW755" s="297"/>
      <c r="BX755" s="297"/>
      <c r="BY755" s="297"/>
      <c r="BZ755" s="297"/>
      <c r="CA755" s="297"/>
      <c r="CB755" s="297"/>
    </row>
    <row r="756" spans="1:80" s="305" customFormat="1" x14ac:dyDescent="0.2">
      <c r="A756" s="87"/>
      <c r="B756" s="87"/>
      <c r="C756" s="87"/>
      <c r="D756" s="87"/>
      <c r="E756" s="87"/>
      <c r="F756" s="87"/>
      <c r="S756" s="307"/>
      <c r="T756" s="306"/>
      <c r="AB756" s="300"/>
      <c r="AC756" s="300"/>
      <c r="AJ756" s="300"/>
      <c r="AK756" s="300"/>
      <c r="AX756" s="300"/>
      <c r="AY756" s="300"/>
      <c r="AZ756" s="300"/>
      <c r="BA756" s="300"/>
      <c r="BB756" s="300"/>
      <c r="BC756" s="300"/>
      <c r="BD756" s="300"/>
      <c r="BE756" s="300"/>
      <c r="BF756" s="300"/>
      <c r="BG756" s="300"/>
      <c r="BH756" s="300"/>
      <c r="BI756" s="300"/>
      <c r="BQ756" s="297"/>
      <c r="BR756" s="297"/>
      <c r="BS756" s="297"/>
      <c r="BT756" s="297"/>
      <c r="BU756" s="297"/>
      <c r="BV756" s="297"/>
      <c r="BW756" s="297"/>
      <c r="BX756" s="297"/>
      <c r="BY756" s="297"/>
      <c r="BZ756" s="297"/>
      <c r="CA756" s="297"/>
      <c r="CB756" s="297"/>
    </row>
    <row r="757" spans="1:80" s="305" customFormat="1" x14ac:dyDescent="0.2">
      <c r="A757" s="87"/>
      <c r="B757" s="87"/>
      <c r="C757" s="87"/>
      <c r="D757" s="87"/>
      <c r="E757" s="87"/>
      <c r="F757" s="87"/>
      <c r="S757" s="307"/>
      <c r="T757" s="306"/>
      <c r="AB757" s="300"/>
      <c r="AC757" s="300"/>
      <c r="AJ757" s="300"/>
      <c r="AK757" s="300"/>
      <c r="AX757" s="300"/>
      <c r="AY757" s="300"/>
      <c r="AZ757" s="300"/>
      <c r="BA757" s="300"/>
      <c r="BB757" s="300"/>
      <c r="BC757" s="300"/>
      <c r="BD757" s="300"/>
      <c r="BE757" s="300"/>
      <c r="BF757" s="300"/>
      <c r="BG757" s="300"/>
      <c r="BH757" s="300"/>
      <c r="BI757" s="300"/>
      <c r="BQ757" s="297"/>
      <c r="BR757" s="297"/>
      <c r="BS757" s="297"/>
      <c r="BT757" s="297"/>
      <c r="BU757" s="297"/>
      <c r="BV757" s="297"/>
      <c r="BW757" s="297"/>
      <c r="BX757" s="297"/>
      <c r="BY757" s="297"/>
      <c r="BZ757" s="297"/>
      <c r="CA757" s="297"/>
      <c r="CB757" s="297"/>
    </row>
    <row r="758" spans="1:80" s="305" customFormat="1" x14ac:dyDescent="0.2">
      <c r="A758" s="87"/>
      <c r="B758" s="87"/>
      <c r="C758" s="87"/>
      <c r="D758" s="87"/>
      <c r="E758" s="87"/>
      <c r="F758" s="87"/>
      <c r="S758" s="307"/>
      <c r="T758" s="306"/>
      <c r="AB758" s="300"/>
      <c r="AC758" s="300"/>
      <c r="AJ758" s="300"/>
      <c r="AK758" s="300"/>
      <c r="AX758" s="300"/>
      <c r="AY758" s="300"/>
      <c r="AZ758" s="300"/>
      <c r="BA758" s="300"/>
      <c r="BB758" s="300"/>
      <c r="BC758" s="300"/>
      <c r="BD758" s="300"/>
      <c r="BE758" s="300"/>
      <c r="BF758" s="300"/>
      <c r="BG758" s="300"/>
      <c r="BH758" s="300"/>
      <c r="BI758" s="300"/>
      <c r="BQ758" s="297"/>
      <c r="BR758" s="297"/>
      <c r="BS758" s="297"/>
      <c r="BT758" s="297"/>
      <c r="BU758" s="297"/>
      <c r="BV758" s="297"/>
      <c r="BW758" s="297"/>
      <c r="BX758" s="297"/>
      <c r="BY758" s="297"/>
      <c r="BZ758" s="297"/>
      <c r="CA758" s="297"/>
      <c r="CB758" s="297"/>
    </row>
    <row r="759" spans="1:80" s="305" customFormat="1" x14ac:dyDescent="0.2">
      <c r="A759" s="87"/>
      <c r="B759" s="87"/>
      <c r="C759" s="87"/>
      <c r="D759" s="87"/>
      <c r="E759" s="87"/>
      <c r="F759" s="87"/>
      <c r="S759" s="307"/>
      <c r="T759" s="306"/>
      <c r="AB759" s="300"/>
      <c r="AC759" s="300"/>
      <c r="AJ759" s="300"/>
      <c r="AK759" s="300"/>
      <c r="AX759" s="300"/>
      <c r="AY759" s="300"/>
      <c r="AZ759" s="300"/>
      <c r="BA759" s="300"/>
      <c r="BB759" s="300"/>
      <c r="BC759" s="300"/>
      <c r="BD759" s="300"/>
      <c r="BE759" s="300"/>
      <c r="BF759" s="300"/>
      <c r="BG759" s="300"/>
      <c r="BH759" s="300"/>
      <c r="BI759" s="300"/>
      <c r="BQ759" s="297"/>
      <c r="BR759" s="297"/>
      <c r="BS759" s="297"/>
      <c r="BT759" s="297"/>
      <c r="BU759" s="297"/>
      <c r="BV759" s="297"/>
      <c r="BW759" s="297"/>
      <c r="BX759" s="297"/>
      <c r="BY759" s="297"/>
      <c r="BZ759" s="297"/>
      <c r="CA759" s="297"/>
      <c r="CB759" s="297"/>
    </row>
    <row r="760" spans="1:80" s="305" customFormat="1" x14ac:dyDescent="0.2">
      <c r="A760" s="87"/>
      <c r="B760" s="87"/>
      <c r="C760" s="87"/>
      <c r="D760" s="87"/>
      <c r="E760" s="87"/>
      <c r="F760" s="87"/>
      <c r="S760" s="307"/>
      <c r="T760" s="306"/>
      <c r="AB760" s="300"/>
      <c r="AC760" s="300"/>
      <c r="AJ760" s="300"/>
      <c r="AK760" s="300"/>
      <c r="AX760" s="300"/>
      <c r="AY760" s="300"/>
      <c r="AZ760" s="300"/>
      <c r="BA760" s="300"/>
      <c r="BB760" s="300"/>
      <c r="BC760" s="300"/>
      <c r="BD760" s="300"/>
      <c r="BE760" s="300"/>
      <c r="BF760" s="300"/>
      <c r="BG760" s="300"/>
      <c r="BH760" s="300"/>
      <c r="BI760" s="300"/>
      <c r="BQ760" s="297"/>
      <c r="BR760" s="297"/>
      <c r="BS760" s="297"/>
      <c r="BT760" s="297"/>
      <c r="BU760" s="297"/>
      <c r="BV760" s="297"/>
      <c r="BW760" s="297"/>
      <c r="BX760" s="297"/>
      <c r="BY760" s="297"/>
      <c r="BZ760" s="297"/>
      <c r="CA760" s="297"/>
      <c r="CB760" s="297"/>
    </row>
    <row r="761" spans="1:80" s="305" customFormat="1" x14ac:dyDescent="0.2">
      <c r="A761" s="87"/>
      <c r="B761" s="87"/>
      <c r="C761" s="87"/>
      <c r="D761" s="87"/>
      <c r="E761" s="87"/>
      <c r="F761" s="87"/>
      <c r="S761" s="307"/>
      <c r="T761" s="306"/>
      <c r="AB761" s="300"/>
      <c r="AC761" s="300"/>
      <c r="AJ761" s="300"/>
      <c r="AK761" s="300"/>
      <c r="AX761" s="300"/>
      <c r="AY761" s="300"/>
      <c r="AZ761" s="300"/>
      <c r="BA761" s="300"/>
      <c r="BB761" s="300"/>
      <c r="BC761" s="300"/>
      <c r="BD761" s="300"/>
      <c r="BE761" s="300"/>
      <c r="BF761" s="300"/>
      <c r="BG761" s="300"/>
      <c r="BH761" s="300"/>
      <c r="BI761" s="300"/>
      <c r="BQ761" s="297"/>
      <c r="BR761" s="297"/>
      <c r="BS761" s="297"/>
      <c r="BT761" s="297"/>
      <c r="BU761" s="297"/>
      <c r="BV761" s="297"/>
      <c r="BW761" s="297"/>
      <c r="BX761" s="297"/>
      <c r="BY761" s="297"/>
      <c r="BZ761" s="297"/>
      <c r="CA761" s="297"/>
      <c r="CB761" s="297"/>
    </row>
    <row r="762" spans="1:80" s="305" customFormat="1" x14ac:dyDescent="0.2">
      <c r="A762" s="87"/>
      <c r="B762" s="87"/>
      <c r="C762" s="87"/>
      <c r="D762" s="87"/>
      <c r="E762" s="87"/>
      <c r="F762" s="87"/>
      <c r="S762" s="307"/>
      <c r="T762" s="306"/>
      <c r="AB762" s="300"/>
      <c r="AC762" s="300"/>
      <c r="AJ762" s="300"/>
      <c r="AK762" s="300"/>
      <c r="AX762" s="300"/>
      <c r="AY762" s="300"/>
      <c r="AZ762" s="300"/>
      <c r="BA762" s="300"/>
      <c r="BB762" s="300"/>
      <c r="BC762" s="300"/>
      <c r="BD762" s="300"/>
      <c r="BE762" s="300"/>
      <c r="BF762" s="300"/>
      <c r="BG762" s="300"/>
      <c r="BH762" s="300"/>
      <c r="BI762" s="300"/>
      <c r="BQ762" s="297"/>
      <c r="BR762" s="297"/>
      <c r="BS762" s="297"/>
      <c r="BT762" s="297"/>
      <c r="BU762" s="297"/>
      <c r="BV762" s="297"/>
      <c r="BW762" s="297"/>
      <c r="BX762" s="297"/>
      <c r="BY762" s="297"/>
      <c r="BZ762" s="297"/>
      <c r="CA762" s="297"/>
      <c r="CB762" s="297"/>
    </row>
    <row r="763" spans="1:80" s="305" customFormat="1" x14ac:dyDescent="0.2">
      <c r="A763" s="87"/>
      <c r="B763" s="87"/>
      <c r="C763" s="87"/>
      <c r="D763" s="87"/>
      <c r="E763" s="87"/>
      <c r="F763" s="87"/>
      <c r="S763" s="307"/>
      <c r="T763" s="306"/>
      <c r="AB763" s="300"/>
      <c r="AC763" s="300"/>
      <c r="AJ763" s="300"/>
      <c r="AK763" s="300"/>
      <c r="AX763" s="300"/>
      <c r="AY763" s="300"/>
      <c r="AZ763" s="300"/>
      <c r="BA763" s="300"/>
      <c r="BB763" s="300"/>
      <c r="BC763" s="300"/>
      <c r="BD763" s="300"/>
      <c r="BE763" s="300"/>
      <c r="BF763" s="300"/>
      <c r="BG763" s="300"/>
      <c r="BH763" s="300"/>
      <c r="BI763" s="300"/>
      <c r="BQ763" s="297"/>
      <c r="BR763" s="297"/>
      <c r="BS763" s="297"/>
      <c r="BT763" s="297"/>
      <c r="BU763" s="297"/>
      <c r="BV763" s="297"/>
      <c r="BW763" s="297"/>
      <c r="BX763" s="297"/>
      <c r="BY763" s="297"/>
      <c r="BZ763" s="297"/>
      <c r="CA763" s="297"/>
      <c r="CB763" s="297"/>
    </row>
    <row r="764" spans="1:80" s="305" customFormat="1" x14ac:dyDescent="0.2">
      <c r="A764" s="87"/>
      <c r="B764" s="87"/>
      <c r="C764" s="87"/>
      <c r="D764" s="87"/>
      <c r="E764" s="87"/>
      <c r="F764" s="87"/>
      <c r="S764" s="307"/>
      <c r="T764" s="306"/>
      <c r="AB764" s="300"/>
      <c r="AC764" s="300"/>
      <c r="AJ764" s="300"/>
      <c r="AK764" s="300"/>
      <c r="AX764" s="300"/>
      <c r="AY764" s="300"/>
      <c r="AZ764" s="300"/>
      <c r="BA764" s="300"/>
      <c r="BB764" s="300"/>
      <c r="BC764" s="300"/>
      <c r="BD764" s="300"/>
      <c r="BE764" s="300"/>
      <c r="BF764" s="300"/>
      <c r="BG764" s="300"/>
      <c r="BH764" s="300"/>
      <c r="BI764" s="300"/>
      <c r="BQ764" s="297"/>
      <c r="BR764" s="297"/>
      <c r="BS764" s="297"/>
      <c r="BT764" s="297"/>
      <c r="BU764" s="297"/>
      <c r="BV764" s="297"/>
      <c r="BW764" s="297"/>
      <c r="BX764" s="297"/>
      <c r="BY764" s="297"/>
      <c r="BZ764" s="297"/>
      <c r="CA764" s="297"/>
      <c r="CB764" s="297"/>
    </row>
    <row r="765" spans="1:80" s="305" customFormat="1" x14ac:dyDescent="0.2">
      <c r="A765" s="87"/>
      <c r="B765" s="87"/>
      <c r="C765" s="87"/>
      <c r="D765" s="87"/>
      <c r="E765" s="87"/>
      <c r="F765" s="87"/>
      <c r="S765" s="307"/>
      <c r="T765" s="306"/>
      <c r="AB765" s="300"/>
      <c r="AC765" s="300"/>
      <c r="AJ765" s="300"/>
      <c r="AK765" s="300"/>
      <c r="AX765" s="300"/>
      <c r="AY765" s="300"/>
      <c r="AZ765" s="300"/>
      <c r="BA765" s="300"/>
      <c r="BB765" s="300"/>
      <c r="BC765" s="300"/>
      <c r="BD765" s="300"/>
      <c r="BE765" s="300"/>
      <c r="BF765" s="300"/>
      <c r="BG765" s="300"/>
      <c r="BH765" s="300"/>
      <c r="BI765" s="300"/>
      <c r="BQ765" s="297"/>
      <c r="BR765" s="297"/>
      <c r="BS765" s="297"/>
      <c r="BT765" s="297"/>
      <c r="BU765" s="297"/>
      <c r="BV765" s="297"/>
      <c r="BW765" s="297"/>
      <c r="BX765" s="297"/>
      <c r="BY765" s="297"/>
      <c r="BZ765" s="297"/>
      <c r="CA765" s="297"/>
      <c r="CB765" s="297"/>
    </row>
    <row r="766" spans="1:80" s="305" customFormat="1" x14ac:dyDescent="0.2">
      <c r="A766" s="87"/>
      <c r="B766" s="87"/>
      <c r="C766" s="87"/>
      <c r="D766" s="87"/>
      <c r="E766" s="87"/>
      <c r="F766" s="87"/>
      <c r="S766" s="307"/>
      <c r="T766" s="306"/>
      <c r="AB766" s="300"/>
      <c r="AC766" s="300"/>
      <c r="AJ766" s="300"/>
      <c r="AK766" s="300"/>
      <c r="AX766" s="300"/>
      <c r="AY766" s="300"/>
      <c r="AZ766" s="300"/>
      <c r="BA766" s="300"/>
      <c r="BB766" s="300"/>
      <c r="BC766" s="300"/>
      <c r="BD766" s="300"/>
      <c r="BE766" s="300"/>
      <c r="BF766" s="300"/>
      <c r="BG766" s="300"/>
      <c r="BH766" s="300"/>
      <c r="BI766" s="300"/>
      <c r="BQ766" s="297"/>
      <c r="BR766" s="297"/>
      <c r="BS766" s="297"/>
      <c r="BT766" s="297"/>
      <c r="BU766" s="297"/>
      <c r="BV766" s="297"/>
      <c r="BW766" s="297"/>
      <c r="BX766" s="297"/>
      <c r="BY766" s="297"/>
      <c r="BZ766" s="297"/>
      <c r="CA766" s="297"/>
      <c r="CB766" s="297"/>
    </row>
    <row r="767" spans="1:80" s="305" customFormat="1" x14ac:dyDescent="0.2">
      <c r="A767" s="87"/>
      <c r="B767" s="87"/>
      <c r="C767" s="87"/>
      <c r="D767" s="87"/>
      <c r="E767" s="87"/>
      <c r="F767" s="87"/>
      <c r="S767" s="307"/>
      <c r="T767" s="306"/>
      <c r="AB767" s="300"/>
      <c r="AC767" s="300"/>
      <c r="AJ767" s="300"/>
      <c r="AK767" s="300"/>
      <c r="AX767" s="300"/>
      <c r="AY767" s="300"/>
      <c r="AZ767" s="300"/>
      <c r="BA767" s="300"/>
      <c r="BB767" s="300"/>
      <c r="BC767" s="300"/>
      <c r="BD767" s="300"/>
      <c r="BE767" s="300"/>
      <c r="BF767" s="300"/>
      <c r="BG767" s="300"/>
      <c r="BH767" s="300"/>
      <c r="BI767" s="300"/>
      <c r="BQ767" s="297"/>
      <c r="BR767" s="297"/>
      <c r="BS767" s="297"/>
      <c r="BT767" s="297"/>
      <c r="BU767" s="297"/>
      <c r="BV767" s="297"/>
      <c r="BW767" s="297"/>
      <c r="BX767" s="297"/>
      <c r="BY767" s="297"/>
      <c r="BZ767" s="297"/>
      <c r="CA767" s="297"/>
      <c r="CB767" s="297"/>
    </row>
    <row r="768" spans="1:80" s="305" customFormat="1" x14ac:dyDescent="0.2">
      <c r="A768" s="87"/>
      <c r="B768" s="87"/>
      <c r="C768" s="87"/>
      <c r="D768" s="87"/>
      <c r="E768" s="87"/>
      <c r="F768" s="87"/>
      <c r="S768" s="307"/>
      <c r="T768" s="306"/>
      <c r="AB768" s="300"/>
      <c r="AC768" s="300"/>
      <c r="AJ768" s="300"/>
      <c r="AK768" s="300"/>
      <c r="AX768" s="300"/>
      <c r="AY768" s="300"/>
      <c r="AZ768" s="300"/>
      <c r="BA768" s="300"/>
      <c r="BB768" s="300"/>
      <c r="BC768" s="300"/>
      <c r="BD768" s="300"/>
      <c r="BE768" s="300"/>
      <c r="BF768" s="300"/>
      <c r="BG768" s="300"/>
      <c r="BH768" s="300"/>
      <c r="BI768" s="300"/>
      <c r="BQ768" s="297"/>
      <c r="BR768" s="297"/>
      <c r="BS768" s="297"/>
      <c r="BT768" s="297"/>
      <c r="BU768" s="297"/>
      <c r="BV768" s="297"/>
      <c r="BW768" s="297"/>
      <c r="BX768" s="297"/>
      <c r="BY768" s="297"/>
      <c r="BZ768" s="297"/>
      <c r="CA768" s="297"/>
      <c r="CB768" s="297"/>
    </row>
    <row r="769" spans="1:80" s="305" customFormat="1" x14ac:dyDescent="0.2">
      <c r="A769" s="87"/>
      <c r="B769" s="87"/>
      <c r="C769" s="87"/>
      <c r="D769" s="87"/>
      <c r="E769" s="87"/>
      <c r="F769" s="87"/>
      <c r="S769" s="307"/>
      <c r="T769" s="306"/>
      <c r="AB769" s="300"/>
      <c r="AC769" s="300"/>
      <c r="AJ769" s="300"/>
      <c r="AK769" s="300"/>
      <c r="AX769" s="300"/>
      <c r="AY769" s="300"/>
      <c r="AZ769" s="300"/>
      <c r="BA769" s="300"/>
      <c r="BB769" s="300"/>
      <c r="BC769" s="300"/>
      <c r="BD769" s="300"/>
      <c r="BE769" s="300"/>
      <c r="BF769" s="300"/>
      <c r="BG769" s="300"/>
      <c r="BH769" s="300"/>
      <c r="BI769" s="300"/>
      <c r="BQ769" s="297"/>
      <c r="BR769" s="297"/>
      <c r="BS769" s="297"/>
      <c r="BT769" s="297"/>
      <c r="BU769" s="297"/>
      <c r="BV769" s="297"/>
      <c r="BW769" s="297"/>
      <c r="BX769" s="297"/>
      <c r="BY769" s="297"/>
      <c r="BZ769" s="297"/>
      <c r="CA769" s="297"/>
      <c r="CB769" s="297"/>
    </row>
    <row r="770" spans="1:80" s="305" customFormat="1" x14ac:dyDescent="0.2">
      <c r="A770" s="87"/>
      <c r="B770" s="87"/>
      <c r="C770" s="87"/>
      <c r="D770" s="87"/>
      <c r="E770" s="87"/>
      <c r="F770" s="87"/>
      <c r="S770" s="307"/>
      <c r="T770" s="306"/>
      <c r="AB770" s="300"/>
      <c r="AC770" s="300"/>
      <c r="AJ770" s="300"/>
      <c r="AK770" s="300"/>
      <c r="AX770" s="300"/>
      <c r="AY770" s="300"/>
      <c r="AZ770" s="300"/>
      <c r="BA770" s="300"/>
      <c r="BB770" s="300"/>
      <c r="BC770" s="300"/>
      <c r="BD770" s="300"/>
      <c r="BE770" s="300"/>
      <c r="BF770" s="300"/>
      <c r="BG770" s="300"/>
      <c r="BH770" s="300"/>
      <c r="BI770" s="300"/>
      <c r="BQ770" s="297"/>
      <c r="BR770" s="297"/>
      <c r="BS770" s="297"/>
      <c r="BT770" s="297"/>
      <c r="BU770" s="297"/>
      <c r="BV770" s="297"/>
      <c r="BW770" s="297"/>
      <c r="BX770" s="297"/>
      <c r="BY770" s="297"/>
      <c r="BZ770" s="297"/>
      <c r="CA770" s="297"/>
      <c r="CB770" s="297"/>
    </row>
    <row r="771" spans="1:80" s="305" customFormat="1" x14ac:dyDescent="0.2">
      <c r="A771" s="87"/>
      <c r="B771" s="87"/>
      <c r="C771" s="87"/>
      <c r="D771" s="87"/>
      <c r="E771" s="87"/>
      <c r="F771" s="87"/>
      <c r="S771" s="307"/>
      <c r="T771" s="306"/>
      <c r="AB771" s="300"/>
      <c r="AC771" s="300"/>
      <c r="AJ771" s="300"/>
      <c r="AK771" s="300"/>
      <c r="AX771" s="300"/>
      <c r="AY771" s="300"/>
      <c r="AZ771" s="300"/>
      <c r="BA771" s="300"/>
      <c r="BB771" s="300"/>
      <c r="BC771" s="300"/>
      <c r="BD771" s="300"/>
      <c r="BE771" s="300"/>
      <c r="BF771" s="300"/>
      <c r="BG771" s="300"/>
      <c r="BH771" s="300"/>
      <c r="BI771" s="300"/>
      <c r="BQ771" s="297"/>
      <c r="BR771" s="297"/>
      <c r="BS771" s="297"/>
      <c r="BT771" s="297"/>
      <c r="BU771" s="297"/>
      <c r="BV771" s="297"/>
      <c r="BW771" s="297"/>
      <c r="BX771" s="297"/>
      <c r="BY771" s="297"/>
      <c r="BZ771" s="297"/>
      <c r="CA771" s="297"/>
      <c r="CB771" s="297"/>
    </row>
    <row r="772" spans="1:80" s="305" customFormat="1" x14ac:dyDescent="0.2">
      <c r="A772" s="87"/>
      <c r="B772" s="87"/>
      <c r="C772" s="87"/>
      <c r="D772" s="87"/>
      <c r="E772" s="87"/>
      <c r="F772" s="87"/>
      <c r="S772" s="307"/>
      <c r="T772" s="306"/>
      <c r="AB772" s="300"/>
      <c r="AC772" s="300"/>
      <c r="AJ772" s="300"/>
      <c r="AK772" s="300"/>
      <c r="AX772" s="300"/>
      <c r="AY772" s="300"/>
      <c r="AZ772" s="300"/>
      <c r="BA772" s="300"/>
      <c r="BB772" s="300"/>
      <c r="BC772" s="300"/>
      <c r="BD772" s="300"/>
      <c r="BE772" s="300"/>
      <c r="BF772" s="300"/>
      <c r="BG772" s="300"/>
      <c r="BH772" s="300"/>
      <c r="BI772" s="300"/>
      <c r="BQ772" s="297"/>
      <c r="BR772" s="297"/>
      <c r="BS772" s="297"/>
      <c r="BT772" s="297"/>
      <c r="BU772" s="297"/>
      <c r="BV772" s="297"/>
      <c r="BW772" s="297"/>
      <c r="BX772" s="297"/>
      <c r="BY772" s="297"/>
      <c r="BZ772" s="297"/>
      <c r="CA772" s="297"/>
      <c r="CB772" s="297"/>
    </row>
    <row r="773" spans="1:80" s="305" customFormat="1" x14ac:dyDescent="0.2">
      <c r="A773" s="87"/>
      <c r="B773" s="87"/>
      <c r="C773" s="87"/>
      <c r="D773" s="87"/>
      <c r="E773" s="87"/>
      <c r="F773" s="87"/>
      <c r="S773" s="307"/>
      <c r="T773" s="306"/>
      <c r="AB773" s="300"/>
      <c r="AC773" s="300"/>
      <c r="AJ773" s="300"/>
      <c r="AK773" s="300"/>
      <c r="AX773" s="300"/>
      <c r="AY773" s="300"/>
      <c r="AZ773" s="300"/>
      <c r="BA773" s="300"/>
      <c r="BB773" s="300"/>
      <c r="BC773" s="300"/>
      <c r="BD773" s="300"/>
      <c r="BE773" s="300"/>
      <c r="BF773" s="300"/>
      <c r="BG773" s="300"/>
      <c r="BH773" s="300"/>
      <c r="BI773" s="300"/>
      <c r="BQ773" s="297"/>
      <c r="BR773" s="297"/>
      <c r="BS773" s="297"/>
      <c r="BT773" s="297"/>
      <c r="BU773" s="297"/>
      <c r="BV773" s="297"/>
      <c r="BW773" s="297"/>
      <c r="BX773" s="297"/>
      <c r="BY773" s="297"/>
      <c r="BZ773" s="297"/>
      <c r="CA773" s="297"/>
      <c r="CB773" s="297"/>
    </row>
    <row r="774" spans="1:80" s="305" customFormat="1" x14ac:dyDescent="0.2">
      <c r="A774" s="87"/>
      <c r="B774" s="87"/>
      <c r="C774" s="87"/>
      <c r="D774" s="87"/>
      <c r="E774" s="87"/>
      <c r="F774" s="87"/>
      <c r="S774" s="307"/>
      <c r="T774" s="306"/>
      <c r="AB774" s="300"/>
      <c r="AC774" s="300"/>
      <c r="AJ774" s="300"/>
      <c r="AK774" s="300"/>
      <c r="AX774" s="300"/>
      <c r="AY774" s="300"/>
      <c r="AZ774" s="300"/>
      <c r="BA774" s="300"/>
      <c r="BB774" s="300"/>
      <c r="BC774" s="300"/>
      <c r="BD774" s="300"/>
      <c r="BE774" s="300"/>
      <c r="BF774" s="300"/>
      <c r="BG774" s="300"/>
      <c r="BH774" s="300"/>
      <c r="BI774" s="300"/>
      <c r="BQ774" s="297"/>
      <c r="BR774" s="297"/>
      <c r="BS774" s="297"/>
      <c r="BT774" s="297"/>
      <c r="BU774" s="297"/>
      <c r="BV774" s="297"/>
      <c r="BW774" s="297"/>
      <c r="BX774" s="297"/>
      <c r="BY774" s="297"/>
      <c r="BZ774" s="297"/>
      <c r="CA774" s="297"/>
      <c r="CB774" s="297"/>
    </row>
    <row r="775" spans="1:80" s="305" customFormat="1" x14ac:dyDescent="0.2">
      <c r="A775" s="87"/>
      <c r="B775" s="87"/>
      <c r="C775" s="87"/>
      <c r="D775" s="87"/>
      <c r="E775" s="87"/>
      <c r="F775" s="87"/>
      <c r="S775" s="307"/>
      <c r="T775" s="306"/>
      <c r="AB775" s="300"/>
      <c r="AC775" s="300"/>
      <c r="AJ775" s="300"/>
      <c r="AK775" s="300"/>
      <c r="AX775" s="300"/>
      <c r="AY775" s="300"/>
      <c r="AZ775" s="300"/>
      <c r="BA775" s="300"/>
      <c r="BB775" s="300"/>
      <c r="BC775" s="300"/>
      <c r="BD775" s="300"/>
      <c r="BE775" s="300"/>
      <c r="BF775" s="300"/>
      <c r="BG775" s="300"/>
      <c r="BH775" s="300"/>
      <c r="BI775" s="300"/>
      <c r="BQ775" s="297"/>
      <c r="BR775" s="297"/>
      <c r="BS775" s="297"/>
      <c r="BT775" s="297"/>
      <c r="BU775" s="297"/>
      <c r="BV775" s="297"/>
      <c r="BW775" s="297"/>
      <c r="BX775" s="297"/>
      <c r="BY775" s="297"/>
      <c r="BZ775" s="297"/>
      <c r="CA775" s="297"/>
      <c r="CB775" s="297"/>
    </row>
    <row r="776" spans="1:80" s="305" customFormat="1" x14ac:dyDescent="0.2">
      <c r="A776" s="87"/>
      <c r="B776" s="87"/>
      <c r="C776" s="87"/>
      <c r="D776" s="87"/>
      <c r="E776" s="87"/>
      <c r="F776" s="87"/>
      <c r="S776" s="307"/>
      <c r="T776" s="306"/>
      <c r="AB776" s="300"/>
      <c r="AC776" s="300"/>
      <c r="AJ776" s="300"/>
      <c r="AK776" s="300"/>
      <c r="AX776" s="300"/>
      <c r="AY776" s="300"/>
      <c r="AZ776" s="300"/>
      <c r="BA776" s="300"/>
      <c r="BB776" s="300"/>
      <c r="BC776" s="300"/>
      <c r="BD776" s="300"/>
      <c r="BE776" s="300"/>
      <c r="BF776" s="300"/>
      <c r="BG776" s="300"/>
      <c r="BH776" s="300"/>
      <c r="BI776" s="300"/>
      <c r="BQ776" s="297"/>
      <c r="BR776" s="297"/>
      <c r="BS776" s="297"/>
      <c r="BT776" s="297"/>
      <c r="BU776" s="297"/>
      <c r="BV776" s="297"/>
      <c r="BW776" s="297"/>
      <c r="BX776" s="297"/>
      <c r="BY776" s="297"/>
      <c r="BZ776" s="297"/>
      <c r="CA776" s="297"/>
      <c r="CB776" s="297"/>
    </row>
    <row r="777" spans="1:80" s="305" customFormat="1" x14ac:dyDescent="0.2">
      <c r="A777" s="87"/>
      <c r="B777" s="87"/>
      <c r="C777" s="87"/>
      <c r="D777" s="87"/>
      <c r="E777" s="87"/>
      <c r="F777" s="87"/>
      <c r="S777" s="307"/>
      <c r="T777" s="306"/>
      <c r="AB777" s="300"/>
      <c r="AC777" s="300"/>
      <c r="AJ777" s="300"/>
      <c r="AK777" s="300"/>
      <c r="AX777" s="300"/>
      <c r="AY777" s="300"/>
      <c r="AZ777" s="300"/>
      <c r="BA777" s="300"/>
      <c r="BB777" s="300"/>
      <c r="BC777" s="300"/>
      <c r="BD777" s="300"/>
      <c r="BE777" s="300"/>
      <c r="BF777" s="300"/>
      <c r="BG777" s="300"/>
      <c r="BH777" s="300"/>
      <c r="BI777" s="300"/>
      <c r="BQ777" s="297"/>
      <c r="BR777" s="297"/>
      <c r="BS777" s="297"/>
      <c r="BT777" s="297"/>
      <c r="BU777" s="297"/>
      <c r="BV777" s="297"/>
      <c r="BW777" s="297"/>
      <c r="BX777" s="297"/>
      <c r="BY777" s="297"/>
      <c r="BZ777" s="297"/>
      <c r="CA777" s="297"/>
      <c r="CB777" s="297"/>
    </row>
    <row r="778" spans="1:80" s="305" customFormat="1" x14ac:dyDescent="0.2">
      <c r="A778" s="87"/>
      <c r="B778" s="87"/>
      <c r="C778" s="87"/>
      <c r="D778" s="87"/>
      <c r="E778" s="87"/>
      <c r="F778" s="87"/>
      <c r="S778" s="307"/>
      <c r="T778" s="306"/>
      <c r="AB778" s="300"/>
      <c r="AC778" s="300"/>
      <c r="AJ778" s="300"/>
      <c r="AK778" s="300"/>
      <c r="AX778" s="300"/>
      <c r="AY778" s="300"/>
      <c r="AZ778" s="300"/>
      <c r="BA778" s="300"/>
      <c r="BB778" s="300"/>
      <c r="BC778" s="300"/>
      <c r="BD778" s="300"/>
      <c r="BE778" s="300"/>
      <c r="BF778" s="300"/>
      <c r="BG778" s="300"/>
      <c r="BH778" s="300"/>
      <c r="BI778" s="300"/>
      <c r="BQ778" s="297"/>
      <c r="BR778" s="297"/>
      <c r="BS778" s="297"/>
      <c r="BT778" s="297"/>
      <c r="BU778" s="297"/>
      <c r="BV778" s="297"/>
      <c r="BW778" s="297"/>
      <c r="BX778" s="297"/>
      <c r="BY778" s="297"/>
      <c r="BZ778" s="297"/>
      <c r="CA778" s="297"/>
      <c r="CB778" s="297"/>
    </row>
    <row r="779" spans="1:80" s="305" customFormat="1" x14ac:dyDescent="0.2">
      <c r="A779" s="87"/>
      <c r="B779" s="87"/>
      <c r="C779" s="87"/>
      <c r="D779" s="87"/>
      <c r="E779" s="87"/>
      <c r="F779" s="87"/>
      <c r="S779" s="307"/>
      <c r="T779" s="306"/>
      <c r="AB779" s="300"/>
      <c r="AC779" s="300"/>
      <c r="AJ779" s="300"/>
      <c r="AK779" s="300"/>
      <c r="AX779" s="300"/>
      <c r="AY779" s="300"/>
      <c r="AZ779" s="300"/>
      <c r="BA779" s="300"/>
      <c r="BB779" s="300"/>
      <c r="BC779" s="300"/>
      <c r="BD779" s="300"/>
      <c r="BE779" s="300"/>
      <c r="BF779" s="300"/>
      <c r="BG779" s="300"/>
      <c r="BH779" s="300"/>
      <c r="BI779" s="300"/>
      <c r="BQ779" s="297"/>
      <c r="BR779" s="297"/>
      <c r="BS779" s="297"/>
      <c r="BT779" s="297"/>
      <c r="BU779" s="297"/>
      <c r="BV779" s="297"/>
      <c r="BW779" s="297"/>
      <c r="BX779" s="297"/>
      <c r="BY779" s="297"/>
      <c r="BZ779" s="297"/>
      <c r="CA779" s="297"/>
      <c r="CB779" s="297"/>
    </row>
    <row r="780" spans="1:80" s="305" customFormat="1" x14ac:dyDescent="0.2">
      <c r="A780" s="87"/>
      <c r="B780" s="87"/>
      <c r="C780" s="87"/>
      <c r="D780" s="87"/>
      <c r="E780" s="87"/>
      <c r="F780" s="87"/>
      <c r="S780" s="307"/>
      <c r="T780" s="306"/>
      <c r="AB780" s="300"/>
      <c r="AC780" s="300"/>
      <c r="AJ780" s="300"/>
      <c r="AK780" s="300"/>
      <c r="AX780" s="300"/>
      <c r="AY780" s="300"/>
      <c r="AZ780" s="300"/>
      <c r="BA780" s="300"/>
      <c r="BB780" s="300"/>
      <c r="BC780" s="300"/>
      <c r="BD780" s="300"/>
      <c r="BE780" s="300"/>
      <c r="BF780" s="300"/>
      <c r="BG780" s="300"/>
      <c r="BH780" s="300"/>
      <c r="BI780" s="300"/>
      <c r="BQ780" s="297"/>
      <c r="BR780" s="297"/>
      <c r="BS780" s="297"/>
      <c r="BT780" s="297"/>
      <c r="BU780" s="297"/>
      <c r="BV780" s="297"/>
      <c r="BW780" s="297"/>
      <c r="BX780" s="297"/>
      <c r="BY780" s="297"/>
      <c r="BZ780" s="297"/>
      <c r="CA780" s="297"/>
      <c r="CB780" s="297"/>
    </row>
    <row r="781" spans="1:80" s="305" customFormat="1" x14ac:dyDescent="0.2">
      <c r="A781" s="87"/>
      <c r="B781" s="87"/>
      <c r="C781" s="87"/>
      <c r="D781" s="87"/>
      <c r="E781" s="87"/>
      <c r="F781" s="87"/>
      <c r="S781" s="307"/>
      <c r="T781" s="306"/>
      <c r="AB781" s="300"/>
      <c r="AC781" s="300"/>
      <c r="AJ781" s="300"/>
      <c r="AK781" s="300"/>
      <c r="AX781" s="300"/>
      <c r="AY781" s="300"/>
      <c r="AZ781" s="300"/>
      <c r="BA781" s="300"/>
      <c r="BB781" s="300"/>
      <c r="BC781" s="300"/>
      <c r="BD781" s="300"/>
      <c r="BE781" s="300"/>
      <c r="BF781" s="300"/>
      <c r="BG781" s="300"/>
      <c r="BH781" s="300"/>
      <c r="BI781" s="300"/>
      <c r="BQ781" s="297"/>
      <c r="BR781" s="297"/>
      <c r="BS781" s="297"/>
      <c r="BT781" s="297"/>
      <c r="BU781" s="297"/>
      <c r="BV781" s="297"/>
      <c r="BW781" s="297"/>
      <c r="BX781" s="297"/>
      <c r="BY781" s="297"/>
      <c r="BZ781" s="297"/>
      <c r="CA781" s="297"/>
      <c r="CB781" s="297"/>
    </row>
    <row r="782" spans="1:80" s="305" customFormat="1" x14ac:dyDescent="0.2">
      <c r="A782" s="87"/>
      <c r="B782" s="87"/>
      <c r="C782" s="87"/>
      <c r="D782" s="87"/>
      <c r="E782" s="87"/>
      <c r="F782" s="87"/>
      <c r="S782" s="307"/>
      <c r="T782" s="306"/>
      <c r="AB782" s="300"/>
      <c r="AC782" s="300"/>
      <c r="AJ782" s="300"/>
      <c r="AK782" s="300"/>
      <c r="AX782" s="300"/>
      <c r="AY782" s="300"/>
      <c r="AZ782" s="300"/>
      <c r="BA782" s="300"/>
      <c r="BB782" s="300"/>
      <c r="BC782" s="300"/>
      <c r="BD782" s="300"/>
      <c r="BE782" s="300"/>
      <c r="BF782" s="300"/>
      <c r="BG782" s="300"/>
      <c r="BH782" s="300"/>
      <c r="BI782" s="300"/>
      <c r="BQ782" s="297"/>
      <c r="BR782" s="297"/>
      <c r="BS782" s="297"/>
      <c r="BT782" s="297"/>
      <c r="BU782" s="297"/>
      <c r="BV782" s="297"/>
      <c r="BW782" s="297"/>
      <c r="BX782" s="297"/>
      <c r="BY782" s="297"/>
      <c r="BZ782" s="297"/>
      <c r="CA782" s="297"/>
      <c r="CB782" s="297"/>
    </row>
    <row r="783" spans="1:80" s="305" customFormat="1" x14ac:dyDescent="0.2">
      <c r="A783" s="87"/>
      <c r="B783" s="87"/>
      <c r="C783" s="87"/>
      <c r="D783" s="87"/>
      <c r="E783" s="87"/>
      <c r="F783" s="87"/>
      <c r="S783" s="307"/>
      <c r="T783" s="306"/>
      <c r="AB783" s="300"/>
      <c r="AC783" s="300"/>
      <c r="AJ783" s="300"/>
      <c r="AK783" s="300"/>
      <c r="AX783" s="300"/>
      <c r="AY783" s="300"/>
      <c r="AZ783" s="300"/>
      <c r="BA783" s="300"/>
      <c r="BB783" s="300"/>
      <c r="BC783" s="300"/>
      <c r="BD783" s="300"/>
      <c r="BE783" s="300"/>
      <c r="BF783" s="300"/>
      <c r="BG783" s="300"/>
      <c r="BH783" s="300"/>
      <c r="BI783" s="300"/>
      <c r="BQ783" s="297"/>
      <c r="BR783" s="297"/>
      <c r="BS783" s="297"/>
      <c r="BT783" s="297"/>
      <c r="BU783" s="297"/>
      <c r="BV783" s="297"/>
      <c r="BW783" s="297"/>
      <c r="BX783" s="297"/>
      <c r="BY783" s="297"/>
      <c r="BZ783" s="297"/>
      <c r="CA783" s="297"/>
      <c r="CB783" s="297"/>
    </row>
    <row r="784" spans="1:80" s="305" customFormat="1" x14ac:dyDescent="0.2">
      <c r="A784" s="87"/>
      <c r="B784" s="87"/>
      <c r="C784" s="87"/>
      <c r="D784" s="87"/>
      <c r="E784" s="87"/>
      <c r="F784" s="87"/>
      <c r="S784" s="307"/>
      <c r="T784" s="306"/>
      <c r="AB784" s="300"/>
      <c r="AC784" s="300"/>
      <c r="AJ784" s="300"/>
      <c r="AK784" s="300"/>
      <c r="AX784" s="300"/>
      <c r="AY784" s="300"/>
      <c r="AZ784" s="300"/>
      <c r="BA784" s="300"/>
      <c r="BB784" s="300"/>
      <c r="BC784" s="300"/>
      <c r="BD784" s="300"/>
      <c r="BE784" s="300"/>
      <c r="BF784" s="300"/>
      <c r="BG784" s="300"/>
      <c r="BH784" s="300"/>
      <c r="BI784" s="300"/>
      <c r="BQ784" s="297"/>
      <c r="BR784" s="297"/>
      <c r="BS784" s="297"/>
      <c r="BT784" s="297"/>
      <c r="BU784" s="297"/>
      <c r="BV784" s="297"/>
      <c r="BW784" s="297"/>
      <c r="BX784" s="297"/>
      <c r="BY784" s="297"/>
      <c r="BZ784" s="297"/>
      <c r="CA784" s="297"/>
      <c r="CB784" s="297"/>
    </row>
    <row r="785" spans="1:80" s="305" customFormat="1" x14ac:dyDescent="0.2">
      <c r="A785" s="87"/>
      <c r="B785" s="87"/>
      <c r="C785" s="87"/>
      <c r="D785" s="87"/>
      <c r="E785" s="87"/>
      <c r="F785" s="87"/>
      <c r="S785" s="307"/>
      <c r="T785" s="306"/>
      <c r="AB785" s="300"/>
      <c r="AC785" s="300"/>
      <c r="AJ785" s="300"/>
      <c r="AK785" s="300"/>
      <c r="AX785" s="300"/>
      <c r="AY785" s="300"/>
      <c r="AZ785" s="300"/>
      <c r="BA785" s="300"/>
      <c r="BB785" s="300"/>
      <c r="BC785" s="300"/>
      <c r="BD785" s="300"/>
      <c r="BE785" s="300"/>
      <c r="BF785" s="300"/>
      <c r="BG785" s="300"/>
      <c r="BH785" s="300"/>
      <c r="BI785" s="300"/>
      <c r="BQ785" s="297"/>
      <c r="BR785" s="297"/>
      <c r="BS785" s="297"/>
      <c r="BT785" s="297"/>
      <c r="BU785" s="297"/>
      <c r="BV785" s="297"/>
      <c r="BW785" s="297"/>
      <c r="BX785" s="297"/>
      <c r="BY785" s="297"/>
      <c r="BZ785" s="297"/>
      <c r="CA785" s="297"/>
      <c r="CB785" s="297"/>
    </row>
    <row r="786" spans="1:80" s="305" customFormat="1" x14ac:dyDescent="0.2">
      <c r="A786" s="87"/>
      <c r="B786" s="87"/>
      <c r="C786" s="87"/>
      <c r="D786" s="87"/>
      <c r="E786" s="87"/>
      <c r="F786" s="87"/>
      <c r="S786" s="307"/>
      <c r="T786" s="306"/>
      <c r="AB786" s="300"/>
      <c r="AC786" s="300"/>
      <c r="AJ786" s="300"/>
      <c r="AK786" s="300"/>
      <c r="AX786" s="300"/>
      <c r="AY786" s="300"/>
      <c r="AZ786" s="300"/>
      <c r="BA786" s="300"/>
      <c r="BB786" s="300"/>
      <c r="BC786" s="300"/>
      <c r="BD786" s="300"/>
      <c r="BE786" s="300"/>
      <c r="BF786" s="300"/>
      <c r="BG786" s="300"/>
      <c r="BH786" s="300"/>
      <c r="BI786" s="300"/>
      <c r="BQ786" s="297"/>
      <c r="BR786" s="297"/>
      <c r="BS786" s="297"/>
      <c r="BT786" s="297"/>
      <c r="BU786" s="297"/>
      <c r="BV786" s="297"/>
      <c r="BW786" s="297"/>
      <c r="BX786" s="297"/>
      <c r="BY786" s="297"/>
      <c r="BZ786" s="297"/>
      <c r="CA786" s="297"/>
      <c r="CB786" s="297"/>
    </row>
    <row r="787" spans="1:80" s="305" customFormat="1" x14ac:dyDescent="0.2">
      <c r="A787" s="87"/>
      <c r="B787" s="87"/>
      <c r="C787" s="87"/>
      <c r="D787" s="87"/>
      <c r="E787" s="87"/>
      <c r="F787" s="87"/>
      <c r="S787" s="307"/>
      <c r="T787" s="306"/>
      <c r="AB787" s="300"/>
      <c r="AC787" s="300"/>
      <c r="AJ787" s="300"/>
      <c r="AK787" s="300"/>
      <c r="AX787" s="300"/>
      <c r="AY787" s="300"/>
      <c r="AZ787" s="300"/>
      <c r="BA787" s="300"/>
      <c r="BB787" s="300"/>
      <c r="BC787" s="300"/>
      <c r="BD787" s="300"/>
      <c r="BE787" s="300"/>
      <c r="BF787" s="300"/>
      <c r="BG787" s="300"/>
      <c r="BH787" s="300"/>
      <c r="BI787" s="300"/>
      <c r="BQ787" s="297"/>
      <c r="BR787" s="297"/>
      <c r="BS787" s="297"/>
      <c r="BT787" s="297"/>
      <c r="BU787" s="297"/>
      <c r="BV787" s="297"/>
      <c r="BW787" s="297"/>
      <c r="BX787" s="297"/>
      <c r="BY787" s="297"/>
      <c r="BZ787" s="297"/>
      <c r="CA787" s="297"/>
      <c r="CB787" s="297"/>
    </row>
    <row r="788" spans="1:80" s="305" customFormat="1" x14ac:dyDescent="0.2">
      <c r="A788" s="87"/>
      <c r="B788" s="87"/>
      <c r="C788" s="87"/>
      <c r="D788" s="87"/>
      <c r="E788" s="87"/>
      <c r="F788" s="87"/>
      <c r="S788" s="307"/>
      <c r="T788" s="306"/>
      <c r="AB788" s="300"/>
      <c r="AC788" s="300"/>
      <c r="AJ788" s="300"/>
      <c r="AK788" s="300"/>
      <c r="AX788" s="300"/>
      <c r="AY788" s="300"/>
      <c r="AZ788" s="300"/>
      <c r="BA788" s="300"/>
      <c r="BB788" s="300"/>
      <c r="BC788" s="300"/>
      <c r="BD788" s="300"/>
      <c r="BE788" s="300"/>
      <c r="BF788" s="300"/>
      <c r="BG788" s="300"/>
      <c r="BH788" s="300"/>
      <c r="BI788" s="300"/>
      <c r="BQ788" s="297"/>
      <c r="BR788" s="297"/>
      <c r="BS788" s="297"/>
      <c r="BT788" s="297"/>
      <c r="BU788" s="297"/>
      <c r="BV788" s="297"/>
      <c r="BW788" s="297"/>
      <c r="BX788" s="297"/>
      <c r="BY788" s="297"/>
      <c r="BZ788" s="297"/>
      <c r="CA788" s="297"/>
      <c r="CB788" s="297"/>
    </row>
    <row r="789" spans="1:80" s="305" customFormat="1" x14ac:dyDescent="0.2">
      <c r="A789" s="87"/>
      <c r="B789" s="87"/>
      <c r="C789" s="87"/>
      <c r="D789" s="87"/>
      <c r="E789" s="87"/>
      <c r="F789" s="87"/>
      <c r="S789" s="307"/>
      <c r="T789" s="306"/>
      <c r="AB789" s="300"/>
      <c r="AC789" s="300"/>
      <c r="AJ789" s="300"/>
      <c r="AK789" s="300"/>
      <c r="AX789" s="300"/>
      <c r="AY789" s="300"/>
      <c r="AZ789" s="300"/>
      <c r="BA789" s="300"/>
      <c r="BB789" s="300"/>
      <c r="BC789" s="300"/>
      <c r="BD789" s="300"/>
      <c r="BE789" s="300"/>
      <c r="BF789" s="300"/>
      <c r="BG789" s="300"/>
      <c r="BH789" s="300"/>
      <c r="BI789" s="300"/>
      <c r="BQ789" s="297"/>
      <c r="BR789" s="297"/>
      <c r="BS789" s="297"/>
      <c r="BT789" s="297"/>
      <c r="BU789" s="297"/>
      <c r="BV789" s="297"/>
      <c r="BW789" s="297"/>
      <c r="BX789" s="297"/>
      <c r="BY789" s="297"/>
      <c r="BZ789" s="297"/>
      <c r="CA789" s="297"/>
      <c r="CB789" s="297"/>
    </row>
    <row r="790" spans="1:80" s="305" customFormat="1" x14ac:dyDescent="0.2">
      <c r="A790" s="87"/>
      <c r="B790" s="87"/>
      <c r="C790" s="87"/>
      <c r="D790" s="87"/>
      <c r="E790" s="87"/>
      <c r="F790" s="87"/>
      <c r="S790" s="307"/>
      <c r="T790" s="306"/>
      <c r="AB790" s="300"/>
      <c r="AC790" s="300"/>
      <c r="AJ790" s="300"/>
      <c r="AK790" s="300"/>
      <c r="AX790" s="300"/>
      <c r="AY790" s="300"/>
      <c r="AZ790" s="300"/>
      <c r="BA790" s="300"/>
      <c r="BB790" s="300"/>
      <c r="BC790" s="300"/>
      <c r="BD790" s="300"/>
      <c r="BE790" s="300"/>
      <c r="BF790" s="300"/>
      <c r="BG790" s="300"/>
      <c r="BH790" s="300"/>
      <c r="BI790" s="300"/>
      <c r="BQ790" s="297"/>
      <c r="BR790" s="297"/>
      <c r="BS790" s="297"/>
      <c r="BT790" s="297"/>
      <c r="BU790" s="297"/>
      <c r="BV790" s="297"/>
      <c r="BW790" s="297"/>
      <c r="BX790" s="297"/>
      <c r="BY790" s="297"/>
      <c r="BZ790" s="297"/>
      <c r="CA790" s="297"/>
      <c r="CB790" s="297"/>
    </row>
    <row r="791" spans="1:80" s="305" customFormat="1" x14ac:dyDescent="0.2">
      <c r="A791" s="87"/>
      <c r="B791" s="87"/>
      <c r="C791" s="87"/>
      <c r="D791" s="87"/>
      <c r="E791" s="87"/>
      <c r="F791" s="87"/>
      <c r="S791" s="307"/>
      <c r="T791" s="306"/>
      <c r="AB791" s="300"/>
      <c r="AC791" s="300"/>
      <c r="AJ791" s="300"/>
      <c r="AK791" s="300"/>
      <c r="AX791" s="300"/>
      <c r="AY791" s="300"/>
      <c r="AZ791" s="300"/>
      <c r="BA791" s="300"/>
      <c r="BB791" s="300"/>
      <c r="BC791" s="300"/>
      <c r="BD791" s="300"/>
      <c r="BE791" s="300"/>
      <c r="BF791" s="300"/>
      <c r="BG791" s="300"/>
      <c r="BH791" s="300"/>
      <c r="BI791" s="300"/>
      <c r="BQ791" s="297"/>
      <c r="BR791" s="297"/>
      <c r="BS791" s="297"/>
      <c r="BT791" s="297"/>
      <c r="BU791" s="297"/>
      <c r="BV791" s="297"/>
      <c r="BW791" s="297"/>
      <c r="BX791" s="297"/>
      <c r="BY791" s="297"/>
      <c r="BZ791" s="297"/>
      <c r="CA791" s="297"/>
      <c r="CB791" s="297"/>
    </row>
    <row r="792" spans="1:80" s="305" customFormat="1" x14ac:dyDescent="0.2">
      <c r="A792" s="87"/>
      <c r="B792" s="87"/>
      <c r="C792" s="87"/>
      <c r="D792" s="87"/>
      <c r="E792" s="87"/>
      <c r="F792" s="87"/>
      <c r="S792" s="307"/>
      <c r="T792" s="306"/>
      <c r="AB792" s="300"/>
      <c r="AC792" s="300"/>
      <c r="AJ792" s="300"/>
      <c r="AK792" s="300"/>
      <c r="AX792" s="300"/>
      <c r="AY792" s="300"/>
      <c r="AZ792" s="300"/>
      <c r="BA792" s="300"/>
      <c r="BB792" s="300"/>
      <c r="BC792" s="300"/>
      <c r="BD792" s="300"/>
      <c r="BE792" s="300"/>
      <c r="BF792" s="300"/>
      <c r="BG792" s="300"/>
      <c r="BH792" s="300"/>
      <c r="BI792" s="300"/>
      <c r="BQ792" s="297"/>
      <c r="BR792" s="297"/>
      <c r="BS792" s="297"/>
      <c r="BT792" s="297"/>
      <c r="BU792" s="297"/>
      <c r="BV792" s="297"/>
      <c r="BW792" s="297"/>
      <c r="BX792" s="297"/>
      <c r="BY792" s="297"/>
      <c r="BZ792" s="297"/>
      <c r="CA792" s="297"/>
      <c r="CB792" s="297"/>
    </row>
    <row r="793" spans="1:80" s="305" customFormat="1" x14ac:dyDescent="0.2">
      <c r="A793" s="87"/>
      <c r="B793" s="87"/>
      <c r="C793" s="87"/>
      <c r="D793" s="87"/>
      <c r="E793" s="87"/>
      <c r="F793" s="87"/>
      <c r="S793" s="307"/>
      <c r="T793" s="306"/>
      <c r="AB793" s="300"/>
      <c r="AC793" s="300"/>
      <c r="AJ793" s="300"/>
      <c r="AK793" s="300"/>
      <c r="AX793" s="300"/>
      <c r="AY793" s="300"/>
      <c r="AZ793" s="300"/>
      <c r="BA793" s="300"/>
      <c r="BB793" s="300"/>
      <c r="BC793" s="300"/>
      <c r="BD793" s="300"/>
      <c r="BE793" s="300"/>
      <c r="BF793" s="300"/>
      <c r="BG793" s="300"/>
      <c r="BH793" s="300"/>
      <c r="BI793" s="300"/>
      <c r="BQ793" s="297"/>
      <c r="BR793" s="297"/>
      <c r="BS793" s="297"/>
      <c r="BT793" s="297"/>
      <c r="BU793" s="297"/>
      <c r="BV793" s="297"/>
      <c r="BW793" s="297"/>
      <c r="BX793" s="297"/>
      <c r="BY793" s="297"/>
      <c r="BZ793" s="297"/>
      <c r="CA793" s="297"/>
      <c r="CB793" s="297"/>
    </row>
    <row r="794" spans="1:80" s="305" customFormat="1" x14ac:dyDescent="0.2">
      <c r="A794" s="87"/>
      <c r="B794" s="87"/>
      <c r="C794" s="87"/>
      <c r="D794" s="87"/>
      <c r="E794" s="87"/>
      <c r="F794" s="87"/>
      <c r="S794" s="307"/>
      <c r="T794" s="306"/>
      <c r="AB794" s="300"/>
      <c r="AC794" s="300"/>
      <c r="AJ794" s="300"/>
      <c r="AK794" s="300"/>
      <c r="AX794" s="300"/>
      <c r="AY794" s="300"/>
      <c r="AZ794" s="300"/>
      <c r="BA794" s="300"/>
      <c r="BB794" s="300"/>
      <c r="BC794" s="300"/>
      <c r="BD794" s="300"/>
      <c r="BE794" s="300"/>
      <c r="BF794" s="300"/>
      <c r="BG794" s="300"/>
      <c r="BH794" s="300"/>
      <c r="BI794" s="300"/>
      <c r="BQ794" s="297"/>
      <c r="BR794" s="297"/>
      <c r="BS794" s="297"/>
      <c r="BT794" s="297"/>
      <c r="BU794" s="297"/>
      <c r="BV794" s="297"/>
      <c r="BW794" s="297"/>
      <c r="BX794" s="297"/>
      <c r="BY794" s="297"/>
      <c r="BZ794" s="297"/>
      <c r="CA794" s="297"/>
      <c r="CB794" s="297"/>
    </row>
    <row r="795" spans="1:80" s="305" customFormat="1" x14ac:dyDescent="0.2">
      <c r="A795" s="87"/>
      <c r="B795" s="87"/>
      <c r="C795" s="87"/>
      <c r="D795" s="87"/>
      <c r="E795" s="87"/>
      <c r="F795" s="87"/>
      <c r="S795" s="307"/>
      <c r="T795" s="306"/>
      <c r="AB795" s="300"/>
      <c r="AC795" s="300"/>
      <c r="AJ795" s="300"/>
      <c r="AK795" s="300"/>
      <c r="AX795" s="300"/>
      <c r="AY795" s="300"/>
      <c r="AZ795" s="300"/>
      <c r="BA795" s="300"/>
      <c r="BB795" s="300"/>
      <c r="BC795" s="300"/>
      <c r="BD795" s="300"/>
      <c r="BE795" s="300"/>
      <c r="BF795" s="300"/>
      <c r="BG795" s="300"/>
      <c r="BH795" s="300"/>
      <c r="BI795" s="300"/>
      <c r="BQ795" s="297"/>
      <c r="BR795" s="297"/>
      <c r="BS795" s="297"/>
      <c r="BT795" s="297"/>
      <c r="BU795" s="297"/>
      <c r="BV795" s="297"/>
      <c r="BW795" s="297"/>
      <c r="BX795" s="297"/>
      <c r="BY795" s="297"/>
      <c r="BZ795" s="297"/>
      <c r="CA795" s="297"/>
      <c r="CB795" s="297"/>
    </row>
    <row r="796" spans="1:80" s="305" customFormat="1" x14ac:dyDescent="0.2">
      <c r="A796" s="87"/>
      <c r="B796" s="87"/>
      <c r="C796" s="87"/>
      <c r="D796" s="87"/>
      <c r="E796" s="87"/>
      <c r="F796" s="87"/>
      <c r="S796" s="307"/>
      <c r="T796" s="306"/>
      <c r="AB796" s="300"/>
      <c r="AC796" s="300"/>
      <c r="AJ796" s="300"/>
      <c r="AK796" s="300"/>
      <c r="AX796" s="300"/>
      <c r="AY796" s="300"/>
      <c r="AZ796" s="300"/>
      <c r="BA796" s="300"/>
      <c r="BB796" s="300"/>
      <c r="BC796" s="300"/>
      <c r="BD796" s="300"/>
      <c r="BE796" s="300"/>
      <c r="BF796" s="300"/>
      <c r="BG796" s="300"/>
      <c r="BH796" s="300"/>
      <c r="BI796" s="300"/>
      <c r="BQ796" s="297"/>
      <c r="BR796" s="297"/>
      <c r="BS796" s="297"/>
      <c r="BT796" s="297"/>
      <c r="BU796" s="297"/>
      <c r="BV796" s="297"/>
      <c r="BW796" s="297"/>
      <c r="BX796" s="297"/>
      <c r="BY796" s="297"/>
      <c r="BZ796" s="297"/>
      <c r="CA796" s="297"/>
      <c r="CB796" s="297"/>
    </row>
    <row r="797" spans="1:80" s="305" customFormat="1" x14ac:dyDescent="0.2">
      <c r="A797" s="87"/>
      <c r="B797" s="87"/>
      <c r="C797" s="87"/>
      <c r="D797" s="87"/>
      <c r="E797" s="87"/>
      <c r="F797" s="87"/>
      <c r="S797" s="307"/>
      <c r="T797" s="306"/>
      <c r="AB797" s="300"/>
      <c r="AC797" s="300"/>
      <c r="AJ797" s="300"/>
      <c r="AK797" s="300"/>
      <c r="AX797" s="300"/>
      <c r="AY797" s="300"/>
      <c r="AZ797" s="300"/>
      <c r="BA797" s="300"/>
      <c r="BB797" s="300"/>
      <c r="BC797" s="300"/>
      <c r="BD797" s="300"/>
      <c r="BE797" s="300"/>
      <c r="BF797" s="300"/>
      <c r="BG797" s="300"/>
      <c r="BH797" s="300"/>
      <c r="BI797" s="300"/>
      <c r="BQ797" s="297"/>
      <c r="BR797" s="297"/>
      <c r="BS797" s="297"/>
      <c r="BT797" s="297"/>
      <c r="BU797" s="297"/>
      <c r="BV797" s="297"/>
      <c r="BW797" s="297"/>
      <c r="BX797" s="297"/>
      <c r="BY797" s="297"/>
      <c r="BZ797" s="297"/>
      <c r="CA797" s="297"/>
      <c r="CB797" s="297"/>
    </row>
    <row r="798" spans="1:80" s="305" customFormat="1" x14ac:dyDescent="0.2">
      <c r="A798" s="87"/>
      <c r="B798" s="87"/>
      <c r="C798" s="87"/>
      <c r="D798" s="87"/>
      <c r="E798" s="87"/>
      <c r="F798" s="87"/>
      <c r="S798" s="307"/>
      <c r="T798" s="306"/>
      <c r="AB798" s="300"/>
      <c r="AC798" s="300"/>
      <c r="AJ798" s="300"/>
      <c r="AK798" s="300"/>
      <c r="AX798" s="300"/>
      <c r="AY798" s="300"/>
      <c r="AZ798" s="300"/>
      <c r="BA798" s="300"/>
      <c r="BB798" s="300"/>
      <c r="BC798" s="300"/>
      <c r="BD798" s="300"/>
      <c r="BE798" s="300"/>
      <c r="BF798" s="300"/>
      <c r="BG798" s="300"/>
      <c r="BH798" s="300"/>
      <c r="BI798" s="300"/>
      <c r="BQ798" s="297"/>
      <c r="BR798" s="297"/>
      <c r="BS798" s="297"/>
      <c r="BT798" s="297"/>
      <c r="BU798" s="297"/>
      <c r="BV798" s="297"/>
      <c r="BW798" s="297"/>
      <c r="BX798" s="297"/>
      <c r="BY798" s="297"/>
      <c r="BZ798" s="297"/>
      <c r="CA798" s="297"/>
      <c r="CB798" s="297"/>
    </row>
    <row r="799" spans="1:80" s="305" customFormat="1" x14ac:dyDescent="0.2">
      <c r="A799" s="87"/>
      <c r="B799" s="87"/>
      <c r="C799" s="87"/>
      <c r="D799" s="87"/>
      <c r="E799" s="87"/>
      <c r="F799" s="87"/>
      <c r="S799" s="307"/>
      <c r="T799" s="306"/>
      <c r="AB799" s="300"/>
      <c r="AC799" s="300"/>
      <c r="AJ799" s="300"/>
      <c r="AK799" s="300"/>
      <c r="AX799" s="300"/>
      <c r="AY799" s="300"/>
      <c r="AZ799" s="300"/>
      <c r="BA799" s="300"/>
      <c r="BB799" s="300"/>
      <c r="BC799" s="300"/>
      <c r="BD799" s="300"/>
      <c r="BE799" s="300"/>
      <c r="BF799" s="300"/>
      <c r="BG799" s="300"/>
      <c r="BH799" s="300"/>
      <c r="BI799" s="300"/>
      <c r="BQ799" s="297"/>
      <c r="BR799" s="297"/>
      <c r="BS799" s="297"/>
      <c r="BT799" s="297"/>
      <c r="BU799" s="297"/>
      <c r="BV799" s="297"/>
      <c r="BW799" s="297"/>
      <c r="BX799" s="297"/>
      <c r="BY799" s="297"/>
      <c r="BZ799" s="297"/>
      <c r="CA799" s="297"/>
      <c r="CB799" s="297"/>
    </row>
    <row r="800" spans="1:80" s="305" customFormat="1" x14ac:dyDescent="0.2">
      <c r="A800" s="87"/>
      <c r="B800" s="87"/>
      <c r="C800" s="87"/>
      <c r="D800" s="87"/>
      <c r="E800" s="87"/>
      <c r="F800" s="87"/>
      <c r="S800" s="307"/>
      <c r="T800" s="306"/>
      <c r="AB800" s="300"/>
      <c r="AC800" s="300"/>
      <c r="AJ800" s="300"/>
      <c r="AK800" s="300"/>
      <c r="AX800" s="300"/>
      <c r="AY800" s="300"/>
      <c r="AZ800" s="300"/>
      <c r="BA800" s="300"/>
      <c r="BB800" s="300"/>
      <c r="BC800" s="300"/>
      <c r="BD800" s="300"/>
      <c r="BE800" s="300"/>
      <c r="BF800" s="300"/>
      <c r="BG800" s="300"/>
      <c r="BH800" s="300"/>
      <c r="BI800" s="300"/>
      <c r="BQ800" s="297"/>
      <c r="BR800" s="297"/>
      <c r="BS800" s="297"/>
      <c r="BT800" s="297"/>
      <c r="BU800" s="297"/>
      <c r="BV800" s="297"/>
      <c r="BW800" s="297"/>
      <c r="BX800" s="297"/>
      <c r="BY800" s="297"/>
      <c r="BZ800" s="297"/>
      <c r="CA800" s="297"/>
      <c r="CB800" s="297"/>
    </row>
    <row r="801" spans="1:80" s="305" customFormat="1" x14ac:dyDescent="0.2">
      <c r="A801" s="87"/>
      <c r="B801" s="87"/>
      <c r="C801" s="87"/>
      <c r="D801" s="87"/>
      <c r="E801" s="87"/>
      <c r="F801" s="87"/>
      <c r="S801" s="307"/>
      <c r="T801" s="306"/>
      <c r="AB801" s="300"/>
      <c r="AC801" s="300"/>
      <c r="AJ801" s="300"/>
      <c r="AK801" s="300"/>
      <c r="AX801" s="300"/>
      <c r="AY801" s="300"/>
      <c r="AZ801" s="300"/>
      <c r="BA801" s="300"/>
      <c r="BB801" s="300"/>
      <c r="BC801" s="300"/>
      <c r="BD801" s="300"/>
      <c r="BE801" s="300"/>
      <c r="BF801" s="300"/>
      <c r="BG801" s="300"/>
      <c r="BH801" s="300"/>
      <c r="BI801" s="300"/>
      <c r="BQ801" s="297"/>
      <c r="BR801" s="297"/>
      <c r="BS801" s="297"/>
      <c r="BT801" s="297"/>
      <c r="BU801" s="297"/>
      <c r="BV801" s="297"/>
      <c r="BW801" s="297"/>
      <c r="BX801" s="297"/>
      <c r="BY801" s="297"/>
      <c r="BZ801" s="297"/>
      <c r="CA801" s="297"/>
      <c r="CB801" s="297"/>
    </row>
    <row r="802" spans="1:80" s="305" customFormat="1" x14ac:dyDescent="0.2">
      <c r="A802" s="87"/>
      <c r="B802" s="87"/>
      <c r="C802" s="87"/>
      <c r="D802" s="87"/>
      <c r="E802" s="87"/>
      <c r="F802" s="87"/>
      <c r="S802" s="307"/>
      <c r="T802" s="306"/>
      <c r="AB802" s="300"/>
      <c r="AC802" s="300"/>
      <c r="AJ802" s="300"/>
      <c r="AK802" s="300"/>
      <c r="AX802" s="300"/>
      <c r="AY802" s="300"/>
      <c r="AZ802" s="300"/>
      <c r="BA802" s="300"/>
      <c r="BB802" s="300"/>
      <c r="BC802" s="300"/>
      <c r="BD802" s="300"/>
      <c r="BE802" s="300"/>
      <c r="BF802" s="300"/>
      <c r="BG802" s="300"/>
      <c r="BH802" s="300"/>
      <c r="BI802" s="300"/>
      <c r="BQ802" s="297"/>
      <c r="BR802" s="297"/>
      <c r="BS802" s="297"/>
      <c r="BT802" s="297"/>
      <c r="BU802" s="297"/>
      <c r="BV802" s="297"/>
      <c r="BW802" s="297"/>
      <c r="BX802" s="297"/>
      <c r="BY802" s="297"/>
      <c r="BZ802" s="297"/>
      <c r="CA802" s="297"/>
      <c r="CB802" s="297"/>
    </row>
    <row r="803" spans="1:80" s="305" customFormat="1" x14ac:dyDescent="0.2">
      <c r="A803" s="87"/>
      <c r="B803" s="87"/>
      <c r="C803" s="87"/>
      <c r="D803" s="87"/>
      <c r="E803" s="87"/>
      <c r="F803" s="87"/>
      <c r="S803" s="307"/>
      <c r="T803" s="306"/>
      <c r="AB803" s="300"/>
      <c r="AC803" s="300"/>
      <c r="AJ803" s="300"/>
      <c r="AK803" s="300"/>
      <c r="AX803" s="300"/>
      <c r="AY803" s="300"/>
      <c r="AZ803" s="300"/>
      <c r="BA803" s="300"/>
      <c r="BB803" s="300"/>
      <c r="BC803" s="300"/>
      <c r="BD803" s="300"/>
      <c r="BE803" s="300"/>
      <c r="BF803" s="300"/>
      <c r="BG803" s="300"/>
      <c r="BH803" s="300"/>
      <c r="BI803" s="300"/>
      <c r="BQ803" s="297"/>
      <c r="BR803" s="297"/>
      <c r="BS803" s="297"/>
      <c r="BT803" s="297"/>
      <c r="BU803" s="297"/>
      <c r="BV803" s="297"/>
      <c r="BW803" s="297"/>
      <c r="BX803" s="297"/>
      <c r="BY803" s="297"/>
      <c r="BZ803" s="297"/>
      <c r="CA803" s="297"/>
      <c r="CB803" s="297"/>
    </row>
    <row r="804" spans="1:80" s="305" customFormat="1" x14ac:dyDescent="0.2">
      <c r="A804" s="87"/>
      <c r="B804" s="87"/>
      <c r="C804" s="87"/>
      <c r="D804" s="87"/>
      <c r="E804" s="87"/>
      <c r="F804" s="87"/>
      <c r="S804" s="307"/>
      <c r="T804" s="306"/>
      <c r="AB804" s="300"/>
      <c r="AC804" s="300"/>
      <c r="AJ804" s="300"/>
      <c r="AK804" s="300"/>
      <c r="AX804" s="300"/>
      <c r="AY804" s="300"/>
      <c r="AZ804" s="300"/>
      <c r="BA804" s="300"/>
      <c r="BB804" s="300"/>
      <c r="BC804" s="300"/>
      <c r="BD804" s="300"/>
      <c r="BE804" s="300"/>
      <c r="BF804" s="300"/>
      <c r="BG804" s="300"/>
      <c r="BH804" s="300"/>
      <c r="BI804" s="300"/>
      <c r="BQ804" s="297"/>
      <c r="BR804" s="297"/>
      <c r="BS804" s="297"/>
      <c r="BT804" s="297"/>
      <c r="BU804" s="297"/>
      <c r="BV804" s="297"/>
      <c r="BW804" s="297"/>
      <c r="BX804" s="297"/>
      <c r="BY804" s="297"/>
      <c r="BZ804" s="297"/>
      <c r="CA804" s="297"/>
      <c r="CB804" s="297"/>
    </row>
    <row r="805" spans="1:80" s="305" customFormat="1" x14ac:dyDescent="0.2">
      <c r="A805" s="87"/>
      <c r="B805" s="87"/>
      <c r="C805" s="87"/>
      <c r="D805" s="87"/>
      <c r="E805" s="87"/>
      <c r="F805" s="87"/>
      <c r="S805" s="307"/>
      <c r="T805" s="306"/>
      <c r="AB805" s="300"/>
      <c r="AC805" s="300"/>
      <c r="AJ805" s="300"/>
      <c r="AK805" s="300"/>
      <c r="AX805" s="300"/>
      <c r="AY805" s="300"/>
      <c r="AZ805" s="300"/>
      <c r="BA805" s="300"/>
      <c r="BB805" s="300"/>
      <c r="BC805" s="300"/>
      <c r="BD805" s="300"/>
      <c r="BE805" s="300"/>
      <c r="BF805" s="300"/>
      <c r="BG805" s="300"/>
      <c r="BH805" s="300"/>
      <c r="BI805" s="300"/>
      <c r="BQ805" s="297"/>
      <c r="BR805" s="297"/>
      <c r="BS805" s="297"/>
      <c r="BT805" s="297"/>
      <c r="BU805" s="297"/>
      <c r="BV805" s="297"/>
      <c r="BW805" s="297"/>
      <c r="BX805" s="297"/>
      <c r="BY805" s="297"/>
      <c r="BZ805" s="297"/>
      <c r="CA805" s="297"/>
      <c r="CB805" s="297"/>
    </row>
    <row r="806" spans="1:80" s="305" customFormat="1" x14ac:dyDescent="0.2">
      <c r="A806" s="87"/>
      <c r="B806" s="87"/>
      <c r="C806" s="87"/>
      <c r="D806" s="87"/>
      <c r="E806" s="87"/>
      <c r="F806" s="87"/>
      <c r="S806" s="307"/>
      <c r="T806" s="306"/>
      <c r="AB806" s="300"/>
      <c r="AC806" s="300"/>
      <c r="AJ806" s="300"/>
      <c r="AK806" s="300"/>
      <c r="AX806" s="300"/>
      <c r="AY806" s="300"/>
      <c r="AZ806" s="300"/>
      <c r="BA806" s="300"/>
      <c r="BB806" s="300"/>
      <c r="BC806" s="300"/>
      <c r="BD806" s="300"/>
      <c r="BE806" s="300"/>
      <c r="BF806" s="300"/>
      <c r="BG806" s="300"/>
      <c r="BH806" s="300"/>
      <c r="BI806" s="300"/>
      <c r="BQ806" s="297"/>
      <c r="BR806" s="297"/>
      <c r="BS806" s="297"/>
      <c r="BT806" s="297"/>
      <c r="BU806" s="297"/>
      <c r="BV806" s="297"/>
      <c r="BW806" s="297"/>
      <c r="BX806" s="297"/>
      <c r="BY806" s="297"/>
      <c r="BZ806" s="297"/>
      <c r="CA806" s="297"/>
      <c r="CB806" s="297"/>
    </row>
    <row r="807" spans="1:80" s="305" customFormat="1" x14ac:dyDescent="0.2">
      <c r="A807" s="87"/>
      <c r="B807" s="87"/>
      <c r="C807" s="87"/>
      <c r="D807" s="87"/>
      <c r="E807" s="87"/>
      <c r="F807" s="87"/>
      <c r="S807" s="307"/>
      <c r="T807" s="306"/>
      <c r="AB807" s="300"/>
      <c r="AC807" s="300"/>
      <c r="AJ807" s="300"/>
      <c r="AK807" s="300"/>
      <c r="AX807" s="300"/>
      <c r="AY807" s="300"/>
      <c r="AZ807" s="300"/>
      <c r="BA807" s="300"/>
      <c r="BB807" s="300"/>
      <c r="BC807" s="300"/>
      <c r="BD807" s="300"/>
      <c r="BE807" s="300"/>
      <c r="BF807" s="300"/>
      <c r="BG807" s="300"/>
      <c r="BH807" s="300"/>
      <c r="BI807" s="300"/>
      <c r="BQ807" s="297"/>
      <c r="BR807" s="297"/>
      <c r="BS807" s="297"/>
      <c r="BT807" s="297"/>
      <c r="BU807" s="297"/>
      <c r="BV807" s="297"/>
      <c r="BW807" s="297"/>
      <c r="BX807" s="297"/>
      <c r="BY807" s="297"/>
      <c r="BZ807" s="297"/>
      <c r="CA807" s="297"/>
      <c r="CB807" s="297"/>
    </row>
    <row r="808" spans="1:80" s="305" customFormat="1" x14ac:dyDescent="0.2">
      <c r="A808" s="87"/>
      <c r="B808" s="87"/>
      <c r="C808" s="87"/>
      <c r="D808" s="87"/>
      <c r="E808" s="87"/>
      <c r="F808" s="87"/>
      <c r="S808" s="307"/>
      <c r="T808" s="306"/>
      <c r="AB808" s="300"/>
      <c r="AC808" s="300"/>
      <c r="AJ808" s="300"/>
      <c r="AK808" s="300"/>
      <c r="AX808" s="300"/>
      <c r="AY808" s="300"/>
      <c r="AZ808" s="300"/>
      <c r="BA808" s="300"/>
      <c r="BB808" s="300"/>
      <c r="BC808" s="300"/>
      <c r="BD808" s="300"/>
      <c r="BE808" s="300"/>
      <c r="BF808" s="300"/>
      <c r="BG808" s="300"/>
      <c r="BH808" s="300"/>
      <c r="BI808" s="300"/>
      <c r="BQ808" s="297"/>
      <c r="BR808" s="297"/>
      <c r="BS808" s="297"/>
      <c r="BT808" s="297"/>
      <c r="BU808" s="297"/>
      <c r="BV808" s="297"/>
      <c r="BW808" s="297"/>
      <c r="BX808" s="297"/>
      <c r="BY808" s="297"/>
      <c r="BZ808" s="297"/>
      <c r="CA808" s="297"/>
      <c r="CB808" s="297"/>
    </row>
    <row r="809" spans="1:80" s="305" customFormat="1" x14ac:dyDescent="0.2">
      <c r="A809" s="87"/>
      <c r="B809" s="87"/>
      <c r="C809" s="87"/>
      <c r="D809" s="87"/>
      <c r="E809" s="87"/>
      <c r="F809" s="87"/>
      <c r="S809" s="307"/>
      <c r="T809" s="306"/>
      <c r="AB809" s="300"/>
      <c r="AC809" s="300"/>
      <c r="AJ809" s="300"/>
      <c r="AK809" s="300"/>
      <c r="AX809" s="300"/>
      <c r="AY809" s="300"/>
      <c r="AZ809" s="300"/>
      <c r="BA809" s="300"/>
      <c r="BB809" s="300"/>
      <c r="BC809" s="300"/>
      <c r="BD809" s="300"/>
      <c r="BE809" s="300"/>
      <c r="BF809" s="300"/>
      <c r="BG809" s="300"/>
      <c r="BH809" s="300"/>
      <c r="BI809" s="300"/>
      <c r="BQ809" s="297"/>
      <c r="BR809" s="297"/>
      <c r="BS809" s="297"/>
      <c r="BT809" s="297"/>
      <c r="BU809" s="297"/>
      <c r="BV809" s="297"/>
      <c r="BW809" s="297"/>
      <c r="BX809" s="297"/>
      <c r="BY809" s="297"/>
      <c r="BZ809" s="297"/>
      <c r="CA809" s="297"/>
      <c r="CB809" s="297"/>
    </row>
    <row r="810" spans="1:80" s="305" customFormat="1" x14ac:dyDescent="0.2">
      <c r="A810" s="87"/>
      <c r="B810" s="87"/>
      <c r="C810" s="87"/>
      <c r="D810" s="87"/>
      <c r="E810" s="87"/>
      <c r="F810" s="87"/>
      <c r="S810" s="307"/>
      <c r="T810" s="306"/>
      <c r="AB810" s="300"/>
      <c r="AC810" s="300"/>
      <c r="AJ810" s="300"/>
      <c r="AK810" s="300"/>
      <c r="AX810" s="300"/>
      <c r="AY810" s="300"/>
      <c r="AZ810" s="300"/>
      <c r="BA810" s="300"/>
      <c r="BB810" s="300"/>
      <c r="BC810" s="300"/>
      <c r="BD810" s="300"/>
      <c r="BE810" s="300"/>
      <c r="BF810" s="300"/>
      <c r="BG810" s="300"/>
      <c r="BH810" s="300"/>
      <c r="BI810" s="300"/>
      <c r="BQ810" s="297"/>
      <c r="BR810" s="297"/>
      <c r="BS810" s="297"/>
      <c r="BT810" s="297"/>
      <c r="BU810" s="297"/>
      <c r="BV810" s="297"/>
      <c r="BW810" s="297"/>
      <c r="BX810" s="297"/>
      <c r="BY810" s="297"/>
      <c r="BZ810" s="297"/>
      <c r="CA810" s="297"/>
      <c r="CB810" s="297"/>
    </row>
    <row r="811" spans="1:80" s="305" customFormat="1" x14ac:dyDescent="0.2">
      <c r="A811" s="87"/>
      <c r="B811" s="87"/>
      <c r="C811" s="87"/>
      <c r="D811" s="87"/>
      <c r="E811" s="87"/>
      <c r="F811" s="87"/>
      <c r="S811" s="307"/>
      <c r="T811" s="306"/>
      <c r="AB811" s="300"/>
      <c r="AC811" s="300"/>
      <c r="AJ811" s="300"/>
      <c r="AK811" s="300"/>
      <c r="AX811" s="300"/>
      <c r="AY811" s="300"/>
      <c r="AZ811" s="300"/>
      <c r="BA811" s="300"/>
      <c r="BB811" s="300"/>
      <c r="BC811" s="300"/>
      <c r="BD811" s="300"/>
      <c r="BE811" s="300"/>
      <c r="BF811" s="300"/>
      <c r="BG811" s="300"/>
      <c r="BH811" s="300"/>
      <c r="BI811" s="300"/>
      <c r="BQ811" s="297"/>
      <c r="BR811" s="297"/>
      <c r="BS811" s="297"/>
      <c r="BT811" s="297"/>
      <c r="BU811" s="297"/>
      <c r="BV811" s="297"/>
      <c r="BW811" s="297"/>
      <c r="BX811" s="297"/>
      <c r="BY811" s="297"/>
      <c r="BZ811" s="297"/>
      <c r="CA811" s="297"/>
      <c r="CB811" s="297"/>
    </row>
    <row r="812" spans="1:80" s="305" customFormat="1" x14ac:dyDescent="0.2">
      <c r="A812" s="87"/>
      <c r="B812" s="87"/>
      <c r="C812" s="87"/>
      <c r="D812" s="87"/>
      <c r="E812" s="87"/>
      <c r="F812" s="87"/>
      <c r="S812" s="307"/>
      <c r="T812" s="306"/>
      <c r="AB812" s="300"/>
      <c r="AC812" s="300"/>
      <c r="AJ812" s="300"/>
      <c r="AK812" s="300"/>
      <c r="AX812" s="300"/>
      <c r="AY812" s="300"/>
      <c r="AZ812" s="300"/>
      <c r="BA812" s="300"/>
      <c r="BB812" s="300"/>
      <c r="BC812" s="300"/>
      <c r="BD812" s="300"/>
      <c r="BE812" s="300"/>
      <c r="BF812" s="300"/>
      <c r="BG812" s="300"/>
      <c r="BH812" s="300"/>
      <c r="BI812" s="300"/>
      <c r="BQ812" s="297"/>
      <c r="BR812" s="297"/>
      <c r="BS812" s="297"/>
      <c r="BT812" s="297"/>
      <c r="BU812" s="297"/>
      <c r="BV812" s="297"/>
      <c r="BW812" s="297"/>
      <c r="BX812" s="297"/>
      <c r="BY812" s="297"/>
      <c r="BZ812" s="297"/>
      <c r="CA812" s="297"/>
      <c r="CB812" s="297"/>
    </row>
    <row r="813" spans="1:80" s="305" customFormat="1" x14ac:dyDescent="0.2">
      <c r="A813" s="87"/>
      <c r="B813" s="87"/>
      <c r="C813" s="87"/>
      <c r="D813" s="87"/>
      <c r="E813" s="87"/>
      <c r="F813" s="87"/>
      <c r="S813" s="307"/>
      <c r="T813" s="306"/>
      <c r="AB813" s="300"/>
      <c r="AC813" s="300"/>
      <c r="AJ813" s="300"/>
      <c r="AK813" s="300"/>
      <c r="AX813" s="300"/>
      <c r="AY813" s="300"/>
      <c r="AZ813" s="300"/>
      <c r="BA813" s="300"/>
      <c r="BB813" s="300"/>
      <c r="BC813" s="300"/>
      <c r="BD813" s="300"/>
      <c r="BE813" s="300"/>
      <c r="BF813" s="300"/>
      <c r="BG813" s="300"/>
      <c r="BH813" s="300"/>
      <c r="BI813" s="300"/>
      <c r="BQ813" s="297"/>
      <c r="BR813" s="297"/>
      <c r="BS813" s="297"/>
      <c r="BT813" s="297"/>
      <c r="BU813" s="297"/>
      <c r="BV813" s="297"/>
      <c r="BW813" s="297"/>
      <c r="BX813" s="297"/>
      <c r="BY813" s="297"/>
      <c r="BZ813" s="297"/>
      <c r="CA813" s="297"/>
      <c r="CB813" s="297"/>
    </row>
    <row r="814" spans="1:80" s="305" customFormat="1" x14ac:dyDescent="0.2">
      <c r="A814" s="87"/>
      <c r="B814" s="87"/>
      <c r="C814" s="87"/>
      <c r="D814" s="87"/>
      <c r="E814" s="87"/>
      <c r="F814" s="87"/>
      <c r="S814" s="307"/>
      <c r="T814" s="306"/>
      <c r="AB814" s="300"/>
      <c r="AC814" s="300"/>
      <c r="AJ814" s="300"/>
      <c r="AK814" s="300"/>
      <c r="AX814" s="300"/>
      <c r="AY814" s="300"/>
      <c r="AZ814" s="300"/>
      <c r="BA814" s="300"/>
      <c r="BB814" s="300"/>
      <c r="BC814" s="300"/>
      <c r="BD814" s="300"/>
      <c r="BE814" s="300"/>
      <c r="BF814" s="300"/>
      <c r="BG814" s="300"/>
      <c r="BH814" s="300"/>
      <c r="BI814" s="300"/>
      <c r="BQ814" s="297"/>
      <c r="BR814" s="297"/>
      <c r="BS814" s="297"/>
      <c r="BT814" s="297"/>
      <c r="BU814" s="297"/>
      <c r="BV814" s="297"/>
      <c r="BW814" s="297"/>
      <c r="BX814" s="297"/>
      <c r="BY814" s="297"/>
      <c r="BZ814" s="297"/>
      <c r="CA814" s="297"/>
      <c r="CB814" s="297"/>
    </row>
    <row r="815" spans="1:80" s="305" customFormat="1" x14ac:dyDescent="0.2">
      <c r="A815" s="87"/>
      <c r="B815" s="87"/>
      <c r="C815" s="87"/>
      <c r="D815" s="87"/>
      <c r="E815" s="87"/>
      <c r="F815" s="87"/>
      <c r="S815" s="307"/>
      <c r="T815" s="306"/>
      <c r="AB815" s="300"/>
      <c r="AC815" s="300"/>
      <c r="AJ815" s="300"/>
      <c r="AK815" s="300"/>
      <c r="AX815" s="300"/>
      <c r="AY815" s="300"/>
      <c r="AZ815" s="300"/>
      <c r="BA815" s="300"/>
      <c r="BB815" s="300"/>
      <c r="BC815" s="300"/>
      <c r="BD815" s="300"/>
      <c r="BE815" s="300"/>
      <c r="BF815" s="300"/>
      <c r="BG815" s="300"/>
      <c r="BH815" s="300"/>
      <c r="BI815" s="300"/>
      <c r="BQ815" s="297"/>
      <c r="BR815" s="297"/>
      <c r="BS815" s="297"/>
      <c r="BT815" s="297"/>
      <c r="BU815" s="297"/>
      <c r="BV815" s="297"/>
      <c r="BW815" s="297"/>
      <c r="BX815" s="297"/>
      <c r="BY815" s="297"/>
      <c r="BZ815" s="297"/>
      <c r="CA815" s="297"/>
      <c r="CB815" s="297"/>
    </row>
    <row r="816" spans="1:80" s="305" customFormat="1" x14ac:dyDescent="0.2">
      <c r="A816" s="87"/>
      <c r="B816" s="87"/>
      <c r="C816" s="87"/>
      <c r="D816" s="87"/>
      <c r="E816" s="87"/>
      <c r="F816" s="87"/>
      <c r="S816" s="307"/>
      <c r="T816" s="306"/>
      <c r="AB816" s="300"/>
      <c r="AC816" s="300"/>
      <c r="AJ816" s="300"/>
      <c r="AK816" s="300"/>
      <c r="AX816" s="300"/>
      <c r="AY816" s="300"/>
      <c r="AZ816" s="300"/>
      <c r="BA816" s="300"/>
      <c r="BB816" s="300"/>
      <c r="BC816" s="300"/>
      <c r="BD816" s="300"/>
      <c r="BE816" s="300"/>
      <c r="BF816" s="300"/>
      <c r="BG816" s="300"/>
      <c r="BH816" s="300"/>
      <c r="BI816" s="300"/>
      <c r="BQ816" s="297"/>
      <c r="BR816" s="297"/>
      <c r="BS816" s="297"/>
      <c r="BT816" s="297"/>
      <c r="BU816" s="297"/>
      <c r="BV816" s="297"/>
      <c r="BW816" s="297"/>
      <c r="BX816" s="297"/>
      <c r="BY816" s="297"/>
      <c r="BZ816" s="297"/>
      <c r="CA816" s="297"/>
      <c r="CB816" s="297"/>
    </row>
    <row r="817" spans="1:80" s="305" customFormat="1" x14ac:dyDescent="0.2">
      <c r="A817" s="87"/>
      <c r="B817" s="87"/>
      <c r="C817" s="87"/>
      <c r="D817" s="87"/>
      <c r="E817" s="87"/>
      <c r="F817" s="87"/>
      <c r="S817" s="307"/>
      <c r="T817" s="306"/>
      <c r="AB817" s="300"/>
      <c r="AC817" s="300"/>
      <c r="AJ817" s="300"/>
      <c r="AK817" s="300"/>
      <c r="AX817" s="300"/>
      <c r="AY817" s="300"/>
      <c r="AZ817" s="300"/>
      <c r="BA817" s="300"/>
      <c r="BB817" s="300"/>
      <c r="BC817" s="300"/>
      <c r="BD817" s="300"/>
      <c r="BE817" s="300"/>
      <c r="BF817" s="300"/>
      <c r="BG817" s="300"/>
      <c r="BH817" s="300"/>
      <c r="BI817" s="300"/>
      <c r="BQ817" s="297"/>
      <c r="BR817" s="297"/>
      <c r="BS817" s="297"/>
      <c r="BT817" s="297"/>
      <c r="BU817" s="297"/>
      <c r="BV817" s="297"/>
      <c r="BW817" s="297"/>
      <c r="BX817" s="297"/>
      <c r="BY817" s="297"/>
      <c r="BZ817" s="297"/>
      <c r="CA817" s="297"/>
      <c r="CB817" s="297"/>
    </row>
    <row r="818" spans="1:80" s="305" customFormat="1" x14ac:dyDescent="0.2">
      <c r="A818" s="87"/>
      <c r="B818" s="87"/>
      <c r="C818" s="87"/>
      <c r="D818" s="87"/>
      <c r="E818" s="87"/>
      <c r="F818" s="87"/>
      <c r="S818" s="307"/>
      <c r="T818" s="306"/>
      <c r="AB818" s="300"/>
      <c r="AC818" s="300"/>
      <c r="AJ818" s="300"/>
      <c r="AK818" s="300"/>
      <c r="AX818" s="300"/>
      <c r="AY818" s="300"/>
      <c r="AZ818" s="300"/>
      <c r="BA818" s="300"/>
      <c r="BB818" s="300"/>
      <c r="BC818" s="300"/>
      <c r="BD818" s="300"/>
      <c r="BE818" s="300"/>
      <c r="BF818" s="300"/>
      <c r="BG818" s="300"/>
      <c r="BH818" s="300"/>
      <c r="BI818" s="300"/>
      <c r="BQ818" s="297"/>
      <c r="BR818" s="297"/>
      <c r="BS818" s="297"/>
      <c r="BT818" s="297"/>
      <c r="BU818" s="297"/>
      <c r="BV818" s="297"/>
      <c r="BW818" s="297"/>
      <c r="BX818" s="297"/>
      <c r="BY818" s="297"/>
      <c r="BZ818" s="297"/>
      <c r="CA818" s="297"/>
      <c r="CB818" s="297"/>
    </row>
    <row r="819" spans="1:80" s="305" customFormat="1" x14ac:dyDescent="0.2">
      <c r="A819" s="87"/>
      <c r="B819" s="87"/>
      <c r="C819" s="87"/>
      <c r="D819" s="87"/>
      <c r="E819" s="87"/>
      <c r="F819" s="87"/>
      <c r="S819" s="307"/>
      <c r="T819" s="306"/>
      <c r="AB819" s="300"/>
      <c r="AC819" s="300"/>
      <c r="AJ819" s="300"/>
      <c r="AK819" s="300"/>
      <c r="AX819" s="300"/>
      <c r="AY819" s="300"/>
      <c r="AZ819" s="300"/>
      <c r="BA819" s="300"/>
      <c r="BB819" s="300"/>
      <c r="BC819" s="300"/>
      <c r="BD819" s="300"/>
      <c r="BE819" s="300"/>
      <c r="BF819" s="300"/>
      <c r="BG819" s="300"/>
      <c r="BH819" s="300"/>
      <c r="BI819" s="300"/>
      <c r="BQ819" s="297"/>
      <c r="BR819" s="297"/>
      <c r="BS819" s="297"/>
      <c r="BT819" s="297"/>
      <c r="BU819" s="297"/>
      <c r="BV819" s="297"/>
      <c r="BW819" s="297"/>
      <c r="BX819" s="297"/>
      <c r="BY819" s="297"/>
      <c r="BZ819" s="297"/>
      <c r="CA819" s="297"/>
      <c r="CB819" s="297"/>
    </row>
    <row r="820" spans="1:80" s="305" customFormat="1" x14ac:dyDescent="0.2">
      <c r="A820" s="87"/>
      <c r="B820" s="87"/>
      <c r="C820" s="87"/>
      <c r="D820" s="87"/>
      <c r="E820" s="87"/>
      <c r="F820" s="87"/>
      <c r="S820" s="307"/>
      <c r="T820" s="306"/>
      <c r="AB820" s="300"/>
      <c r="AC820" s="300"/>
      <c r="AJ820" s="300"/>
      <c r="AK820" s="300"/>
      <c r="AX820" s="300"/>
      <c r="AY820" s="300"/>
      <c r="AZ820" s="300"/>
      <c r="BA820" s="300"/>
      <c r="BB820" s="300"/>
      <c r="BC820" s="300"/>
      <c r="BD820" s="300"/>
      <c r="BE820" s="300"/>
      <c r="BF820" s="300"/>
      <c r="BG820" s="300"/>
      <c r="BH820" s="300"/>
      <c r="BI820" s="300"/>
      <c r="BQ820" s="297"/>
      <c r="BR820" s="297"/>
      <c r="BS820" s="297"/>
      <c r="BT820" s="297"/>
      <c r="BU820" s="297"/>
      <c r="BV820" s="297"/>
      <c r="BW820" s="297"/>
      <c r="BX820" s="297"/>
      <c r="BY820" s="297"/>
      <c r="BZ820" s="297"/>
      <c r="CA820" s="297"/>
      <c r="CB820" s="297"/>
    </row>
    <row r="821" spans="1:80" s="305" customFormat="1" x14ac:dyDescent="0.2">
      <c r="A821" s="87"/>
      <c r="B821" s="87"/>
      <c r="C821" s="87"/>
      <c r="D821" s="87"/>
      <c r="E821" s="87"/>
      <c r="F821" s="87"/>
      <c r="S821" s="307"/>
      <c r="T821" s="306"/>
      <c r="AB821" s="300"/>
      <c r="AC821" s="300"/>
      <c r="AJ821" s="300"/>
      <c r="AK821" s="300"/>
      <c r="AX821" s="300"/>
      <c r="AY821" s="300"/>
      <c r="AZ821" s="300"/>
      <c r="BA821" s="300"/>
      <c r="BB821" s="300"/>
      <c r="BC821" s="300"/>
      <c r="BD821" s="300"/>
      <c r="BE821" s="300"/>
      <c r="BF821" s="300"/>
      <c r="BG821" s="300"/>
      <c r="BH821" s="300"/>
      <c r="BI821" s="300"/>
      <c r="BQ821" s="297"/>
      <c r="BR821" s="297"/>
      <c r="BS821" s="297"/>
      <c r="BT821" s="297"/>
      <c r="BU821" s="297"/>
      <c r="BV821" s="297"/>
      <c r="BW821" s="297"/>
      <c r="BX821" s="297"/>
      <c r="BY821" s="297"/>
      <c r="BZ821" s="297"/>
      <c r="CA821" s="297"/>
      <c r="CB821" s="297"/>
    </row>
    <row r="822" spans="1:80" s="305" customFormat="1" x14ac:dyDescent="0.2">
      <c r="A822" s="87"/>
      <c r="B822" s="87"/>
      <c r="C822" s="87"/>
      <c r="D822" s="87"/>
      <c r="E822" s="87"/>
      <c r="F822" s="87"/>
      <c r="S822" s="307"/>
      <c r="T822" s="306"/>
      <c r="AB822" s="300"/>
      <c r="AC822" s="300"/>
      <c r="AJ822" s="300"/>
      <c r="AK822" s="300"/>
      <c r="AX822" s="300"/>
      <c r="AY822" s="300"/>
      <c r="AZ822" s="300"/>
      <c r="BA822" s="300"/>
      <c r="BB822" s="300"/>
      <c r="BC822" s="300"/>
      <c r="BD822" s="300"/>
      <c r="BE822" s="300"/>
      <c r="BF822" s="300"/>
      <c r="BG822" s="300"/>
      <c r="BH822" s="300"/>
      <c r="BI822" s="300"/>
      <c r="BQ822" s="297"/>
      <c r="BR822" s="297"/>
      <c r="BS822" s="297"/>
      <c r="BT822" s="297"/>
      <c r="BU822" s="297"/>
      <c r="BV822" s="297"/>
      <c r="BW822" s="297"/>
      <c r="BX822" s="297"/>
      <c r="BY822" s="297"/>
      <c r="BZ822" s="297"/>
      <c r="CA822" s="297"/>
      <c r="CB822" s="297"/>
    </row>
    <row r="823" spans="1:80" s="305" customFormat="1" x14ac:dyDescent="0.2">
      <c r="A823" s="87"/>
      <c r="B823" s="87"/>
      <c r="C823" s="87"/>
      <c r="D823" s="87"/>
      <c r="E823" s="87"/>
      <c r="F823" s="87"/>
      <c r="S823" s="307"/>
      <c r="T823" s="306"/>
      <c r="AB823" s="300"/>
      <c r="AC823" s="300"/>
      <c r="AJ823" s="300"/>
      <c r="AK823" s="300"/>
      <c r="AX823" s="300"/>
      <c r="AY823" s="300"/>
      <c r="AZ823" s="300"/>
      <c r="BA823" s="300"/>
      <c r="BB823" s="300"/>
      <c r="BC823" s="300"/>
      <c r="BD823" s="300"/>
      <c r="BE823" s="300"/>
      <c r="BF823" s="300"/>
      <c r="BG823" s="300"/>
      <c r="BH823" s="300"/>
      <c r="BI823" s="300"/>
      <c r="BQ823" s="297"/>
      <c r="BR823" s="297"/>
      <c r="BS823" s="297"/>
      <c r="BT823" s="297"/>
      <c r="BU823" s="297"/>
      <c r="BV823" s="297"/>
      <c r="BW823" s="297"/>
      <c r="BX823" s="297"/>
      <c r="BY823" s="297"/>
      <c r="BZ823" s="297"/>
      <c r="CA823" s="297"/>
      <c r="CB823" s="297"/>
    </row>
    <row r="824" spans="1:80" s="305" customFormat="1" x14ac:dyDescent="0.2">
      <c r="A824" s="87"/>
      <c r="B824" s="87"/>
      <c r="C824" s="87"/>
      <c r="D824" s="87"/>
      <c r="E824" s="87"/>
      <c r="F824" s="87"/>
      <c r="S824" s="307"/>
      <c r="T824" s="306"/>
      <c r="AB824" s="300"/>
      <c r="AC824" s="300"/>
      <c r="AJ824" s="300"/>
      <c r="AK824" s="300"/>
      <c r="AX824" s="300"/>
      <c r="AY824" s="300"/>
      <c r="AZ824" s="300"/>
      <c r="BA824" s="300"/>
      <c r="BB824" s="300"/>
      <c r="BC824" s="300"/>
      <c r="BD824" s="300"/>
      <c r="BE824" s="300"/>
      <c r="BF824" s="300"/>
      <c r="BG824" s="300"/>
      <c r="BH824" s="300"/>
      <c r="BI824" s="300"/>
      <c r="BQ824" s="297"/>
      <c r="BR824" s="297"/>
      <c r="BS824" s="297"/>
      <c r="BT824" s="297"/>
      <c r="BU824" s="297"/>
      <c r="BV824" s="297"/>
      <c r="BW824" s="297"/>
      <c r="BX824" s="297"/>
      <c r="BY824" s="297"/>
      <c r="BZ824" s="297"/>
      <c r="CA824" s="297"/>
      <c r="CB824" s="297"/>
    </row>
    <row r="825" spans="1:80" s="305" customFormat="1" x14ac:dyDescent="0.2">
      <c r="A825" s="87"/>
      <c r="B825" s="87"/>
      <c r="C825" s="87"/>
      <c r="D825" s="87"/>
      <c r="E825" s="87"/>
      <c r="F825" s="87"/>
      <c r="S825" s="307"/>
      <c r="T825" s="306"/>
      <c r="AB825" s="300"/>
      <c r="AC825" s="300"/>
      <c r="AJ825" s="300"/>
      <c r="AK825" s="300"/>
      <c r="AX825" s="300"/>
      <c r="AY825" s="300"/>
      <c r="AZ825" s="300"/>
      <c r="BA825" s="300"/>
      <c r="BB825" s="300"/>
      <c r="BC825" s="300"/>
      <c r="BD825" s="300"/>
      <c r="BE825" s="300"/>
      <c r="BF825" s="300"/>
      <c r="BG825" s="300"/>
      <c r="BH825" s="300"/>
      <c r="BI825" s="300"/>
      <c r="BQ825" s="297"/>
      <c r="BR825" s="297"/>
      <c r="BS825" s="297"/>
      <c r="BT825" s="297"/>
      <c r="BU825" s="297"/>
      <c r="BV825" s="297"/>
      <c r="BW825" s="297"/>
      <c r="BX825" s="297"/>
      <c r="BY825" s="297"/>
      <c r="BZ825" s="297"/>
      <c r="CA825" s="297"/>
      <c r="CB825" s="297"/>
    </row>
    <row r="826" spans="1:80" s="305" customFormat="1" x14ac:dyDescent="0.2">
      <c r="A826" s="87"/>
      <c r="B826" s="87"/>
      <c r="C826" s="87"/>
      <c r="D826" s="87"/>
      <c r="E826" s="87"/>
      <c r="F826" s="87"/>
      <c r="S826" s="307"/>
      <c r="T826" s="306"/>
      <c r="AB826" s="300"/>
      <c r="AC826" s="300"/>
      <c r="AJ826" s="300"/>
      <c r="AK826" s="300"/>
      <c r="AX826" s="300"/>
      <c r="AY826" s="300"/>
      <c r="AZ826" s="300"/>
      <c r="BA826" s="300"/>
      <c r="BB826" s="300"/>
      <c r="BC826" s="300"/>
      <c r="BD826" s="300"/>
      <c r="BE826" s="300"/>
      <c r="BF826" s="300"/>
      <c r="BG826" s="300"/>
      <c r="BH826" s="300"/>
      <c r="BI826" s="300"/>
      <c r="BQ826" s="297"/>
      <c r="BR826" s="297"/>
      <c r="BS826" s="297"/>
      <c r="BT826" s="297"/>
      <c r="BU826" s="297"/>
      <c r="BV826" s="297"/>
      <c r="BW826" s="297"/>
      <c r="BX826" s="297"/>
      <c r="BY826" s="297"/>
      <c r="BZ826" s="297"/>
      <c r="CA826" s="297"/>
      <c r="CB826" s="297"/>
    </row>
    <row r="827" spans="1:80" s="305" customFormat="1" x14ac:dyDescent="0.2">
      <c r="A827" s="87"/>
      <c r="B827" s="87"/>
      <c r="C827" s="87"/>
      <c r="D827" s="87"/>
      <c r="E827" s="87"/>
      <c r="F827" s="87"/>
      <c r="S827" s="307"/>
      <c r="T827" s="306"/>
      <c r="AB827" s="300"/>
      <c r="AC827" s="300"/>
      <c r="AJ827" s="300"/>
      <c r="AK827" s="300"/>
      <c r="AX827" s="300"/>
      <c r="AY827" s="300"/>
      <c r="AZ827" s="300"/>
      <c r="BA827" s="300"/>
      <c r="BB827" s="300"/>
      <c r="BC827" s="300"/>
      <c r="BD827" s="300"/>
      <c r="BE827" s="300"/>
      <c r="BF827" s="300"/>
      <c r="BG827" s="300"/>
      <c r="BH827" s="300"/>
      <c r="BI827" s="300"/>
      <c r="BQ827" s="297"/>
      <c r="BR827" s="297"/>
      <c r="BS827" s="297"/>
      <c r="BT827" s="297"/>
      <c r="BU827" s="297"/>
      <c r="BV827" s="297"/>
      <c r="BW827" s="297"/>
      <c r="BX827" s="297"/>
      <c r="BY827" s="297"/>
      <c r="BZ827" s="297"/>
      <c r="CA827" s="297"/>
      <c r="CB827" s="297"/>
    </row>
    <row r="828" spans="1:80" s="305" customFormat="1" x14ac:dyDescent="0.2">
      <c r="A828" s="87"/>
      <c r="B828" s="87"/>
      <c r="C828" s="87"/>
      <c r="D828" s="87"/>
      <c r="E828" s="87"/>
      <c r="F828" s="87"/>
      <c r="S828" s="307"/>
      <c r="T828" s="306"/>
      <c r="AB828" s="300"/>
      <c r="AC828" s="300"/>
      <c r="AJ828" s="300"/>
      <c r="AK828" s="300"/>
      <c r="AX828" s="300"/>
      <c r="AY828" s="300"/>
      <c r="AZ828" s="300"/>
      <c r="BA828" s="300"/>
      <c r="BB828" s="300"/>
      <c r="BC828" s="300"/>
      <c r="BD828" s="300"/>
      <c r="BE828" s="300"/>
      <c r="BF828" s="300"/>
      <c r="BG828" s="300"/>
      <c r="BH828" s="300"/>
      <c r="BI828" s="300"/>
      <c r="BQ828" s="297"/>
      <c r="BR828" s="297"/>
      <c r="BS828" s="297"/>
      <c r="BT828" s="297"/>
      <c r="BU828" s="297"/>
      <c r="BV828" s="297"/>
      <c r="BW828" s="297"/>
      <c r="BX828" s="297"/>
      <c r="BY828" s="297"/>
      <c r="BZ828" s="297"/>
      <c r="CA828" s="297"/>
      <c r="CB828" s="297"/>
    </row>
    <row r="829" spans="1:80" s="305" customFormat="1" x14ac:dyDescent="0.2">
      <c r="A829" s="87"/>
      <c r="B829" s="87"/>
      <c r="C829" s="87"/>
      <c r="D829" s="87"/>
      <c r="E829" s="87"/>
      <c r="F829" s="87"/>
      <c r="S829" s="307"/>
      <c r="T829" s="306"/>
      <c r="AB829" s="300"/>
      <c r="AC829" s="300"/>
      <c r="AJ829" s="300"/>
      <c r="AK829" s="300"/>
      <c r="AX829" s="300"/>
      <c r="AY829" s="300"/>
      <c r="AZ829" s="300"/>
      <c r="BA829" s="300"/>
      <c r="BB829" s="300"/>
      <c r="BC829" s="300"/>
      <c r="BD829" s="300"/>
      <c r="BE829" s="300"/>
      <c r="BF829" s="300"/>
      <c r="BG829" s="300"/>
      <c r="BH829" s="300"/>
      <c r="BI829" s="300"/>
      <c r="BQ829" s="297"/>
      <c r="BR829" s="297"/>
      <c r="BS829" s="297"/>
      <c r="BT829" s="297"/>
      <c r="BU829" s="297"/>
      <c r="BV829" s="297"/>
      <c r="BW829" s="297"/>
      <c r="BX829" s="297"/>
      <c r="BY829" s="297"/>
      <c r="BZ829" s="297"/>
      <c r="CA829" s="297"/>
      <c r="CB829" s="297"/>
    </row>
    <row r="830" spans="1:80" s="305" customFormat="1" x14ac:dyDescent="0.2">
      <c r="A830" s="87"/>
      <c r="B830" s="87"/>
      <c r="C830" s="87"/>
      <c r="D830" s="87"/>
      <c r="E830" s="87"/>
      <c r="F830" s="87"/>
      <c r="S830" s="307"/>
      <c r="T830" s="306"/>
      <c r="AB830" s="300"/>
      <c r="AC830" s="300"/>
      <c r="AJ830" s="300"/>
      <c r="AK830" s="300"/>
      <c r="AX830" s="300"/>
      <c r="AY830" s="300"/>
      <c r="AZ830" s="300"/>
      <c r="BA830" s="300"/>
      <c r="BB830" s="300"/>
      <c r="BC830" s="300"/>
      <c r="BD830" s="300"/>
      <c r="BE830" s="300"/>
      <c r="BF830" s="300"/>
      <c r="BG830" s="300"/>
      <c r="BH830" s="300"/>
      <c r="BI830" s="300"/>
      <c r="BQ830" s="297"/>
      <c r="BR830" s="297"/>
      <c r="BS830" s="297"/>
      <c r="BT830" s="297"/>
      <c r="BU830" s="297"/>
      <c r="BV830" s="297"/>
      <c r="BW830" s="297"/>
      <c r="BX830" s="297"/>
      <c r="BY830" s="297"/>
      <c r="BZ830" s="297"/>
      <c r="CA830" s="297"/>
      <c r="CB830" s="297"/>
    </row>
    <row r="831" spans="1:80" s="305" customFormat="1" x14ac:dyDescent="0.2">
      <c r="A831" s="87"/>
      <c r="B831" s="87"/>
      <c r="C831" s="87"/>
      <c r="D831" s="87"/>
      <c r="E831" s="87"/>
      <c r="F831" s="87"/>
      <c r="S831" s="307"/>
      <c r="T831" s="306"/>
      <c r="AB831" s="300"/>
      <c r="AC831" s="300"/>
      <c r="AJ831" s="300"/>
      <c r="AK831" s="300"/>
      <c r="AX831" s="300"/>
      <c r="AY831" s="300"/>
      <c r="AZ831" s="300"/>
      <c r="BA831" s="300"/>
      <c r="BB831" s="300"/>
      <c r="BC831" s="300"/>
      <c r="BD831" s="300"/>
      <c r="BE831" s="300"/>
      <c r="BF831" s="300"/>
      <c r="BG831" s="300"/>
      <c r="BH831" s="300"/>
      <c r="BI831" s="300"/>
      <c r="BQ831" s="297"/>
      <c r="BR831" s="297"/>
      <c r="BS831" s="297"/>
      <c r="BT831" s="297"/>
      <c r="BU831" s="297"/>
      <c r="BV831" s="297"/>
      <c r="BW831" s="297"/>
      <c r="BX831" s="297"/>
      <c r="BY831" s="297"/>
      <c r="BZ831" s="297"/>
      <c r="CA831" s="297"/>
      <c r="CB831" s="297"/>
    </row>
    <row r="832" spans="1:80" s="305" customFormat="1" x14ac:dyDescent="0.2">
      <c r="A832" s="87"/>
      <c r="B832" s="87"/>
      <c r="C832" s="87"/>
      <c r="D832" s="87"/>
      <c r="E832" s="87"/>
      <c r="F832" s="87"/>
      <c r="S832" s="307"/>
      <c r="T832" s="306"/>
      <c r="AB832" s="300"/>
      <c r="AC832" s="300"/>
      <c r="AJ832" s="300"/>
      <c r="AK832" s="300"/>
      <c r="AX832" s="300"/>
      <c r="AY832" s="300"/>
      <c r="AZ832" s="300"/>
      <c r="BA832" s="300"/>
      <c r="BB832" s="300"/>
      <c r="BC832" s="300"/>
      <c r="BD832" s="300"/>
      <c r="BE832" s="300"/>
      <c r="BF832" s="300"/>
      <c r="BG832" s="300"/>
      <c r="BH832" s="300"/>
      <c r="BI832" s="300"/>
      <c r="BQ832" s="297"/>
      <c r="BR832" s="297"/>
      <c r="BS832" s="297"/>
      <c r="BT832" s="297"/>
      <c r="BU832" s="297"/>
      <c r="BV832" s="297"/>
      <c r="BW832" s="297"/>
      <c r="BX832" s="297"/>
      <c r="BY832" s="297"/>
      <c r="BZ832" s="297"/>
      <c r="CA832" s="297"/>
      <c r="CB832" s="297"/>
    </row>
    <row r="833" spans="1:80" s="305" customFormat="1" x14ac:dyDescent="0.2">
      <c r="A833" s="87"/>
      <c r="B833" s="87"/>
      <c r="C833" s="87"/>
      <c r="D833" s="87"/>
      <c r="E833" s="87"/>
      <c r="F833" s="87"/>
      <c r="S833" s="307"/>
      <c r="T833" s="306"/>
      <c r="AB833" s="300"/>
      <c r="AC833" s="300"/>
      <c r="AJ833" s="300"/>
      <c r="AK833" s="300"/>
      <c r="AX833" s="300"/>
      <c r="AY833" s="300"/>
      <c r="AZ833" s="300"/>
      <c r="BA833" s="300"/>
      <c r="BB833" s="300"/>
      <c r="BC833" s="300"/>
      <c r="BD833" s="300"/>
      <c r="BE833" s="300"/>
      <c r="BF833" s="300"/>
      <c r="BG833" s="300"/>
      <c r="BH833" s="300"/>
      <c r="BI833" s="300"/>
      <c r="BQ833" s="297"/>
      <c r="BR833" s="297"/>
      <c r="BS833" s="297"/>
      <c r="BT833" s="297"/>
      <c r="BU833" s="297"/>
      <c r="BV833" s="297"/>
      <c r="BW833" s="297"/>
      <c r="BX833" s="297"/>
      <c r="BY833" s="297"/>
      <c r="BZ833" s="297"/>
      <c r="CA833" s="297"/>
      <c r="CB833" s="297"/>
    </row>
    <row r="834" spans="1:80" s="305" customFormat="1" x14ac:dyDescent="0.2">
      <c r="A834" s="87"/>
      <c r="B834" s="87"/>
      <c r="C834" s="87"/>
      <c r="D834" s="87"/>
      <c r="E834" s="87"/>
      <c r="F834" s="87"/>
      <c r="S834" s="307"/>
      <c r="T834" s="306"/>
      <c r="AB834" s="300"/>
      <c r="AC834" s="300"/>
      <c r="AJ834" s="300"/>
      <c r="AK834" s="300"/>
      <c r="AX834" s="300"/>
      <c r="AY834" s="300"/>
      <c r="AZ834" s="300"/>
      <c r="BA834" s="300"/>
      <c r="BB834" s="300"/>
      <c r="BC834" s="300"/>
      <c r="BD834" s="300"/>
      <c r="BE834" s="300"/>
      <c r="BF834" s="300"/>
      <c r="BG834" s="300"/>
      <c r="BH834" s="300"/>
      <c r="BI834" s="300"/>
      <c r="BQ834" s="297"/>
      <c r="BR834" s="297"/>
      <c r="BS834" s="297"/>
      <c r="BT834" s="297"/>
      <c r="BU834" s="297"/>
      <c r="BV834" s="297"/>
      <c r="BW834" s="297"/>
      <c r="BX834" s="297"/>
      <c r="BY834" s="297"/>
      <c r="BZ834" s="297"/>
      <c r="CA834" s="297"/>
      <c r="CB834" s="297"/>
    </row>
    <row r="835" spans="1:80" s="305" customFormat="1" x14ac:dyDescent="0.2">
      <c r="A835" s="87"/>
      <c r="B835" s="87"/>
      <c r="C835" s="87"/>
      <c r="D835" s="87"/>
      <c r="E835" s="87"/>
      <c r="F835" s="87"/>
      <c r="S835" s="307"/>
      <c r="T835" s="306"/>
      <c r="AB835" s="300"/>
      <c r="AC835" s="300"/>
      <c r="AJ835" s="300"/>
      <c r="AK835" s="300"/>
      <c r="AX835" s="300"/>
      <c r="AY835" s="300"/>
      <c r="AZ835" s="300"/>
      <c r="BA835" s="300"/>
      <c r="BB835" s="300"/>
      <c r="BC835" s="300"/>
      <c r="BD835" s="300"/>
      <c r="BE835" s="300"/>
      <c r="BF835" s="300"/>
      <c r="BG835" s="300"/>
      <c r="BH835" s="300"/>
      <c r="BI835" s="300"/>
      <c r="BQ835" s="297"/>
      <c r="BR835" s="297"/>
      <c r="BS835" s="297"/>
      <c r="BT835" s="297"/>
      <c r="BU835" s="297"/>
      <c r="BV835" s="297"/>
      <c r="BW835" s="297"/>
      <c r="BX835" s="297"/>
      <c r="BY835" s="297"/>
      <c r="BZ835" s="297"/>
      <c r="CA835" s="297"/>
      <c r="CB835" s="297"/>
    </row>
    <row r="836" spans="1:80" s="305" customFormat="1" x14ac:dyDescent="0.2">
      <c r="A836" s="87"/>
      <c r="B836" s="87"/>
      <c r="C836" s="87"/>
      <c r="D836" s="87"/>
      <c r="E836" s="87"/>
      <c r="F836" s="87"/>
      <c r="S836" s="307"/>
      <c r="T836" s="306"/>
      <c r="AB836" s="300"/>
      <c r="AC836" s="300"/>
      <c r="AJ836" s="300"/>
      <c r="AK836" s="300"/>
      <c r="AX836" s="300"/>
      <c r="AY836" s="300"/>
      <c r="AZ836" s="300"/>
      <c r="BA836" s="300"/>
      <c r="BB836" s="300"/>
      <c r="BC836" s="300"/>
      <c r="BD836" s="300"/>
      <c r="BE836" s="300"/>
      <c r="BF836" s="300"/>
      <c r="BG836" s="300"/>
      <c r="BH836" s="300"/>
      <c r="BI836" s="300"/>
      <c r="BQ836" s="297"/>
      <c r="BR836" s="297"/>
      <c r="BS836" s="297"/>
      <c r="BT836" s="297"/>
      <c r="BU836" s="297"/>
      <c r="BV836" s="297"/>
      <c r="BW836" s="297"/>
      <c r="BX836" s="297"/>
      <c r="BY836" s="297"/>
      <c r="BZ836" s="297"/>
      <c r="CA836" s="297"/>
      <c r="CB836" s="297"/>
    </row>
    <row r="837" spans="1:80" s="305" customFormat="1" x14ac:dyDescent="0.2">
      <c r="A837" s="87"/>
      <c r="B837" s="87"/>
      <c r="C837" s="87"/>
      <c r="D837" s="87"/>
      <c r="E837" s="87"/>
      <c r="F837" s="87"/>
      <c r="S837" s="307"/>
      <c r="T837" s="306"/>
      <c r="AB837" s="300"/>
      <c r="AC837" s="300"/>
      <c r="AJ837" s="300"/>
      <c r="AK837" s="300"/>
      <c r="AX837" s="300"/>
      <c r="AY837" s="300"/>
      <c r="AZ837" s="300"/>
      <c r="BA837" s="300"/>
      <c r="BB837" s="300"/>
      <c r="BC837" s="300"/>
      <c r="BD837" s="300"/>
      <c r="BE837" s="300"/>
      <c r="BF837" s="300"/>
      <c r="BG837" s="300"/>
      <c r="BH837" s="300"/>
      <c r="BI837" s="300"/>
      <c r="BQ837" s="297"/>
      <c r="BR837" s="297"/>
      <c r="BS837" s="297"/>
      <c r="BT837" s="297"/>
      <c r="BU837" s="297"/>
      <c r="BV837" s="297"/>
      <c r="BW837" s="297"/>
      <c r="BX837" s="297"/>
      <c r="BY837" s="297"/>
      <c r="BZ837" s="297"/>
      <c r="CA837" s="297"/>
      <c r="CB837" s="297"/>
    </row>
    <row r="838" spans="1:80" s="305" customFormat="1" x14ac:dyDescent="0.2">
      <c r="A838" s="87"/>
      <c r="B838" s="87"/>
      <c r="C838" s="87"/>
      <c r="D838" s="87"/>
      <c r="E838" s="87"/>
      <c r="F838" s="87"/>
      <c r="S838" s="307"/>
      <c r="T838" s="306"/>
      <c r="AB838" s="300"/>
      <c r="AC838" s="300"/>
      <c r="AJ838" s="300"/>
      <c r="AK838" s="300"/>
      <c r="AX838" s="300"/>
      <c r="AY838" s="300"/>
      <c r="AZ838" s="300"/>
      <c r="BA838" s="300"/>
      <c r="BB838" s="300"/>
      <c r="BC838" s="300"/>
      <c r="BD838" s="300"/>
      <c r="BE838" s="300"/>
      <c r="BF838" s="300"/>
      <c r="BG838" s="300"/>
      <c r="BH838" s="300"/>
      <c r="BI838" s="300"/>
      <c r="BQ838" s="297"/>
      <c r="BR838" s="297"/>
      <c r="BS838" s="297"/>
      <c r="BT838" s="297"/>
      <c r="BU838" s="297"/>
      <c r="BV838" s="297"/>
      <c r="BW838" s="297"/>
      <c r="BX838" s="297"/>
      <c r="BY838" s="297"/>
      <c r="BZ838" s="297"/>
      <c r="CA838" s="297"/>
      <c r="CB838" s="297"/>
    </row>
    <row r="839" spans="1:80" s="305" customFormat="1" x14ac:dyDescent="0.2">
      <c r="A839" s="87"/>
      <c r="B839" s="87"/>
      <c r="C839" s="87"/>
      <c r="D839" s="87"/>
      <c r="E839" s="87"/>
      <c r="F839" s="87"/>
      <c r="S839" s="307"/>
      <c r="T839" s="306"/>
      <c r="AB839" s="300"/>
      <c r="AC839" s="300"/>
      <c r="AJ839" s="300"/>
      <c r="AK839" s="300"/>
      <c r="AX839" s="300"/>
      <c r="AY839" s="300"/>
      <c r="AZ839" s="300"/>
      <c r="BA839" s="300"/>
      <c r="BB839" s="300"/>
      <c r="BC839" s="300"/>
      <c r="BD839" s="300"/>
      <c r="BE839" s="300"/>
      <c r="BF839" s="300"/>
      <c r="BG839" s="300"/>
      <c r="BH839" s="300"/>
      <c r="BI839" s="300"/>
      <c r="BQ839" s="297"/>
      <c r="BR839" s="297"/>
      <c r="BS839" s="297"/>
      <c r="BT839" s="297"/>
      <c r="BU839" s="297"/>
      <c r="BV839" s="297"/>
      <c r="BW839" s="297"/>
      <c r="BX839" s="297"/>
      <c r="BY839" s="297"/>
      <c r="BZ839" s="297"/>
      <c r="CA839" s="297"/>
      <c r="CB839" s="297"/>
    </row>
    <row r="840" spans="1:80" s="305" customFormat="1" x14ac:dyDescent="0.2">
      <c r="A840" s="87"/>
      <c r="B840" s="87"/>
      <c r="C840" s="87"/>
      <c r="D840" s="87"/>
      <c r="E840" s="87"/>
      <c r="F840" s="87"/>
      <c r="S840" s="307"/>
      <c r="T840" s="306"/>
      <c r="AB840" s="300"/>
      <c r="AC840" s="300"/>
      <c r="AJ840" s="300"/>
      <c r="AK840" s="300"/>
      <c r="AX840" s="300"/>
      <c r="AY840" s="300"/>
      <c r="AZ840" s="300"/>
      <c r="BA840" s="300"/>
      <c r="BB840" s="300"/>
      <c r="BC840" s="300"/>
      <c r="BD840" s="300"/>
      <c r="BE840" s="300"/>
      <c r="BF840" s="300"/>
      <c r="BG840" s="300"/>
      <c r="BH840" s="300"/>
      <c r="BI840" s="300"/>
      <c r="BQ840" s="297"/>
      <c r="BR840" s="297"/>
      <c r="BS840" s="297"/>
      <c r="BT840" s="297"/>
      <c r="BU840" s="297"/>
      <c r="BV840" s="297"/>
      <c r="BW840" s="297"/>
      <c r="BX840" s="297"/>
      <c r="BY840" s="297"/>
      <c r="BZ840" s="297"/>
      <c r="CA840" s="297"/>
      <c r="CB840" s="297"/>
    </row>
    <row r="841" spans="1:80" s="305" customFormat="1" x14ac:dyDescent="0.2">
      <c r="A841" s="87"/>
      <c r="B841" s="87"/>
      <c r="C841" s="87"/>
      <c r="D841" s="87"/>
      <c r="E841" s="87"/>
      <c r="F841" s="87"/>
      <c r="S841" s="307"/>
      <c r="T841" s="306"/>
      <c r="AB841" s="300"/>
      <c r="AC841" s="300"/>
      <c r="AJ841" s="300"/>
      <c r="AK841" s="300"/>
      <c r="AX841" s="300"/>
      <c r="AY841" s="300"/>
      <c r="AZ841" s="300"/>
      <c r="BA841" s="300"/>
      <c r="BB841" s="300"/>
      <c r="BC841" s="300"/>
      <c r="BD841" s="300"/>
      <c r="BE841" s="300"/>
      <c r="BF841" s="300"/>
      <c r="BG841" s="300"/>
      <c r="BH841" s="300"/>
      <c r="BI841" s="300"/>
      <c r="BQ841" s="297"/>
      <c r="BR841" s="297"/>
      <c r="BS841" s="297"/>
      <c r="BT841" s="297"/>
      <c r="BU841" s="297"/>
      <c r="BV841" s="297"/>
      <c r="BW841" s="297"/>
      <c r="BX841" s="297"/>
      <c r="BY841" s="297"/>
      <c r="BZ841" s="297"/>
      <c r="CA841" s="297"/>
      <c r="CB841" s="297"/>
    </row>
    <row r="842" spans="1:80" s="305" customFormat="1" x14ac:dyDescent="0.2">
      <c r="A842" s="87"/>
      <c r="B842" s="87"/>
      <c r="C842" s="87"/>
      <c r="D842" s="87"/>
      <c r="E842" s="87"/>
      <c r="F842" s="87"/>
      <c r="S842" s="307"/>
      <c r="T842" s="306"/>
      <c r="AB842" s="300"/>
      <c r="AC842" s="300"/>
      <c r="AJ842" s="300"/>
      <c r="AK842" s="300"/>
      <c r="AX842" s="300"/>
      <c r="AY842" s="300"/>
      <c r="AZ842" s="300"/>
      <c r="BA842" s="300"/>
      <c r="BB842" s="300"/>
      <c r="BC842" s="300"/>
      <c r="BD842" s="300"/>
      <c r="BE842" s="300"/>
      <c r="BF842" s="300"/>
      <c r="BG842" s="300"/>
      <c r="BH842" s="300"/>
      <c r="BI842" s="300"/>
      <c r="BQ842" s="297"/>
      <c r="BR842" s="297"/>
      <c r="BS842" s="297"/>
      <c r="BT842" s="297"/>
      <c r="BU842" s="297"/>
      <c r="BV842" s="297"/>
      <c r="BW842" s="297"/>
      <c r="BX842" s="297"/>
      <c r="BY842" s="297"/>
      <c r="BZ842" s="297"/>
      <c r="CA842" s="297"/>
      <c r="CB842" s="297"/>
    </row>
    <row r="843" spans="1:80" s="305" customFormat="1" x14ac:dyDescent="0.2">
      <c r="A843" s="87"/>
      <c r="B843" s="87"/>
      <c r="C843" s="87"/>
      <c r="D843" s="87"/>
      <c r="E843" s="87"/>
      <c r="F843" s="87"/>
      <c r="S843" s="307"/>
      <c r="T843" s="306"/>
      <c r="AB843" s="300"/>
      <c r="AC843" s="300"/>
      <c r="AJ843" s="300"/>
      <c r="AK843" s="300"/>
      <c r="AX843" s="300"/>
      <c r="AY843" s="300"/>
      <c r="AZ843" s="300"/>
      <c r="BA843" s="300"/>
      <c r="BB843" s="300"/>
      <c r="BC843" s="300"/>
      <c r="BD843" s="300"/>
      <c r="BE843" s="300"/>
      <c r="BF843" s="300"/>
      <c r="BG843" s="300"/>
      <c r="BH843" s="300"/>
      <c r="BI843" s="300"/>
      <c r="BQ843" s="297"/>
      <c r="BR843" s="297"/>
      <c r="BS843" s="297"/>
      <c r="BT843" s="297"/>
      <c r="BU843" s="297"/>
      <c r="BV843" s="297"/>
      <c r="BW843" s="297"/>
      <c r="BX843" s="297"/>
      <c r="BY843" s="297"/>
      <c r="BZ843" s="297"/>
      <c r="CA843" s="297"/>
      <c r="CB843" s="297"/>
    </row>
    <row r="844" spans="1:80" s="305" customFormat="1" x14ac:dyDescent="0.2">
      <c r="A844" s="87"/>
      <c r="B844" s="87"/>
      <c r="C844" s="87"/>
      <c r="D844" s="87"/>
      <c r="E844" s="87"/>
      <c r="F844" s="87"/>
      <c r="S844" s="307"/>
      <c r="T844" s="306"/>
      <c r="AB844" s="300"/>
      <c r="AC844" s="300"/>
      <c r="AJ844" s="300"/>
      <c r="AK844" s="300"/>
      <c r="AX844" s="300"/>
      <c r="AY844" s="300"/>
      <c r="AZ844" s="300"/>
      <c r="BA844" s="300"/>
      <c r="BB844" s="300"/>
      <c r="BC844" s="300"/>
      <c r="BD844" s="300"/>
      <c r="BE844" s="300"/>
      <c r="BF844" s="300"/>
      <c r="BG844" s="300"/>
      <c r="BH844" s="300"/>
      <c r="BI844" s="300"/>
      <c r="BQ844" s="297"/>
      <c r="BR844" s="297"/>
      <c r="BS844" s="297"/>
      <c r="BT844" s="297"/>
      <c r="BU844" s="297"/>
      <c r="BV844" s="297"/>
      <c r="BW844" s="297"/>
      <c r="BX844" s="297"/>
      <c r="BY844" s="297"/>
      <c r="BZ844" s="297"/>
      <c r="CA844" s="297"/>
      <c r="CB844" s="297"/>
    </row>
    <row r="845" spans="1:80" s="305" customFormat="1" x14ac:dyDescent="0.2">
      <c r="A845" s="87"/>
      <c r="B845" s="87"/>
      <c r="C845" s="87"/>
      <c r="D845" s="87"/>
      <c r="E845" s="87"/>
      <c r="F845" s="87"/>
      <c r="S845" s="307"/>
      <c r="T845" s="306"/>
      <c r="AB845" s="300"/>
      <c r="AC845" s="300"/>
      <c r="AJ845" s="300"/>
      <c r="AK845" s="300"/>
      <c r="AX845" s="300"/>
      <c r="AY845" s="300"/>
      <c r="AZ845" s="300"/>
      <c r="BA845" s="300"/>
      <c r="BB845" s="300"/>
      <c r="BC845" s="300"/>
      <c r="BD845" s="300"/>
      <c r="BE845" s="300"/>
      <c r="BF845" s="300"/>
      <c r="BG845" s="300"/>
      <c r="BH845" s="300"/>
      <c r="BI845" s="300"/>
      <c r="BQ845" s="297"/>
      <c r="BR845" s="297"/>
      <c r="BS845" s="297"/>
      <c r="BT845" s="297"/>
      <c r="BU845" s="297"/>
      <c r="BV845" s="297"/>
      <c r="BW845" s="297"/>
      <c r="BX845" s="297"/>
      <c r="BY845" s="297"/>
      <c r="BZ845" s="297"/>
      <c r="CA845" s="297"/>
      <c r="CB845" s="297"/>
    </row>
    <row r="846" spans="1:80" s="305" customFormat="1" x14ac:dyDescent="0.2">
      <c r="A846" s="87"/>
      <c r="B846" s="87"/>
      <c r="C846" s="87"/>
      <c r="D846" s="87"/>
      <c r="E846" s="87"/>
      <c r="F846" s="87"/>
      <c r="S846" s="307"/>
      <c r="T846" s="306"/>
      <c r="AB846" s="300"/>
      <c r="AC846" s="300"/>
      <c r="AJ846" s="300"/>
      <c r="AK846" s="300"/>
      <c r="AX846" s="300"/>
      <c r="AY846" s="300"/>
      <c r="AZ846" s="300"/>
      <c r="BA846" s="300"/>
      <c r="BB846" s="300"/>
      <c r="BC846" s="300"/>
      <c r="BD846" s="300"/>
      <c r="BE846" s="300"/>
      <c r="BF846" s="300"/>
      <c r="BG846" s="300"/>
      <c r="BH846" s="300"/>
      <c r="BI846" s="300"/>
      <c r="BQ846" s="297"/>
      <c r="BR846" s="297"/>
      <c r="BS846" s="297"/>
      <c r="BT846" s="297"/>
      <c r="BU846" s="297"/>
      <c r="BV846" s="297"/>
      <c r="BW846" s="297"/>
      <c r="BX846" s="297"/>
      <c r="BY846" s="297"/>
      <c r="BZ846" s="297"/>
      <c r="CA846" s="297"/>
      <c r="CB846" s="297"/>
    </row>
    <row r="847" spans="1:80" s="305" customFormat="1" x14ac:dyDescent="0.2">
      <c r="A847" s="87"/>
      <c r="B847" s="87"/>
      <c r="C847" s="87"/>
      <c r="D847" s="87"/>
      <c r="E847" s="87"/>
      <c r="F847" s="87"/>
      <c r="S847" s="307"/>
      <c r="T847" s="306"/>
      <c r="AB847" s="300"/>
      <c r="AC847" s="300"/>
      <c r="AJ847" s="300"/>
      <c r="AK847" s="300"/>
      <c r="AX847" s="300"/>
      <c r="AY847" s="300"/>
      <c r="AZ847" s="300"/>
      <c r="BA847" s="300"/>
      <c r="BB847" s="300"/>
      <c r="BC847" s="300"/>
      <c r="BD847" s="300"/>
      <c r="BE847" s="300"/>
      <c r="BF847" s="300"/>
      <c r="BG847" s="300"/>
      <c r="BH847" s="300"/>
      <c r="BI847" s="300"/>
      <c r="BQ847" s="297"/>
      <c r="BR847" s="297"/>
      <c r="BS847" s="297"/>
      <c r="BT847" s="297"/>
      <c r="BU847" s="297"/>
      <c r="BV847" s="297"/>
      <c r="BW847" s="297"/>
      <c r="BX847" s="297"/>
      <c r="BY847" s="297"/>
      <c r="BZ847" s="297"/>
      <c r="CA847" s="297"/>
      <c r="CB847" s="297"/>
    </row>
    <row r="848" spans="1:80" s="305" customFormat="1" x14ac:dyDescent="0.2">
      <c r="A848" s="87"/>
      <c r="B848" s="87"/>
      <c r="C848" s="87"/>
      <c r="D848" s="87"/>
      <c r="E848" s="87"/>
      <c r="F848" s="87"/>
      <c r="S848" s="307"/>
      <c r="T848" s="306"/>
      <c r="AB848" s="300"/>
      <c r="AC848" s="300"/>
      <c r="AJ848" s="300"/>
      <c r="AK848" s="300"/>
      <c r="AX848" s="300"/>
      <c r="AY848" s="300"/>
      <c r="AZ848" s="300"/>
      <c r="BA848" s="300"/>
      <c r="BB848" s="300"/>
      <c r="BC848" s="300"/>
      <c r="BD848" s="300"/>
      <c r="BE848" s="300"/>
      <c r="BF848" s="300"/>
      <c r="BG848" s="300"/>
      <c r="BH848" s="300"/>
      <c r="BI848" s="300"/>
      <c r="BQ848" s="297"/>
      <c r="BR848" s="297"/>
      <c r="BS848" s="297"/>
      <c r="BT848" s="297"/>
      <c r="BU848" s="297"/>
      <c r="BV848" s="297"/>
      <c r="BW848" s="297"/>
      <c r="BX848" s="297"/>
      <c r="BY848" s="297"/>
      <c r="BZ848" s="297"/>
      <c r="CA848" s="297"/>
      <c r="CB848" s="297"/>
    </row>
    <row r="849" spans="1:80" s="305" customFormat="1" x14ac:dyDescent="0.2">
      <c r="A849" s="87"/>
      <c r="B849" s="87"/>
      <c r="C849" s="87"/>
      <c r="D849" s="87"/>
      <c r="E849" s="87"/>
      <c r="F849" s="87"/>
      <c r="S849" s="307"/>
      <c r="T849" s="306"/>
      <c r="AB849" s="300"/>
      <c r="AC849" s="300"/>
      <c r="AJ849" s="300"/>
      <c r="AK849" s="300"/>
      <c r="AX849" s="300"/>
      <c r="AY849" s="300"/>
      <c r="AZ849" s="300"/>
      <c r="BA849" s="300"/>
      <c r="BB849" s="300"/>
      <c r="BC849" s="300"/>
      <c r="BD849" s="300"/>
      <c r="BE849" s="300"/>
      <c r="BF849" s="300"/>
      <c r="BG849" s="300"/>
      <c r="BH849" s="300"/>
      <c r="BI849" s="300"/>
      <c r="BQ849" s="297"/>
      <c r="BR849" s="297"/>
      <c r="BS849" s="297"/>
      <c r="BT849" s="297"/>
      <c r="BU849" s="297"/>
      <c r="BV849" s="297"/>
      <c r="BW849" s="297"/>
      <c r="BX849" s="297"/>
      <c r="BY849" s="297"/>
      <c r="BZ849" s="297"/>
      <c r="CA849" s="297"/>
      <c r="CB849" s="297"/>
    </row>
    <row r="850" spans="1:80" s="305" customFormat="1" x14ac:dyDescent="0.2">
      <c r="A850" s="87"/>
      <c r="B850" s="87"/>
      <c r="C850" s="87"/>
      <c r="D850" s="87"/>
      <c r="E850" s="87"/>
      <c r="F850" s="87"/>
      <c r="S850" s="307"/>
      <c r="T850" s="306"/>
      <c r="AB850" s="300"/>
      <c r="AC850" s="300"/>
      <c r="AJ850" s="300"/>
      <c r="AK850" s="300"/>
      <c r="AX850" s="300"/>
      <c r="AY850" s="300"/>
      <c r="AZ850" s="300"/>
      <c r="BA850" s="300"/>
      <c r="BB850" s="300"/>
      <c r="BC850" s="300"/>
      <c r="BD850" s="300"/>
      <c r="BE850" s="300"/>
      <c r="BF850" s="300"/>
      <c r="BG850" s="300"/>
      <c r="BH850" s="300"/>
      <c r="BI850" s="300"/>
      <c r="BQ850" s="297"/>
      <c r="BR850" s="297"/>
      <c r="BS850" s="297"/>
      <c r="BT850" s="297"/>
      <c r="BU850" s="297"/>
      <c r="BV850" s="297"/>
      <c r="BW850" s="297"/>
      <c r="BX850" s="297"/>
      <c r="BY850" s="297"/>
      <c r="BZ850" s="297"/>
      <c r="CA850" s="297"/>
      <c r="CB850" s="297"/>
    </row>
    <row r="851" spans="1:80" s="305" customFormat="1" x14ac:dyDescent="0.2">
      <c r="A851" s="87"/>
      <c r="B851" s="87"/>
      <c r="C851" s="87"/>
      <c r="D851" s="87"/>
      <c r="E851" s="87"/>
      <c r="F851" s="87"/>
      <c r="S851" s="307"/>
      <c r="T851" s="306"/>
      <c r="AB851" s="300"/>
      <c r="AC851" s="300"/>
      <c r="AJ851" s="300"/>
      <c r="AK851" s="300"/>
      <c r="AX851" s="300"/>
      <c r="AY851" s="300"/>
      <c r="AZ851" s="300"/>
      <c r="BA851" s="300"/>
      <c r="BB851" s="300"/>
      <c r="BC851" s="300"/>
      <c r="BD851" s="300"/>
      <c r="BE851" s="300"/>
      <c r="BF851" s="300"/>
      <c r="BG851" s="300"/>
      <c r="BH851" s="300"/>
      <c r="BI851" s="300"/>
      <c r="BQ851" s="297"/>
      <c r="BR851" s="297"/>
      <c r="BS851" s="297"/>
      <c r="BT851" s="297"/>
      <c r="BU851" s="297"/>
      <c r="BV851" s="297"/>
      <c r="BW851" s="297"/>
      <c r="BX851" s="297"/>
      <c r="BY851" s="297"/>
      <c r="BZ851" s="297"/>
      <c r="CA851" s="297"/>
      <c r="CB851" s="297"/>
    </row>
    <row r="852" spans="1:80" s="305" customFormat="1" x14ac:dyDescent="0.2">
      <c r="A852" s="87"/>
      <c r="B852" s="87"/>
      <c r="C852" s="87"/>
      <c r="D852" s="87"/>
      <c r="E852" s="87"/>
      <c r="F852" s="87"/>
      <c r="S852" s="307"/>
      <c r="T852" s="306"/>
      <c r="AB852" s="300"/>
      <c r="AC852" s="300"/>
      <c r="AJ852" s="300"/>
      <c r="AK852" s="300"/>
      <c r="AX852" s="300"/>
      <c r="AY852" s="300"/>
      <c r="AZ852" s="300"/>
      <c r="BA852" s="300"/>
      <c r="BB852" s="300"/>
      <c r="BC852" s="300"/>
      <c r="BD852" s="300"/>
      <c r="BE852" s="300"/>
      <c r="BF852" s="300"/>
      <c r="BG852" s="300"/>
      <c r="BH852" s="300"/>
      <c r="BI852" s="300"/>
      <c r="BQ852" s="297"/>
      <c r="BR852" s="297"/>
      <c r="BS852" s="297"/>
      <c r="BT852" s="297"/>
      <c r="BU852" s="297"/>
      <c r="BV852" s="297"/>
      <c r="BW852" s="297"/>
      <c r="BX852" s="297"/>
      <c r="BY852" s="297"/>
      <c r="BZ852" s="297"/>
      <c r="CA852" s="297"/>
      <c r="CB852" s="297"/>
    </row>
    <row r="853" spans="1:80" s="305" customFormat="1" x14ac:dyDescent="0.2">
      <c r="A853" s="87"/>
      <c r="B853" s="87"/>
      <c r="C853" s="87"/>
      <c r="D853" s="87"/>
      <c r="E853" s="87"/>
      <c r="F853" s="87"/>
      <c r="S853" s="307"/>
      <c r="T853" s="306"/>
      <c r="AB853" s="300"/>
      <c r="AC853" s="300"/>
      <c r="AJ853" s="300"/>
      <c r="AK853" s="300"/>
      <c r="AX853" s="300"/>
      <c r="AY853" s="300"/>
      <c r="AZ853" s="300"/>
      <c r="BA853" s="300"/>
      <c r="BB853" s="300"/>
      <c r="BC853" s="300"/>
      <c r="BD853" s="300"/>
      <c r="BE853" s="300"/>
      <c r="BF853" s="300"/>
      <c r="BG853" s="300"/>
      <c r="BH853" s="300"/>
      <c r="BI853" s="300"/>
      <c r="BQ853" s="297"/>
      <c r="BR853" s="297"/>
      <c r="BS853" s="297"/>
      <c r="BT853" s="297"/>
      <c r="BU853" s="297"/>
      <c r="BV853" s="297"/>
      <c r="BW853" s="297"/>
      <c r="BX853" s="297"/>
      <c r="BY853" s="297"/>
      <c r="BZ853" s="297"/>
      <c r="CA853" s="297"/>
      <c r="CB853" s="297"/>
    </row>
    <row r="854" spans="1:80" s="305" customFormat="1" x14ac:dyDescent="0.2">
      <c r="A854" s="87"/>
      <c r="B854" s="87"/>
      <c r="C854" s="87"/>
      <c r="D854" s="87"/>
      <c r="E854" s="87"/>
      <c r="F854" s="87"/>
      <c r="S854" s="307"/>
      <c r="T854" s="306"/>
      <c r="AB854" s="300"/>
      <c r="AC854" s="300"/>
      <c r="AJ854" s="300"/>
      <c r="AK854" s="300"/>
      <c r="AX854" s="300"/>
      <c r="AY854" s="300"/>
      <c r="AZ854" s="300"/>
      <c r="BA854" s="300"/>
      <c r="BB854" s="300"/>
      <c r="BC854" s="300"/>
      <c r="BD854" s="300"/>
      <c r="BE854" s="300"/>
      <c r="BF854" s="300"/>
      <c r="BG854" s="300"/>
      <c r="BH854" s="300"/>
      <c r="BI854" s="300"/>
      <c r="BQ854" s="297"/>
      <c r="BR854" s="297"/>
      <c r="BS854" s="297"/>
      <c r="BT854" s="297"/>
      <c r="BU854" s="297"/>
      <c r="BV854" s="297"/>
      <c r="BW854" s="297"/>
      <c r="BX854" s="297"/>
      <c r="BY854" s="297"/>
      <c r="BZ854" s="297"/>
      <c r="CA854" s="297"/>
      <c r="CB854" s="297"/>
    </row>
    <row r="855" spans="1:80" s="305" customFormat="1" x14ac:dyDescent="0.2">
      <c r="A855" s="87"/>
      <c r="B855" s="87"/>
      <c r="C855" s="87"/>
      <c r="D855" s="87"/>
      <c r="E855" s="87"/>
      <c r="F855" s="87"/>
      <c r="S855" s="307"/>
      <c r="T855" s="306"/>
      <c r="AB855" s="300"/>
      <c r="AC855" s="300"/>
      <c r="AJ855" s="300"/>
      <c r="AK855" s="300"/>
      <c r="AX855" s="300"/>
      <c r="AY855" s="300"/>
      <c r="AZ855" s="300"/>
      <c r="BA855" s="300"/>
      <c r="BB855" s="300"/>
      <c r="BC855" s="300"/>
      <c r="BD855" s="300"/>
      <c r="BE855" s="300"/>
      <c r="BF855" s="300"/>
      <c r="BG855" s="300"/>
      <c r="BH855" s="300"/>
      <c r="BI855" s="300"/>
      <c r="BQ855" s="297"/>
      <c r="BR855" s="297"/>
      <c r="BS855" s="297"/>
      <c r="BT855" s="297"/>
      <c r="BU855" s="297"/>
      <c r="BV855" s="297"/>
      <c r="BW855" s="297"/>
      <c r="BX855" s="297"/>
      <c r="BY855" s="297"/>
      <c r="BZ855" s="297"/>
      <c r="CA855" s="297"/>
      <c r="CB855" s="297"/>
    </row>
    <row r="856" spans="1:80" s="305" customFormat="1" x14ac:dyDescent="0.2">
      <c r="A856" s="87"/>
      <c r="B856" s="87"/>
      <c r="C856" s="87"/>
      <c r="D856" s="87"/>
      <c r="E856" s="87"/>
      <c r="F856" s="87"/>
      <c r="S856" s="307"/>
      <c r="T856" s="306"/>
      <c r="AB856" s="300"/>
      <c r="AC856" s="300"/>
      <c r="AJ856" s="300"/>
      <c r="AK856" s="300"/>
      <c r="AX856" s="300"/>
      <c r="AY856" s="300"/>
      <c r="AZ856" s="300"/>
      <c r="BA856" s="300"/>
      <c r="BB856" s="300"/>
      <c r="BC856" s="300"/>
      <c r="BD856" s="300"/>
      <c r="BE856" s="300"/>
      <c r="BF856" s="300"/>
      <c r="BG856" s="300"/>
      <c r="BH856" s="300"/>
      <c r="BI856" s="300"/>
      <c r="BQ856" s="297"/>
      <c r="BR856" s="297"/>
      <c r="BS856" s="297"/>
      <c r="BT856" s="297"/>
      <c r="BU856" s="297"/>
      <c r="BV856" s="297"/>
      <c r="BW856" s="297"/>
      <c r="BX856" s="297"/>
      <c r="BY856" s="297"/>
      <c r="BZ856" s="297"/>
      <c r="CA856" s="297"/>
      <c r="CB856" s="297"/>
    </row>
    <row r="857" spans="1:80" s="305" customFormat="1" x14ac:dyDescent="0.2">
      <c r="A857" s="87"/>
      <c r="B857" s="87"/>
      <c r="C857" s="87"/>
      <c r="D857" s="87"/>
      <c r="E857" s="87"/>
      <c r="F857" s="87"/>
      <c r="S857" s="307"/>
      <c r="T857" s="306"/>
      <c r="AB857" s="300"/>
      <c r="AC857" s="300"/>
      <c r="AJ857" s="300"/>
      <c r="AK857" s="300"/>
      <c r="AX857" s="300"/>
      <c r="AY857" s="300"/>
      <c r="AZ857" s="300"/>
      <c r="BA857" s="300"/>
      <c r="BB857" s="300"/>
      <c r="BC857" s="300"/>
      <c r="BD857" s="300"/>
      <c r="BE857" s="300"/>
      <c r="BF857" s="300"/>
      <c r="BG857" s="300"/>
      <c r="BH857" s="300"/>
      <c r="BI857" s="300"/>
      <c r="BQ857" s="297"/>
      <c r="BR857" s="297"/>
      <c r="BS857" s="297"/>
      <c r="BT857" s="297"/>
      <c r="BU857" s="297"/>
      <c r="BV857" s="297"/>
      <c r="BW857" s="297"/>
      <c r="BX857" s="297"/>
      <c r="BY857" s="297"/>
      <c r="BZ857" s="297"/>
      <c r="CA857" s="297"/>
      <c r="CB857" s="297"/>
    </row>
    <row r="858" spans="1:80" s="305" customFormat="1" x14ac:dyDescent="0.2">
      <c r="A858" s="87"/>
      <c r="B858" s="87"/>
      <c r="C858" s="87"/>
      <c r="D858" s="87"/>
      <c r="E858" s="87"/>
      <c r="F858" s="87"/>
      <c r="S858" s="307"/>
      <c r="T858" s="306"/>
      <c r="AB858" s="300"/>
      <c r="AC858" s="300"/>
      <c r="AJ858" s="300"/>
      <c r="AK858" s="300"/>
      <c r="AX858" s="300"/>
      <c r="AY858" s="300"/>
      <c r="AZ858" s="300"/>
      <c r="BA858" s="300"/>
      <c r="BB858" s="300"/>
      <c r="BC858" s="300"/>
      <c r="BD858" s="300"/>
      <c r="BE858" s="300"/>
      <c r="BF858" s="300"/>
      <c r="BG858" s="300"/>
      <c r="BH858" s="300"/>
      <c r="BI858" s="300"/>
      <c r="BQ858" s="297"/>
      <c r="BR858" s="297"/>
      <c r="BS858" s="297"/>
      <c r="BT858" s="297"/>
      <c r="BU858" s="297"/>
      <c r="BV858" s="297"/>
      <c r="BW858" s="297"/>
      <c r="BX858" s="297"/>
      <c r="BY858" s="297"/>
      <c r="BZ858" s="297"/>
      <c r="CA858" s="297"/>
      <c r="CB858" s="297"/>
    </row>
    <row r="859" spans="1:80" s="305" customFormat="1" x14ac:dyDescent="0.2">
      <c r="A859" s="87"/>
      <c r="B859" s="87"/>
      <c r="C859" s="87"/>
      <c r="D859" s="87"/>
      <c r="E859" s="87"/>
      <c r="F859" s="87"/>
      <c r="S859" s="307"/>
      <c r="T859" s="306"/>
      <c r="AB859" s="300"/>
      <c r="AC859" s="300"/>
      <c r="AJ859" s="300"/>
      <c r="AK859" s="300"/>
      <c r="AX859" s="300"/>
      <c r="AY859" s="300"/>
      <c r="AZ859" s="300"/>
      <c r="BA859" s="300"/>
      <c r="BB859" s="300"/>
      <c r="BC859" s="300"/>
      <c r="BD859" s="300"/>
      <c r="BE859" s="300"/>
      <c r="BF859" s="300"/>
      <c r="BG859" s="300"/>
      <c r="BH859" s="300"/>
      <c r="BI859" s="300"/>
      <c r="BQ859" s="297"/>
      <c r="BR859" s="297"/>
      <c r="BS859" s="297"/>
      <c r="BT859" s="297"/>
      <c r="BU859" s="297"/>
      <c r="BV859" s="297"/>
      <c r="BW859" s="297"/>
      <c r="BX859" s="297"/>
      <c r="BY859" s="297"/>
      <c r="BZ859" s="297"/>
      <c r="CA859" s="297"/>
      <c r="CB859" s="297"/>
    </row>
    <row r="860" spans="1:80" s="305" customFormat="1" x14ac:dyDescent="0.2">
      <c r="A860" s="87"/>
      <c r="B860" s="87"/>
      <c r="C860" s="87"/>
      <c r="D860" s="87"/>
      <c r="E860" s="87"/>
      <c r="F860" s="87"/>
      <c r="S860" s="307"/>
      <c r="T860" s="306"/>
      <c r="AB860" s="300"/>
      <c r="AC860" s="300"/>
      <c r="AJ860" s="300"/>
      <c r="AK860" s="300"/>
      <c r="AX860" s="300"/>
      <c r="AY860" s="300"/>
      <c r="AZ860" s="300"/>
      <c r="BA860" s="300"/>
      <c r="BB860" s="300"/>
      <c r="BC860" s="300"/>
      <c r="BD860" s="300"/>
      <c r="BE860" s="300"/>
      <c r="BF860" s="300"/>
      <c r="BG860" s="300"/>
      <c r="BH860" s="300"/>
      <c r="BI860" s="300"/>
      <c r="BQ860" s="297"/>
      <c r="BR860" s="297"/>
      <c r="BS860" s="297"/>
      <c r="BT860" s="297"/>
      <c r="BU860" s="297"/>
      <c r="BV860" s="297"/>
      <c r="BW860" s="297"/>
      <c r="BX860" s="297"/>
      <c r="BY860" s="297"/>
      <c r="BZ860" s="297"/>
      <c r="CA860" s="297"/>
      <c r="CB860" s="297"/>
    </row>
    <row r="861" spans="1:80" s="305" customFormat="1" x14ac:dyDescent="0.2">
      <c r="A861" s="87"/>
      <c r="B861" s="87"/>
      <c r="C861" s="87"/>
      <c r="D861" s="87"/>
      <c r="E861" s="87"/>
      <c r="F861" s="87"/>
      <c r="S861" s="307"/>
      <c r="T861" s="306"/>
      <c r="AB861" s="300"/>
      <c r="AC861" s="300"/>
      <c r="AJ861" s="300"/>
      <c r="AK861" s="300"/>
      <c r="AX861" s="300"/>
      <c r="AY861" s="300"/>
      <c r="AZ861" s="300"/>
      <c r="BA861" s="300"/>
      <c r="BB861" s="300"/>
      <c r="BC861" s="300"/>
      <c r="BD861" s="300"/>
      <c r="BE861" s="300"/>
      <c r="BF861" s="300"/>
      <c r="BG861" s="300"/>
      <c r="BH861" s="300"/>
      <c r="BI861" s="300"/>
      <c r="BQ861" s="297"/>
      <c r="BR861" s="297"/>
      <c r="BS861" s="297"/>
      <c r="BT861" s="297"/>
      <c r="BU861" s="297"/>
      <c r="BV861" s="297"/>
      <c r="BW861" s="297"/>
      <c r="BX861" s="297"/>
      <c r="BY861" s="297"/>
      <c r="BZ861" s="297"/>
      <c r="CA861" s="297"/>
      <c r="CB861" s="297"/>
    </row>
    <row r="862" spans="1:80" s="305" customFormat="1" x14ac:dyDescent="0.2">
      <c r="A862" s="87"/>
      <c r="B862" s="87"/>
      <c r="C862" s="87"/>
      <c r="D862" s="87"/>
      <c r="E862" s="87"/>
      <c r="F862" s="87"/>
      <c r="S862" s="307"/>
      <c r="T862" s="306"/>
      <c r="AB862" s="300"/>
      <c r="AC862" s="300"/>
      <c r="AJ862" s="300"/>
      <c r="AK862" s="300"/>
      <c r="AX862" s="300"/>
      <c r="AY862" s="300"/>
      <c r="AZ862" s="300"/>
      <c r="BA862" s="300"/>
      <c r="BB862" s="300"/>
      <c r="BC862" s="300"/>
      <c r="BD862" s="300"/>
      <c r="BE862" s="300"/>
      <c r="BF862" s="300"/>
      <c r="BG862" s="300"/>
      <c r="BH862" s="300"/>
      <c r="BI862" s="300"/>
      <c r="BQ862" s="297"/>
      <c r="BR862" s="297"/>
      <c r="BS862" s="297"/>
      <c r="BT862" s="297"/>
      <c r="BU862" s="297"/>
      <c r="BV862" s="297"/>
      <c r="BW862" s="297"/>
      <c r="BX862" s="297"/>
      <c r="BY862" s="297"/>
      <c r="BZ862" s="297"/>
      <c r="CA862" s="297"/>
      <c r="CB862" s="297"/>
    </row>
    <row r="863" spans="1:80" s="305" customFormat="1" x14ac:dyDescent="0.2">
      <c r="A863" s="87"/>
      <c r="B863" s="87"/>
      <c r="C863" s="87"/>
      <c r="D863" s="87"/>
      <c r="E863" s="87"/>
      <c r="F863" s="87"/>
      <c r="S863" s="307"/>
      <c r="T863" s="306"/>
      <c r="AB863" s="300"/>
      <c r="AC863" s="300"/>
      <c r="AJ863" s="300"/>
      <c r="AK863" s="300"/>
      <c r="AX863" s="300"/>
      <c r="AY863" s="300"/>
      <c r="AZ863" s="300"/>
      <c r="BA863" s="300"/>
      <c r="BB863" s="300"/>
      <c r="BC863" s="300"/>
      <c r="BD863" s="300"/>
      <c r="BE863" s="300"/>
      <c r="BF863" s="300"/>
      <c r="BG863" s="300"/>
      <c r="BH863" s="300"/>
      <c r="BI863" s="300"/>
      <c r="BQ863" s="297"/>
      <c r="BR863" s="297"/>
      <c r="BS863" s="297"/>
      <c r="BT863" s="297"/>
      <c r="BU863" s="297"/>
      <c r="BV863" s="297"/>
      <c r="BW863" s="297"/>
      <c r="BX863" s="297"/>
      <c r="BY863" s="297"/>
      <c r="BZ863" s="297"/>
      <c r="CA863" s="297"/>
      <c r="CB863" s="297"/>
    </row>
    <row r="864" spans="1:80" s="305" customFormat="1" x14ac:dyDescent="0.2">
      <c r="A864" s="87"/>
      <c r="B864" s="87"/>
      <c r="C864" s="87"/>
      <c r="D864" s="87"/>
      <c r="E864" s="87"/>
      <c r="F864" s="87"/>
      <c r="S864" s="307"/>
      <c r="T864" s="306"/>
      <c r="AB864" s="300"/>
      <c r="AC864" s="300"/>
      <c r="AJ864" s="300"/>
      <c r="AK864" s="300"/>
      <c r="AX864" s="300"/>
      <c r="AY864" s="300"/>
      <c r="AZ864" s="300"/>
      <c r="BA864" s="300"/>
      <c r="BB864" s="300"/>
      <c r="BC864" s="300"/>
      <c r="BD864" s="300"/>
      <c r="BE864" s="300"/>
      <c r="BF864" s="300"/>
      <c r="BG864" s="300"/>
      <c r="BH864" s="300"/>
      <c r="BI864" s="300"/>
      <c r="BQ864" s="297"/>
      <c r="BR864" s="297"/>
      <c r="BS864" s="297"/>
      <c r="BT864" s="297"/>
      <c r="BU864" s="297"/>
      <c r="BV864" s="297"/>
      <c r="BW864" s="297"/>
      <c r="BX864" s="297"/>
      <c r="BY864" s="297"/>
      <c r="BZ864" s="297"/>
      <c r="CA864" s="297"/>
      <c r="CB864" s="297"/>
    </row>
    <row r="865" spans="1:80" s="305" customFormat="1" x14ac:dyDescent="0.2">
      <c r="A865" s="87"/>
      <c r="B865" s="87"/>
      <c r="C865" s="87"/>
      <c r="D865" s="87"/>
      <c r="E865" s="87"/>
      <c r="F865" s="87"/>
      <c r="S865" s="307"/>
      <c r="T865" s="306"/>
      <c r="AB865" s="300"/>
      <c r="AC865" s="300"/>
      <c r="AJ865" s="300"/>
      <c r="AK865" s="300"/>
      <c r="AX865" s="300"/>
      <c r="AY865" s="300"/>
      <c r="AZ865" s="300"/>
      <c r="BA865" s="300"/>
      <c r="BB865" s="300"/>
      <c r="BC865" s="300"/>
      <c r="BD865" s="300"/>
      <c r="BE865" s="300"/>
      <c r="BF865" s="300"/>
      <c r="BG865" s="300"/>
      <c r="BH865" s="300"/>
      <c r="BI865" s="300"/>
      <c r="BQ865" s="297"/>
      <c r="BR865" s="297"/>
      <c r="BS865" s="297"/>
      <c r="BT865" s="297"/>
      <c r="BU865" s="297"/>
      <c r="BV865" s="297"/>
      <c r="BW865" s="297"/>
      <c r="BX865" s="297"/>
      <c r="BY865" s="297"/>
      <c r="BZ865" s="297"/>
      <c r="CA865" s="297"/>
      <c r="CB865" s="297"/>
    </row>
    <row r="866" spans="1:80" s="305" customFormat="1" x14ac:dyDescent="0.2">
      <c r="A866" s="87"/>
      <c r="B866" s="87"/>
      <c r="C866" s="87"/>
      <c r="D866" s="87"/>
      <c r="E866" s="87"/>
      <c r="F866" s="87"/>
      <c r="S866" s="307"/>
      <c r="T866" s="306"/>
      <c r="AB866" s="300"/>
      <c r="AC866" s="300"/>
      <c r="AJ866" s="300"/>
      <c r="AK866" s="300"/>
      <c r="AX866" s="300"/>
      <c r="AY866" s="300"/>
      <c r="AZ866" s="300"/>
      <c r="BA866" s="300"/>
      <c r="BB866" s="300"/>
      <c r="BC866" s="300"/>
      <c r="BD866" s="300"/>
      <c r="BE866" s="300"/>
      <c r="BF866" s="300"/>
      <c r="BG866" s="300"/>
      <c r="BH866" s="300"/>
      <c r="BI866" s="300"/>
      <c r="BQ866" s="297"/>
      <c r="BR866" s="297"/>
      <c r="BS866" s="297"/>
      <c r="BT866" s="297"/>
      <c r="BU866" s="297"/>
      <c r="BV866" s="297"/>
      <c r="BW866" s="297"/>
      <c r="BX866" s="297"/>
      <c r="BY866" s="297"/>
      <c r="BZ866" s="297"/>
      <c r="CA866" s="297"/>
      <c r="CB866" s="297"/>
    </row>
    <row r="867" spans="1:80" s="305" customFormat="1" x14ac:dyDescent="0.2">
      <c r="A867" s="87"/>
      <c r="B867" s="87"/>
      <c r="C867" s="87"/>
      <c r="D867" s="87"/>
      <c r="E867" s="87"/>
      <c r="F867" s="87"/>
      <c r="S867" s="307"/>
      <c r="T867" s="306"/>
      <c r="AB867" s="300"/>
      <c r="AC867" s="300"/>
      <c r="AJ867" s="300"/>
      <c r="AK867" s="300"/>
      <c r="AX867" s="300"/>
      <c r="AY867" s="300"/>
      <c r="AZ867" s="300"/>
      <c r="BA867" s="300"/>
      <c r="BB867" s="300"/>
      <c r="BC867" s="300"/>
      <c r="BD867" s="300"/>
      <c r="BE867" s="300"/>
      <c r="BF867" s="300"/>
      <c r="BG867" s="300"/>
      <c r="BH867" s="300"/>
      <c r="BI867" s="300"/>
      <c r="BQ867" s="297"/>
      <c r="BR867" s="297"/>
      <c r="BS867" s="297"/>
      <c r="BT867" s="297"/>
      <c r="BU867" s="297"/>
      <c r="BV867" s="297"/>
      <c r="BW867" s="297"/>
      <c r="BX867" s="297"/>
      <c r="BY867" s="297"/>
      <c r="BZ867" s="297"/>
      <c r="CA867" s="297"/>
      <c r="CB867" s="297"/>
    </row>
    <row r="868" spans="1:80" s="305" customFormat="1" x14ac:dyDescent="0.2">
      <c r="A868" s="87"/>
      <c r="B868" s="87"/>
      <c r="C868" s="87"/>
      <c r="D868" s="87"/>
      <c r="E868" s="87"/>
      <c r="F868" s="87"/>
      <c r="S868" s="307"/>
      <c r="T868" s="306"/>
      <c r="AB868" s="300"/>
      <c r="AC868" s="300"/>
      <c r="AJ868" s="300"/>
      <c r="AK868" s="300"/>
      <c r="AX868" s="300"/>
      <c r="AY868" s="300"/>
      <c r="AZ868" s="300"/>
      <c r="BA868" s="300"/>
      <c r="BB868" s="300"/>
      <c r="BC868" s="300"/>
      <c r="BD868" s="300"/>
      <c r="BE868" s="300"/>
      <c r="BF868" s="300"/>
      <c r="BG868" s="300"/>
      <c r="BH868" s="300"/>
      <c r="BI868" s="300"/>
      <c r="BQ868" s="297"/>
      <c r="BR868" s="297"/>
      <c r="BS868" s="297"/>
      <c r="BT868" s="297"/>
      <c r="BU868" s="297"/>
      <c r="BV868" s="297"/>
      <c r="BW868" s="297"/>
      <c r="BX868" s="297"/>
      <c r="BY868" s="297"/>
      <c r="BZ868" s="297"/>
      <c r="CA868" s="297"/>
      <c r="CB868" s="297"/>
    </row>
    <row r="869" spans="1:80" s="305" customFormat="1" x14ac:dyDescent="0.2">
      <c r="A869" s="87"/>
      <c r="B869" s="87"/>
      <c r="C869" s="87"/>
      <c r="D869" s="87"/>
      <c r="E869" s="87"/>
      <c r="F869" s="87"/>
      <c r="S869" s="307"/>
      <c r="T869" s="306"/>
      <c r="AB869" s="300"/>
      <c r="AC869" s="300"/>
      <c r="AJ869" s="300"/>
      <c r="AK869" s="300"/>
      <c r="AX869" s="300"/>
      <c r="AY869" s="300"/>
      <c r="AZ869" s="300"/>
      <c r="BA869" s="300"/>
      <c r="BB869" s="300"/>
      <c r="BC869" s="300"/>
      <c r="BD869" s="300"/>
      <c r="BE869" s="300"/>
      <c r="BF869" s="300"/>
      <c r="BG869" s="300"/>
      <c r="BH869" s="300"/>
      <c r="BI869" s="300"/>
      <c r="BQ869" s="297"/>
      <c r="BR869" s="297"/>
      <c r="BS869" s="297"/>
      <c r="BT869" s="297"/>
      <c r="BU869" s="297"/>
      <c r="BV869" s="297"/>
      <c r="BW869" s="297"/>
      <c r="BX869" s="297"/>
      <c r="BY869" s="297"/>
      <c r="BZ869" s="297"/>
      <c r="CA869" s="297"/>
      <c r="CB869" s="297"/>
    </row>
    <row r="870" spans="1:80" s="305" customFormat="1" x14ac:dyDescent="0.2">
      <c r="A870" s="87"/>
      <c r="B870" s="87"/>
      <c r="C870" s="87"/>
      <c r="D870" s="87"/>
      <c r="E870" s="87"/>
      <c r="F870" s="87"/>
      <c r="S870" s="307"/>
      <c r="T870" s="306"/>
      <c r="AB870" s="300"/>
      <c r="AC870" s="300"/>
      <c r="AJ870" s="300"/>
      <c r="AK870" s="300"/>
      <c r="AX870" s="300"/>
      <c r="AY870" s="300"/>
      <c r="AZ870" s="300"/>
      <c r="BA870" s="300"/>
      <c r="BB870" s="300"/>
      <c r="BC870" s="300"/>
      <c r="BD870" s="300"/>
      <c r="BE870" s="300"/>
      <c r="BF870" s="300"/>
      <c r="BG870" s="300"/>
      <c r="BH870" s="300"/>
      <c r="BI870" s="300"/>
      <c r="BQ870" s="297"/>
      <c r="BR870" s="297"/>
      <c r="BS870" s="297"/>
      <c r="BT870" s="297"/>
      <c r="BU870" s="297"/>
      <c r="BV870" s="297"/>
      <c r="BW870" s="297"/>
      <c r="BX870" s="297"/>
      <c r="BY870" s="297"/>
      <c r="BZ870" s="297"/>
      <c r="CA870" s="297"/>
      <c r="CB870" s="297"/>
    </row>
    <row r="871" spans="1:80" s="305" customFormat="1" x14ac:dyDescent="0.2">
      <c r="A871" s="87"/>
      <c r="B871" s="87"/>
      <c r="C871" s="87"/>
      <c r="D871" s="87"/>
      <c r="E871" s="87"/>
      <c r="F871" s="87"/>
      <c r="S871" s="307"/>
      <c r="T871" s="306"/>
      <c r="AB871" s="300"/>
      <c r="AC871" s="300"/>
      <c r="AJ871" s="300"/>
      <c r="AK871" s="300"/>
      <c r="AX871" s="300"/>
      <c r="AY871" s="300"/>
      <c r="AZ871" s="300"/>
      <c r="BA871" s="300"/>
      <c r="BB871" s="300"/>
      <c r="BC871" s="300"/>
      <c r="BD871" s="300"/>
      <c r="BE871" s="300"/>
      <c r="BF871" s="300"/>
      <c r="BG871" s="300"/>
      <c r="BH871" s="300"/>
      <c r="BI871" s="300"/>
      <c r="BQ871" s="297"/>
      <c r="BR871" s="297"/>
      <c r="BS871" s="297"/>
      <c r="BT871" s="297"/>
      <c r="BU871" s="297"/>
      <c r="BV871" s="297"/>
      <c r="BW871" s="297"/>
      <c r="BX871" s="297"/>
      <c r="BY871" s="297"/>
      <c r="BZ871" s="297"/>
      <c r="CA871" s="297"/>
      <c r="CB871" s="297"/>
    </row>
    <row r="872" spans="1:80" s="305" customFormat="1" x14ac:dyDescent="0.2">
      <c r="A872" s="87"/>
      <c r="B872" s="87"/>
      <c r="C872" s="87"/>
      <c r="D872" s="87"/>
      <c r="E872" s="87"/>
      <c r="F872" s="87"/>
      <c r="S872" s="307"/>
      <c r="T872" s="306"/>
      <c r="AB872" s="300"/>
      <c r="AC872" s="300"/>
      <c r="AJ872" s="300"/>
      <c r="AK872" s="300"/>
      <c r="AX872" s="300"/>
      <c r="AY872" s="300"/>
      <c r="AZ872" s="300"/>
      <c r="BA872" s="300"/>
      <c r="BB872" s="300"/>
      <c r="BC872" s="300"/>
      <c r="BD872" s="300"/>
      <c r="BE872" s="300"/>
      <c r="BF872" s="300"/>
      <c r="BG872" s="300"/>
      <c r="BH872" s="300"/>
      <c r="BI872" s="300"/>
      <c r="BQ872" s="297"/>
      <c r="BR872" s="297"/>
      <c r="BS872" s="297"/>
      <c r="BT872" s="297"/>
      <c r="BU872" s="297"/>
      <c r="BV872" s="297"/>
      <c r="BW872" s="297"/>
      <c r="BX872" s="297"/>
      <c r="BY872" s="297"/>
      <c r="BZ872" s="297"/>
      <c r="CA872" s="297"/>
      <c r="CB872" s="297"/>
    </row>
    <row r="873" spans="1:80" s="305" customFormat="1" x14ac:dyDescent="0.2">
      <c r="A873" s="87"/>
      <c r="B873" s="87"/>
      <c r="C873" s="87"/>
      <c r="D873" s="87"/>
      <c r="E873" s="87"/>
      <c r="F873" s="87"/>
      <c r="S873" s="307"/>
      <c r="T873" s="306"/>
      <c r="AB873" s="300"/>
      <c r="AC873" s="300"/>
      <c r="AJ873" s="300"/>
      <c r="AK873" s="300"/>
      <c r="AX873" s="300"/>
      <c r="AY873" s="300"/>
      <c r="AZ873" s="300"/>
      <c r="BA873" s="300"/>
      <c r="BB873" s="300"/>
      <c r="BC873" s="300"/>
      <c r="BD873" s="300"/>
      <c r="BE873" s="300"/>
      <c r="BF873" s="300"/>
      <c r="BG873" s="300"/>
      <c r="BH873" s="300"/>
      <c r="BI873" s="300"/>
      <c r="BQ873" s="297"/>
      <c r="BR873" s="297"/>
      <c r="BS873" s="297"/>
      <c r="BT873" s="297"/>
      <c r="BU873" s="297"/>
      <c r="BV873" s="297"/>
      <c r="BW873" s="297"/>
      <c r="BX873" s="297"/>
      <c r="BY873" s="297"/>
      <c r="BZ873" s="297"/>
      <c r="CA873" s="297"/>
      <c r="CB873" s="297"/>
    </row>
    <row r="874" spans="1:80" s="305" customFormat="1" x14ac:dyDescent="0.2">
      <c r="A874" s="87"/>
      <c r="B874" s="87"/>
      <c r="C874" s="87"/>
      <c r="D874" s="87"/>
      <c r="E874" s="87"/>
      <c r="F874" s="87"/>
      <c r="S874" s="307"/>
      <c r="T874" s="306"/>
      <c r="AB874" s="300"/>
      <c r="AC874" s="300"/>
      <c r="AJ874" s="300"/>
      <c r="AK874" s="300"/>
      <c r="AX874" s="300"/>
      <c r="AY874" s="300"/>
      <c r="AZ874" s="300"/>
      <c r="BA874" s="300"/>
      <c r="BB874" s="300"/>
      <c r="BC874" s="300"/>
      <c r="BD874" s="300"/>
      <c r="BE874" s="300"/>
      <c r="BF874" s="300"/>
      <c r="BG874" s="300"/>
      <c r="BH874" s="300"/>
      <c r="BI874" s="300"/>
      <c r="BQ874" s="297"/>
      <c r="BR874" s="297"/>
      <c r="BS874" s="297"/>
      <c r="BT874" s="297"/>
      <c r="BU874" s="297"/>
      <c r="BV874" s="297"/>
      <c r="BW874" s="297"/>
      <c r="BX874" s="297"/>
      <c r="BY874" s="297"/>
      <c r="BZ874" s="297"/>
      <c r="CA874" s="297"/>
      <c r="CB874" s="297"/>
    </row>
    <row r="875" spans="1:80" s="305" customFormat="1" x14ac:dyDescent="0.2">
      <c r="A875" s="87"/>
      <c r="B875" s="87"/>
      <c r="C875" s="87"/>
      <c r="D875" s="87"/>
      <c r="E875" s="87"/>
      <c r="F875" s="87"/>
      <c r="S875" s="307"/>
      <c r="T875" s="306"/>
      <c r="AB875" s="300"/>
      <c r="AC875" s="300"/>
      <c r="AJ875" s="300"/>
      <c r="AK875" s="300"/>
      <c r="AX875" s="300"/>
      <c r="AY875" s="300"/>
      <c r="AZ875" s="300"/>
      <c r="BA875" s="300"/>
      <c r="BB875" s="300"/>
      <c r="BC875" s="300"/>
      <c r="BD875" s="300"/>
      <c r="BE875" s="300"/>
      <c r="BF875" s="300"/>
      <c r="BG875" s="300"/>
      <c r="BH875" s="300"/>
      <c r="BI875" s="300"/>
      <c r="BQ875" s="297"/>
      <c r="BR875" s="297"/>
      <c r="BS875" s="297"/>
      <c r="BT875" s="297"/>
      <c r="BU875" s="297"/>
      <c r="BV875" s="297"/>
      <c r="BW875" s="297"/>
      <c r="BX875" s="297"/>
      <c r="BY875" s="297"/>
      <c r="BZ875" s="297"/>
      <c r="CA875" s="297"/>
      <c r="CB875" s="297"/>
    </row>
    <row r="876" spans="1:80" s="305" customFormat="1" x14ac:dyDescent="0.2">
      <c r="A876" s="87"/>
      <c r="B876" s="87"/>
      <c r="C876" s="87"/>
      <c r="D876" s="87"/>
      <c r="E876" s="87"/>
      <c r="F876" s="87"/>
      <c r="S876" s="307"/>
      <c r="T876" s="306"/>
      <c r="AB876" s="300"/>
      <c r="AC876" s="300"/>
      <c r="AJ876" s="300"/>
      <c r="AK876" s="300"/>
      <c r="AX876" s="300"/>
      <c r="AY876" s="300"/>
      <c r="AZ876" s="300"/>
      <c r="BA876" s="300"/>
      <c r="BB876" s="300"/>
      <c r="BC876" s="300"/>
      <c r="BD876" s="300"/>
      <c r="BE876" s="300"/>
      <c r="BF876" s="300"/>
      <c r="BG876" s="300"/>
      <c r="BH876" s="300"/>
      <c r="BI876" s="300"/>
      <c r="BQ876" s="297"/>
      <c r="BR876" s="297"/>
      <c r="BS876" s="297"/>
      <c r="BT876" s="297"/>
      <c r="BU876" s="297"/>
      <c r="BV876" s="297"/>
      <c r="BW876" s="297"/>
      <c r="BX876" s="297"/>
      <c r="BY876" s="297"/>
      <c r="BZ876" s="297"/>
      <c r="CA876" s="297"/>
      <c r="CB876" s="297"/>
    </row>
    <row r="877" spans="1:80" s="305" customFormat="1" x14ac:dyDescent="0.2">
      <c r="A877" s="87"/>
      <c r="B877" s="87"/>
      <c r="C877" s="87"/>
      <c r="D877" s="87"/>
      <c r="E877" s="87"/>
      <c r="F877" s="87"/>
      <c r="S877" s="307"/>
      <c r="T877" s="306"/>
      <c r="AB877" s="300"/>
      <c r="AC877" s="300"/>
      <c r="AJ877" s="300"/>
      <c r="AK877" s="300"/>
      <c r="AX877" s="300"/>
      <c r="AY877" s="300"/>
      <c r="AZ877" s="300"/>
      <c r="BA877" s="300"/>
      <c r="BB877" s="300"/>
      <c r="BC877" s="300"/>
      <c r="BD877" s="300"/>
      <c r="BE877" s="300"/>
      <c r="BF877" s="300"/>
      <c r="BG877" s="300"/>
      <c r="BH877" s="300"/>
      <c r="BI877" s="300"/>
      <c r="BQ877" s="297"/>
      <c r="BR877" s="297"/>
      <c r="BS877" s="297"/>
      <c r="BT877" s="297"/>
      <c r="BU877" s="297"/>
      <c r="BV877" s="297"/>
      <c r="BW877" s="297"/>
      <c r="BX877" s="297"/>
      <c r="BY877" s="297"/>
      <c r="BZ877" s="297"/>
      <c r="CA877" s="297"/>
      <c r="CB877" s="297"/>
    </row>
    <row r="878" spans="1:80" s="305" customFormat="1" x14ac:dyDescent="0.2">
      <c r="A878" s="87"/>
      <c r="B878" s="87"/>
      <c r="C878" s="87"/>
      <c r="D878" s="87"/>
      <c r="E878" s="87"/>
      <c r="F878" s="87"/>
      <c r="S878" s="307"/>
      <c r="T878" s="306"/>
      <c r="AB878" s="300"/>
      <c r="AC878" s="300"/>
      <c r="AJ878" s="300"/>
      <c r="AK878" s="300"/>
      <c r="AX878" s="300"/>
      <c r="AY878" s="300"/>
      <c r="AZ878" s="300"/>
      <c r="BA878" s="300"/>
      <c r="BB878" s="300"/>
      <c r="BC878" s="300"/>
      <c r="BD878" s="300"/>
      <c r="BE878" s="300"/>
      <c r="BF878" s="300"/>
      <c r="BG878" s="300"/>
      <c r="BH878" s="300"/>
      <c r="BI878" s="300"/>
      <c r="BQ878" s="297"/>
      <c r="BR878" s="297"/>
      <c r="BS878" s="297"/>
      <c r="BT878" s="297"/>
      <c r="BU878" s="297"/>
      <c r="BV878" s="297"/>
      <c r="BW878" s="297"/>
      <c r="BX878" s="297"/>
      <c r="BY878" s="297"/>
      <c r="BZ878" s="297"/>
      <c r="CA878" s="297"/>
      <c r="CB878" s="297"/>
    </row>
    <row r="879" spans="1:80" s="305" customFormat="1" x14ac:dyDescent="0.2">
      <c r="A879" s="87"/>
      <c r="B879" s="87"/>
      <c r="C879" s="87"/>
      <c r="D879" s="87"/>
      <c r="E879" s="87"/>
      <c r="F879" s="87"/>
      <c r="S879" s="307"/>
      <c r="T879" s="306"/>
      <c r="AB879" s="300"/>
      <c r="AC879" s="300"/>
      <c r="AJ879" s="300"/>
      <c r="AK879" s="300"/>
      <c r="AX879" s="300"/>
      <c r="AY879" s="300"/>
      <c r="AZ879" s="300"/>
      <c r="BA879" s="300"/>
      <c r="BB879" s="300"/>
      <c r="BC879" s="300"/>
      <c r="BD879" s="300"/>
      <c r="BE879" s="300"/>
      <c r="BF879" s="300"/>
      <c r="BG879" s="300"/>
      <c r="BH879" s="300"/>
      <c r="BI879" s="300"/>
      <c r="BQ879" s="297"/>
      <c r="BR879" s="297"/>
      <c r="BS879" s="297"/>
      <c r="BT879" s="297"/>
      <c r="BU879" s="297"/>
      <c r="BV879" s="297"/>
      <c r="BW879" s="297"/>
      <c r="BX879" s="297"/>
      <c r="BY879" s="297"/>
      <c r="BZ879" s="297"/>
      <c r="CA879" s="297"/>
      <c r="CB879" s="297"/>
    </row>
    <row r="880" spans="1:80" s="305" customFormat="1" x14ac:dyDescent="0.2">
      <c r="A880" s="87"/>
      <c r="B880" s="87"/>
      <c r="C880" s="87"/>
      <c r="D880" s="87"/>
      <c r="E880" s="87"/>
      <c r="F880" s="87"/>
      <c r="S880" s="307"/>
      <c r="T880" s="306"/>
      <c r="AB880" s="300"/>
      <c r="AC880" s="300"/>
      <c r="AJ880" s="300"/>
      <c r="AK880" s="300"/>
      <c r="AX880" s="300"/>
      <c r="AY880" s="300"/>
      <c r="AZ880" s="300"/>
      <c r="BA880" s="300"/>
      <c r="BB880" s="300"/>
      <c r="BC880" s="300"/>
      <c r="BD880" s="300"/>
      <c r="BE880" s="300"/>
      <c r="BF880" s="300"/>
      <c r="BG880" s="300"/>
      <c r="BH880" s="300"/>
      <c r="BI880" s="300"/>
      <c r="BQ880" s="297"/>
      <c r="BR880" s="297"/>
      <c r="BS880" s="297"/>
      <c r="BT880" s="297"/>
      <c r="BU880" s="297"/>
      <c r="BV880" s="297"/>
      <c r="BW880" s="297"/>
      <c r="BX880" s="297"/>
      <c r="BY880" s="297"/>
      <c r="BZ880" s="297"/>
      <c r="CA880" s="297"/>
      <c r="CB880" s="297"/>
    </row>
    <row r="881" spans="1:80" s="305" customFormat="1" x14ac:dyDescent="0.2">
      <c r="A881" s="87"/>
      <c r="B881" s="87"/>
      <c r="C881" s="87"/>
      <c r="D881" s="87"/>
      <c r="E881" s="87"/>
      <c r="F881" s="87"/>
      <c r="S881" s="307"/>
      <c r="T881" s="306"/>
      <c r="AB881" s="300"/>
      <c r="AC881" s="300"/>
      <c r="AJ881" s="300"/>
      <c r="AK881" s="300"/>
      <c r="AX881" s="300"/>
      <c r="AY881" s="300"/>
      <c r="AZ881" s="300"/>
      <c r="BA881" s="300"/>
      <c r="BB881" s="300"/>
      <c r="BC881" s="300"/>
      <c r="BD881" s="300"/>
      <c r="BE881" s="300"/>
      <c r="BF881" s="300"/>
      <c r="BG881" s="300"/>
      <c r="BH881" s="300"/>
      <c r="BI881" s="300"/>
      <c r="BQ881" s="297"/>
      <c r="BR881" s="297"/>
      <c r="BS881" s="297"/>
      <c r="BT881" s="297"/>
      <c r="BU881" s="297"/>
      <c r="BV881" s="297"/>
      <c r="BW881" s="297"/>
      <c r="BX881" s="297"/>
      <c r="BY881" s="297"/>
      <c r="BZ881" s="297"/>
      <c r="CA881" s="297"/>
      <c r="CB881" s="297"/>
    </row>
    <row r="882" spans="1:80" s="305" customFormat="1" x14ac:dyDescent="0.2">
      <c r="A882" s="87"/>
      <c r="B882" s="87"/>
      <c r="C882" s="87"/>
      <c r="D882" s="87"/>
      <c r="E882" s="87"/>
      <c r="F882" s="87"/>
      <c r="S882" s="307"/>
      <c r="T882" s="306"/>
      <c r="AB882" s="300"/>
      <c r="AC882" s="300"/>
      <c r="AJ882" s="300"/>
      <c r="AK882" s="300"/>
      <c r="AX882" s="300"/>
      <c r="AY882" s="300"/>
      <c r="AZ882" s="300"/>
      <c r="BA882" s="300"/>
      <c r="BB882" s="300"/>
      <c r="BC882" s="300"/>
      <c r="BD882" s="300"/>
      <c r="BE882" s="300"/>
      <c r="BF882" s="300"/>
      <c r="BG882" s="300"/>
      <c r="BH882" s="300"/>
      <c r="BI882" s="300"/>
      <c r="BQ882" s="297"/>
      <c r="BR882" s="297"/>
      <c r="BS882" s="297"/>
      <c r="BT882" s="297"/>
      <c r="BU882" s="297"/>
      <c r="BV882" s="297"/>
      <c r="BW882" s="297"/>
      <c r="BX882" s="297"/>
      <c r="BY882" s="297"/>
      <c r="BZ882" s="297"/>
      <c r="CA882" s="297"/>
      <c r="CB882" s="297"/>
    </row>
    <row r="883" spans="1:80" s="305" customFormat="1" x14ac:dyDescent="0.2">
      <c r="A883" s="87"/>
      <c r="B883" s="87"/>
      <c r="C883" s="87"/>
      <c r="D883" s="87"/>
      <c r="E883" s="87"/>
      <c r="F883" s="87"/>
      <c r="S883" s="307"/>
      <c r="T883" s="306"/>
      <c r="AB883" s="300"/>
      <c r="AC883" s="300"/>
      <c r="AJ883" s="300"/>
      <c r="AK883" s="300"/>
      <c r="AX883" s="300"/>
      <c r="AY883" s="300"/>
      <c r="AZ883" s="300"/>
      <c r="BA883" s="300"/>
      <c r="BB883" s="300"/>
      <c r="BC883" s="300"/>
      <c r="BD883" s="300"/>
      <c r="BE883" s="300"/>
      <c r="BF883" s="300"/>
      <c r="BG883" s="300"/>
      <c r="BH883" s="300"/>
      <c r="BI883" s="300"/>
      <c r="BQ883" s="297"/>
      <c r="BR883" s="297"/>
      <c r="BS883" s="297"/>
      <c r="BT883" s="297"/>
      <c r="BU883" s="297"/>
      <c r="BV883" s="297"/>
      <c r="BW883" s="297"/>
      <c r="BX883" s="297"/>
      <c r="BY883" s="297"/>
      <c r="BZ883" s="297"/>
      <c r="CA883" s="297"/>
      <c r="CB883" s="297"/>
    </row>
    <row r="884" spans="1:80" s="305" customFormat="1" x14ac:dyDescent="0.2">
      <c r="A884" s="87"/>
      <c r="B884" s="87"/>
      <c r="C884" s="87"/>
      <c r="D884" s="87"/>
      <c r="E884" s="87"/>
      <c r="F884" s="87"/>
      <c r="S884" s="307"/>
      <c r="T884" s="306"/>
      <c r="AB884" s="300"/>
      <c r="AC884" s="300"/>
      <c r="AJ884" s="300"/>
      <c r="AK884" s="300"/>
      <c r="AX884" s="300"/>
      <c r="AY884" s="300"/>
      <c r="AZ884" s="300"/>
      <c r="BA884" s="300"/>
      <c r="BB884" s="300"/>
      <c r="BC884" s="300"/>
      <c r="BD884" s="300"/>
      <c r="BE884" s="300"/>
      <c r="BF884" s="300"/>
      <c r="BG884" s="300"/>
      <c r="BH884" s="300"/>
      <c r="BI884" s="300"/>
      <c r="BQ884" s="297"/>
      <c r="BR884" s="297"/>
      <c r="BS884" s="297"/>
      <c r="BT884" s="297"/>
      <c r="BU884" s="297"/>
      <c r="BV884" s="297"/>
      <c r="BW884" s="297"/>
      <c r="BX884" s="297"/>
      <c r="BY884" s="297"/>
      <c r="BZ884" s="297"/>
      <c r="CA884" s="297"/>
      <c r="CB884" s="297"/>
    </row>
    <row r="885" spans="1:80" s="305" customFormat="1" x14ac:dyDescent="0.2">
      <c r="A885" s="87"/>
      <c r="B885" s="87"/>
      <c r="C885" s="87"/>
      <c r="D885" s="87"/>
      <c r="E885" s="87"/>
      <c r="F885" s="87"/>
      <c r="S885" s="307"/>
      <c r="T885" s="306"/>
      <c r="AB885" s="300"/>
      <c r="AC885" s="300"/>
      <c r="AJ885" s="300"/>
      <c r="AK885" s="300"/>
      <c r="AX885" s="300"/>
      <c r="AY885" s="300"/>
      <c r="AZ885" s="300"/>
      <c r="BA885" s="300"/>
      <c r="BB885" s="300"/>
      <c r="BC885" s="300"/>
      <c r="BD885" s="300"/>
      <c r="BE885" s="300"/>
      <c r="BF885" s="300"/>
      <c r="BG885" s="300"/>
      <c r="BH885" s="300"/>
      <c r="BI885" s="300"/>
      <c r="BQ885" s="297"/>
      <c r="BR885" s="297"/>
      <c r="BS885" s="297"/>
      <c r="BT885" s="297"/>
      <c r="BU885" s="297"/>
      <c r="BV885" s="297"/>
      <c r="BW885" s="297"/>
      <c r="BX885" s="297"/>
      <c r="BY885" s="297"/>
      <c r="BZ885" s="297"/>
      <c r="CA885" s="297"/>
      <c r="CB885" s="297"/>
    </row>
    <row r="886" spans="1:80" s="305" customFormat="1" x14ac:dyDescent="0.2">
      <c r="A886" s="87"/>
      <c r="B886" s="87"/>
      <c r="C886" s="87"/>
      <c r="D886" s="87"/>
      <c r="E886" s="87"/>
      <c r="F886" s="87"/>
      <c r="S886" s="307"/>
      <c r="T886" s="306"/>
      <c r="AB886" s="300"/>
      <c r="AC886" s="300"/>
      <c r="AJ886" s="300"/>
      <c r="AK886" s="300"/>
      <c r="AX886" s="300"/>
      <c r="AY886" s="300"/>
      <c r="AZ886" s="300"/>
      <c r="BA886" s="300"/>
      <c r="BB886" s="300"/>
      <c r="BC886" s="300"/>
      <c r="BD886" s="300"/>
      <c r="BE886" s="300"/>
      <c r="BF886" s="300"/>
      <c r="BG886" s="300"/>
      <c r="BH886" s="300"/>
      <c r="BI886" s="300"/>
      <c r="BQ886" s="297"/>
      <c r="BR886" s="297"/>
      <c r="BS886" s="297"/>
      <c r="BT886" s="297"/>
      <c r="BU886" s="297"/>
      <c r="BV886" s="297"/>
      <c r="BW886" s="297"/>
      <c r="BX886" s="297"/>
      <c r="BY886" s="297"/>
      <c r="BZ886" s="297"/>
      <c r="CA886" s="297"/>
      <c r="CB886" s="297"/>
    </row>
    <row r="887" spans="1:80" s="305" customFormat="1" x14ac:dyDescent="0.2">
      <c r="A887" s="87"/>
      <c r="B887" s="87"/>
      <c r="C887" s="87"/>
      <c r="D887" s="87"/>
      <c r="E887" s="87"/>
      <c r="F887" s="87"/>
      <c r="S887" s="307"/>
      <c r="T887" s="306"/>
      <c r="AB887" s="300"/>
      <c r="AC887" s="300"/>
      <c r="AJ887" s="300"/>
      <c r="AK887" s="300"/>
      <c r="AX887" s="300"/>
      <c r="AY887" s="300"/>
      <c r="AZ887" s="300"/>
      <c r="BA887" s="300"/>
      <c r="BB887" s="300"/>
      <c r="BC887" s="300"/>
      <c r="BD887" s="300"/>
      <c r="BE887" s="300"/>
      <c r="BF887" s="300"/>
      <c r="BG887" s="300"/>
      <c r="BH887" s="300"/>
      <c r="BI887" s="300"/>
      <c r="BQ887" s="297"/>
      <c r="BR887" s="297"/>
      <c r="BS887" s="297"/>
      <c r="BT887" s="297"/>
      <c r="BU887" s="297"/>
      <c r="BV887" s="297"/>
      <c r="BW887" s="297"/>
      <c r="BX887" s="297"/>
      <c r="BY887" s="297"/>
      <c r="BZ887" s="297"/>
      <c r="CA887" s="297"/>
      <c r="CB887" s="297"/>
    </row>
    <row r="888" spans="1:80" s="305" customFormat="1" x14ac:dyDescent="0.2">
      <c r="A888" s="87"/>
      <c r="B888" s="87"/>
      <c r="C888" s="87"/>
      <c r="D888" s="87"/>
      <c r="E888" s="87"/>
      <c r="F888" s="87"/>
      <c r="S888" s="307"/>
      <c r="T888" s="306"/>
      <c r="AB888" s="300"/>
      <c r="AC888" s="300"/>
      <c r="AJ888" s="300"/>
      <c r="AK888" s="300"/>
      <c r="AX888" s="300"/>
      <c r="AY888" s="300"/>
      <c r="AZ888" s="300"/>
      <c r="BA888" s="300"/>
      <c r="BB888" s="300"/>
      <c r="BC888" s="300"/>
      <c r="BD888" s="300"/>
      <c r="BE888" s="300"/>
      <c r="BF888" s="300"/>
      <c r="BG888" s="300"/>
      <c r="BH888" s="300"/>
      <c r="BI888" s="300"/>
      <c r="BQ888" s="297"/>
      <c r="BR888" s="297"/>
      <c r="BS888" s="297"/>
      <c r="BT888" s="297"/>
      <c r="BU888" s="297"/>
      <c r="BV888" s="297"/>
      <c r="BW888" s="297"/>
      <c r="BX888" s="297"/>
      <c r="BY888" s="297"/>
      <c r="BZ888" s="297"/>
      <c r="CA888" s="297"/>
      <c r="CB888" s="297"/>
    </row>
    <row r="889" spans="1:80" s="305" customFormat="1" x14ac:dyDescent="0.2">
      <c r="A889" s="87"/>
      <c r="B889" s="87"/>
      <c r="C889" s="87"/>
      <c r="D889" s="87"/>
      <c r="E889" s="87"/>
      <c r="F889" s="87"/>
      <c r="S889" s="307"/>
      <c r="T889" s="306"/>
      <c r="AB889" s="300"/>
      <c r="AC889" s="300"/>
      <c r="AJ889" s="300"/>
      <c r="AK889" s="300"/>
      <c r="AX889" s="300"/>
      <c r="AY889" s="300"/>
      <c r="AZ889" s="300"/>
      <c r="BA889" s="300"/>
      <c r="BB889" s="300"/>
      <c r="BC889" s="300"/>
      <c r="BD889" s="300"/>
      <c r="BE889" s="300"/>
      <c r="BF889" s="300"/>
      <c r="BG889" s="300"/>
      <c r="BH889" s="300"/>
      <c r="BI889" s="300"/>
      <c r="BQ889" s="297"/>
      <c r="BR889" s="297"/>
      <c r="BS889" s="297"/>
      <c r="BT889" s="297"/>
      <c r="BU889" s="297"/>
      <c r="BV889" s="297"/>
      <c r="BW889" s="297"/>
      <c r="BX889" s="297"/>
      <c r="BY889" s="297"/>
      <c r="BZ889" s="297"/>
      <c r="CA889" s="297"/>
      <c r="CB889" s="297"/>
    </row>
    <row r="890" spans="1:80" s="305" customFormat="1" x14ac:dyDescent="0.2">
      <c r="A890" s="87"/>
      <c r="B890" s="87"/>
      <c r="C890" s="87"/>
      <c r="D890" s="87"/>
      <c r="E890" s="87"/>
      <c r="F890" s="87"/>
      <c r="S890" s="307"/>
      <c r="T890" s="306"/>
      <c r="AB890" s="300"/>
      <c r="AC890" s="300"/>
      <c r="AJ890" s="300"/>
      <c r="AK890" s="300"/>
      <c r="AX890" s="300"/>
      <c r="AY890" s="300"/>
      <c r="AZ890" s="300"/>
      <c r="BA890" s="300"/>
      <c r="BB890" s="300"/>
      <c r="BC890" s="300"/>
      <c r="BD890" s="300"/>
      <c r="BE890" s="300"/>
      <c r="BF890" s="300"/>
      <c r="BG890" s="300"/>
      <c r="BH890" s="300"/>
      <c r="BI890" s="300"/>
      <c r="BQ890" s="297"/>
      <c r="BR890" s="297"/>
      <c r="BS890" s="297"/>
      <c r="BT890" s="297"/>
      <c r="BU890" s="297"/>
      <c r="BV890" s="297"/>
      <c r="BW890" s="297"/>
      <c r="BX890" s="297"/>
      <c r="BY890" s="297"/>
      <c r="BZ890" s="297"/>
      <c r="CA890" s="297"/>
      <c r="CB890" s="297"/>
    </row>
    <row r="891" spans="1:80" s="305" customFormat="1" x14ac:dyDescent="0.2">
      <c r="A891" s="87"/>
      <c r="B891" s="87"/>
      <c r="C891" s="87"/>
      <c r="D891" s="87"/>
      <c r="E891" s="87"/>
      <c r="F891" s="87"/>
      <c r="S891" s="307"/>
      <c r="T891" s="306"/>
      <c r="AB891" s="300"/>
      <c r="AC891" s="300"/>
      <c r="AJ891" s="300"/>
      <c r="AK891" s="300"/>
      <c r="AX891" s="300"/>
      <c r="AY891" s="300"/>
      <c r="AZ891" s="300"/>
      <c r="BA891" s="300"/>
      <c r="BB891" s="300"/>
      <c r="BC891" s="300"/>
      <c r="BD891" s="300"/>
      <c r="BE891" s="300"/>
      <c r="BF891" s="300"/>
      <c r="BG891" s="300"/>
      <c r="BH891" s="300"/>
      <c r="BI891" s="300"/>
      <c r="BQ891" s="297"/>
      <c r="BR891" s="297"/>
      <c r="BS891" s="297"/>
      <c r="BT891" s="297"/>
      <c r="BU891" s="297"/>
      <c r="BV891" s="297"/>
      <c r="BW891" s="297"/>
      <c r="BX891" s="297"/>
      <c r="BY891" s="297"/>
      <c r="BZ891" s="297"/>
      <c r="CA891" s="297"/>
      <c r="CB891" s="297"/>
    </row>
    <row r="892" spans="1:80" s="305" customFormat="1" x14ac:dyDescent="0.2">
      <c r="A892" s="87"/>
      <c r="B892" s="87"/>
      <c r="C892" s="87"/>
      <c r="D892" s="87"/>
      <c r="E892" s="87"/>
      <c r="F892" s="87"/>
      <c r="S892" s="307"/>
      <c r="T892" s="306"/>
      <c r="AB892" s="300"/>
      <c r="AC892" s="300"/>
      <c r="AJ892" s="300"/>
      <c r="AK892" s="300"/>
      <c r="AX892" s="300"/>
      <c r="AY892" s="300"/>
      <c r="AZ892" s="300"/>
      <c r="BA892" s="300"/>
      <c r="BB892" s="300"/>
      <c r="BC892" s="300"/>
      <c r="BD892" s="300"/>
      <c r="BE892" s="300"/>
      <c r="BF892" s="300"/>
      <c r="BG892" s="300"/>
      <c r="BH892" s="300"/>
      <c r="BI892" s="300"/>
      <c r="BQ892" s="297"/>
      <c r="BR892" s="297"/>
      <c r="BS892" s="297"/>
      <c r="BT892" s="297"/>
      <c r="BU892" s="297"/>
      <c r="BV892" s="297"/>
      <c r="BW892" s="297"/>
      <c r="BX892" s="297"/>
      <c r="BY892" s="297"/>
      <c r="BZ892" s="297"/>
      <c r="CA892" s="297"/>
      <c r="CB892" s="297"/>
    </row>
    <row r="893" spans="1:80" s="305" customFormat="1" x14ac:dyDescent="0.2">
      <c r="A893" s="87"/>
      <c r="B893" s="87"/>
      <c r="C893" s="87"/>
      <c r="D893" s="87"/>
      <c r="E893" s="87"/>
      <c r="F893" s="87"/>
      <c r="S893" s="307"/>
      <c r="T893" s="306"/>
      <c r="AB893" s="300"/>
      <c r="AC893" s="300"/>
      <c r="AJ893" s="300"/>
      <c r="AK893" s="300"/>
      <c r="AX893" s="300"/>
      <c r="AY893" s="300"/>
      <c r="AZ893" s="300"/>
      <c r="BA893" s="300"/>
      <c r="BB893" s="300"/>
      <c r="BC893" s="300"/>
      <c r="BD893" s="300"/>
      <c r="BE893" s="300"/>
      <c r="BF893" s="300"/>
      <c r="BG893" s="300"/>
      <c r="BH893" s="300"/>
      <c r="BI893" s="300"/>
      <c r="BQ893" s="297"/>
      <c r="BR893" s="297"/>
      <c r="BS893" s="297"/>
      <c r="BT893" s="297"/>
      <c r="BU893" s="297"/>
      <c r="BV893" s="297"/>
      <c r="BW893" s="297"/>
      <c r="BX893" s="297"/>
      <c r="BY893" s="297"/>
      <c r="BZ893" s="297"/>
      <c r="CA893" s="297"/>
      <c r="CB893" s="297"/>
    </row>
    <row r="894" spans="1:80" s="305" customFormat="1" x14ac:dyDescent="0.2">
      <c r="A894" s="87"/>
      <c r="B894" s="87"/>
      <c r="C894" s="87"/>
      <c r="D894" s="87"/>
      <c r="E894" s="87"/>
      <c r="F894" s="87"/>
      <c r="S894" s="307"/>
      <c r="T894" s="306"/>
      <c r="AB894" s="300"/>
      <c r="AC894" s="300"/>
      <c r="AJ894" s="300"/>
      <c r="AK894" s="300"/>
      <c r="AX894" s="300"/>
      <c r="AY894" s="300"/>
      <c r="AZ894" s="300"/>
      <c r="BA894" s="300"/>
      <c r="BB894" s="300"/>
      <c r="BC894" s="300"/>
      <c r="BD894" s="300"/>
      <c r="BE894" s="300"/>
      <c r="BF894" s="300"/>
      <c r="BG894" s="300"/>
      <c r="BH894" s="300"/>
      <c r="BI894" s="300"/>
      <c r="BQ894" s="297"/>
      <c r="BR894" s="297"/>
      <c r="BS894" s="297"/>
      <c r="BT894" s="297"/>
      <c r="BU894" s="297"/>
      <c r="BV894" s="297"/>
      <c r="BW894" s="297"/>
      <c r="BX894" s="297"/>
      <c r="BY894" s="297"/>
      <c r="BZ894" s="297"/>
      <c r="CA894" s="297"/>
      <c r="CB894" s="297"/>
    </row>
    <row r="895" spans="1:80" s="305" customFormat="1" x14ac:dyDescent="0.2">
      <c r="A895" s="87"/>
      <c r="B895" s="87"/>
      <c r="C895" s="87"/>
      <c r="D895" s="87"/>
      <c r="E895" s="87"/>
      <c r="F895" s="87"/>
      <c r="S895" s="307"/>
      <c r="T895" s="306"/>
      <c r="AB895" s="300"/>
      <c r="AC895" s="300"/>
      <c r="AJ895" s="300"/>
      <c r="AK895" s="300"/>
      <c r="AX895" s="300"/>
      <c r="AY895" s="300"/>
      <c r="AZ895" s="300"/>
      <c r="BA895" s="300"/>
      <c r="BB895" s="300"/>
      <c r="BC895" s="300"/>
      <c r="BD895" s="300"/>
      <c r="BE895" s="300"/>
      <c r="BF895" s="300"/>
      <c r="BG895" s="300"/>
      <c r="BH895" s="300"/>
      <c r="BI895" s="300"/>
      <c r="BQ895" s="297"/>
      <c r="BR895" s="297"/>
      <c r="BS895" s="297"/>
      <c r="BT895" s="297"/>
      <c r="BU895" s="297"/>
      <c r="BV895" s="297"/>
      <c r="BW895" s="297"/>
      <c r="BX895" s="297"/>
      <c r="BY895" s="297"/>
      <c r="BZ895" s="297"/>
      <c r="CA895" s="297"/>
      <c r="CB895" s="297"/>
    </row>
    <row r="896" spans="1:80" s="305" customFormat="1" x14ac:dyDescent="0.2">
      <c r="A896" s="87"/>
      <c r="B896" s="87"/>
      <c r="C896" s="87"/>
      <c r="D896" s="87"/>
      <c r="E896" s="87"/>
      <c r="F896" s="87"/>
      <c r="S896" s="307"/>
      <c r="T896" s="306"/>
      <c r="AB896" s="300"/>
      <c r="AC896" s="300"/>
      <c r="AJ896" s="300"/>
      <c r="AK896" s="300"/>
      <c r="AX896" s="300"/>
      <c r="AY896" s="300"/>
      <c r="AZ896" s="300"/>
      <c r="BA896" s="300"/>
      <c r="BB896" s="300"/>
      <c r="BC896" s="300"/>
      <c r="BD896" s="300"/>
      <c r="BE896" s="300"/>
      <c r="BF896" s="300"/>
      <c r="BG896" s="300"/>
      <c r="BH896" s="300"/>
      <c r="BI896" s="300"/>
      <c r="BQ896" s="297"/>
      <c r="BR896" s="297"/>
      <c r="BS896" s="297"/>
      <c r="BT896" s="297"/>
      <c r="BU896" s="297"/>
      <c r="BV896" s="297"/>
      <c r="BW896" s="297"/>
      <c r="BX896" s="297"/>
      <c r="BY896" s="297"/>
      <c r="BZ896" s="297"/>
      <c r="CA896" s="297"/>
      <c r="CB896" s="297"/>
    </row>
    <row r="897" spans="1:80" s="305" customFormat="1" x14ac:dyDescent="0.2">
      <c r="A897" s="87"/>
      <c r="B897" s="87"/>
      <c r="C897" s="87"/>
      <c r="D897" s="87"/>
      <c r="E897" s="87"/>
      <c r="F897" s="87"/>
      <c r="S897" s="307"/>
      <c r="T897" s="306"/>
      <c r="AB897" s="300"/>
      <c r="AC897" s="300"/>
      <c r="AJ897" s="300"/>
      <c r="AK897" s="300"/>
      <c r="AX897" s="300"/>
      <c r="AY897" s="300"/>
      <c r="AZ897" s="300"/>
      <c r="BA897" s="300"/>
      <c r="BB897" s="300"/>
      <c r="BC897" s="300"/>
      <c r="BD897" s="300"/>
      <c r="BE897" s="300"/>
      <c r="BF897" s="300"/>
      <c r="BG897" s="300"/>
      <c r="BH897" s="300"/>
      <c r="BI897" s="300"/>
      <c r="BQ897" s="297"/>
      <c r="BR897" s="297"/>
      <c r="BS897" s="297"/>
      <c r="BT897" s="297"/>
      <c r="BU897" s="297"/>
      <c r="BV897" s="297"/>
      <c r="BW897" s="297"/>
      <c r="BX897" s="297"/>
      <c r="BY897" s="297"/>
      <c r="BZ897" s="297"/>
      <c r="CA897" s="297"/>
      <c r="CB897" s="297"/>
    </row>
    <row r="898" spans="1:80" s="305" customFormat="1" x14ac:dyDescent="0.2">
      <c r="A898" s="87"/>
      <c r="B898" s="87"/>
      <c r="C898" s="87"/>
      <c r="D898" s="87"/>
      <c r="E898" s="87"/>
      <c r="F898" s="87"/>
      <c r="S898" s="307"/>
      <c r="T898" s="306"/>
      <c r="AB898" s="300"/>
      <c r="AC898" s="300"/>
      <c r="AJ898" s="300"/>
      <c r="AK898" s="300"/>
      <c r="AX898" s="300"/>
      <c r="AY898" s="300"/>
      <c r="AZ898" s="300"/>
      <c r="BA898" s="300"/>
      <c r="BB898" s="300"/>
      <c r="BC898" s="300"/>
      <c r="BD898" s="300"/>
      <c r="BE898" s="300"/>
      <c r="BF898" s="300"/>
      <c r="BG898" s="300"/>
      <c r="BH898" s="300"/>
      <c r="BI898" s="300"/>
      <c r="BQ898" s="297"/>
      <c r="BR898" s="297"/>
      <c r="BS898" s="297"/>
      <c r="BT898" s="297"/>
      <c r="BU898" s="297"/>
      <c r="BV898" s="297"/>
      <c r="BW898" s="297"/>
      <c r="BX898" s="297"/>
      <c r="BY898" s="297"/>
      <c r="BZ898" s="297"/>
      <c r="CA898" s="297"/>
      <c r="CB898" s="297"/>
    </row>
    <row r="899" spans="1:80" s="305" customFormat="1" x14ac:dyDescent="0.2">
      <c r="A899" s="87"/>
      <c r="B899" s="87"/>
      <c r="C899" s="87"/>
      <c r="D899" s="87"/>
      <c r="E899" s="87"/>
      <c r="F899" s="87"/>
      <c r="S899" s="307"/>
      <c r="T899" s="306"/>
      <c r="AB899" s="300"/>
      <c r="AC899" s="300"/>
      <c r="AJ899" s="300"/>
      <c r="AK899" s="300"/>
      <c r="AX899" s="300"/>
      <c r="AY899" s="300"/>
      <c r="AZ899" s="300"/>
      <c r="BA899" s="300"/>
      <c r="BB899" s="300"/>
      <c r="BC899" s="300"/>
      <c r="BD899" s="300"/>
      <c r="BE899" s="300"/>
      <c r="BF899" s="300"/>
      <c r="BG899" s="300"/>
      <c r="BH899" s="300"/>
      <c r="BI899" s="300"/>
      <c r="BQ899" s="297"/>
      <c r="BR899" s="297"/>
      <c r="BS899" s="297"/>
      <c r="BT899" s="297"/>
      <c r="BU899" s="297"/>
      <c r="BV899" s="297"/>
      <c r="BW899" s="297"/>
      <c r="BX899" s="297"/>
      <c r="BY899" s="297"/>
      <c r="BZ899" s="297"/>
      <c r="CA899" s="297"/>
      <c r="CB899" s="297"/>
    </row>
    <row r="900" spans="1:80" s="305" customFormat="1" x14ac:dyDescent="0.2">
      <c r="A900" s="87"/>
      <c r="B900" s="87"/>
      <c r="C900" s="87"/>
      <c r="D900" s="87"/>
      <c r="E900" s="87"/>
      <c r="F900" s="87"/>
      <c r="S900" s="307"/>
      <c r="T900" s="306"/>
      <c r="AB900" s="300"/>
      <c r="AC900" s="300"/>
      <c r="AJ900" s="300"/>
      <c r="AK900" s="300"/>
      <c r="AX900" s="300"/>
      <c r="AY900" s="300"/>
      <c r="AZ900" s="300"/>
      <c r="BA900" s="300"/>
      <c r="BB900" s="300"/>
      <c r="BC900" s="300"/>
      <c r="BD900" s="300"/>
      <c r="BE900" s="300"/>
      <c r="BF900" s="300"/>
      <c r="BG900" s="300"/>
      <c r="BH900" s="300"/>
      <c r="BI900" s="300"/>
      <c r="BQ900" s="297"/>
      <c r="BR900" s="297"/>
      <c r="BS900" s="297"/>
      <c r="BT900" s="297"/>
      <c r="BU900" s="297"/>
      <c r="BV900" s="297"/>
      <c r="BW900" s="297"/>
      <c r="BX900" s="297"/>
      <c r="BY900" s="297"/>
      <c r="BZ900" s="297"/>
      <c r="CA900" s="297"/>
      <c r="CB900" s="297"/>
    </row>
    <row r="901" spans="1:80" s="305" customFormat="1" x14ac:dyDescent="0.2">
      <c r="A901" s="87"/>
      <c r="B901" s="87"/>
      <c r="C901" s="87"/>
      <c r="D901" s="87"/>
      <c r="E901" s="87"/>
      <c r="F901" s="87"/>
      <c r="S901" s="307"/>
      <c r="T901" s="306"/>
      <c r="AB901" s="300"/>
      <c r="AC901" s="300"/>
      <c r="AJ901" s="300"/>
      <c r="AK901" s="300"/>
      <c r="AX901" s="300"/>
      <c r="AY901" s="300"/>
      <c r="AZ901" s="300"/>
      <c r="BA901" s="300"/>
      <c r="BB901" s="300"/>
      <c r="BC901" s="300"/>
      <c r="BD901" s="300"/>
      <c r="BE901" s="300"/>
      <c r="BF901" s="300"/>
      <c r="BG901" s="300"/>
      <c r="BH901" s="300"/>
      <c r="BI901" s="300"/>
      <c r="BQ901" s="297"/>
      <c r="BR901" s="297"/>
      <c r="BS901" s="297"/>
      <c r="BT901" s="297"/>
      <c r="BU901" s="297"/>
      <c r="BV901" s="297"/>
      <c r="BW901" s="297"/>
      <c r="BX901" s="297"/>
      <c r="BY901" s="297"/>
      <c r="BZ901" s="297"/>
      <c r="CA901" s="297"/>
      <c r="CB901" s="297"/>
    </row>
    <row r="902" spans="1:80" s="305" customFormat="1" x14ac:dyDescent="0.2">
      <c r="A902" s="87"/>
      <c r="B902" s="87"/>
      <c r="C902" s="87"/>
      <c r="D902" s="87"/>
      <c r="E902" s="87"/>
      <c r="F902" s="87"/>
      <c r="S902" s="307"/>
      <c r="T902" s="306"/>
      <c r="AB902" s="300"/>
      <c r="AC902" s="300"/>
      <c r="AJ902" s="300"/>
      <c r="AK902" s="300"/>
      <c r="AX902" s="300"/>
      <c r="AY902" s="300"/>
      <c r="AZ902" s="300"/>
      <c r="BA902" s="300"/>
      <c r="BB902" s="300"/>
      <c r="BC902" s="300"/>
      <c r="BD902" s="300"/>
      <c r="BE902" s="300"/>
      <c r="BF902" s="300"/>
      <c r="BG902" s="300"/>
      <c r="BH902" s="300"/>
      <c r="BI902" s="300"/>
      <c r="BQ902" s="297"/>
      <c r="BR902" s="297"/>
      <c r="BS902" s="297"/>
      <c r="BT902" s="297"/>
      <c r="BU902" s="297"/>
      <c r="BV902" s="297"/>
      <c r="BW902" s="297"/>
      <c r="BX902" s="297"/>
      <c r="BY902" s="297"/>
      <c r="BZ902" s="297"/>
      <c r="CA902" s="297"/>
      <c r="CB902" s="297"/>
    </row>
    <row r="903" spans="1:80" s="305" customFormat="1" x14ac:dyDescent="0.2">
      <c r="A903" s="87"/>
      <c r="B903" s="87"/>
      <c r="C903" s="87"/>
      <c r="D903" s="87"/>
      <c r="E903" s="87"/>
      <c r="F903" s="87"/>
      <c r="S903" s="307"/>
      <c r="T903" s="306"/>
      <c r="AB903" s="300"/>
      <c r="AC903" s="300"/>
      <c r="AJ903" s="300"/>
      <c r="AK903" s="300"/>
      <c r="AX903" s="300"/>
      <c r="AY903" s="300"/>
      <c r="AZ903" s="300"/>
      <c r="BA903" s="300"/>
      <c r="BB903" s="300"/>
      <c r="BC903" s="300"/>
      <c r="BD903" s="300"/>
      <c r="BE903" s="300"/>
      <c r="BF903" s="300"/>
      <c r="BG903" s="300"/>
      <c r="BH903" s="300"/>
      <c r="BI903" s="300"/>
      <c r="BQ903" s="297"/>
      <c r="BR903" s="297"/>
      <c r="BS903" s="297"/>
      <c r="BT903" s="297"/>
      <c r="BU903" s="297"/>
      <c r="BV903" s="297"/>
      <c r="BW903" s="297"/>
      <c r="BX903" s="297"/>
      <c r="BY903" s="297"/>
      <c r="BZ903" s="297"/>
      <c r="CA903" s="297"/>
      <c r="CB903" s="297"/>
    </row>
    <row r="904" spans="1:80" s="305" customFormat="1" x14ac:dyDescent="0.2">
      <c r="A904" s="87"/>
      <c r="B904" s="87"/>
      <c r="C904" s="87"/>
      <c r="D904" s="87"/>
      <c r="E904" s="87"/>
      <c r="F904" s="87"/>
      <c r="S904" s="307"/>
      <c r="T904" s="306"/>
      <c r="AB904" s="300"/>
      <c r="AC904" s="300"/>
      <c r="AJ904" s="300"/>
      <c r="AK904" s="300"/>
      <c r="AX904" s="300"/>
      <c r="AY904" s="300"/>
      <c r="AZ904" s="300"/>
      <c r="BA904" s="300"/>
      <c r="BB904" s="300"/>
      <c r="BC904" s="300"/>
      <c r="BD904" s="300"/>
      <c r="BE904" s="300"/>
      <c r="BF904" s="300"/>
      <c r="BG904" s="300"/>
      <c r="BH904" s="300"/>
      <c r="BI904" s="300"/>
      <c r="BQ904" s="297"/>
      <c r="BR904" s="297"/>
      <c r="BS904" s="297"/>
      <c r="BT904" s="297"/>
      <c r="BU904" s="297"/>
      <c r="BV904" s="297"/>
      <c r="BW904" s="297"/>
      <c r="BX904" s="297"/>
      <c r="BY904" s="297"/>
      <c r="BZ904" s="297"/>
      <c r="CA904" s="297"/>
      <c r="CB904" s="297"/>
    </row>
    <row r="905" spans="1:80" s="305" customFormat="1" x14ac:dyDescent="0.2">
      <c r="A905" s="87"/>
      <c r="B905" s="87"/>
      <c r="C905" s="87"/>
      <c r="D905" s="87"/>
      <c r="E905" s="87"/>
      <c r="F905" s="87"/>
      <c r="S905" s="307"/>
      <c r="T905" s="306"/>
      <c r="AB905" s="300"/>
      <c r="AC905" s="300"/>
      <c r="AJ905" s="300"/>
      <c r="AK905" s="300"/>
      <c r="AX905" s="300"/>
      <c r="AY905" s="300"/>
      <c r="AZ905" s="300"/>
      <c r="BA905" s="300"/>
      <c r="BB905" s="300"/>
      <c r="BC905" s="300"/>
      <c r="BD905" s="300"/>
      <c r="BE905" s="300"/>
      <c r="BF905" s="300"/>
      <c r="BG905" s="300"/>
      <c r="BH905" s="300"/>
      <c r="BI905" s="300"/>
      <c r="BQ905" s="297"/>
      <c r="BR905" s="297"/>
      <c r="BS905" s="297"/>
      <c r="BT905" s="297"/>
      <c r="BU905" s="297"/>
      <c r="BV905" s="297"/>
      <c r="BW905" s="297"/>
      <c r="BX905" s="297"/>
      <c r="BY905" s="297"/>
      <c r="BZ905" s="297"/>
      <c r="CA905" s="297"/>
      <c r="CB905" s="297"/>
    </row>
    <row r="906" spans="1:80" s="305" customFormat="1" x14ac:dyDescent="0.2">
      <c r="A906" s="87"/>
      <c r="B906" s="87"/>
      <c r="C906" s="87"/>
      <c r="D906" s="87"/>
      <c r="E906" s="87"/>
      <c r="F906" s="87"/>
      <c r="S906" s="307"/>
      <c r="T906" s="306"/>
      <c r="AB906" s="300"/>
      <c r="AC906" s="300"/>
      <c r="AJ906" s="300"/>
      <c r="AK906" s="300"/>
      <c r="AX906" s="300"/>
      <c r="AY906" s="300"/>
      <c r="AZ906" s="300"/>
      <c r="BA906" s="300"/>
      <c r="BB906" s="300"/>
      <c r="BC906" s="300"/>
      <c r="BD906" s="300"/>
      <c r="BE906" s="300"/>
      <c r="BF906" s="300"/>
      <c r="BG906" s="300"/>
      <c r="BH906" s="300"/>
      <c r="BI906" s="300"/>
      <c r="BQ906" s="297"/>
      <c r="BR906" s="297"/>
      <c r="BS906" s="297"/>
      <c r="BT906" s="297"/>
      <c r="BU906" s="297"/>
      <c r="BV906" s="297"/>
      <c r="BW906" s="297"/>
      <c r="BX906" s="297"/>
      <c r="BY906" s="297"/>
      <c r="BZ906" s="297"/>
      <c r="CA906" s="297"/>
      <c r="CB906" s="297"/>
    </row>
    <row r="907" spans="1:80" s="305" customFormat="1" x14ac:dyDescent="0.2">
      <c r="A907" s="87"/>
      <c r="B907" s="87"/>
      <c r="C907" s="87"/>
      <c r="D907" s="87"/>
      <c r="E907" s="87"/>
      <c r="F907" s="87"/>
      <c r="S907" s="307"/>
      <c r="T907" s="306"/>
      <c r="AB907" s="300"/>
      <c r="AC907" s="300"/>
      <c r="AJ907" s="300"/>
      <c r="AK907" s="300"/>
      <c r="AX907" s="300"/>
      <c r="AY907" s="300"/>
      <c r="AZ907" s="300"/>
      <c r="BA907" s="300"/>
      <c r="BB907" s="300"/>
      <c r="BC907" s="300"/>
      <c r="BD907" s="300"/>
      <c r="BE907" s="300"/>
      <c r="BF907" s="300"/>
      <c r="BG907" s="300"/>
      <c r="BH907" s="300"/>
      <c r="BI907" s="300"/>
      <c r="BQ907" s="297"/>
      <c r="BR907" s="297"/>
      <c r="BS907" s="297"/>
      <c r="BT907" s="297"/>
      <c r="BU907" s="297"/>
      <c r="BV907" s="297"/>
      <c r="BW907" s="297"/>
      <c r="BX907" s="297"/>
      <c r="BY907" s="297"/>
      <c r="BZ907" s="297"/>
      <c r="CA907" s="297"/>
      <c r="CB907" s="297"/>
    </row>
    <row r="908" spans="1:80" s="305" customFormat="1" x14ac:dyDescent="0.2">
      <c r="A908" s="87"/>
      <c r="B908" s="87"/>
      <c r="C908" s="87"/>
      <c r="D908" s="87"/>
      <c r="E908" s="87"/>
      <c r="F908" s="87"/>
      <c r="S908" s="307"/>
      <c r="T908" s="306"/>
      <c r="AB908" s="300"/>
      <c r="AC908" s="300"/>
      <c r="AJ908" s="300"/>
      <c r="AK908" s="300"/>
      <c r="AX908" s="300"/>
      <c r="AY908" s="300"/>
      <c r="AZ908" s="300"/>
      <c r="BA908" s="300"/>
      <c r="BB908" s="300"/>
      <c r="BC908" s="300"/>
      <c r="BD908" s="300"/>
      <c r="BE908" s="300"/>
      <c r="BF908" s="300"/>
      <c r="BG908" s="300"/>
      <c r="BH908" s="300"/>
      <c r="BI908" s="300"/>
      <c r="BQ908" s="297"/>
      <c r="BR908" s="297"/>
      <c r="BS908" s="297"/>
      <c r="BT908" s="297"/>
      <c r="BU908" s="297"/>
      <c r="BV908" s="297"/>
      <c r="BW908" s="297"/>
      <c r="BX908" s="297"/>
      <c r="BY908" s="297"/>
      <c r="BZ908" s="297"/>
      <c r="CA908" s="297"/>
      <c r="CB908" s="297"/>
    </row>
    <row r="909" spans="1:80" s="305" customFormat="1" x14ac:dyDescent="0.2">
      <c r="A909" s="87"/>
      <c r="B909" s="87"/>
      <c r="C909" s="87"/>
      <c r="D909" s="87"/>
      <c r="E909" s="87"/>
      <c r="F909" s="87"/>
      <c r="S909" s="307"/>
      <c r="T909" s="306"/>
      <c r="AB909" s="300"/>
      <c r="AC909" s="300"/>
      <c r="AJ909" s="300"/>
      <c r="AK909" s="300"/>
      <c r="AX909" s="300"/>
      <c r="AY909" s="300"/>
      <c r="AZ909" s="300"/>
      <c r="BA909" s="300"/>
      <c r="BB909" s="300"/>
      <c r="BC909" s="300"/>
      <c r="BD909" s="300"/>
      <c r="BE909" s="300"/>
      <c r="BF909" s="300"/>
      <c r="BG909" s="300"/>
      <c r="BH909" s="300"/>
      <c r="BI909" s="300"/>
      <c r="BQ909" s="297"/>
      <c r="BR909" s="297"/>
      <c r="BS909" s="297"/>
      <c r="BT909" s="297"/>
      <c r="BU909" s="297"/>
      <c r="BV909" s="297"/>
      <c r="BW909" s="297"/>
      <c r="BX909" s="297"/>
      <c r="BY909" s="297"/>
      <c r="BZ909" s="297"/>
      <c r="CA909" s="297"/>
      <c r="CB909" s="297"/>
    </row>
    <row r="910" spans="1:80" s="305" customFormat="1" x14ac:dyDescent="0.2">
      <c r="A910" s="87"/>
      <c r="B910" s="87"/>
      <c r="C910" s="87"/>
      <c r="D910" s="87"/>
      <c r="E910" s="87"/>
      <c r="F910" s="87"/>
      <c r="S910" s="307"/>
      <c r="T910" s="306"/>
      <c r="AB910" s="300"/>
      <c r="AC910" s="300"/>
      <c r="AJ910" s="300"/>
      <c r="AK910" s="300"/>
      <c r="AX910" s="300"/>
      <c r="AY910" s="300"/>
      <c r="AZ910" s="300"/>
      <c r="BA910" s="300"/>
      <c r="BB910" s="300"/>
      <c r="BC910" s="300"/>
      <c r="BD910" s="300"/>
      <c r="BE910" s="300"/>
      <c r="BF910" s="300"/>
      <c r="BG910" s="300"/>
      <c r="BH910" s="300"/>
      <c r="BI910" s="300"/>
      <c r="BQ910" s="297"/>
      <c r="BR910" s="297"/>
      <c r="BS910" s="297"/>
      <c r="BT910" s="297"/>
      <c r="BU910" s="297"/>
      <c r="BV910" s="297"/>
      <c r="BW910" s="297"/>
      <c r="BX910" s="297"/>
      <c r="BY910" s="297"/>
      <c r="BZ910" s="297"/>
      <c r="CA910" s="297"/>
      <c r="CB910" s="297"/>
    </row>
    <row r="911" spans="1:80" s="305" customFormat="1" x14ac:dyDescent="0.2">
      <c r="A911" s="87"/>
      <c r="B911" s="87"/>
      <c r="C911" s="87"/>
      <c r="D911" s="87"/>
      <c r="E911" s="87"/>
      <c r="F911" s="87"/>
      <c r="S911" s="307"/>
      <c r="T911" s="306"/>
      <c r="AB911" s="300"/>
      <c r="AC911" s="300"/>
      <c r="AJ911" s="300"/>
      <c r="AK911" s="300"/>
      <c r="AX911" s="300"/>
      <c r="AY911" s="300"/>
      <c r="AZ911" s="300"/>
      <c r="BA911" s="300"/>
      <c r="BB911" s="300"/>
      <c r="BC911" s="300"/>
      <c r="BD911" s="300"/>
      <c r="BE911" s="300"/>
      <c r="BF911" s="300"/>
      <c r="BG911" s="300"/>
      <c r="BH911" s="300"/>
      <c r="BI911" s="300"/>
      <c r="BQ911" s="297"/>
      <c r="BR911" s="297"/>
      <c r="BS911" s="297"/>
      <c r="BT911" s="297"/>
      <c r="BU911" s="297"/>
      <c r="BV911" s="297"/>
      <c r="BW911" s="297"/>
      <c r="BX911" s="297"/>
      <c r="BY911" s="297"/>
      <c r="BZ911" s="297"/>
      <c r="CA911" s="297"/>
      <c r="CB911" s="297"/>
    </row>
    <row r="912" spans="1:80" s="305" customFormat="1" x14ac:dyDescent="0.2">
      <c r="A912" s="87"/>
      <c r="B912" s="87"/>
      <c r="C912" s="87"/>
      <c r="D912" s="87"/>
      <c r="E912" s="87"/>
      <c r="F912" s="87"/>
      <c r="S912" s="307"/>
      <c r="T912" s="306"/>
      <c r="AB912" s="300"/>
      <c r="AC912" s="300"/>
      <c r="AJ912" s="300"/>
      <c r="AK912" s="300"/>
      <c r="AX912" s="300"/>
      <c r="AY912" s="300"/>
      <c r="AZ912" s="300"/>
      <c r="BA912" s="300"/>
      <c r="BB912" s="300"/>
      <c r="BC912" s="300"/>
      <c r="BD912" s="300"/>
      <c r="BE912" s="300"/>
      <c r="BF912" s="300"/>
      <c r="BG912" s="300"/>
      <c r="BH912" s="300"/>
      <c r="BI912" s="300"/>
      <c r="BQ912" s="297"/>
      <c r="BR912" s="297"/>
      <c r="BS912" s="297"/>
      <c r="BT912" s="297"/>
      <c r="BU912" s="297"/>
      <c r="BV912" s="297"/>
      <c r="BW912" s="297"/>
      <c r="BX912" s="297"/>
      <c r="BY912" s="297"/>
      <c r="BZ912" s="297"/>
      <c r="CA912" s="297"/>
      <c r="CB912" s="297"/>
    </row>
    <row r="913" spans="1:80" s="305" customFormat="1" x14ac:dyDescent="0.2">
      <c r="A913" s="87"/>
      <c r="B913" s="87"/>
      <c r="C913" s="87"/>
      <c r="D913" s="87"/>
      <c r="E913" s="87"/>
      <c r="F913" s="87"/>
      <c r="S913" s="307"/>
      <c r="T913" s="306"/>
      <c r="AB913" s="300"/>
      <c r="AC913" s="300"/>
      <c r="AJ913" s="300"/>
      <c r="AK913" s="300"/>
      <c r="AX913" s="300"/>
      <c r="AY913" s="300"/>
      <c r="AZ913" s="300"/>
      <c r="BA913" s="300"/>
      <c r="BB913" s="300"/>
      <c r="BC913" s="300"/>
      <c r="BD913" s="300"/>
      <c r="BE913" s="300"/>
      <c r="BF913" s="300"/>
      <c r="BG913" s="300"/>
      <c r="BH913" s="300"/>
      <c r="BI913" s="300"/>
      <c r="BQ913" s="297"/>
      <c r="BR913" s="297"/>
      <c r="BS913" s="297"/>
      <c r="BT913" s="297"/>
      <c r="BU913" s="297"/>
      <c r="BV913" s="297"/>
      <c r="BW913" s="297"/>
      <c r="BX913" s="297"/>
      <c r="BY913" s="297"/>
      <c r="BZ913" s="297"/>
      <c r="CA913" s="297"/>
      <c r="CB913" s="297"/>
    </row>
    <row r="914" spans="1:80" s="305" customFormat="1" x14ac:dyDescent="0.2">
      <c r="A914" s="87"/>
      <c r="B914" s="87"/>
      <c r="C914" s="87"/>
      <c r="D914" s="87"/>
      <c r="E914" s="87"/>
      <c r="F914" s="87"/>
      <c r="S914" s="307"/>
      <c r="T914" s="306"/>
      <c r="AB914" s="300"/>
      <c r="AC914" s="300"/>
      <c r="AJ914" s="300"/>
      <c r="AK914" s="300"/>
      <c r="AX914" s="300"/>
      <c r="AY914" s="300"/>
      <c r="AZ914" s="300"/>
      <c r="BA914" s="300"/>
      <c r="BB914" s="300"/>
      <c r="BC914" s="300"/>
      <c r="BD914" s="300"/>
      <c r="BE914" s="300"/>
      <c r="BF914" s="300"/>
      <c r="BG914" s="300"/>
      <c r="BH914" s="300"/>
      <c r="BI914" s="300"/>
      <c r="BQ914" s="297"/>
      <c r="BR914" s="297"/>
      <c r="BS914" s="297"/>
      <c r="BT914" s="297"/>
      <c r="BU914" s="297"/>
      <c r="BV914" s="297"/>
      <c r="BW914" s="297"/>
      <c r="BX914" s="297"/>
      <c r="BY914" s="297"/>
      <c r="BZ914" s="297"/>
      <c r="CA914" s="297"/>
      <c r="CB914" s="297"/>
    </row>
    <row r="915" spans="1:80" s="305" customFormat="1" x14ac:dyDescent="0.2">
      <c r="A915" s="87"/>
      <c r="B915" s="87"/>
      <c r="C915" s="87"/>
      <c r="D915" s="87"/>
      <c r="E915" s="87"/>
      <c r="F915" s="87"/>
      <c r="S915" s="307"/>
      <c r="T915" s="306"/>
      <c r="AB915" s="300"/>
      <c r="AC915" s="300"/>
      <c r="AJ915" s="300"/>
      <c r="AK915" s="300"/>
      <c r="AX915" s="300"/>
      <c r="AY915" s="300"/>
      <c r="AZ915" s="300"/>
      <c r="BA915" s="300"/>
      <c r="BB915" s="300"/>
      <c r="BC915" s="300"/>
      <c r="BD915" s="300"/>
      <c r="BE915" s="300"/>
      <c r="BF915" s="300"/>
      <c r="BG915" s="300"/>
      <c r="BH915" s="300"/>
      <c r="BI915" s="300"/>
      <c r="BQ915" s="297"/>
      <c r="BR915" s="297"/>
      <c r="BS915" s="297"/>
      <c r="BT915" s="297"/>
      <c r="BU915" s="297"/>
      <c r="BV915" s="297"/>
      <c r="BW915" s="297"/>
      <c r="BX915" s="297"/>
      <c r="BY915" s="297"/>
      <c r="BZ915" s="297"/>
      <c r="CA915" s="297"/>
      <c r="CB915" s="297"/>
    </row>
    <row r="916" spans="1:80" s="305" customFormat="1" x14ac:dyDescent="0.2">
      <c r="A916" s="87"/>
      <c r="B916" s="87"/>
      <c r="C916" s="87"/>
      <c r="D916" s="87"/>
      <c r="E916" s="87"/>
      <c r="F916" s="87"/>
      <c r="S916" s="307"/>
      <c r="T916" s="306"/>
      <c r="AB916" s="300"/>
      <c r="AC916" s="300"/>
      <c r="AJ916" s="300"/>
      <c r="AK916" s="300"/>
      <c r="AX916" s="300"/>
      <c r="AY916" s="300"/>
      <c r="AZ916" s="300"/>
      <c r="BA916" s="300"/>
      <c r="BB916" s="300"/>
      <c r="BC916" s="300"/>
      <c r="BD916" s="300"/>
      <c r="BE916" s="300"/>
      <c r="BF916" s="300"/>
      <c r="BG916" s="300"/>
      <c r="BH916" s="300"/>
      <c r="BI916" s="300"/>
      <c r="BQ916" s="297"/>
      <c r="BR916" s="297"/>
      <c r="BS916" s="297"/>
      <c r="BT916" s="297"/>
      <c r="BU916" s="297"/>
      <c r="BV916" s="297"/>
      <c r="BW916" s="297"/>
      <c r="BX916" s="297"/>
      <c r="BY916" s="297"/>
      <c r="BZ916" s="297"/>
      <c r="CA916" s="297"/>
      <c r="CB916" s="297"/>
    </row>
    <row r="917" spans="1:80" s="305" customFormat="1" x14ac:dyDescent="0.2">
      <c r="A917" s="87"/>
      <c r="B917" s="87"/>
      <c r="C917" s="87"/>
      <c r="D917" s="87"/>
      <c r="E917" s="87"/>
      <c r="F917" s="87"/>
      <c r="S917" s="307"/>
      <c r="T917" s="306"/>
      <c r="AB917" s="300"/>
      <c r="AC917" s="300"/>
      <c r="AJ917" s="300"/>
      <c r="AK917" s="300"/>
      <c r="AX917" s="300"/>
      <c r="AY917" s="300"/>
      <c r="AZ917" s="300"/>
      <c r="BA917" s="300"/>
      <c r="BB917" s="300"/>
      <c r="BC917" s="300"/>
      <c r="BD917" s="300"/>
      <c r="BE917" s="300"/>
      <c r="BF917" s="300"/>
      <c r="BG917" s="300"/>
      <c r="BH917" s="300"/>
      <c r="BI917" s="300"/>
      <c r="BQ917" s="297"/>
      <c r="BR917" s="297"/>
      <c r="BS917" s="297"/>
      <c r="BT917" s="297"/>
      <c r="BU917" s="297"/>
      <c r="BV917" s="297"/>
      <c r="BW917" s="297"/>
      <c r="BX917" s="297"/>
      <c r="BY917" s="297"/>
      <c r="BZ917" s="297"/>
      <c r="CA917" s="297"/>
      <c r="CB917" s="297"/>
    </row>
    <row r="918" spans="1:80" s="305" customFormat="1" x14ac:dyDescent="0.2">
      <c r="A918" s="87"/>
      <c r="B918" s="87"/>
      <c r="C918" s="87"/>
      <c r="D918" s="87"/>
      <c r="E918" s="87"/>
      <c r="F918" s="87"/>
      <c r="S918" s="307"/>
      <c r="T918" s="306"/>
      <c r="AB918" s="300"/>
      <c r="AC918" s="300"/>
      <c r="AJ918" s="300"/>
      <c r="AK918" s="300"/>
      <c r="AX918" s="300"/>
      <c r="AY918" s="300"/>
      <c r="AZ918" s="300"/>
      <c r="BA918" s="300"/>
      <c r="BB918" s="300"/>
      <c r="BC918" s="300"/>
      <c r="BD918" s="300"/>
      <c r="BE918" s="300"/>
      <c r="BF918" s="300"/>
      <c r="BG918" s="300"/>
      <c r="BH918" s="300"/>
      <c r="BI918" s="300"/>
      <c r="BQ918" s="297"/>
      <c r="BR918" s="297"/>
      <c r="BS918" s="297"/>
      <c r="BT918" s="297"/>
      <c r="BU918" s="297"/>
      <c r="BV918" s="297"/>
      <c r="BW918" s="297"/>
      <c r="BX918" s="297"/>
      <c r="BY918" s="297"/>
      <c r="BZ918" s="297"/>
      <c r="CA918" s="297"/>
      <c r="CB918" s="297"/>
    </row>
    <row r="919" spans="1:80" s="305" customFormat="1" x14ac:dyDescent="0.2">
      <c r="A919" s="87"/>
      <c r="B919" s="87"/>
      <c r="C919" s="87"/>
      <c r="D919" s="87"/>
      <c r="E919" s="87"/>
      <c r="F919" s="87"/>
      <c r="S919" s="307"/>
      <c r="T919" s="306"/>
      <c r="AB919" s="300"/>
      <c r="AC919" s="300"/>
      <c r="AJ919" s="300"/>
      <c r="AK919" s="300"/>
      <c r="AX919" s="300"/>
      <c r="AY919" s="300"/>
      <c r="AZ919" s="300"/>
      <c r="BA919" s="300"/>
      <c r="BB919" s="300"/>
      <c r="BC919" s="300"/>
      <c r="BD919" s="300"/>
      <c r="BE919" s="300"/>
      <c r="BF919" s="300"/>
      <c r="BG919" s="300"/>
      <c r="BH919" s="300"/>
      <c r="BI919" s="300"/>
      <c r="BQ919" s="297"/>
      <c r="BR919" s="297"/>
      <c r="BS919" s="297"/>
      <c r="BT919" s="297"/>
      <c r="BU919" s="297"/>
      <c r="BV919" s="297"/>
      <c r="BW919" s="297"/>
      <c r="BX919" s="297"/>
      <c r="BY919" s="297"/>
      <c r="BZ919" s="297"/>
      <c r="CA919" s="297"/>
      <c r="CB919" s="297"/>
    </row>
    <row r="920" spans="1:80" s="305" customFormat="1" x14ac:dyDescent="0.2">
      <c r="A920" s="87"/>
      <c r="B920" s="87"/>
      <c r="C920" s="87"/>
      <c r="D920" s="87"/>
      <c r="E920" s="87"/>
      <c r="F920" s="87"/>
      <c r="S920" s="307"/>
      <c r="T920" s="306"/>
      <c r="AB920" s="300"/>
      <c r="AC920" s="300"/>
      <c r="AJ920" s="300"/>
      <c r="AK920" s="300"/>
      <c r="AX920" s="300"/>
      <c r="AY920" s="300"/>
      <c r="AZ920" s="300"/>
      <c r="BA920" s="300"/>
      <c r="BB920" s="300"/>
      <c r="BC920" s="300"/>
      <c r="BD920" s="300"/>
      <c r="BE920" s="300"/>
      <c r="BF920" s="300"/>
      <c r="BG920" s="300"/>
      <c r="BH920" s="300"/>
      <c r="BI920" s="300"/>
      <c r="BQ920" s="297"/>
      <c r="BR920" s="297"/>
      <c r="BS920" s="297"/>
      <c r="BT920" s="297"/>
      <c r="BU920" s="297"/>
      <c r="BV920" s="297"/>
      <c r="BW920" s="297"/>
      <c r="BX920" s="297"/>
      <c r="BY920" s="297"/>
      <c r="BZ920" s="297"/>
      <c r="CA920" s="297"/>
      <c r="CB920" s="297"/>
    </row>
    <row r="921" spans="1:80" s="305" customFormat="1" x14ac:dyDescent="0.2">
      <c r="A921" s="87"/>
      <c r="B921" s="87"/>
      <c r="C921" s="87"/>
      <c r="D921" s="87"/>
      <c r="E921" s="87"/>
      <c r="F921" s="87"/>
      <c r="S921" s="307"/>
      <c r="T921" s="306"/>
      <c r="AB921" s="300"/>
      <c r="AC921" s="300"/>
      <c r="AJ921" s="300"/>
      <c r="AK921" s="300"/>
      <c r="AX921" s="300"/>
      <c r="AY921" s="300"/>
      <c r="AZ921" s="300"/>
      <c r="BA921" s="300"/>
      <c r="BB921" s="300"/>
      <c r="BC921" s="300"/>
      <c r="BD921" s="300"/>
      <c r="BE921" s="300"/>
      <c r="BF921" s="300"/>
      <c r="BG921" s="300"/>
      <c r="BH921" s="300"/>
      <c r="BI921" s="300"/>
      <c r="BQ921" s="297"/>
      <c r="BR921" s="297"/>
      <c r="BS921" s="297"/>
      <c r="BT921" s="297"/>
      <c r="BU921" s="297"/>
      <c r="BV921" s="297"/>
      <c r="BW921" s="297"/>
      <c r="BX921" s="297"/>
      <c r="BY921" s="297"/>
      <c r="BZ921" s="297"/>
      <c r="CA921" s="297"/>
      <c r="CB921" s="297"/>
    </row>
    <row r="922" spans="1:80" s="305" customFormat="1" x14ac:dyDescent="0.2">
      <c r="A922" s="87"/>
      <c r="B922" s="87"/>
      <c r="C922" s="87"/>
      <c r="D922" s="87"/>
      <c r="E922" s="87"/>
      <c r="F922" s="87"/>
      <c r="S922" s="307"/>
      <c r="T922" s="306"/>
      <c r="AB922" s="300"/>
      <c r="AC922" s="300"/>
      <c r="AJ922" s="300"/>
      <c r="AK922" s="300"/>
      <c r="AX922" s="300"/>
      <c r="AY922" s="300"/>
      <c r="AZ922" s="300"/>
      <c r="BA922" s="300"/>
      <c r="BB922" s="300"/>
      <c r="BC922" s="300"/>
      <c r="BD922" s="300"/>
      <c r="BE922" s="300"/>
      <c r="BF922" s="300"/>
      <c r="BG922" s="300"/>
      <c r="BH922" s="300"/>
      <c r="BI922" s="300"/>
      <c r="BQ922" s="297"/>
      <c r="BR922" s="297"/>
      <c r="BS922" s="297"/>
      <c r="BT922" s="297"/>
      <c r="BU922" s="297"/>
      <c r="BV922" s="297"/>
      <c r="BW922" s="297"/>
      <c r="BX922" s="297"/>
      <c r="BY922" s="297"/>
      <c r="BZ922" s="297"/>
      <c r="CA922" s="297"/>
      <c r="CB922" s="297"/>
    </row>
    <row r="923" spans="1:80" s="305" customFormat="1" x14ac:dyDescent="0.2">
      <c r="A923" s="87"/>
      <c r="B923" s="87"/>
      <c r="C923" s="87"/>
      <c r="D923" s="87"/>
      <c r="E923" s="87"/>
      <c r="F923" s="87"/>
      <c r="S923" s="307"/>
      <c r="T923" s="306"/>
      <c r="AB923" s="300"/>
      <c r="AC923" s="300"/>
      <c r="AJ923" s="300"/>
      <c r="AK923" s="300"/>
      <c r="AX923" s="300"/>
      <c r="AY923" s="300"/>
      <c r="AZ923" s="300"/>
      <c r="BA923" s="300"/>
      <c r="BB923" s="300"/>
      <c r="BC923" s="300"/>
      <c r="BD923" s="300"/>
      <c r="BE923" s="300"/>
      <c r="BF923" s="300"/>
      <c r="BG923" s="300"/>
      <c r="BH923" s="300"/>
      <c r="BI923" s="300"/>
      <c r="BQ923" s="297"/>
      <c r="BR923" s="297"/>
      <c r="BS923" s="297"/>
      <c r="BT923" s="297"/>
      <c r="BU923" s="297"/>
      <c r="BV923" s="297"/>
      <c r="BW923" s="297"/>
      <c r="BX923" s="297"/>
      <c r="BY923" s="297"/>
      <c r="BZ923" s="297"/>
      <c r="CA923" s="297"/>
      <c r="CB923" s="297"/>
    </row>
    <row r="924" spans="1:80" s="305" customFormat="1" x14ac:dyDescent="0.2">
      <c r="A924" s="87"/>
      <c r="B924" s="87"/>
      <c r="C924" s="87"/>
      <c r="D924" s="87"/>
      <c r="E924" s="87"/>
      <c r="F924" s="87"/>
      <c r="S924" s="307"/>
      <c r="T924" s="306"/>
      <c r="AB924" s="300"/>
      <c r="AC924" s="300"/>
      <c r="AJ924" s="300"/>
      <c r="AK924" s="300"/>
      <c r="AX924" s="300"/>
      <c r="AY924" s="300"/>
      <c r="AZ924" s="300"/>
      <c r="BA924" s="300"/>
      <c r="BB924" s="300"/>
      <c r="BC924" s="300"/>
      <c r="BD924" s="300"/>
      <c r="BE924" s="300"/>
      <c r="BF924" s="300"/>
      <c r="BG924" s="300"/>
      <c r="BH924" s="300"/>
      <c r="BI924" s="300"/>
      <c r="BQ924" s="297"/>
      <c r="BR924" s="297"/>
      <c r="BS924" s="297"/>
      <c r="BT924" s="297"/>
      <c r="BU924" s="297"/>
      <c r="BV924" s="297"/>
      <c r="BW924" s="297"/>
      <c r="BX924" s="297"/>
      <c r="BY924" s="297"/>
      <c r="BZ924" s="297"/>
      <c r="CA924" s="297"/>
      <c r="CB924" s="297"/>
    </row>
    <row r="925" spans="1:80" s="305" customFormat="1" x14ac:dyDescent="0.2">
      <c r="A925" s="87"/>
      <c r="B925" s="87"/>
      <c r="C925" s="87"/>
      <c r="D925" s="87"/>
      <c r="E925" s="87"/>
      <c r="F925" s="87"/>
      <c r="S925" s="307"/>
      <c r="T925" s="306"/>
      <c r="AB925" s="300"/>
      <c r="AC925" s="300"/>
      <c r="AJ925" s="300"/>
      <c r="AK925" s="300"/>
      <c r="AX925" s="300"/>
      <c r="AY925" s="300"/>
      <c r="AZ925" s="300"/>
      <c r="BA925" s="300"/>
      <c r="BB925" s="300"/>
      <c r="BC925" s="300"/>
      <c r="BD925" s="300"/>
      <c r="BE925" s="300"/>
      <c r="BF925" s="300"/>
      <c r="BG925" s="300"/>
      <c r="BH925" s="300"/>
      <c r="BI925" s="300"/>
      <c r="BQ925" s="297"/>
      <c r="BR925" s="297"/>
      <c r="BS925" s="297"/>
      <c r="BT925" s="297"/>
      <c r="BU925" s="297"/>
      <c r="BV925" s="297"/>
      <c r="BW925" s="297"/>
      <c r="BX925" s="297"/>
      <c r="BY925" s="297"/>
      <c r="BZ925" s="297"/>
      <c r="CA925" s="297"/>
      <c r="CB925" s="297"/>
    </row>
    <row r="926" spans="1:80" s="305" customFormat="1" x14ac:dyDescent="0.2">
      <c r="A926" s="87"/>
      <c r="B926" s="87"/>
      <c r="C926" s="87"/>
      <c r="D926" s="87"/>
      <c r="E926" s="87"/>
      <c r="F926" s="87"/>
      <c r="S926" s="307"/>
      <c r="T926" s="306"/>
      <c r="AB926" s="300"/>
      <c r="AC926" s="300"/>
      <c r="AJ926" s="300"/>
      <c r="AK926" s="300"/>
      <c r="AX926" s="300"/>
      <c r="AY926" s="300"/>
      <c r="AZ926" s="300"/>
      <c r="BA926" s="300"/>
      <c r="BB926" s="300"/>
      <c r="BC926" s="300"/>
      <c r="BD926" s="300"/>
      <c r="BE926" s="300"/>
      <c r="BF926" s="300"/>
      <c r="BG926" s="300"/>
      <c r="BH926" s="300"/>
      <c r="BI926" s="300"/>
      <c r="BQ926" s="297"/>
      <c r="BR926" s="297"/>
      <c r="BS926" s="297"/>
      <c r="BT926" s="297"/>
      <c r="BU926" s="297"/>
      <c r="BV926" s="297"/>
      <c r="BW926" s="297"/>
      <c r="BX926" s="297"/>
      <c r="BY926" s="297"/>
      <c r="BZ926" s="297"/>
      <c r="CA926" s="297"/>
      <c r="CB926" s="297"/>
    </row>
    <row r="927" spans="1:80" s="305" customFormat="1" x14ac:dyDescent="0.2">
      <c r="A927" s="87"/>
      <c r="B927" s="87"/>
      <c r="C927" s="87"/>
      <c r="D927" s="87"/>
      <c r="E927" s="87"/>
      <c r="F927" s="87"/>
      <c r="S927" s="307"/>
      <c r="T927" s="306"/>
      <c r="AB927" s="300"/>
      <c r="AC927" s="300"/>
      <c r="AJ927" s="300"/>
      <c r="AK927" s="300"/>
      <c r="AX927" s="300"/>
      <c r="AY927" s="300"/>
      <c r="AZ927" s="300"/>
      <c r="BA927" s="300"/>
      <c r="BB927" s="300"/>
      <c r="BC927" s="300"/>
      <c r="BD927" s="300"/>
      <c r="BE927" s="300"/>
      <c r="BF927" s="300"/>
      <c r="BG927" s="300"/>
      <c r="BH927" s="300"/>
      <c r="BI927" s="300"/>
      <c r="BQ927" s="297"/>
      <c r="BR927" s="297"/>
      <c r="BS927" s="297"/>
      <c r="BT927" s="297"/>
      <c r="BU927" s="297"/>
      <c r="BV927" s="297"/>
      <c r="BW927" s="297"/>
      <c r="BX927" s="297"/>
      <c r="BY927" s="297"/>
      <c r="BZ927" s="297"/>
      <c r="CA927" s="297"/>
      <c r="CB927" s="297"/>
    </row>
    <row r="928" spans="1:80" s="305" customFormat="1" x14ac:dyDescent="0.2">
      <c r="A928" s="87"/>
      <c r="B928" s="87"/>
      <c r="C928" s="87"/>
      <c r="D928" s="87"/>
      <c r="E928" s="87"/>
      <c r="F928" s="87"/>
      <c r="S928" s="307"/>
      <c r="T928" s="306"/>
      <c r="AB928" s="300"/>
      <c r="AC928" s="300"/>
      <c r="AJ928" s="300"/>
      <c r="AK928" s="300"/>
      <c r="AX928" s="300"/>
      <c r="AY928" s="300"/>
      <c r="AZ928" s="300"/>
      <c r="BA928" s="300"/>
      <c r="BB928" s="300"/>
      <c r="BC928" s="300"/>
      <c r="BD928" s="300"/>
      <c r="BE928" s="300"/>
      <c r="BF928" s="300"/>
      <c r="BG928" s="300"/>
      <c r="BH928" s="300"/>
      <c r="BI928" s="300"/>
      <c r="BQ928" s="297"/>
      <c r="BR928" s="297"/>
      <c r="BS928" s="297"/>
      <c r="BT928" s="297"/>
      <c r="BU928" s="297"/>
      <c r="BV928" s="297"/>
      <c r="BW928" s="297"/>
      <c r="BX928" s="297"/>
      <c r="BY928" s="297"/>
      <c r="BZ928" s="297"/>
      <c r="CA928" s="297"/>
      <c r="CB928" s="297"/>
    </row>
    <row r="929" spans="1:80" s="305" customFormat="1" x14ac:dyDescent="0.2">
      <c r="A929" s="87"/>
      <c r="B929" s="87"/>
      <c r="C929" s="87"/>
      <c r="D929" s="87"/>
      <c r="E929" s="87"/>
      <c r="F929" s="87"/>
      <c r="S929" s="307"/>
      <c r="T929" s="306"/>
      <c r="AB929" s="300"/>
      <c r="AC929" s="300"/>
      <c r="AJ929" s="300"/>
      <c r="AK929" s="300"/>
      <c r="AX929" s="300"/>
      <c r="AY929" s="300"/>
      <c r="AZ929" s="300"/>
      <c r="BA929" s="300"/>
      <c r="BB929" s="300"/>
      <c r="BC929" s="300"/>
      <c r="BD929" s="300"/>
      <c r="BE929" s="300"/>
      <c r="BF929" s="300"/>
      <c r="BG929" s="300"/>
      <c r="BH929" s="300"/>
      <c r="BI929" s="300"/>
      <c r="BQ929" s="297"/>
      <c r="BR929" s="297"/>
      <c r="BS929" s="297"/>
      <c r="BT929" s="297"/>
      <c r="BU929" s="297"/>
      <c r="BV929" s="297"/>
      <c r="BW929" s="297"/>
      <c r="BX929" s="297"/>
      <c r="BY929" s="297"/>
      <c r="BZ929" s="297"/>
      <c r="CA929" s="297"/>
      <c r="CB929" s="297"/>
    </row>
    <row r="930" spans="1:80" s="305" customFormat="1" x14ac:dyDescent="0.2">
      <c r="A930" s="87"/>
      <c r="B930" s="87"/>
      <c r="C930" s="87"/>
      <c r="D930" s="87"/>
      <c r="E930" s="87"/>
      <c r="F930" s="87"/>
      <c r="S930" s="307"/>
      <c r="T930" s="306"/>
      <c r="AB930" s="300"/>
      <c r="AC930" s="300"/>
      <c r="AJ930" s="300"/>
      <c r="AK930" s="300"/>
      <c r="AX930" s="300"/>
      <c r="AY930" s="300"/>
      <c r="AZ930" s="300"/>
      <c r="BA930" s="300"/>
      <c r="BB930" s="300"/>
      <c r="BC930" s="300"/>
      <c r="BD930" s="300"/>
      <c r="BE930" s="300"/>
      <c r="BF930" s="300"/>
      <c r="BG930" s="300"/>
      <c r="BH930" s="300"/>
      <c r="BI930" s="300"/>
      <c r="BQ930" s="297"/>
      <c r="BR930" s="297"/>
      <c r="BS930" s="297"/>
      <c r="BT930" s="297"/>
      <c r="BU930" s="297"/>
      <c r="BV930" s="297"/>
      <c r="BW930" s="297"/>
      <c r="BX930" s="297"/>
      <c r="BY930" s="297"/>
      <c r="BZ930" s="297"/>
      <c r="CA930" s="297"/>
      <c r="CB930" s="297"/>
    </row>
    <row r="931" spans="1:80" s="305" customFormat="1" x14ac:dyDescent="0.2">
      <c r="A931" s="87"/>
      <c r="B931" s="87"/>
      <c r="C931" s="87"/>
      <c r="D931" s="87"/>
      <c r="E931" s="87"/>
      <c r="F931" s="87"/>
      <c r="S931" s="307"/>
      <c r="T931" s="306"/>
      <c r="AB931" s="300"/>
      <c r="AC931" s="300"/>
      <c r="AJ931" s="300"/>
      <c r="AK931" s="300"/>
      <c r="AX931" s="300"/>
      <c r="AY931" s="300"/>
      <c r="AZ931" s="300"/>
      <c r="BA931" s="300"/>
      <c r="BB931" s="300"/>
      <c r="BC931" s="300"/>
      <c r="BD931" s="300"/>
      <c r="BE931" s="300"/>
      <c r="BF931" s="300"/>
      <c r="BG931" s="300"/>
      <c r="BH931" s="300"/>
      <c r="BI931" s="300"/>
      <c r="BQ931" s="297"/>
      <c r="BR931" s="297"/>
      <c r="BS931" s="297"/>
      <c r="BT931" s="297"/>
      <c r="BU931" s="297"/>
      <c r="BV931" s="297"/>
      <c r="BW931" s="297"/>
      <c r="BX931" s="297"/>
      <c r="BY931" s="297"/>
      <c r="BZ931" s="297"/>
      <c r="CA931" s="297"/>
      <c r="CB931" s="297"/>
    </row>
    <row r="932" spans="1:80" s="305" customFormat="1" x14ac:dyDescent="0.2">
      <c r="A932" s="87"/>
      <c r="B932" s="87"/>
      <c r="C932" s="87"/>
      <c r="D932" s="87"/>
      <c r="E932" s="87"/>
      <c r="F932" s="87"/>
      <c r="S932" s="307"/>
      <c r="T932" s="306"/>
      <c r="AB932" s="300"/>
      <c r="AC932" s="300"/>
      <c r="AJ932" s="300"/>
      <c r="AK932" s="300"/>
      <c r="AX932" s="300"/>
      <c r="AY932" s="300"/>
      <c r="AZ932" s="300"/>
      <c r="BA932" s="300"/>
      <c r="BB932" s="300"/>
      <c r="BC932" s="300"/>
      <c r="BD932" s="300"/>
      <c r="BE932" s="300"/>
      <c r="BF932" s="300"/>
      <c r="BG932" s="300"/>
      <c r="BH932" s="300"/>
      <c r="BI932" s="300"/>
      <c r="BQ932" s="297"/>
      <c r="BR932" s="297"/>
      <c r="BS932" s="297"/>
      <c r="BT932" s="297"/>
      <c r="BU932" s="297"/>
      <c r="BV932" s="297"/>
      <c r="BW932" s="297"/>
      <c r="BX932" s="297"/>
      <c r="BY932" s="297"/>
      <c r="BZ932" s="297"/>
      <c r="CA932" s="297"/>
      <c r="CB932" s="297"/>
    </row>
    <row r="933" spans="1:80" s="305" customFormat="1" x14ac:dyDescent="0.2">
      <c r="A933" s="87"/>
      <c r="B933" s="87"/>
      <c r="C933" s="87"/>
      <c r="D933" s="87"/>
      <c r="E933" s="87"/>
      <c r="F933" s="87"/>
      <c r="S933" s="307"/>
      <c r="T933" s="306"/>
      <c r="AB933" s="300"/>
      <c r="AC933" s="300"/>
      <c r="AJ933" s="300"/>
      <c r="AK933" s="300"/>
      <c r="AX933" s="300"/>
      <c r="AY933" s="300"/>
      <c r="AZ933" s="300"/>
      <c r="BA933" s="300"/>
      <c r="BB933" s="300"/>
      <c r="BC933" s="300"/>
      <c r="BD933" s="300"/>
      <c r="BE933" s="300"/>
      <c r="BF933" s="300"/>
      <c r="BG933" s="300"/>
      <c r="BH933" s="300"/>
      <c r="BI933" s="300"/>
      <c r="BQ933" s="297"/>
      <c r="BR933" s="297"/>
      <c r="BS933" s="297"/>
      <c r="BT933" s="297"/>
      <c r="BU933" s="297"/>
      <c r="BV933" s="297"/>
      <c r="BW933" s="297"/>
      <c r="BX933" s="297"/>
      <c r="BY933" s="297"/>
      <c r="BZ933" s="297"/>
      <c r="CA933" s="297"/>
      <c r="CB933" s="297"/>
    </row>
    <row r="934" spans="1:80" s="305" customFormat="1" x14ac:dyDescent="0.2">
      <c r="A934" s="87"/>
      <c r="B934" s="87"/>
      <c r="C934" s="87"/>
      <c r="D934" s="87"/>
      <c r="E934" s="87"/>
      <c r="F934" s="87"/>
      <c r="S934" s="307"/>
      <c r="T934" s="306"/>
      <c r="AB934" s="300"/>
      <c r="AC934" s="300"/>
      <c r="AJ934" s="300"/>
      <c r="AK934" s="300"/>
      <c r="AX934" s="300"/>
      <c r="AY934" s="300"/>
      <c r="AZ934" s="300"/>
      <c r="BA934" s="300"/>
      <c r="BB934" s="300"/>
      <c r="BC934" s="300"/>
      <c r="BD934" s="300"/>
      <c r="BE934" s="300"/>
      <c r="BF934" s="300"/>
      <c r="BG934" s="300"/>
      <c r="BH934" s="300"/>
      <c r="BI934" s="300"/>
      <c r="BQ934" s="297"/>
      <c r="BR934" s="297"/>
      <c r="BS934" s="297"/>
      <c r="BT934" s="297"/>
      <c r="BU934" s="297"/>
      <c r="BV934" s="297"/>
      <c r="BW934" s="297"/>
      <c r="BX934" s="297"/>
      <c r="BY934" s="297"/>
      <c r="BZ934" s="297"/>
      <c r="CA934" s="297"/>
      <c r="CB934" s="297"/>
    </row>
    <row r="935" spans="1:80" s="305" customFormat="1" x14ac:dyDescent="0.2">
      <c r="A935" s="87"/>
      <c r="B935" s="87"/>
      <c r="C935" s="87"/>
      <c r="D935" s="87"/>
      <c r="E935" s="87"/>
      <c r="F935" s="87"/>
      <c r="S935" s="307"/>
      <c r="T935" s="306"/>
      <c r="AB935" s="300"/>
      <c r="AC935" s="300"/>
      <c r="AJ935" s="300"/>
      <c r="AK935" s="300"/>
      <c r="AX935" s="300"/>
      <c r="AY935" s="300"/>
      <c r="AZ935" s="300"/>
      <c r="BA935" s="300"/>
      <c r="BB935" s="300"/>
      <c r="BC935" s="300"/>
      <c r="BD935" s="300"/>
      <c r="BE935" s="300"/>
      <c r="BF935" s="300"/>
      <c r="BG935" s="300"/>
      <c r="BH935" s="300"/>
      <c r="BI935" s="300"/>
      <c r="BQ935" s="297"/>
      <c r="BR935" s="297"/>
      <c r="BS935" s="297"/>
      <c r="BT935" s="297"/>
      <c r="BU935" s="297"/>
      <c r="BV935" s="297"/>
      <c r="BW935" s="297"/>
      <c r="BX935" s="297"/>
      <c r="BY935" s="297"/>
      <c r="BZ935" s="297"/>
      <c r="CA935" s="297"/>
      <c r="CB935" s="297"/>
    </row>
    <row r="936" spans="1:80" s="305" customFormat="1" x14ac:dyDescent="0.2">
      <c r="A936" s="87"/>
      <c r="B936" s="87"/>
      <c r="C936" s="87"/>
      <c r="D936" s="87"/>
      <c r="E936" s="87"/>
      <c r="F936" s="87"/>
      <c r="S936" s="307"/>
      <c r="T936" s="306"/>
      <c r="AB936" s="300"/>
      <c r="AC936" s="300"/>
      <c r="AJ936" s="300"/>
      <c r="AK936" s="300"/>
      <c r="AX936" s="300"/>
      <c r="AY936" s="300"/>
      <c r="AZ936" s="300"/>
      <c r="BA936" s="300"/>
      <c r="BB936" s="300"/>
      <c r="BC936" s="300"/>
      <c r="BD936" s="300"/>
      <c r="BE936" s="300"/>
      <c r="BF936" s="300"/>
      <c r="BG936" s="300"/>
      <c r="BH936" s="300"/>
      <c r="BI936" s="300"/>
      <c r="BQ936" s="297"/>
      <c r="BR936" s="297"/>
      <c r="BS936" s="297"/>
      <c r="BT936" s="297"/>
      <c r="BU936" s="297"/>
      <c r="BV936" s="297"/>
      <c r="BW936" s="297"/>
      <c r="BX936" s="297"/>
      <c r="BY936" s="297"/>
      <c r="BZ936" s="297"/>
      <c r="CA936" s="297"/>
      <c r="CB936" s="297"/>
    </row>
    <row r="937" spans="1:80" s="305" customFormat="1" x14ac:dyDescent="0.2">
      <c r="A937" s="87"/>
      <c r="B937" s="87"/>
      <c r="C937" s="87"/>
      <c r="D937" s="87"/>
      <c r="E937" s="87"/>
      <c r="F937" s="87"/>
      <c r="S937" s="307"/>
      <c r="T937" s="306"/>
      <c r="AB937" s="300"/>
      <c r="AC937" s="300"/>
      <c r="AJ937" s="300"/>
      <c r="AK937" s="300"/>
      <c r="AX937" s="300"/>
      <c r="AY937" s="300"/>
      <c r="AZ937" s="300"/>
      <c r="BA937" s="300"/>
      <c r="BB937" s="300"/>
      <c r="BC937" s="300"/>
      <c r="BD937" s="300"/>
      <c r="BE937" s="300"/>
      <c r="BF937" s="300"/>
      <c r="BG937" s="300"/>
      <c r="BH937" s="300"/>
      <c r="BI937" s="300"/>
      <c r="BQ937" s="297"/>
      <c r="BR937" s="297"/>
      <c r="BS937" s="297"/>
      <c r="BT937" s="297"/>
      <c r="BU937" s="297"/>
      <c r="BV937" s="297"/>
      <c r="BW937" s="297"/>
      <c r="BX937" s="297"/>
      <c r="BY937" s="297"/>
      <c r="BZ937" s="297"/>
      <c r="CA937" s="297"/>
      <c r="CB937" s="297"/>
    </row>
    <row r="938" spans="1:80" s="305" customFormat="1" x14ac:dyDescent="0.2">
      <c r="A938" s="87"/>
      <c r="B938" s="87"/>
      <c r="C938" s="87"/>
      <c r="D938" s="87"/>
      <c r="E938" s="87"/>
      <c r="F938" s="87"/>
      <c r="S938" s="307"/>
      <c r="T938" s="306"/>
      <c r="AB938" s="300"/>
      <c r="AC938" s="300"/>
      <c r="AJ938" s="300"/>
      <c r="AK938" s="300"/>
      <c r="AX938" s="300"/>
      <c r="AY938" s="300"/>
      <c r="AZ938" s="300"/>
      <c r="BA938" s="300"/>
      <c r="BB938" s="300"/>
      <c r="BC938" s="300"/>
      <c r="BD938" s="300"/>
      <c r="BE938" s="300"/>
      <c r="BF938" s="300"/>
      <c r="BG938" s="300"/>
      <c r="BH938" s="300"/>
      <c r="BI938" s="300"/>
      <c r="BQ938" s="297"/>
      <c r="BR938" s="297"/>
      <c r="BS938" s="297"/>
      <c r="BT938" s="297"/>
      <c r="BU938" s="297"/>
      <c r="BV938" s="297"/>
      <c r="BW938" s="297"/>
      <c r="BX938" s="297"/>
      <c r="BY938" s="297"/>
      <c r="BZ938" s="297"/>
      <c r="CA938" s="297"/>
      <c r="CB938" s="297"/>
    </row>
    <row r="939" spans="1:80" s="305" customFormat="1" x14ac:dyDescent="0.2">
      <c r="A939" s="87"/>
      <c r="B939" s="87"/>
      <c r="C939" s="87"/>
      <c r="D939" s="87"/>
      <c r="E939" s="87"/>
      <c r="F939" s="87"/>
      <c r="S939" s="307"/>
      <c r="T939" s="306"/>
      <c r="AB939" s="300"/>
      <c r="AC939" s="300"/>
      <c r="AJ939" s="300"/>
      <c r="AK939" s="300"/>
      <c r="AX939" s="300"/>
      <c r="AY939" s="300"/>
      <c r="AZ939" s="300"/>
      <c r="BA939" s="300"/>
      <c r="BB939" s="300"/>
      <c r="BC939" s="300"/>
      <c r="BD939" s="300"/>
      <c r="BE939" s="300"/>
      <c r="BF939" s="300"/>
      <c r="BG939" s="300"/>
      <c r="BH939" s="300"/>
      <c r="BI939" s="300"/>
      <c r="BQ939" s="297"/>
      <c r="BR939" s="297"/>
      <c r="BS939" s="297"/>
      <c r="BT939" s="297"/>
      <c r="BU939" s="297"/>
      <c r="BV939" s="297"/>
      <c r="BW939" s="297"/>
      <c r="BX939" s="297"/>
      <c r="BY939" s="297"/>
      <c r="BZ939" s="297"/>
      <c r="CA939" s="297"/>
      <c r="CB939" s="297"/>
    </row>
    <row r="940" spans="1:80" s="305" customFormat="1" x14ac:dyDescent="0.2">
      <c r="A940" s="87"/>
      <c r="B940" s="87"/>
      <c r="C940" s="87"/>
      <c r="D940" s="87"/>
      <c r="E940" s="87"/>
      <c r="F940" s="87"/>
      <c r="S940" s="307"/>
      <c r="T940" s="306"/>
      <c r="AB940" s="300"/>
      <c r="AC940" s="300"/>
      <c r="AJ940" s="300"/>
      <c r="AK940" s="300"/>
      <c r="AX940" s="300"/>
      <c r="AY940" s="300"/>
      <c r="AZ940" s="300"/>
      <c r="BA940" s="300"/>
      <c r="BB940" s="300"/>
      <c r="BC940" s="300"/>
      <c r="BD940" s="300"/>
      <c r="BE940" s="300"/>
      <c r="BF940" s="300"/>
      <c r="BG940" s="300"/>
      <c r="BH940" s="300"/>
      <c r="BI940" s="300"/>
      <c r="BQ940" s="297"/>
      <c r="BR940" s="297"/>
      <c r="BS940" s="297"/>
      <c r="BT940" s="297"/>
      <c r="BU940" s="297"/>
      <c r="BV940" s="297"/>
      <c r="BW940" s="297"/>
      <c r="BX940" s="297"/>
      <c r="BY940" s="297"/>
      <c r="BZ940" s="297"/>
      <c r="CA940" s="297"/>
      <c r="CB940" s="297"/>
    </row>
    <row r="941" spans="1:80" s="305" customFormat="1" x14ac:dyDescent="0.2">
      <c r="A941" s="87"/>
      <c r="B941" s="87"/>
      <c r="C941" s="87"/>
      <c r="D941" s="87"/>
      <c r="E941" s="87"/>
      <c r="F941" s="87"/>
      <c r="S941" s="307"/>
      <c r="T941" s="306"/>
      <c r="AB941" s="300"/>
      <c r="AC941" s="300"/>
      <c r="AJ941" s="300"/>
      <c r="AK941" s="300"/>
      <c r="AX941" s="300"/>
      <c r="AY941" s="300"/>
      <c r="AZ941" s="300"/>
      <c r="BA941" s="300"/>
      <c r="BB941" s="300"/>
      <c r="BC941" s="300"/>
      <c r="BD941" s="300"/>
      <c r="BE941" s="300"/>
      <c r="BF941" s="300"/>
      <c r="BG941" s="300"/>
      <c r="BH941" s="300"/>
      <c r="BI941" s="300"/>
      <c r="BQ941" s="297"/>
      <c r="BR941" s="297"/>
      <c r="BS941" s="297"/>
      <c r="BT941" s="297"/>
      <c r="BU941" s="297"/>
      <c r="BV941" s="297"/>
      <c r="BW941" s="297"/>
      <c r="BX941" s="297"/>
      <c r="BY941" s="297"/>
      <c r="BZ941" s="297"/>
      <c r="CA941" s="297"/>
      <c r="CB941" s="297"/>
    </row>
    <row r="942" spans="1:80" s="305" customFormat="1" x14ac:dyDescent="0.2">
      <c r="A942" s="87"/>
      <c r="B942" s="87"/>
      <c r="C942" s="87"/>
      <c r="D942" s="87"/>
      <c r="E942" s="87"/>
      <c r="F942" s="87"/>
      <c r="S942" s="307"/>
      <c r="T942" s="306"/>
      <c r="AB942" s="300"/>
      <c r="AC942" s="300"/>
      <c r="AJ942" s="300"/>
      <c r="AK942" s="300"/>
      <c r="AX942" s="300"/>
      <c r="AY942" s="300"/>
      <c r="AZ942" s="300"/>
      <c r="BA942" s="300"/>
      <c r="BB942" s="300"/>
      <c r="BC942" s="300"/>
      <c r="BD942" s="300"/>
      <c r="BE942" s="300"/>
      <c r="BF942" s="300"/>
      <c r="BG942" s="300"/>
      <c r="BH942" s="300"/>
      <c r="BI942" s="300"/>
      <c r="BQ942" s="297"/>
      <c r="BR942" s="297"/>
      <c r="BS942" s="297"/>
      <c r="BT942" s="297"/>
      <c r="BU942" s="297"/>
      <c r="BV942" s="297"/>
      <c r="BW942" s="297"/>
      <c r="BX942" s="297"/>
      <c r="BY942" s="297"/>
      <c r="BZ942" s="297"/>
      <c r="CA942" s="297"/>
      <c r="CB942" s="297"/>
    </row>
    <row r="943" spans="1:80" s="305" customFormat="1" x14ac:dyDescent="0.2">
      <c r="A943" s="87"/>
      <c r="B943" s="87"/>
      <c r="C943" s="87"/>
      <c r="D943" s="87"/>
      <c r="E943" s="87"/>
      <c r="F943" s="87"/>
      <c r="S943" s="307"/>
      <c r="T943" s="306"/>
      <c r="AB943" s="300"/>
      <c r="AC943" s="300"/>
      <c r="AJ943" s="300"/>
      <c r="AK943" s="300"/>
      <c r="AX943" s="300"/>
      <c r="AY943" s="300"/>
      <c r="AZ943" s="300"/>
      <c r="BA943" s="300"/>
      <c r="BB943" s="300"/>
      <c r="BC943" s="300"/>
      <c r="BD943" s="300"/>
      <c r="BE943" s="300"/>
      <c r="BF943" s="300"/>
      <c r="BG943" s="300"/>
      <c r="BH943" s="300"/>
      <c r="BI943" s="300"/>
      <c r="BQ943" s="297"/>
      <c r="BR943" s="297"/>
      <c r="BS943" s="297"/>
      <c r="BT943" s="297"/>
      <c r="BU943" s="297"/>
      <c r="BV943" s="297"/>
      <c r="BW943" s="297"/>
      <c r="BX943" s="297"/>
      <c r="BY943" s="297"/>
      <c r="BZ943" s="297"/>
      <c r="CA943" s="297"/>
      <c r="CB943" s="297"/>
    </row>
    <row r="944" spans="1:80" s="305" customFormat="1" x14ac:dyDescent="0.2">
      <c r="A944" s="87"/>
      <c r="B944" s="87"/>
      <c r="C944" s="87"/>
      <c r="D944" s="87"/>
      <c r="E944" s="87"/>
      <c r="F944" s="87"/>
      <c r="S944" s="307"/>
      <c r="T944" s="306"/>
      <c r="AB944" s="300"/>
      <c r="AC944" s="300"/>
      <c r="AJ944" s="300"/>
      <c r="AK944" s="300"/>
      <c r="AX944" s="300"/>
      <c r="AY944" s="300"/>
      <c r="AZ944" s="300"/>
      <c r="BA944" s="300"/>
      <c r="BB944" s="300"/>
      <c r="BC944" s="300"/>
      <c r="BD944" s="300"/>
      <c r="BE944" s="300"/>
      <c r="BF944" s="300"/>
      <c r="BG944" s="300"/>
      <c r="BH944" s="300"/>
      <c r="BI944" s="300"/>
      <c r="BQ944" s="297"/>
      <c r="BR944" s="297"/>
      <c r="BS944" s="297"/>
      <c r="BT944" s="297"/>
      <c r="BU944" s="297"/>
      <c r="BV944" s="297"/>
      <c r="BW944" s="297"/>
      <c r="BX944" s="297"/>
      <c r="BY944" s="297"/>
      <c r="BZ944" s="297"/>
      <c r="CA944" s="297"/>
      <c r="CB944" s="297"/>
    </row>
    <row r="945" spans="1:80" s="305" customFormat="1" x14ac:dyDescent="0.2">
      <c r="A945" s="87"/>
      <c r="B945" s="87"/>
      <c r="C945" s="87"/>
      <c r="D945" s="87"/>
      <c r="E945" s="87"/>
      <c r="F945" s="87"/>
      <c r="S945" s="307"/>
      <c r="T945" s="306"/>
      <c r="AB945" s="300"/>
      <c r="AC945" s="300"/>
      <c r="AJ945" s="300"/>
      <c r="AK945" s="300"/>
      <c r="AX945" s="300"/>
      <c r="AY945" s="300"/>
      <c r="AZ945" s="300"/>
      <c r="BA945" s="300"/>
      <c r="BB945" s="300"/>
      <c r="BC945" s="300"/>
      <c r="BD945" s="300"/>
      <c r="BE945" s="300"/>
      <c r="BF945" s="300"/>
      <c r="BG945" s="300"/>
      <c r="BH945" s="300"/>
      <c r="BI945" s="300"/>
      <c r="BQ945" s="297"/>
      <c r="BR945" s="297"/>
      <c r="BS945" s="297"/>
      <c r="BT945" s="297"/>
      <c r="BU945" s="297"/>
      <c r="BV945" s="297"/>
      <c r="BW945" s="297"/>
      <c r="BX945" s="297"/>
      <c r="BY945" s="297"/>
      <c r="BZ945" s="297"/>
      <c r="CA945" s="297"/>
      <c r="CB945" s="297"/>
    </row>
    <row r="946" spans="1:80" s="305" customFormat="1" x14ac:dyDescent="0.2">
      <c r="A946" s="87"/>
      <c r="B946" s="87"/>
      <c r="C946" s="87"/>
      <c r="D946" s="87"/>
      <c r="E946" s="87"/>
      <c r="F946" s="87"/>
      <c r="S946" s="307"/>
      <c r="T946" s="306"/>
      <c r="AB946" s="300"/>
      <c r="AC946" s="300"/>
      <c r="AJ946" s="300"/>
      <c r="AK946" s="300"/>
      <c r="AX946" s="300"/>
      <c r="AY946" s="300"/>
      <c r="AZ946" s="300"/>
      <c r="BA946" s="300"/>
      <c r="BB946" s="300"/>
      <c r="BC946" s="300"/>
      <c r="BD946" s="300"/>
      <c r="BE946" s="300"/>
      <c r="BF946" s="300"/>
      <c r="BG946" s="300"/>
      <c r="BH946" s="300"/>
      <c r="BI946" s="300"/>
      <c r="BQ946" s="297"/>
      <c r="BR946" s="297"/>
      <c r="BS946" s="297"/>
      <c r="BT946" s="297"/>
      <c r="BU946" s="297"/>
      <c r="BV946" s="297"/>
      <c r="BW946" s="297"/>
      <c r="BX946" s="297"/>
      <c r="BY946" s="297"/>
      <c r="BZ946" s="297"/>
      <c r="CA946" s="297"/>
      <c r="CB946" s="297"/>
    </row>
    <row r="947" spans="1:80" s="305" customFormat="1" x14ac:dyDescent="0.2">
      <c r="A947" s="87"/>
      <c r="B947" s="87"/>
      <c r="C947" s="87"/>
      <c r="D947" s="87"/>
      <c r="E947" s="87"/>
      <c r="F947" s="87"/>
      <c r="S947" s="307"/>
      <c r="T947" s="306"/>
      <c r="AB947" s="300"/>
      <c r="AC947" s="300"/>
      <c r="AJ947" s="300"/>
      <c r="AK947" s="300"/>
      <c r="AX947" s="300"/>
      <c r="AY947" s="300"/>
      <c r="AZ947" s="300"/>
      <c r="BA947" s="300"/>
      <c r="BB947" s="300"/>
      <c r="BC947" s="300"/>
      <c r="BD947" s="300"/>
      <c r="BE947" s="300"/>
      <c r="BF947" s="300"/>
      <c r="BG947" s="300"/>
      <c r="BH947" s="300"/>
      <c r="BI947" s="300"/>
      <c r="BQ947" s="297"/>
      <c r="BR947" s="297"/>
      <c r="BS947" s="297"/>
      <c r="BT947" s="297"/>
      <c r="BU947" s="297"/>
      <c r="BV947" s="297"/>
      <c r="BW947" s="297"/>
      <c r="BX947" s="297"/>
      <c r="BY947" s="297"/>
      <c r="BZ947" s="297"/>
      <c r="CA947" s="297"/>
      <c r="CB947" s="297"/>
    </row>
    <row r="948" spans="1:80" s="305" customFormat="1" x14ac:dyDescent="0.2">
      <c r="A948" s="87"/>
      <c r="B948" s="87"/>
      <c r="C948" s="87"/>
      <c r="D948" s="87"/>
      <c r="E948" s="87"/>
      <c r="F948" s="87"/>
      <c r="S948" s="307"/>
      <c r="T948" s="306"/>
      <c r="AB948" s="300"/>
      <c r="AC948" s="300"/>
      <c r="AJ948" s="300"/>
      <c r="AK948" s="300"/>
      <c r="AX948" s="300"/>
      <c r="AY948" s="300"/>
      <c r="AZ948" s="300"/>
      <c r="BA948" s="300"/>
      <c r="BB948" s="300"/>
      <c r="BC948" s="300"/>
      <c r="BD948" s="300"/>
      <c r="BE948" s="300"/>
      <c r="BF948" s="300"/>
      <c r="BG948" s="300"/>
      <c r="BH948" s="300"/>
      <c r="BI948" s="300"/>
      <c r="BQ948" s="297"/>
      <c r="BR948" s="297"/>
      <c r="BS948" s="297"/>
      <c r="BT948" s="297"/>
      <c r="BU948" s="297"/>
      <c r="BV948" s="297"/>
      <c r="BW948" s="297"/>
      <c r="BX948" s="297"/>
      <c r="BY948" s="297"/>
      <c r="BZ948" s="297"/>
      <c r="CA948" s="297"/>
      <c r="CB948" s="297"/>
    </row>
    <row r="949" spans="1:80" s="305" customFormat="1" x14ac:dyDescent="0.2">
      <c r="A949" s="87"/>
      <c r="B949" s="87"/>
      <c r="C949" s="87"/>
      <c r="D949" s="87"/>
      <c r="E949" s="87"/>
      <c r="F949" s="87"/>
      <c r="S949" s="307"/>
      <c r="T949" s="306"/>
      <c r="AB949" s="300"/>
      <c r="AC949" s="300"/>
      <c r="AJ949" s="300"/>
      <c r="AK949" s="300"/>
      <c r="AX949" s="300"/>
      <c r="AY949" s="300"/>
      <c r="AZ949" s="300"/>
      <c r="BA949" s="300"/>
      <c r="BB949" s="300"/>
      <c r="BC949" s="300"/>
      <c r="BD949" s="300"/>
      <c r="BE949" s="300"/>
      <c r="BF949" s="300"/>
      <c r="BG949" s="300"/>
      <c r="BH949" s="300"/>
      <c r="BI949" s="300"/>
      <c r="BQ949" s="297"/>
      <c r="BR949" s="297"/>
      <c r="BS949" s="297"/>
      <c r="BT949" s="297"/>
      <c r="BU949" s="297"/>
      <c r="BV949" s="297"/>
      <c r="BW949" s="297"/>
      <c r="BX949" s="297"/>
      <c r="BY949" s="297"/>
      <c r="BZ949" s="297"/>
      <c r="CA949" s="297"/>
      <c r="CB949" s="297"/>
    </row>
    <row r="950" spans="1:80" s="305" customFormat="1" x14ac:dyDescent="0.2">
      <c r="A950" s="87"/>
      <c r="B950" s="87"/>
      <c r="C950" s="87"/>
      <c r="D950" s="87"/>
      <c r="E950" s="87"/>
      <c r="F950" s="87"/>
      <c r="S950" s="307"/>
      <c r="T950" s="306"/>
      <c r="AB950" s="300"/>
      <c r="AC950" s="300"/>
      <c r="AJ950" s="300"/>
      <c r="AK950" s="300"/>
      <c r="AX950" s="300"/>
      <c r="AY950" s="300"/>
      <c r="AZ950" s="300"/>
      <c r="BA950" s="300"/>
      <c r="BB950" s="300"/>
      <c r="BC950" s="300"/>
      <c r="BD950" s="300"/>
      <c r="BE950" s="300"/>
      <c r="BF950" s="300"/>
      <c r="BG950" s="300"/>
      <c r="BH950" s="300"/>
      <c r="BI950" s="300"/>
      <c r="BQ950" s="297"/>
      <c r="BR950" s="297"/>
      <c r="BS950" s="297"/>
      <c r="BT950" s="297"/>
      <c r="BU950" s="297"/>
      <c r="BV950" s="297"/>
      <c r="BW950" s="297"/>
      <c r="BX950" s="297"/>
      <c r="BY950" s="297"/>
      <c r="BZ950" s="297"/>
      <c r="CA950" s="297"/>
      <c r="CB950" s="297"/>
    </row>
    <row r="951" spans="1:80" s="305" customFormat="1" x14ac:dyDescent="0.2">
      <c r="A951" s="87"/>
      <c r="B951" s="87"/>
      <c r="C951" s="87"/>
      <c r="D951" s="87"/>
      <c r="E951" s="87"/>
      <c r="F951" s="87"/>
      <c r="S951" s="307"/>
      <c r="T951" s="306"/>
      <c r="AB951" s="300"/>
      <c r="AC951" s="300"/>
      <c r="AJ951" s="300"/>
      <c r="AK951" s="300"/>
      <c r="AX951" s="300"/>
      <c r="AY951" s="300"/>
      <c r="AZ951" s="300"/>
      <c r="BA951" s="300"/>
      <c r="BB951" s="300"/>
      <c r="BC951" s="300"/>
      <c r="BD951" s="300"/>
      <c r="BE951" s="300"/>
      <c r="BF951" s="300"/>
      <c r="BG951" s="300"/>
      <c r="BH951" s="300"/>
      <c r="BI951" s="300"/>
      <c r="BQ951" s="297"/>
      <c r="BR951" s="297"/>
      <c r="BS951" s="297"/>
      <c r="BT951" s="297"/>
      <c r="BU951" s="297"/>
      <c r="BV951" s="297"/>
      <c r="BW951" s="297"/>
      <c r="BX951" s="297"/>
      <c r="BY951" s="297"/>
      <c r="BZ951" s="297"/>
      <c r="CA951" s="297"/>
      <c r="CB951" s="297"/>
    </row>
    <row r="952" spans="1:80" s="305" customFormat="1" x14ac:dyDescent="0.2">
      <c r="A952" s="87"/>
      <c r="B952" s="87"/>
      <c r="C952" s="87"/>
      <c r="D952" s="87"/>
      <c r="E952" s="87"/>
      <c r="F952" s="87"/>
      <c r="S952" s="307"/>
      <c r="T952" s="306"/>
      <c r="AB952" s="300"/>
      <c r="AC952" s="300"/>
      <c r="AJ952" s="300"/>
      <c r="AK952" s="300"/>
      <c r="AX952" s="300"/>
      <c r="AY952" s="300"/>
      <c r="AZ952" s="300"/>
      <c r="BA952" s="300"/>
      <c r="BB952" s="300"/>
      <c r="BC952" s="300"/>
      <c r="BD952" s="300"/>
      <c r="BE952" s="300"/>
      <c r="BF952" s="300"/>
      <c r="BG952" s="300"/>
      <c r="BH952" s="300"/>
      <c r="BI952" s="300"/>
      <c r="BQ952" s="297"/>
      <c r="BR952" s="297"/>
      <c r="BS952" s="297"/>
      <c r="BT952" s="297"/>
      <c r="BU952" s="297"/>
      <c r="BV952" s="297"/>
      <c r="BW952" s="297"/>
      <c r="BX952" s="297"/>
      <c r="BY952" s="297"/>
      <c r="BZ952" s="297"/>
      <c r="CA952" s="297"/>
      <c r="CB952" s="297"/>
    </row>
    <row r="953" spans="1:80" s="305" customFormat="1" x14ac:dyDescent="0.2">
      <c r="A953" s="87"/>
      <c r="B953" s="87"/>
      <c r="C953" s="87"/>
      <c r="D953" s="87"/>
      <c r="E953" s="87"/>
      <c r="F953" s="87"/>
      <c r="S953" s="307"/>
      <c r="T953" s="306"/>
      <c r="AB953" s="300"/>
      <c r="AC953" s="300"/>
      <c r="AJ953" s="300"/>
      <c r="AK953" s="300"/>
      <c r="AX953" s="300"/>
      <c r="AY953" s="300"/>
      <c r="AZ953" s="300"/>
      <c r="BA953" s="300"/>
      <c r="BB953" s="300"/>
      <c r="BC953" s="300"/>
      <c r="BD953" s="300"/>
      <c r="BE953" s="300"/>
      <c r="BF953" s="300"/>
      <c r="BG953" s="300"/>
      <c r="BH953" s="300"/>
      <c r="BI953" s="300"/>
      <c r="BQ953" s="297"/>
      <c r="BR953" s="297"/>
      <c r="BS953" s="297"/>
      <c r="BT953" s="297"/>
      <c r="BU953" s="297"/>
      <c r="BV953" s="297"/>
      <c r="BW953" s="297"/>
      <c r="BX953" s="297"/>
      <c r="BY953" s="297"/>
      <c r="BZ953" s="297"/>
      <c r="CA953" s="297"/>
      <c r="CB953" s="297"/>
    </row>
    <row r="954" spans="1:80" s="305" customFormat="1" x14ac:dyDescent="0.2">
      <c r="A954" s="87"/>
      <c r="B954" s="87"/>
      <c r="C954" s="87"/>
      <c r="D954" s="87"/>
      <c r="E954" s="87"/>
      <c r="F954" s="87"/>
      <c r="S954" s="307"/>
      <c r="T954" s="306"/>
      <c r="AB954" s="300"/>
      <c r="AC954" s="300"/>
      <c r="AJ954" s="300"/>
      <c r="AK954" s="300"/>
      <c r="AX954" s="300"/>
      <c r="AY954" s="300"/>
      <c r="AZ954" s="300"/>
      <c r="BA954" s="300"/>
      <c r="BB954" s="300"/>
      <c r="BC954" s="300"/>
      <c r="BD954" s="300"/>
      <c r="BE954" s="300"/>
      <c r="BF954" s="300"/>
      <c r="BG954" s="300"/>
      <c r="BH954" s="300"/>
      <c r="BI954" s="300"/>
      <c r="BQ954" s="297"/>
      <c r="BR954" s="297"/>
      <c r="BS954" s="297"/>
      <c r="BT954" s="297"/>
      <c r="BU954" s="297"/>
      <c r="BV954" s="297"/>
      <c r="BW954" s="297"/>
      <c r="BX954" s="297"/>
      <c r="BY954" s="297"/>
      <c r="BZ954" s="297"/>
      <c r="CA954" s="297"/>
      <c r="CB954" s="297"/>
    </row>
    <row r="955" spans="1:80" s="305" customFormat="1" x14ac:dyDescent="0.2">
      <c r="A955" s="87"/>
      <c r="B955" s="87"/>
      <c r="C955" s="87"/>
      <c r="D955" s="87"/>
      <c r="E955" s="87"/>
      <c r="F955" s="87"/>
      <c r="S955" s="307"/>
      <c r="T955" s="306"/>
      <c r="AB955" s="300"/>
      <c r="AC955" s="300"/>
      <c r="AJ955" s="300"/>
      <c r="AK955" s="300"/>
      <c r="AX955" s="300"/>
      <c r="AY955" s="300"/>
      <c r="AZ955" s="300"/>
      <c r="BA955" s="300"/>
      <c r="BB955" s="300"/>
      <c r="BC955" s="300"/>
      <c r="BD955" s="300"/>
      <c r="BE955" s="300"/>
      <c r="BF955" s="300"/>
      <c r="BG955" s="300"/>
      <c r="BH955" s="300"/>
      <c r="BI955" s="300"/>
      <c r="BQ955" s="297"/>
      <c r="BR955" s="297"/>
      <c r="BS955" s="297"/>
      <c r="BT955" s="297"/>
      <c r="BU955" s="297"/>
      <c r="BV955" s="297"/>
      <c r="BW955" s="297"/>
      <c r="BX955" s="297"/>
      <c r="BY955" s="297"/>
      <c r="BZ955" s="297"/>
      <c r="CA955" s="297"/>
      <c r="CB955" s="297"/>
    </row>
    <row r="956" spans="1:80" s="305" customFormat="1" x14ac:dyDescent="0.2">
      <c r="A956" s="87"/>
      <c r="B956" s="87"/>
      <c r="C956" s="87"/>
      <c r="D956" s="87"/>
      <c r="E956" s="87"/>
      <c r="F956" s="87"/>
      <c r="S956" s="307"/>
      <c r="T956" s="306"/>
      <c r="AB956" s="300"/>
      <c r="AC956" s="300"/>
      <c r="AJ956" s="300"/>
      <c r="AK956" s="300"/>
      <c r="AX956" s="300"/>
      <c r="AY956" s="300"/>
      <c r="AZ956" s="300"/>
      <c r="BA956" s="300"/>
      <c r="BB956" s="300"/>
      <c r="BC956" s="300"/>
      <c r="BD956" s="300"/>
      <c r="BE956" s="300"/>
      <c r="BF956" s="300"/>
      <c r="BG956" s="300"/>
      <c r="BH956" s="300"/>
      <c r="BI956" s="300"/>
      <c r="BQ956" s="297"/>
      <c r="BR956" s="297"/>
      <c r="BS956" s="297"/>
      <c r="BT956" s="297"/>
      <c r="BU956" s="297"/>
      <c r="BV956" s="297"/>
      <c r="BW956" s="297"/>
      <c r="BX956" s="297"/>
      <c r="BY956" s="297"/>
      <c r="BZ956" s="297"/>
      <c r="CA956" s="297"/>
      <c r="CB956" s="297"/>
    </row>
    <row r="957" spans="1:80" s="305" customFormat="1" x14ac:dyDescent="0.2">
      <c r="A957" s="87"/>
      <c r="B957" s="87"/>
      <c r="C957" s="87"/>
      <c r="D957" s="87"/>
      <c r="E957" s="87"/>
      <c r="F957" s="87"/>
      <c r="S957" s="307"/>
      <c r="T957" s="306"/>
      <c r="AB957" s="300"/>
      <c r="AC957" s="300"/>
      <c r="AJ957" s="300"/>
      <c r="AK957" s="300"/>
      <c r="AX957" s="300"/>
      <c r="AY957" s="300"/>
      <c r="AZ957" s="300"/>
      <c r="BA957" s="300"/>
      <c r="BB957" s="300"/>
      <c r="BC957" s="300"/>
      <c r="BD957" s="300"/>
      <c r="BE957" s="300"/>
      <c r="BF957" s="300"/>
      <c r="BG957" s="300"/>
      <c r="BH957" s="300"/>
      <c r="BI957" s="300"/>
      <c r="BQ957" s="297"/>
      <c r="BR957" s="297"/>
      <c r="BS957" s="297"/>
      <c r="BT957" s="297"/>
      <c r="BU957" s="297"/>
      <c r="BV957" s="297"/>
      <c r="BW957" s="297"/>
      <c r="BX957" s="297"/>
      <c r="BY957" s="297"/>
      <c r="BZ957" s="297"/>
      <c r="CA957" s="297"/>
      <c r="CB957" s="297"/>
    </row>
    <row r="958" spans="1:80" s="305" customFormat="1" x14ac:dyDescent="0.2">
      <c r="A958" s="87"/>
      <c r="B958" s="87"/>
      <c r="C958" s="87"/>
      <c r="D958" s="87"/>
      <c r="E958" s="87"/>
      <c r="F958" s="87"/>
      <c r="S958" s="307"/>
      <c r="T958" s="306"/>
      <c r="AB958" s="300"/>
      <c r="AC958" s="300"/>
      <c r="AJ958" s="300"/>
      <c r="AK958" s="300"/>
      <c r="AX958" s="300"/>
      <c r="AY958" s="300"/>
      <c r="AZ958" s="300"/>
      <c r="BA958" s="300"/>
      <c r="BB958" s="300"/>
      <c r="BC958" s="300"/>
      <c r="BD958" s="300"/>
      <c r="BE958" s="300"/>
      <c r="BF958" s="300"/>
      <c r="BG958" s="300"/>
      <c r="BH958" s="300"/>
      <c r="BI958" s="300"/>
      <c r="BQ958" s="297"/>
      <c r="BR958" s="297"/>
      <c r="BS958" s="297"/>
      <c r="BT958" s="297"/>
      <c r="BU958" s="297"/>
      <c r="BV958" s="297"/>
      <c r="BW958" s="297"/>
      <c r="BX958" s="297"/>
      <c r="BY958" s="297"/>
      <c r="BZ958" s="297"/>
      <c r="CA958" s="297"/>
      <c r="CB958" s="297"/>
    </row>
    <row r="959" spans="1:80" s="305" customFormat="1" x14ac:dyDescent="0.2">
      <c r="A959" s="87"/>
      <c r="B959" s="87"/>
      <c r="C959" s="87"/>
      <c r="D959" s="87"/>
      <c r="E959" s="87"/>
      <c r="F959" s="87"/>
      <c r="S959" s="307"/>
      <c r="T959" s="306"/>
      <c r="AB959" s="300"/>
      <c r="AC959" s="300"/>
      <c r="AJ959" s="300"/>
      <c r="AK959" s="300"/>
      <c r="AX959" s="300"/>
      <c r="AY959" s="300"/>
      <c r="AZ959" s="300"/>
      <c r="BA959" s="300"/>
      <c r="BB959" s="300"/>
      <c r="BC959" s="300"/>
      <c r="BD959" s="300"/>
      <c r="BE959" s="300"/>
      <c r="BF959" s="300"/>
      <c r="BG959" s="300"/>
      <c r="BH959" s="300"/>
      <c r="BI959" s="300"/>
      <c r="BQ959" s="297"/>
      <c r="BR959" s="297"/>
      <c r="BS959" s="297"/>
      <c r="BT959" s="297"/>
      <c r="BU959" s="297"/>
      <c r="BV959" s="297"/>
      <c r="BW959" s="297"/>
      <c r="BX959" s="297"/>
      <c r="BY959" s="297"/>
      <c r="BZ959" s="297"/>
      <c r="CA959" s="297"/>
      <c r="CB959" s="297"/>
    </row>
    <row r="960" spans="1:80" s="305" customFormat="1" x14ac:dyDescent="0.2">
      <c r="A960" s="87"/>
      <c r="B960" s="87"/>
      <c r="C960" s="87"/>
      <c r="D960" s="87"/>
      <c r="E960" s="87"/>
      <c r="F960" s="87"/>
      <c r="S960" s="307"/>
      <c r="T960" s="306"/>
      <c r="AB960" s="300"/>
      <c r="AC960" s="300"/>
      <c r="AJ960" s="300"/>
      <c r="AK960" s="300"/>
      <c r="AX960" s="300"/>
      <c r="AY960" s="300"/>
      <c r="AZ960" s="300"/>
      <c r="BA960" s="300"/>
      <c r="BB960" s="300"/>
      <c r="BC960" s="300"/>
      <c r="BD960" s="300"/>
      <c r="BE960" s="300"/>
      <c r="BF960" s="300"/>
      <c r="BG960" s="300"/>
      <c r="BH960" s="300"/>
      <c r="BI960" s="300"/>
      <c r="BQ960" s="297"/>
      <c r="BR960" s="297"/>
      <c r="BS960" s="297"/>
      <c r="BT960" s="297"/>
      <c r="BU960" s="297"/>
      <c r="BV960" s="297"/>
      <c r="BW960" s="297"/>
      <c r="BX960" s="297"/>
      <c r="BY960" s="297"/>
      <c r="BZ960" s="297"/>
      <c r="CA960" s="297"/>
      <c r="CB960" s="297"/>
    </row>
    <row r="961" spans="1:80" s="305" customFormat="1" x14ac:dyDescent="0.2">
      <c r="A961" s="87"/>
      <c r="B961" s="87"/>
      <c r="C961" s="87"/>
      <c r="D961" s="87"/>
      <c r="E961" s="87"/>
      <c r="F961" s="87"/>
      <c r="S961" s="307"/>
      <c r="T961" s="306"/>
      <c r="AB961" s="300"/>
      <c r="AC961" s="300"/>
      <c r="AJ961" s="300"/>
      <c r="AK961" s="300"/>
      <c r="AX961" s="300"/>
      <c r="AY961" s="300"/>
      <c r="AZ961" s="300"/>
      <c r="BA961" s="300"/>
      <c r="BB961" s="300"/>
      <c r="BC961" s="300"/>
      <c r="BD961" s="300"/>
      <c r="BE961" s="300"/>
      <c r="BF961" s="300"/>
      <c r="BG961" s="300"/>
      <c r="BH961" s="300"/>
      <c r="BI961" s="300"/>
      <c r="BQ961" s="297"/>
      <c r="BR961" s="297"/>
      <c r="BS961" s="297"/>
      <c r="BT961" s="297"/>
      <c r="BU961" s="297"/>
      <c r="BV961" s="297"/>
      <c r="BW961" s="297"/>
      <c r="BX961" s="297"/>
      <c r="BY961" s="297"/>
      <c r="BZ961" s="297"/>
      <c r="CA961" s="297"/>
      <c r="CB961" s="297"/>
    </row>
    <row r="962" spans="1:80" s="305" customFormat="1" x14ac:dyDescent="0.2">
      <c r="A962" s="87"/>
      <c r="B962" s="87"/>
      <c r="C962" s="87"/>
      <c r="D962" s="87"/>
      <c r="E962" s="87"/>
      <c r="F962" s="87"/>
      <c r="S962" s="307"/>
      <c r="T962" s="306"/>
      <c r="AB962" s="300"/>
      <c r="AC962" s="300"/>
      <c r="AJ962" s="300"/>
      <c r="AK962" s="300"/>
      <c r="AX962" s="300"/>
      <c r="AY962" s="300"/>
      <c r="AZ962" s="300"/>
      <c r="BA962" s="300"/>
      <c r="BB962" s="300"/>
      <c r="BC962" s="300"/>
      <c r="BD962" s="300"/>
      <c r="BE962" s="300"/>
      <c r="BF962" s="300"/>
      <c r="BG962" s="300"/>
      <c r="BH962" s="300"/>
      <c r="BI962" s="300"/>
      <c r="BQ962" s="297"/>
      <c r="BR962" s="297"/>
      <c r="BS962" s="297"/>
      <c r="BT962" s="297"/>
      <c r="BU962" s="297"/>
      <c r="BV962" s="297"/>
      <c r="BW962" s="297"/>
      <c r="BX962" s="297"/>
      <c r="BY962" s="297"/>
      <c r="BZ962" s="297"/>
      <c r="CA962" s="297"/>
      <c r="CB962" s="297"/>
    </row>
    <row r="963" spans="1:80" s="305" customFormat="1" x14ac:dyDescent="0.2">
      <c r="A963" s="87"/>
      <c r="B963" s="87"/>
      <c r="C963" s="87"/>
      <c r="D963" s="87"/>
      <c r="E963" s="87"/>
      <c r="F963" s="87"/>
      <c r="S963" s="307"/>
      <c r="T963" s="306"/>
      <c r="AB963" s="300"/>
      <c r="AC963" s="300"/>
      <c r="AJ963" s="300"/>
      <c r="AK963" s="300"/>
      <c r="AX963" s="300"/>
      <c r="AY963" s="300"/>
      <c r="AZ963" s="300"/>
      <c r="BA963" s="300"/>
      <c r="BB963" s="300"/>
      <c r="BC963" s="300"/>
      <c r="BD963" s="300"/>
      <c r="BE963" s="300"/>
      <c r="BF963" s="300"/>
      <c r="BG963" s="300"/>
      <c r="BH963" s="300"/>
      <c r="BI963" s="300"/>
      <c r="BQ963" s="297"/>
      <c r="BR963" s="297"/>
      <c r="BS963" s="297"/>
      <c r="BT963" s="297"/>
      <c r="BU963" s="297"/>
      <c r="BV963" s="297"/>
      <c r="BW963" s="297"/>
      <c r="BX963" s="297"/>
      <c r="BY963" s="297"/>
      <c r="BZ963" s="297"/>
      <c r="CA963" s="297"/>
      <c r="CB963" s="297"/>
    </row>
    <row r="964" spans="1:80" s="305" customFormat="1" x14ac:dyDescent="0.2">
      <c r="A964" s="87"/>
      <c r="B964" s="87"/>
      <c r="C964" s="87"/>
      <c r="D964" s="87"/>
      <c r="E964" s="87"/>
      <c r="F964" s="87"/>
      <c r="S964" s="307"/>
      <c r="T964" s="306"/>
      <c r="AB964" s="300"/>
      <c r="AC964" s="300"/>
      <c r="AJ964" s="300"/>
      <c r="AK964" s="300"/>
      <c r="AX964" s="300"/>
      <c r="AY964" s="300"/>
      <c r="AZ964" s="300"/>
      <c r="BA964" s="300"/>
      <c r="BB964" s="300"/>
      <c r="BC964" s="300"/>
      <c r="BD964" s="300"/>
      <c r="BE964" s="300"/>
      <c r="BF964" s="300"/>
      <c r="BG964" s="300"/>
      <c r="BH964" s="300"/>
      <c r="BI964" s="300"/>
      <c r="BQ964" s="297"/>
      <c r="BR964" s="297"/>
      <c r="BS964" s="297"/>
      <c r="BT964" s="297"/>
      <c r="BU964" s="297"/>
      <c r="BV964" s="297"/>
      <c r="BW964" s="297"/>
      <c r="BX964" s="297"/>
      <c r="BY964" s="297"/>
      <c r="BZ964" s="297"/>
      <c r="CA964" s="297"/>
      <c r="CB964" s="297"/>
    </row>
    <row r="965" spans="1:80" s="305" customFormat="1" x14ac:dyDescent="0.2">
      <c r="A965" s="87"/>
      <c r="B965" s="87"/>
      <c r="C965" s="87"/>
      <c r="D965" s="87"/>
      <c r="E965" s="87"/>
      <c r="F965" s="87"/>
      <c r="S965" s="307"/>
      <c r="T965" s="306"/>
      <c r="AB965" s="300"/>
      <c r="AC965" s="300"/>
      <c r="AJ965" s="300"/>
      <c r="AK965" s="300"/>
      <c r="AX965" s="300"/>
      <c r="AY965" s="300"/>
      <c r="AZ965" s="300"/>
      <c r="BA965" s="300"/>
      <c r="BB965" s="300"/>
      <c r="BC965" s="300"/>
      <c r="BD965" s="300"/>
      <c r="BE965" s="300"/>
      <c r="BF965" s="300"/>
      <c r="BG965" s="300"/>
      <c r="BH965" s="300"/>
      <c r="BI965" s="300"/>
      <c r="BQ965" s="297"/>
      <c r="BR965" s="297"/>
      <c r="BS965" s="297"/>
      <c r="BT965" s="297"/>
      <c r="BU965" s="297"/>
      <c r="BV965" s="297"/>
      <c r="BW965" s="297"/>
      <c r="BX965" s="297"/>
      <c r="BY965" s="297"/>
      <c r="BZ965" s="297"/>
      <c r="CA965" s="297"/>
      <c r="CB965" s="297"/>
    </row>
    <row r="966" spans="1:80" s="305" customFormat="1" x14ac:dyDescent="0.2">
      <c r="A966" s="87"/>
      <c r="B966" s="87"/>
      <c r="C966" s="87"/>
      <c r="D966" s="87"/>
      <c r="E966" s="87"/>
      <c r="F966" s="87"/>
      <c r="S966" s="307"/>
      <c r="T966" s="306"/>
      <c r="AB966" s="300"/>
      <c r="AC966" s="300"/>
      <c r="AJ966" s="300"/>
      <c r="AK966" s="300"/>
      <c r="AX966" s="300"/>
      <c r="AY966" s="300"/>
      <c r="AZ966" s="300"/>
      <c r="BA966" s="300"/>
      <c r="BB966" s="300"/>
      <c r="BC966" s="300"/>
      <c r="BD966" s="300"/>
      <c r="BE966" s="300"/>
      <c r="BF966" s="300"/>
      <c r="BG966" s="300"/>
      <c r="BH966" s="300"/>
      <c r="BI966" s="300"/>
      <c r="BQ966" s="297"/>
      <c r="BR966" s="297"/>
      <c r="BS966" s="297"/>
      <c r="BT966" s="297"/>
      <c r="BU966" s="297"/>
      <c r="BV966" s="297"/>
      <c r="BW966" s="297"/>
      <c r="BX966" s="297"/>
      <c r="BY966" s="297"/>
      <c r="BZ966" s="297"/>
      <c r="CA966" s="297"/>
      <c r="CB966" s="297"/>
    </row>
    <row r="967" spans="1:80" s="305" customFormat="1" x14ac:dyDescent="0.2">
      <c r="A967" s="87"/>
      <c r="B967" s="87"/>
      <c r="C967" s="87"/>
      <c r="D967" s="87"/>
      <c r="E967" s="87"/>
      <c r="F967" s="87"/>
      <c r="S967" s="307"/>
      <c r="T967" s="306"/>
      <c r="AB967" s="300"/>
      <c r="AC967" s="300"/>
      <c r="AJ967" s="300"/>
      <c r="AK967" s="300"/>
      <c r="AX967" s="300"/>
      <c r="AY967" s="300"/>
      <c r="AZ967" s="300"/>
      <c r="BA967" s="300"/>
      <c r="BB967" s="300"/>
      <c r="BC967" s="300"/>
      <c r="BD967" s="300"/>
      <c r="BE967" s="300"/>
      <c r="BF967" s="300"/>
      <c r="BG967" s="300"/>
      <c r="BH967" s="300"/>
      <c r="BI967" s="300"/>
      <c r="BQ967" s="297"/>
      <c r="BR967" s="297"/>
      <c r="BS967" s="297"/>
      <c r="BT967" s="297"/>
      <c r="BU967" s="297"/>
      <c r="BV967" s="297"/>
      <c r="BW967" s="297"/>
      <c r="BX967" s="297"/>
      <c r="BY967" s="297"/>
      <c r="BZ967" s="297"/>
      <c r="CA967" s="297"/>
      <c r="CB967" s="297"/>
    </row>
    <row r="968" spans="1:80" s="305" customFormat="1" x14ac:dyDescent="0.2">
      <c r="A968" s="87"/>
      <c r="B968" s="87"/>
      <c r="C968" s="87"/>
      <c r="D968" s="87"/>
      <c r="E968" s="87"/>
      <c r="F968" s="87"/>
      <c r="S968" s="307"/>
      <c r="T968" s="306"/>
      <c r="AB968" s="300"/>
      <c r="AC968" s="300"/>
      <c r="AJ968" s="300"/>
      <c r="AK968" s="300"/>
      <c r="AX968" s="300"/>
      <c r="AY968" s="300"/>
      <c r="AZ968" s="300"/>
      <c r="BA968" s="300"/>
      <c r="BB968" s="300"/>
      <c r="BC968" s="300"/>
      <c r="BD968" s="300"/>
      <c r="BE968" s="300"/>
      <c r="BF968" s="300"/>
      <c r="BG968" s="300"/>
      <c r="BH968" s="300"/>
      <c r="BI968" s="300"/>
      <c r="BQ968" s="297"/>
      <c r="BR968" s="297"/>
      <c r="BS968" s="297"/>
      <c r="BT968" s="297"/>
      <c r="BU968" s="297"/>
      <c r="BV968" s="297"/>
      <c r="BW968" s="297"/>
      <c r="BX968" s="297"/>
      <c r="BY968" s="297"/>
      <c r="BZ968" s="297"/>
      <c r="CA968" s="297"/>
      <c r="CB968" s="297"/>
    </row>
    <row r="969" spans="1:80" s="305" customFormat="1" x14ac:dyDescent="0.2">
      <c r="A969" s="87"/>
      <c r="B969" s="87"/>
      <c r="C969" s="87"/>
      <c r="D969" s="87"/>
      <c r="E969" s="87"/>
      <c r="F969" s="87"/>
      <c r="S969" s="307"/>
      <c r="T969" s="306"/>
      <c r="AB969" s="300"/>
      <c r="AC969" s="300"/>
      <c r="AJ969" s="300"/>
      <c r="AK969" s="300"/>
      <c r="AX969" s="300"/>
      <c r="AY969" s="300"/>
      <c r="AZ969" s="300"/>
      <c r="BA969" s="300"/>
      <c r="BB969" s="300"/>
      <c r="BC969" s="300"/>
      <c r="BD969" s="300"/>
      <c r="BE969" s="300"/>
      <c r="BF969" s="300"/>
      <c r="BG969" s="300"/>
      <c r="BH969" s="300"/>
      <c r="BI969" s="300"/>
      <c r="BQ969" s="297"/>
      <c r="BR969" s="297"/>
      <c r="BS969" s="297"/>
      <c r="BT969" s="297"/>
      <c r="BU969" s="297"/>
      <c r="BV969" s="297"/>
      <c r="BW969" s="297"/>
      <c r="BX969" s="297"/>
      <c r="BY969" s="297"/>
      <c r="BZ969" s="297"/>
      <c r="CA969" s="297"/>
      <c r="CB969" s="297"/>
    </row>
    <row r="970" spans="1:80" s="305" customFormat="1" x14ac:dyDescent="0.2">
      <c r="A970" s="87"/>
      <c r="B970" s="87"/>
      <c r="C970" s="87"/>
      <c r="D970" s="87"/>
      <c r="E970" s="87"/>
      <c r="F970" s="87"/>
      <c r="S970" s="307"/>
      <c r="T970" s="306"/>
      <c r="AB970" s="300"/>
      <c r="AC970" s="300"/>
      <c r="AJ970" s="300"/>
      <c r="AK970" s="300"/>
      <c r="AX970" s="300"/>
      <c r="AY970" s="300"/>
      <c r="AZ970" s="300"/>
      <c r="BA970" s="300"/>
      <c r="BB970" s="300"/>
      <c r="BC970" s="300"/>
      <c r="BD970" s="300"/>
      <c r="BE970" s="300"/>
      <c r="BF970" s="300"/>
      <c r="BG970" s="300"/>
      <c r="BH970" s="300"/>
      <c r="BI970" s="300"/>
      <c r="BQ970" s="297"/>
      <c r="BR970" s="297"/>
      <c r="BS970" s="297"/>
      <c r="BT970" s="297"/>
      <c r="BU970" s="297"/>
      <c r="BV970" s="297"/>
      <c r="BW970" s="297"/>
      <c r="BX970" s="297"/>
      <c r="BY970" s="297"/>
      <c r="BZ970" s="297"/>
      <c r="CA970" s="297"/>
      <c r="CB970" s="297"/>
    </row>
    <row r="971" spans="1:80" s="305" customFormat="1" x14ac:dyDescent="0.2">
      <c r="A971" s="87"/>
      <c r="B971" s="87"/>
      <c r="C971" s="87"/>
      <c r="D971" s="87"/>
      <c r="E971" s="87"/>
      <c r="F971" s="87"/>
      <c r="S971" s="307"/>
      <c r="T971" s="306"/>
      <c r="AB971" s="300"/>
      <c r="AC971" s="300"/>
      <c r="AJ971" s="300"/>
      <c r="AK971" s="300"/>
      <c r="AX971" s="300"/>
      <c r="AY971" s="300"/>
      <c r="AZ971" s="300"/>
      <c r="BA971" s="300"/>
      <c r="BB971" s="300"/>
      <c r="BC971" s="300"/>
      <c r="BD971" s="300"/>
      <c r="BE971" s="300"/>
      <c r="BF971" s="300"/>
      <c r="BG971" s="300"/>
      <c r="BH971" s="300"/>
      <c r="BI971" s="300"/>
      <c r="BQ971" s="297"/>
      <c r="BR971" s="297"/>
      <c r="BS971" s="297"/>
      <c r="BT971" s="297"/>
      <c r="BU971" s="297"/>
      <c r="BV971" s="297"/>
      <c r="BW971" s="297"/>
      <c r="BX971" s="297"/>
      <c r="BY971" s="297"/>
      <c r="BZ971" s="297"/>
      <c r="CA971" s="297"/>
      <c r="CB971" s="297"/>
    </row>
    <row r="972" spans="1:80" s="305" customFormat="1" x14ac:dyDescent="0.2">
      <c r="A972" s="87"/>
      <c r="B972" s="87"/>
      <c r="C972" s="87"/>
      <c r="D972" s="87"/>
      <c r="E972" s="87"/>
      <c r="F972" s="87"/>
      <c r="S972" s="307"/>
      <c r="T972" s="306"/>
      <c r="AB972" s="300"/>
      <c r="AC972" s="300"/>
      <c r="AJ972" s="300"/>
      <c r="AK972" s="300"/>
      <c r="AX972" s="300"/>
      <c r="AY972" s="300"/>
      <c r="AZ972" s="300"/>
      <c r="BA972" s="300"/>
      <c r="BB972" s="300"/>
      <c r="BC972" s="300"/>
      <c r="BD972" s="300"/>
      <c r="BE972" s="300"/>
      <c r="BF972" s="300"/>
      <c r="BG972" s="300"/>
      <c r="BH972" s="300"/>
      <c r="BI972" s="300"/>
      <c r="BQ972" s="297"/>
      <c r="BR972" s="297"/>
      <c r="BS972" s="297"/>
      <c r="BT972" s="297"/>
      <c r="BU972" s="297"/>
      <c r="BV972" s="297"/>
      <c r="BW972" s="297"/>
      <c r="BX972" s="297"/>
      <c r="BY972" s="297"/>
      <c r="BZ972" s="297"/>
      <c r="CA972" s="297"/>
      <c r="CB972" s="297"/>
    </row>
    <row r="973" spans="1:80" s="305" customFormat="1" x14ac:dyDescent="0.2">
      <c r="A973" s="87"/>
      <c r="B973" s="87"/>
      <c r="C973" s="87"/>
      <c r="D973" s="87"/>
      <c r="E973" s="87"/>
      <c r="F973" s="87"/>
      <c r="S973" s="307"/>
      <c r="T973" s="306"/>
      <c r="AB973" s="300"/>
      <c r="AC973" s="300"/>
      <c r="AJ973" s="300"/>
      <c r="AK973" s="300"/>
      <c r="AX973" s="300"/>
      <c r="AY973" s="300"/>
      <c r="AZ973" s="300"/>
      <c r="BA973" s="300"/>
      <c r="BB973" s="300"/>
      <c r="BC973" s="300"/>
      <c r="BD973" s="300"/>
      <c r="BE973" s="300"/>
      <c r="BF973" s="300"/>
      <c r="BG973" s="300"/>
      <c r="BH973" s="300"/>
      <c r="BI973" s="300"/>
      <c r="BQ973" s="297"/>
      <c r="BR973" s="297"/>
      <c r="BS973" s="297"/>
      <c r="BT973" s="297"/>
      <c r="BU973" s="297"/>
      <c r="BV973" s="297"/>
      <c r="BW973" s="297"/>
      <c r="BX973" s="297"/>
      <c r="BY973" s="297"/>
      <c r="BZ973" s="297"/>
      <c r="CA973" s="297"/>
      <c r="CB973" s="297"/>
    </row>
    <row r="974" spans="1:80" s="305" customFormat="1" x14ac:dyDescent="0.2">
      <c r="A974" s="87"/>
      <c r="B974" s="87"/>
      <c r="C974" s="87"/>
      <c r="D974" s="87"/>
      <c r="E974" s="87"/>
      <c r="F974" s="87"/>
      <c r="S974" s="307"/>
      <c r="T974" s="306"/>
      <c r="AB974" s="300"/>
      <c r="AC974" s="300"/>
      <c r="AJ974" s="300"/>
      <c r="AK974" s="300"/>
      <c r="AX974" s="300"/>
      <c r="AY974" s="300"/>
      <c r="AZ974" s="300"/>
      <c r="BA974" s="300"/>
      <c r="BB974" s="300"/>
      <c r="BC974" s="300"/>
      <c r="BD974" s="300"/>
      <c r="BE974" s="300"/>
      <c r="BF974" s="300"/>
      <c r="BG974" s="300"/>
      <c r="BH974" s="300"/>
      <c r="BI974" s="300"/>
      <c r="BQ974" s="297"/>
      <c r="BR974" s="297"/>
      <c r="BS974" s="297"/>
      <c r="BT974" s="297"/>
      <c r="BU974" s="297"/>
      <c r="BV974" s="297"/>
      <c r="BW974" s="297"/>
      <c r="BX974" s="297"/>
      <c r="BY974" s="297"/>
      <c r="BZ974" s="297"/>
      <c r="CA974" s="297"/>
      <c r="CB974" s="297"/>
    </row>
    <row r="975" spans="1:80" s="305" customFormat="1" x14ac:dyDescent="0.2">
      <c r="A975" s="87"/>
      <c r="B975" s="87"/>
      <c r="C975" s="87"/>
      <c r="D975" s="87"/>
      <c r="E975" s="87"/>
      <c r="F975" s="87"/>
      <c r="S975" s="307"/>
      <c r="T975" s="306"/>
      <c r="AB975" s="300"/>
      <c r="AC975" s="300"/>
      <c r="AJ975" s="300"/>
      <c r="AK975" s="300"/>
      <c r="AX975" s="300"/>
      <c r="AY975" s="300"/>
      <c r="AZ975" s="300"/>
      <c r="BA975" s="300"/>
      <c r="BB975" s="300"/>
      <c r="BC975" s="300"/>
      <c r="BD975" s="300"/>
      <c r="BE975" s="300"/>
      <c r="BF975" s="300"/>
      <c r="BG975" s="300"/>
      <c r="BH975" s="300"/>
      <c r="BI975" s="300"/>
      <c r="BQ975" s="297"/>
      <c r="BR975" s="297"/>
      <c r="BS975" s="297"/>
      <c r="BT975" s="297"/>
      <c r="BU975" s="297"/>
      <c r="BV975" s="297"/>
      <c r="BW975" s="297"/>
      <c r="BX975" s="297"/>
      <c r="BY975" s="297"/>
      <c r="BZ975" s="297"/>
      <c r="CA975" s="297"/>
      <c r="CB975" s="297"/>
    </row>
    <row r="976" spans="1:80" s="305" customFormat="1" x14ac:dyDescent="0.2">
      <c r="A976" s="87"/>
      <c r="B976" s="87"/>
      <c r="C976" s="87"/>
      <c r="D976" s="87"/>
      <c r="E976" s="87"/>
      <c r="F976" s="87"/>
      <c r="S976" s="307"/>
      <c r="T976" s="306"/>
      <c r="AB976" s="300"/>
      <c r="AC976" s="300"/>
      <c r="AJ976" s="300"/>
      <c r="AK976" s="300"/>
      <c r="AX976" s="300"/>
      <c r="AY976" s="300"/>
      <c r="AZ976" s="300"/>
      <c r="BA976" s="300"/>
      <c r="BB976" s="300"/>
      <c r="BC976" s="300"/>
      <c r="BD976" s="300"/>
      <c r="BE976" s="300"/>
      <c r="BF976" s="300"/>
      <c r="BG976" s="300"/>
      <c r="BH976" s="300"/>
      <c r="BI976" s="300"/>
      <c r="BQ976" s="297"/>
      <c r="BR976" s="297"/>
      <c r="BS976" s="297"/>
      <c r="BT976" s="297"/>
      <c r="BU976" s="297"/>
      <c r="BV976" s="297"/>
      <c r="BW976" s="297"/>
      <c r="BX976" s="297"/>
      <c r="BY976" s="297"/>
      <c r="BZ976" s="297"/>
      <c r="CA976" s="297"/>
      <c r="CB976" s="297"/>
    </row>
    <row r="977" spans="1:80" s="305" customFormat="1" x14ac:dyDescent="0.2">
      <c r="A977" s="87"/>
      <c r="B977" s="87"/>
      <c r="C977" s="87"/>
      <c r="D977" s="87"/>
      <c r="E977" s="87"/>
      <c r="F977" s="87"/>
      <c r="S977" s="307"/>
      <c r="T977" s="306"/>
      <c r="AB977" s="300"/>
      <c r="AC977" s="300"/>
      <c r="AJ977" s="300"/>
      <c r="AK977" s="300"/>
      <c r="AX977" s="300"/>
      <c r="AY977" s="300"/>
      <c r="AZ977" s="300"/>
      <c r="BA977" s="300"/>
      <c r="BB977" s="300"/>
      <c r="BC977" s="300"/>
      <c r="BD977" s="300"/>
      <c r="BE977" s="300"/>
      <c r="BF977" s="300"/>
      <c r="BG977" s="300"/>
      <c r="BH977" s="300"/>
      <c r="BI977" s="300"/>
      <c r="BQ977" s="297"/>
      <c r="BR977" s="297"/>
      <c r="BS977" s="297"/>
      <c r="BT977" s="297"/>
      <c r="BU977" s="297"/>
      <c r="BV977" s="297"/>
      <c r="BW977" s="297"/>
      <c r="BX977" s="297"/>
      <c r="BY977" s="297"/>
      <c r="BZ977" s="297"/>
      <c r="CA977" s="297"/>
      <c r="CB977" s="297"/>
    </row>
    <row r="978" spans="1:80" s="305" customFormat="1" x14ac:dyDescent="0.2">
      <c r="A978" s="87"/>
      <c r="B978" s="87"/>
      <c r="C978" s="87"/>
      <c r="D978" s="87"/>
      <c r="E978" s="87"/>
      <c r="F978" s="87"/>
      <c r="S978" s="307"/>
      <c r="T978" s="306"/>
      <c r="AB978" s="300"/>
      <c r="AC978" s="300"/>
      <c r="AJ978" s="300"/>
      <c r="AK978" s="300"/>
      <c r="AX978" s="300"/>
      <c r="AY978" s="300"/>
      <c r="AZ978" s="300"/>
      <c r="BA978" s="300"/>
      <c r="BB978" s="300"/>
      <c r="BC978" s="300"/>
      <c r="BD978" s="300"/>
      <c r="BE978" s="300"/>
      <c r="BF978" s="300"/>
      <c r="BG978" s="300"/>
      <c r="BH978" s="300"/>
      <c r="BI978" s="300"/>
      <c r="BQ978" s="297"/>
      <c r="BR978" s="297"/>
      <c r="BS978" s="297"/>
      <c r="BT978" s="297"/>
      <c r="BU978" s="297"/>
      <c r="BV978" s="297"/>
      <c r="BW978" s="297"/>
      <c r="BX978" s="297"/>
      <c r="BY978" s="297"/>
      <c r="BZ978" s="297"/>
      <c r="CA978" s="297"/>
      <c r="CB978" s="297"/>
    </row>
    <row r="979" spans="1:80" s="305" customFormat="1" x14ac:dyDescent="0.2">
      <c r="A979" s="87"/>
      <c r="B979" s="87"/>
      <c r="C979" s="87"/>
      <c r="D979" s="87"/>
      <c r="E979" s="87"/>
      <c r="F979" s="87"/>
      <c r="S979" s="307"/>
      <c r="T979" s="306"/>
      <c r="AB979" s="300"/>
      <c r="AC979" s="300"/>
      <c r="AJ979" s="300"/>
      <c r="AK979" s="300"/>
      <c r="AX979" s="300"/>
      <c r="AY979" s="300"/>
      <c r="AZ979" s="300"/>
      <c r="BA979" s="300"/>
      <c r="BB979" s="300"/>
      <c r="BC979" s="300"/>
      <c r="BD979" s="300"/>
      <c r="BE979" s="300"/>
      <c r="BF979" s="300"/>
      <c r="BG979" s="300"/>
      <c r="BH979" s="300"/>
      <c r="BI979" s="300"/>
      <c r="BQ979" s="297"/>
      <c r="BR979" s="297"/>
      <c r="BS979" s="297"/>
      <c r="BT979" s="297"/>
      <c r="BU979" s="297"/>
      <c r="BV979" s="297"/>
      <c r="BW979" s="297"/>
      <c r="BX979" s="297"/>
      <c r="BY979" s="297"/>
      <c r="BZ979" s="297"/>
      <c r="CA979" s="297"/>
      <c r="CB979" s="297"/>
    </row>
    <row r="980" spans="1:80" s="305" customFormat="1" x14ac:dyDescent="0.2">
      <c r="A980" s="87"/>
      <c r="B980" s="87"/>
      <c r="C980" s="87"/>
      <c r="D980" s="87"/>
      <c r="E980" s="87"/>
      <c r="F980" s="87"/>
      <c r="S980" s="307"/>
      <c r="T980" s="306"/>
      <c r="AB980" s="300"/>
      <c r="AC980" s="300"/>
      <c r="AJ980" s="300"/>
      <c r="AK980" s="300"/>
      <c r="AX980" s="300"/>
      <c r="AY980" s="300"/>
      <c r="AZ980" s="300"/>
      <c r="BA980" s="300"/>
      <c r="BB980" s="300"/>
      <c r="BC980" s="300"/>
      <c r="BD980" s="300"/>
      <c r="BE980" s="300"/>
      <c r="BF980" s="300"/>
      <c r="BG980" s="300"/>
      <c r="BH980" s="300"/>
      <c r="BI980" s="300"/>
      <c r="BQ980" s="297"/>
      <c r="BR980" s="297"/>
      <c r="BS980" s="297"/>
      <c r="BT980" s="297"/>
      <c r="BU980" s="297"/>
      <c r="BV980" s="297"/>
      <c r="BW980" s="297"/>
      <c r="BX980" s="297"/>
      <c r="BY980" s="297"/>
      <c r="BZ980" s="297"/>
      <c r="CA980" s="297"/>
      <c r="CB980" s="297"/>
    </row>
    <row r="981" spans="1:80" s="305" customFormat="1" x14ac:dyDescent="0.2">
      <c r="A981" s="87"/>
      <c r="B981" s="87"/>
      <c r="C981" s="87"/>
      <c r="D981" s="87"/>
      <c r="E981" s="87"/>
      <c r="F981" s="87"/>
      <c r="S981" s="307"/>
      <c r="T981" s="306"/>
      <c r="AB981" s="300"/>
      <c r="AC981" s="300"/>
      <c r="AJ981" s="300"/>
      <c r="AK981" s="300"/>
      <c r="AX981" s="300"/>
      <c r="AY981" s="300"/>
      <c r="AZ981" s="300"/>
      <c r="BA981" s="300"/>
      <c r="BB981" s="300"/>
      <c r="BC981" s="300"/>
      <c r="BD981" s="300"/>
      <c r="BE981" s="300"/>
      <c r="BF981" s="300"/>
      <c r="BG981" s="300"/>
      <c r="BH981" s="300"/>
      <c r="BI981" s="300"/>
      <c r="BQ981" s="297"/>
      <c r="BR981" s="297"/>
      <c r="BS981" s="297"/>
      <c r="BT981" s="297"/>
      <c r="BU981" s="297"/>
      <c r="BV981" s="297"/>
      <c r="BW981" s="297"/>
      <c r="BX981" s="297"/>
      <c r="BY981" s="297"/>
      <c r="BZ981" s="297"/>
      <c r="CA981" s="297"/>
      <c r="CB981" s="297"/>
    </row>
    <row r="982" spans="1:80" s="305" customFormat="1" x14ac:dyDescent="0.2">
      <c r="A982" s="87"/>
      <c r="B982" s="87"/>
      <c r="C982" s="87"/>
      <c r="D982" s="87"/>
      <c r="E982" s="87"/>
      <c r="F982" s="87"/>
      <c r="S982" s="307"/>
      <c r="T982" s="306"/>
      <c r="AB982" s="300"/>
      <c r="AC982" s="300"/>
      <c r="AJ982" s="300"/>
      <c r="AK982" s="300"/>
      <c r="AX982" s="300"/>
      <c r="AY982" s="300"/>
      <c r="AZ982" s="300"/>
      <c r="BA982" s="300"/>
      <c r="BB982" s="300"/>
      <c r="BC982" s="300"/>
      <c r="BD982" s="300"/>
      <c r="BE982" s="300"/>
      <c r="BF982" s="300"/>
      <c r="BG982" s="300"/>
      <c r="BH982" s="300"/>
      <c r="BI982" s="300"/>
      <c r="BQ982" s="297"/>
      <c r="BR982" s="297"/>
      <c r="BS982" s="297"/>
      <c r="BT982" s="297"/>
      <c r="BU982" s="297"/>
      <c r="BV982" s="297"/>
      <c r="BW982" s="297"/>
      <c r="BX982" s="297"/>
      <c r="BY982" s="297"/>
      <c r="BZ982" s="297"/>
      <c r="CA982" s="297"/>
      <c r="CB982" s="297"/>
    </row>
    <row r="983" spans="1:80" s="305" customFormat="1" x14ac:dyDescent="0.2">
      <c r="A983" s="87"/>
      <c r="B983" s="87"/>
      <c r="C983" s="87"/>
      <c r="D983" s="87"/>
      <c r="E983" s="87"/>
      <c r="F983" s="87"/>
      <c r="S983" s="307"/>
      <c r="T983" s="306"/>
      <c r="AB983" s="300"/>
      <c r="AC983" s="300"/>
      <c r="AJ983" s="300"/>
      <c r="AK983" s="300"/>
      <c r="AX983" s="300"/>
      <c r="AY983" s="300"/>
      <c r="AZ983" s="300"/>
      <c r="BA983" s="300"/>
      <c r="BB983" s="300"/>
      <c r="BC983" s="300"/>
      <c r="BD983" s="300"/>
      <c r="BE983" s="300"/>
      <c r="BF983" s="300"/>
      <c r="BG983" s="300"/>
      <c r="BH983" s="300"/>
      <c r="BI983" s="300"/>
      <c r="BQ983" s="297"/>
      <c r="BR983" s="297"/>
      <c r="BS983" s="297"/>
      <c r="BT983" s="297"/>
      <c r="BU983" s="297"/>
      <c r="BV983" s="297"/>
      <c r="BW983" s="297"/>
      <c r="BX983" s="297"/>
      <c r="BY983" s="297"/>
      <c r="BZ983" s="297"/>
      <c r="CA983" s="297"/>
      <c r="CB983" s="297"/>
    </row>
    <row r="984" spans="1:80" s="305" customFormat="1" x14ac:dyDescent="0.2">
      <c r="A984" s="87"/>
      <c r="B984" s="87"/>
      <c r="C984" s="87"/>
      <c r="D984" s="87"/>
      <c r="E984" s="87"/>
      <c r="F984" s="87"/>
      <c r="S984" s="307"/>
      <c r="T984" s="306"/>
      <c r="AB984" s="300"/>
      <c r="AC984" s="300"/>
      <c r="AJ984" s="300"/>
      <c r="AK984" s="300"/>
      <c r="AX984" s="300"/>
      <c r="AY984" s="300"/>
      <c r="AZ984" s="300"/>
      <c r="BA984" s="300"/>
      <c r="BB984" s="300"/>
      <c r="BC984" s="300"/>
      <c r="BD984" s="300"/>
      <c r="BE984" s="300"/>
      <c r="BF984" s="300"/>
      <c r="BG984" s="300"/>
      <c r="BH984" s="300"/>
      <c r="BI984" s="300"/>
      <c r="BQ984" s="297"/>
      <c r="BR984" s="297"/>
      <c r="BS984" s="297"/>
      <c r="BT984" s="297"/>
      <c r="BU984" s="297"/>
      <c r="BV984" s="297"/>
      <c r="BW984" s="297"/>
      <c r="BX984" s="297"/>
      <c r="BY984" s="297"/>
      <c r="BZ984" s="297"/>
      <c r="CA984" s="297"/>
      <c r="CB984" s="297"/>
    </row>
    <row r="985" spans="1:80" s="305" customFormat="1" x14ac:dyDescent="0.2">
      <c r="A985" s="87"/>
      <c r="B985" s="87"/>
      <c r="C985" s="87"/>
      <c r="D985" s="87"/>
      <c r="E985" s="87"/>
      <c r="F985" s="87"/>
      <c r="S985" s="307"/>
      <c r="T985" s="306"/>
      <c r="AB985" s="300"/>
      <c r="AC985" s="300"/>
      <c r="AJ985" s="300"/>
      <c r="AK985" s="300"/>
      <c r="AX985" s="300"/>
      <c r="AY985" s="300"/>
      <c r="AZ985" s="300"/>
      <c r="BA985" s="300"/>
      <c r="BB985" s="300"/>
      <c r="BC985" s="300"/>
      <c r="BD985" s="300"/>
      <c r="BE985" s="300"/>
      <c r="BF985" s="300"/>
      <c r="BG985" s="300"/>
      <c r="BH985" s="300"/>
      <c r="BI985" s="300"/>
      <c r="BQ985" s="297"/>
      <c r="BR985" s="297"/>
      <c r="BS985" s="297"/>
      <c r="BT985" s="297"/>
      <c r="BU985" s="297"/>
      <c r="BV985" s="297"/>
      <c r="BW985" s="297"/>
      <c r="BX985" s="297"/>
      <c r="BY985" s="297"/>
      <c r="BZ985" s="297"/>
      <c r="CA985" s="297"/>
      <c r="CB985" s="297"/>
    </row>
    <row r="986" spans="1:80" s="305" customFormat="1" x14ac:dyDescent="0.2">
      <c r="A986" s="87"/>
      <c r="B986" s="87"/>
      <c r="C986" s="87"/>
      <c r="D986" s="87"/>
      <c r="E986" s="87"/>
      <c r="F986" s="87"/>
      <c r="S986" s="307"/>
      <c r="T986" s="306"/>
      <c r="AB986" s="300"/>
      <c r="AC986" s="300"/>
      <c r="AJ986" s="300"/>
      <c r="AK986" s="300"/>
      <c r="AX986" s="300"/>
      <c r="AY986" s="300"/>
      <c r="AZ986" s="300"/>
      <c r="BA986" s="300"/>
      <c r="BB986" s="300"/>
      <c r="BC986" s="300"/>
      <c r="BD986" s="300"/>
      <c r="BE986" s="300"/>
      <c r="BF986" s="300"/>
      <c r="BG986" s="300"/>
      <c r="BH986" s="300"/>
      <c r="BI986" s="300"/>
      <c r="BQ986" s="297"/>
      <c r="BR986" s="297"/>
      <c r="BS986" s="297"/>
      <c r="BT986" s="297"/>
      <c r="BU986" s="297"/>
      <c r="BV986" s="297"/>
      <c r="BW986" s="297"/>
      <c r="BX986" s="297"/>
      <c r="BY986" s="297"/>
      <c r="BZ986" s="297"/>
      <c r="CA986" s="297"/>
      <c r="CB986" s="297"/>
    </row>
    <row r="987" spans="1:80" s="305" customFormat="1" x14ac:dyDescent="0.2">
      <c r="A987" s="87"/>
      <c r="B987" s="87"/>
      <c r="C987" s="87"/>
      <c r="D987" s="87"/>
      <c r="E987" s="87"/>
      <c r="F987" s="87"/>
      <c r="S987" s="307"/>
      <c r="T987" s="306"/>
      <c r="AB987" s="300"/>
      <c r="AC987" s="300"/>
      <c r="AJ987" s="300"/>
      <c r="AK987" s="300"/>
      <c r="AX987" s="300"/>
      <c r="AY987" s="300"/>
      <c r="AZ987" s="300"/>
      <c r="BA987" s="300"/>
      <c r="BB987" s="300"/>
      <c r="BC987" s="300"/>
      <c r="BD987" s="300"/>
      <c r="BE987" s="300"/>
      <c r="BF987" s="300"/>
      <c r="BG987" s="300"/>
      <c r="BH987" s="300"/>
      <c r="BI987" s="300"/>
      <c r="BQ987" s="297"/>
      <c r="BR987" s="297"/>
      <c r="BS987" s="297"/>
      <c r="BT987" s="297"/>
      <c r="BU987" s="297"/>
      <c r="BV987" s="297"/>
      <c r="BW987" s="297"/>
      <c r="BX987" s="297"/>
      <c r="BY987" s="297"/>
      <c r="BZ987" s="297"/>
      <c r="CA987" s="297"/>
      <c r="CB987" s="297"/>
    </row>
    <row r="988" spans="1:80" s="305" customFormat="1" x14ac:dyDescent="0.2">
      <c r="A988" s="87"/>
      <c r="B988" s="87"/>
      <c r="C988" s="87"/>
      <c r="D988" s="87"/>
      <c r="E988" s="87"/>
      <c r="F988" s="87"/>
      <c r="S988" s="307"/>
      <c r="T988" s="306"/>
      <c r="AB988" s="300"/>
      <c r="AC988" s="300"/>
      <c r="AJ988" s="300"/>
      <c r="AK988" s="300"/>
      <c r="AX988" s="300"/>
      <c r="AY988" s="300"/>
      <c r="AZ988" s="300"/>
      <c r="BA988" s="300"/>
      <c r="BB988" s="300"/>
      <c r="BC988" s="300"/>
      <c r="BD988" s="300"/>
      <c r="BE988" s="300"/>
      <c r="BF988" s="300"/>
      <c r="BG988" s="300"/>
      <c r="BH988" s="300"/>
      <c r="BI988" s="300"/>
      <c r="BQ988" s="297"/>
      <c r="BR988" s="297"/>
      <c r="BS988" s="297"/>
      <c r="BT988" s="297"/>
      <c r="BU988" s="297"/>
      <c r="BV988" s="297"/>
      <c r="BW988" s="297"/>
      <c r="BX988" s="297"/>
      <c r="BY988" s="297"/>
      <c r="BZ988" s="297"/>
      <c r="CA988" s="297"/>
      <c r="CB988" s="297"/>
    </row>
    <row r="989" spans="1:80" s="305" customFormat="1" x14ac:dyDescent="0.2">
      <c r="A989" s="87"/>
      <c r="B989" s="87"/>
      <c r="C989" s="87"/>
      <c r="D989" s="87"/>
      <c r="E989" s="87"/>
      <c r="F989" s="87"/>
      <c r="S989" s="307"/>
      <c r="T989" s="306"/>
      <c r="AB989" s="300"/>
      <c r="AC989" s="300"/>
      <c r="AJ989" s="300"/>
      <c r="AK989" s="300"/>
      <c r="AX989" s="300"/>
      <c r="AY989" s="300"/>
      <c r="AZ989" s="300"/>
      <c r="BA989" s="300"/>
      <c r="BB989" s="300"/>
      <c r="BC989" s="300"/>
      <c r="BD989" s="300"/>
      <c r="BE989" s="300"/>
      <c r="BF989" s="300"/>
      <c r="BG989" s="300"/>
      <c r="BH989" s="300"/>
      <c r="BI989" s="300"/>
      <c r="BQ989" s="297"/>
      <c r="BR989" s="297"/>
      <c r="BS989" s="297"/>
      <c r="BT989" s="297"/>
      <c r="BU989" s="297"/>
      <c r="BV989" s="297"/>
      <c r="BW989" s="297"/>
      <c r="BX989" s="297"/>
      <c r="BY989" s="297"/>
      <c r="BZ989" s="297"/>
      <c r="CA989" s="297"/>
      <c r="CB989" s="297"/>
    </row>
    <row r="990" spans="1:80" s="305" customFormat="1" x14ac:dyDescent="0.2">
      <c r="A990" s="87"/>
      <c r="B990" s="87"/>
      <c r="C990" s="87"/>
      <c r="D990" s="87"/>
      <c r="E990" s="87"/>
      <c r="F990" s="87"/>
      <c r="S990" s="307"/>
      <c r="T990" s="306"/>
      <c r="AB990" s="300"/>
      <c r="AC990" s="300"/>
      <c r="AJ990" s="300"/>
      <c r="AK990" s="300"/>
      <c r="AX990" s="300"/>
      <c r="AY990" s="300"/>
      <c r="AZ990" s="300"/>
      <c r="BA990" s="300"/>
      <c r="BB990" s="300"/>
      <c r="BC990" s="300"/>
      <c r="BD990" s="300"/>
      <c r="BE990" s="300"/>
      <c r="BF990" s="300"/>
      <c r="BG990" s="300"/>
      <c r="BH990" s="300"/>
      <c r="BI990" s="300"/>
      <c r="BQ990" s="297"/>
      <c r="BR990" s="297"/>
      <c r="BS990" s="297"/>
      <c r="BT990" s="297"/>
      <c r="BU990" s="297"/>
      <c r="BV990" s="297"/>
      <c r="BW990" s="297"/>
      <c r="BX990" s="297"/>
      <c r="BY990" s="297"/>
      <c r="BZ990" s="297"/>
      <c r="CA990" s="297"/>
      <c r="CB990" s="297"/>
    </row>
    <row r="991" spans="1:80" s="305" customFormat="1" x14ac:dyDescent="0.2">
      <c r="A991" s="87"/>
      <c r="B991" s="87"/>
      <c r="C991" s="87"/>
      <c r="D991" s="87"/>
      <c r="E991" s="87"/>
      <c r="F991" s="87"/>
      <c r="S991" s="307"/>
      <c r="T991" s="306"/>
      <c r="AB991" s="300"/>
      <c r="AC991" s="300"/>
      <c r="AJ991" s="300"/>
      <c r="AK991" s="300"/>
      <c r="AX991" s="300"/>
      <c r="AY991" s="300"/>
      <c r="AZ991" s="300"/>
      <c r="BA991" s="300"/>
      <c r="BB991" s="300"/>
      <c r="BC991" s="300"/>
      <c r="BD991" s="300"/>
      <c r="BE991" s="300"/>
      <c r="BF991" s="300"/>
      <c r="BG991" s="300"/>
      <c r="BH991" s="300"/>
      <c r="BI991" s="300"/>
      <c r="BQ991" s="297"/>
      <c r="BR991" s="297"/>
      <c r="BS991" s="297"/>
      <c r="BT991" s="297"/>
      <c r="BU991" s="297"/>
      <c r="BV991" s="297"/>
      <c r="BW991" s="297"/>
      <c r="BX991" s="297"/>
      <c r="BY991" s="297"/>
      <c r="BZ991" s="297"/>
      <c r="CA991" s="297"/>
      <c r="CB991" s="297"/>
    </row>
    <row r="992" spans="1:80" s="305" customFormat="1" x14ac:dyDescent="0.2">
      <c r="A992" s="87"/>
      <c r="B992" s="87"/>
      <c r="C992" s="87"/>
      <c r="D992" s="87"/>
      <c r="E992" s="87"/>
      <c r="F992" s="87"/>
      <c r="S992" s="307"/>
      <c r="T992" s="306"/>
      <c r="AB992" s="300"/>
      <c r="AC992" s="300"/>
      <c r="AJ992" s="300"/>
      <c r="AK992" s="300"/>
      <c r="AX992" s="300"/>
      <c r="AY992" s="300"/>
      <c r="AZ992" s="300"/>
      <c r="BA992" s="300"/>
      <c r="BB992" s="300"/>
      <c r="BC992" s="300"/>
      <c r="BD992" s="300"/>
      <c r="BE992" s="300"/>
      <c r="BF992" s="300"/>
      <c r="BG992" s="300"/>
      <c r="BH992" s="300"/>
      <c r="BI992" s="300"/>
      <c r="BQ992" s="297"/>
      <c r="BR992" s="297"/>
      <c r="BS992" s="297"/>
      <c r="BT992" s="297"/>
      <c r="BU992" s="297"/>
      <c r="BV992" s="297"/>
      <c r="BW992" s="297"/>
      <c r="BX992" s="297"/>
      <c r="BY992" s="297"/>
      <c r="BZ992" s="297"/>
      <c r="CA992" s="297"/>
      <c r="CB992" s="297"/>
    </row>
    <row r="993" spans="1:80" s="305" customFormat="1" x14ac:dyDescent="0.2">
      <c r="A993" s="87"/>
      <c r="B993" s="87"/>
      <c r="C993" s="87"/>
      <c r="D993" s="87"/>
      <c r="E993" s="87"/>
      <c r="F993" s="87"/>
      <c r="S993" s="307"/>
      <c r="T993" s="306"/>
      <c r="AB993" s="300"/>
      <c r="AC993" s="300"/>
      <c r="AJ993" s="300"/>
      <c r="AK993" s="300"/>
      <c r="AX993" s="300"/>
      <c r="AY993" s="300"/>
      <c r="AZ993" s="300"/>
      <c r="BA993" s="300"/>
      <c r="BB993" s="300"/>
      <c r="BC993" s="300"/>
      <c r="BD993" s="300"/>
      <c r="BE993" s="300"/>
      <c r="BF993" s="300"/>
      <c r="BG993" s="300"/>
      <c r="BH993" s="300"/>
      <c r="BI993" s="300"/>
      <c r="BQ993" s="297"/>
      <c r="BR993" s="297"/>
      <c r="BS993" s="297"/>
      <c r="BT993" s="297"/>
      <c r="BU993" s="297"/>
      <c r="BV993" s="297"/>
      <c r="BW993" s="297"/>
      <c r="BX993" s="297"/>
      <c r="BY993" s="297"/>
      <c r="BZ993" s="297"/>
      <c r="CA993" s="297"/>
      <c r="CB993" s="297"/>
    </row>
    <row r="994" spans="1:80" s="305" customFormat="1" x14ac:dyDescent="0.2">
      <c r="A994" s="87"/>
      <c r="B994" s="87"/>
      <c r="C994" s="87"/>
      <c r="D994" s="87"/>
      <c r="E994" s="87"/>
      <c r="F994" s="87"/>
      <c r="S994" s="307"/>
      <c r="T994" s="306"/>
      <c r="AB994" s="300"/>
      <c r="AC994" s="300"/>
      <c r="AJ994" s="300"/>
      <c r="AK994" s="300"/>
      <c r="AX994" s="300"/>
      <c r="AY994" s="300"/>
      <c r="AZ994" s="300"/>
      <c r="BA994" s="300"/>
      <c r="BB994" s="300"/>
      <c r="BC994" s="300"/>
      <c r="BD994" s="300"/>
      <c r="BE994" s="300"/>
      <c r="BF994" s="300"/>
      <c r="BG994" s="300"/>
      <c r="BH994" s="300"/>
      <c r="BI994" s="300"/>
      <c r="BQ994" s="297"/>
      <c r="BR994" s="297"/>
      <c r="BS994" s="297"/>
      <c r="BT994" s="297"/>
      <c r="BU994" s="297"/>
      <c r="BV994" s="297"/>
      <c r="BW994" s="297"/>
      <c r="BX994" s="297"/>
      <c r="BY994" s="297"/>
      <c r="BZ994" s="297"/>
      <c r="CA994" s="297"/>
      <c r="CB994" s="297"/>
    </row>
    <row r="995" spans="1:80" s="305" customFormat="1" x14ac:dyDescent="0.2">
      <c r="A995" s="87"/>
      <c r="B995" s="87"/>
      <c r="C995" s="87"/>
      <c r="D995" s="87"/>
      <c r="E995" s="87"/>
      <c r="F995" s="87"/>
      <c r="S995" s="307"/>
      <c r="T995" s="306"/>
      <c r="AB995" s="300"/>
      <c r="AC995" s="300"/>
      <c r="AJ995" s="300"/>
      <c r="AK995" s="300"/>
      <c r="AX995" s="300"/>
      <c r="AY995" s="300"/>
      <c r="AZ995" s="300"/>
      <c r="BA995" s="300"/>
      <c r="BB995" s="300"/>
      <c r="BC995" s="300"/>
      <c r="BD995" s="300"/>
      <c r="BE995" s="300"/>
      <c r="BF995" s="300"/>
      <c r="BG995" s="300"/>
      <c r="BH995" s="300"/>
      <c r="BI995" s="300"/>
      <c r="BQ995" s="297"/>
      <c r="BR995" s="297"/>
      <c r="BS995" s="297"/>
      <c r="BT995" s="297"/>
      <c r="BU995" s="297"/>
      <c r="BV995" s="297"/>
      <c r="BW995" s="297"/>
      <c r="BX995" s="297"/>
      <c r="BY995" s="297"/>
      <c r="BZ995" s="297"/>
      <c r="CA995" s="297"/>
      <c r="CB995" s="297"/>
    </row>
    <row r="996" spans="1:80" s="305" customFormat="1" x14ac:dyDescent="0.2">
      <c r="A996" s="87"/>
      <c r="B996" s="87"/>
      <c r="C996" s="87"/>
      <c r="D996" s="87"/>
      <c r="E996" s="87"/>
      <c r="F996" s="87"/>
      <c r="S996" s="307"/>
      <c r="T996" s="306"/>
      <c r="AB996" s="300"/>
      <c r="AC996" s="300"/>
      <c r="AJ996" s="300"/>
      <c r="AK996" s="300"/>
      <c r="AX996" s="300"/>
      <c r="AY996" s="300"/>
      <c r="AZ996" s="300"/>
      <c r="BA996" s="300"/>
      <c r="BB996" s="300"/>
      <c r="BC996" s="300"/>
      <c r="BD996" s="300"/>
      <c r="BE996" s="300"/>
      <c r="BF996" s="300"/>
      <c r="BG996" s="300"/>
      <c r="BH996" s="300"/>
      <c r="BI996" s="300"/>
      <c r="BQ996" s="297"/>
      <c r="BR996" s="297"/>
      <c r="BS996" s="297"/>
      <c r="BT996" s="297"/>
      <c r="BU996" s="297"/>
      <c r="BV996" s="297"/>
      <c r="BW996" s="297"/>
      <c r="BX996" s="297"/>
      <c r="BY996" s="297"/>
      <c r="BZ996" s="297"/>
      <c r="CA996" s="297"/>
      <c r="CB996" s="297"/>
    </row>
    <row r="997" spans="1:80" s="305" customFormat="1" x14ac:dyDescent="0.2">
      <c r="A997" s="87"/>
      <c r="B997" s="87"/>
      <c r="C997" s="87"/>
      <c r="D997" s="87"/>
      <c r="E997" s="87"/>
      <c r="F997" s="87"/>
      <c r="S997" s="307"/>
      <c r="T997" s="306"/>
      <c r="AB997" s="300"/>
      <c r="AC997" s="300"/>
      <c r="AJ997" s="300"/>
      <c r="AK997" s="300"/>
      <c r="AX997" s="300"/>
      <c r="AY997" s="300"/>
      <c r="AZ997" s="300"/>
      <c r="BA997" s="300"/>
      <c r="BB997" s="300"/>
      <c r="BC997" s="300"/>
      <c r="BD997" s="300"/>
      <c r="BE997" s="300"/>
      <c r="BF997" s="300"/>
      <c r="BG997" s="300"/>
      <c r="BH997" s="300"/>
      <c r="BI997" s="300"/>
      <c r="BQ997" s="297"/>
      <c r="BR997" s="297"/>
      <c r="BS997" s="297"/>
      <c r="BT997" s="297"/>
      <c r="BU997" s="297"/>
      <c r="BV997" s="297"/>
      <c r="BW997" s="297"/>
      <c r="BX997" s="297"/>
      <c r="BY997" s="297"/>
      <c r="BZ997" s="297"/>
      <c r="CA997" s="297"/>
      <c r="CB997" s="297"/>
    </row>
    <row r="998" spans="1:80" s="305" customFormat="1" x14ac:dyDescent="0.2">
      <c r="A998" s="87"/>
      <c r="B998" s="87"/>
      <c r="C998" s="87"/>
      <c r="D998" s="87"/>
      <c r="E998" s="87"/>
      <c r="F998" s="87"/>
      <c r="S998" s="307"/>
      <c r="T998" s="306"/>
      <c r="AB998" s="300"/>
      <c r="AC998" s="300"/>
      <c r="AJ998" s="300"/>
      <c r="AK998" s="300"/>
      <c r="AX998" s="300"/>
      <c r="AY998" s="300"/>
      <c r="AZ998" s="300"/>
      <c r="BA998" s="300"/>
      <c r="BB998" s="300"/>
      <c r="BC998" s="300"/>
      <c r="BD998" s="300"/>
      <c r="BE998" s="300"/>
      <c r="BF998" s="300"/>
      <c r="BG998" s="300"/>
      <c r="BH998" s="300"/>
      <c r="BI998" s="300"/>
      <c r="BQ998" s="297"/>
      <c r="BR998" s="297"/>
      <c r="BS998" s="297"/>
      <c r="BT998" s="297"/>
      <c r="BU998" s="297"/>
      <c r="BV998" s="297"/>
      <c r="BW998" s="297"/>
      <c r="BX998" s="297"/>
      <c r="BY998" s="297"/>
      <c r="BZ998" s="297"/>
      <c r="CA998" s="297"/>
      <c r="CB998" s="297"/>
    </row>
    <row r="999" spans="1:80" s="305" customFormat="1" x14ac:dyDescent="0.2">
      <c r="A999" s="87"/>
      <c r="B999" s="87"/>
      <c r="C999" s="87"/>
      <c r="D999" s="87"/>
      <c r="E999" s="87"/>
      <c r="F999" s="87"/>
      <c r="S999" s="307"/>
      <c r="T999" s="306"/>
      <c r="AB999" s="300"/>
      <c r="AC999" s="300"/>
      <c r="AJ999" s="300"/>
      <c r="AK999" s="300"/>
      <c r="AX999" s="300"/>
      <c r="AY999" s="300"/>
      <c r="AZ999" s="300"/>
      <c r="BA999" s="300"/>
      <c r="BB999" s="300"/>
      <c r="BC999" s="300"/>
      <c r="BD999" s="300"/>
      <c r="BE999" s="300"/>
      <c r="BF999" s="300"/>
      <c r="BG999" s="300"/>
      <c r="BH999" s="300"/>
      <c r="BI999" s="300"/>
      <c r="BQ999" s="297"/>
      <c r="BR999" s="297"/>
      <c r="BS999" s="297"/>
      <c r="BT999" s="297"/>
      <c r="BU999" s="297"/>
      <c r="BV999" s="297"/>
      <c r="BW999" s="297"/>
      <c r="BX999" s="297"/>
      <c r="BY999" s="297"/>
      <c r="BZ999" s="297"/>
      <c r="CA999" s="297"/>
      <c r="CB999" s="297"/>
    </row>
    <row r="1000" spans="1:80" s="305" customFormat="1" x14ac:dyDescent="0.2">
      <c r="A1000" s="87"/>
      <c r="B1000" s="87"/>
      <c r="C1000" s="87"/>
      <c r="D1000" s="87"/>
      <c r="E1000" s="87"/>
      <c r="F1000" s="87"/>
      <c r="S1000" s="307"/>
      <c r="T1000" s="306"/>
      <c r="AB1000" s="300"/>
      <c r="AC1000" s="300"/>
      <c r="AJ1000" s="300"/>
      <c r="AK1000" s="300"/>
      <c r="AX1000" s="300"/>
      <c r="AY1000" s="300"/>
      <c r="AZ1000" s="300"/>
      <c r="BA1000" s="300"/>
      <c r="BB1000" s="300"/>
      <c r="BC1000" s="300"/>
      <c r="BD1000" s="300"/>
      <c r="BE1000" s="300"/>
      <c r="BF1000" s="300"/>
      <c r="BG1000" s="300"/>
      <c r="BH1000" s="300"/>
      <c r="BI1000" s="300"/>
      <c r="BQ1000" s="297"/>
      <c r="BR1000" s="297"/>
      <c r="BS1000" s="297"/>
      <c r="BT1000" s="297"/>
      <c r="BU1000" s="297"/>
      <c r="BV1000" s="297"/>
      <c r="BW1000" s="297"/>
      <c r="BX1000" s="297"/>
      <c r="BY1000" s="297"/>
      <c r="BZ1000" s="297"/>
      <c r="CA1000" s="297"/>
      <c r="CB1000" s="297"/>
    </row>
    <row r="1001" spans="1:80" s="305" customFormat="1" x14ac:dyDescent="0.2">
      <c r="A1001" s="87"/>
      <c r="B1001" s="87"/>
      <c r="C1001" s="87"/>
      <c r="D1001" s="87"/>
      <c r="E1001" s="87"/>
      <c r="F1001" s="87"/>
      <c r="S1001" s="307"/>
      <c r="T1001" s="306"/>
      <c r="AB1001" s="300"/>
      <c r="AC1001" s="300"/>
      <c r="AJ1001" s="300"/>
      <c r="AK1001" s="300"/>
      <c r="AX1001" s="300"/>
      <c r="AY1001" s="300"/>
      <c r="AZ1001" s="300"/>
      <c r="BA1001" s="300"/>
      <c r="BB1001" s="300"/>
      <c r="BC1001" s="300"/>
      <c r="BD1001" s="300"/>
      <c r="BE1001" s="300"/>
      <c r="BF1001" s="300"/>
      <c r="BG1001" s="300"/>
      <c r="BH1001" s="300"/>
      <c r="BI1001" s="300"/>
      <c r="BQ1001" s="297"/>
      <c r="BR1001" s="297"/>
      <c r="BS1001" s="297"/>
      <c r="BT1001" s="297"/>
      <c r="BU1001" s="297"/>
      <c r="BV1001" s="297"/>
      <c r="BW1001" s="297"/>
      <c r="BX1001" s="297"/>
      <c r="BY1001" s="297"/>
      <c r="BZ1001" s="297"/>
      <c r="CA1001" s="297"/>
      <c r="CB1001" s="297"/>
    </row>
    <row r="1002" spans="1:80" s="305" customFormat="1" x14ac:dyDescent="0.2">
      <c r="A1002" s="87"/>
      <c r="B1002" s="87"/>
      <c r="C1002" s="87"/>
      <c r="D1002" s="87"/>
      <c r="E1002" s="87"/>
      <c r="F1002" s="87"/>
      <c r="S1002" s="307"/>
      <c r="T1002" s="306"/>
      <c r="AB1002" s="300"/>
      <c r="AC1002" s="300"/>
      <c r="AJ1002" s="300"/>
      <c r="AK1002" s="300"/>
      <c r="AX1002" s="300"/>
      <c r="AY1002" s="300"/>
      <c r="AZ1002" s="300"/>
      <c r="BA1002" s="300"/>
      <c r="BB1002" s="300"/>
      <c r="BC1002" s="300"/>
      <c r="BD1002" s="300"/>
      <c r="BE1002" s="300"/>
      <c r="BF1002" s="300"/>
      <c r="BG1002" s="300"/>
      <c r="BH1002" s="300"/>
      <c r="BI1002" s="300"/>
      <c r="BQ1002" s="297"/>
      <c r="BR1002" s="297"/>
      <c r="BS1002" s="297"/>
      <c r="BT1002" s="297"/>
      <c r="BU1002" s="297"/>
      <c r="BV1002" s="297"/>
      <c r="BW1002" s="297"/>
      <c r="BX1002" s="297"/>
      <c r="BY1002" s="297"/>
      <c r="BZ1002" s="297"/>
      <c r="CA1002" s="297"/>
      <c r="CB1002" s="297"/>
    </row>
    <row r="1003" spans="1:80" s="305" customFormat="1" x14ac:dyDescent="0.2">
      <c r="A1003" s="87"/>
      <c r="B1003" s="87"/>
      <c r="C1003" s="87"/>
      <c r="D1003" s="87"/>
      <c r="E1003" s="87"/>
      <c r="F1003" s="87"/>
      <c r="S1003" s="307"/>
      <c r="T1003" s="306"/>
      <c r="AB1003" s="300"/>
      <c r="AC1003" s="300"/>
      <c r="AJ1003" s="300"/>
      <c r="AK1003" s="300"/>
      <c r="AX1003" s="300"/>
      <c r="AY1003" s="300"/>
      <c r="AZ1003" s="300"/>
      <c r="BA1003" s="300"/>
      <c r="BB1003" s="300"/>
      <c r="BC1003" s="300"/>
      <c r="BD1003" s="300"/>
      <c r="BE1003" s="300"/>
      <c r="BF1003" s="300"/>
      <c r="BG1003" s="300"/>
      <c r="BH1003" s="300"/>
      <c r="BI1003" s="300"/>
      <c r="BQ1003" s="297"/>
      <c r="BR1003" s="297"/>
      <c r="BS1003" s="297"/>
      <c r="BT1003" s="297"/>
      <c r="BU1003" s="297"/>
      <c r="BV1003" s="297"/>
      <c r="BW1003" s="297"/>
      <c r="BX1003" s="297"/>
      <c r="BY1003" s="297"/>
      <c r="BZ1003" s="297"/>
      <c r="CA1003" s="297"/>
      <c r="CB1003" s="297"/>
    </row>
    <row r="1004" spans="1:80" s="305" customFormat="1" x14ac:dyDescent="0.2">
      <c r="A1004" s="87"/>
      <c r="B1004" s="87"/>
      <c r="C1004" s="87"/>
      <c r="D1004" s="87"/>
      <c r="E1004" s="87"/>
      <c r="F1004" s="87"/>
      <c r="S1004" s="307"/>
      <c r="T1004" s="306"/>
      <c r="AB1004" s="300"/>
      <c r="AC1004" s="300"/>
      <c r="AJ1004" s="300"/>
      <c r="AK1004" s="300"/>
      <c r="AX1004" s="300"/>
      <c r="AY1004" s="300"/>
      <c r="AZ1004" s="300"/>
      <c r="BA1004" s="300"/>
      <c r="BB1004" s="300"/>
      <c r="BC1004" s="300"/>
      <c r="BD1004" s="300"/>
      <c r="BE1004" s="300"/>
      <c r="BF1004" s="300"/>
      <c r="BG1004" s="300"/>
      <c r="BH1004" s="300"/>
      <c r="BI1004" s="300"/>
      <c r="BQ1004" s="297"/>
      <c r="BR1004" s="297"/>
      <c r="BS1004" s="297"/>
      <c r="BT1004" s="297"/>
      <c r="BU1004" s="297"/>
      <c r="BV1004" s="297"/>
      <c r="BW1004" s="297"/>
      <c r="BX1004" s="297"/>
      <c r="BY1004" s="297"/>
      <c r="BZ1004" s="297"/>
      <c r="CA1004" s="297"/>
      <c r="CB1004" s="297"/>
    </row>
    <row r="1005" spans="1:80" s="305" customFormat="1" x14ac:dyDescent="0.2">
      <c r="A1005" s="87"/>
      <c r="B1005" s="87"/>
      <c r="C1005" s="87"/>
      <c r="D1005" s="87"/>
      <c r="E1005" s="87"/>
      <c r="F1005" s="87"/>
      <c r="S1005" s="307"/>
      <c r="T1005" s="306"/>
      <c r="AB1005" s="300"/>
      <c r="AC1005" s="300"/>
      <c r="AJ1005" s="300"/>
      <c r="AK1005" s="300"/>
      <c r="AX1005" s="300"/>
      <c r="AY1005" s="300"/>
      <c r="AZ1005" s="300"/>
      <c r="BA1005" s="300"/>
      <c r="BB1005" s="300"/>
      <c r="BC1005" s="300"/>
      <c r="BD1005" s="300"/>
      <c r="BE1005" s="300"/>
      <c r="BF1005" s="300"/>
      <c r="BG1005" s="300"/>
      <c r="BH1005" s="300"/>
      <c r="BI1005" s="300"/>
      <c r="BQ1005" s="297"/>
      <c r="BR1005" s="297"/>
      <c r="BS1005" s="297"/>
      <c r="BT1005" s="297"/>
      <c r="BU1005" s="297"/>
      <c r="BV1005" s="297"/>
      <c r="BW1005" s="297"/>
      <c r="BX1005" s="297"/>
      <c r="BY1005" s="297"/>
      <c r="BZ1005" s="297"/>
      <c r="CA1005" s="297"/>
      <c r="CB1005" s="297"/>
    </row>
    <row r="1006" spans="1:80" s="305" customFormat="1" x14ac:dyDescent="0.2">
      <c r="A1006" s="87"/>
      <c r="B1006" s="87"/>
      <c r="C1006" s="87"/>
      <c r="D1006" s="87"/>
      <c r="E1006" s="87"/>
      <c r="F1006" s="87"/>
      <c r="S1006" s="307"/>
      <c r="T1006" s="306"/>
      <c r="AB1006" s="300"/>
      <c r="AC1006" s="300"/>
      <c r="AJ1006" s="300"/>
      <c r="AK1006" s="300"/>
      <c r="AX1006" s="300"/>
      <c r="AY1006" s="300"/>
      <c r="AZ1006" s="300"/>
      <c r="BA1006" s="300"/>
      <c r="BB1006" s="300"/>
      <c r="BC1006" s="300"/>
      <c r="BD1006" s="300"/>
      <c r="BE1006" s="300"/>
      <c r="BF1006" s="300"/>
      <c r="BG1006" s="300"/>
      <c r="BH1006" s="300"/>
      <c r="BI1006" s="300"/>
      <c r="BQ1006" s="297"/>
      <c r="BR1006" s="297"/>
      <c r="BS1006" s="297"/>
      <c r="BT1006" s="297"/>
      <c r="BU1006" s="297"/>
      <c r="BV1006" s="297"/>
      <c r="BW1006" s="297"/>
      <c r="BX1006" s="297"/>
      <c r="BY1006" s="297"/>
      <c r="BZ1006" s="297"/>
      <c r="CA1006" s="297"/>
      <c r="CB1006" s="297"/>
    </row>
    <row r="1007" spans="1:80" s="305" customFormat="1" x14ac:dyDescent="0.2">
      <c r="A1007" s="87"/>
      <c r="B1007" s="87"/>
      <c r="C1007" s="87"/>
      <c r="D1007" s="87"/>
      <c r="E1007" s="87"/>
      <c r="F1007" s="87"/>
      <c r="S1007" s="307"/>
      <c r="T1007" s="306"/>
      <c r="AB1007" s="300"/>
      <c r="AC1007" s="300"/>
      <c r="AJ1007" s="300"/>
      <c r="AK1007" s="300"/>
      <c r="AX1007" s="300"/>
      <c r="AY1007" s="300"/>
      <c r="AZ1007" s="300"/>
      <c r="BA1007" s="300"/>
      <c r="BB1007" s="300"/>
      <c r="BC1007" s="300"/>
      <c r="BD1007" s="300"/>
      <c r="BE1007" s="300"/>
      <c r="BF1007" s="300"/>
      <c r="BG1007" s="300"/>
      <c r="BH1007" s="300"/>
      <c r="BI1007" s="300"/>
      <c r="BQ1007" s="297"/>
      <c r="BR1007" s="297"/>
      <c r="BS1007" s="297"/>
      <c r="BT1007" s="297"/>
      <c r="BU1007" s="297"/>
      <c r="BV1007" s="297"/>
      <c r="BW1007" s="297"/>
      <c r="BX1007" s="297"/>
      <c r="BY1007" s="297"/>
      <c r="BZ1007" s="297"/>
      <c r="CA1007" s="297"/>
      <c r="CB1007" s="297"/>
    </row>
    <row r="1008" spans="1:80" s="305" customFormat="1" x14ac:dyDescent="0.2">
      <c r="A1008" s="87"/>
      <c r="B1008" s="87"/>
      <c r="C1008" s="87"/>
      <c r="D1008" s="87"/>
      <c r="E1008" s="87"/>
      <c r="F1008" s="87"/>
      <c r="S1008" s="307"/>
      <c r="T1008" s="306"/>
      <c r="AB1008" s="300"/>
      <c r="AC1008" s="300"/>
      <c r="AJ1008" s="300"/>
      <c r="AK1008" s="300"/>
      <c r="AX1008" s="300"/>
      <c r="AY1008" s="300"/>
      <c r="AZ1008" s="300"/>
      <c r="BA1008" s="300"/>
      <c r="BB1008" s="300"/>
      <c r="BC1008" s="300"/>
      <c r="BD1008" s="300"/>
      <c r="BE1008" s="300"/>
      <c r="BF1008" s="300"/>
      <c r="BG1008" s="300"/>
      <c r="BH1008" s="300"/>
      <c r="BI1008" s="300"/>
      <c r="BQ1008" s="297"/>
      <c r="BR1008" s="297"/>
      <c r="BS1008" s="297"/>
      <c r="BT1008" s="297"/>
      <c r="BU1008" s="297"/>
      <c r="BV1008" s="297"/>
      <c r="BW1008" s="297"/>
      <c r="BX1008" s="297"/>
      <c r="BY1008" s="297"/>
      <c r="BZ1008" s="297"/>
      <c r="CA1008" s="297"/>
      <c r="CB1008" s="297"/>
    </row>
    <row r="1009" spans="1:80" s="305" customFormat="1" x14ac:dyDescent="0.2">
      <c r="A1009" s="87"/>
      <c r="B1009" s="87"/>
      <c r="C1009" s="87"/>
      <c r="D1009" s="87"/>
      <c r="E1009" s="87"/>
      <c r="F1009" s="87"/>
      <c r="S1009" s="307"/>
      <c r="T1009" s="306"/>
      <c r="AB1009" s="300"/>
      <c r="AC1009" s="300"/>
      <c r="AJ1009" s="300"/>
      <c r="AK1009" s="300"/>
      <c r="AX1009" s="300"/>
      <c r="AY1009" s="300"/>
      <c r="AZ1009" s="300"/>
      <c r="BA1009" s="300"/>
      <c r="BB1009" s="300"/>
      <c r="BC1009" s="300"/>
      <c r="BD1009" s="300"/>
      <c r="BE1009" s="300"/>
      <c r="BF1009" s="300"/>
      <c r="BG1009" s="300"/>
      <c r="BH1009" s="300"/>
      <c r="BI1009" s="300"/>
      <c r="BQ1009" s="297"/>
      <c r="BR1009" s="297"/>
      <c r="BS1009" s="297"/>
      <c r="BT1009" s="297"/>
      <c r="BU1009" s="297"/>
      <c r="BV1009" s="297"/>
      <c r="BW1009" s="297"/>
      <c r="BX1009" s="297"/>
      <c r="BY1009" s="297"/>
      <c r="BZ1009" s="297"/>
      <c r="CA1009" s="297"/>
      <c r="CB1009" s="297"/>
    </row>
    <row r="1010" spans="1:80" s="305" customFormat="1" x14ac:dyDescent="0.2">
      <c r="A1010" s="87"/>
      <c r="B1010" s="87"/>
      <c r="C1010" s="87"/>
      <c r="D1010" s="87"/>
      <c r="E1010" s="87"/>
      <c r="F1010" s="87"/>
      <c r="S1010" s="307"/>
      <c r="T1010" s="306"/>
      <c r="AB1010" s="300"/>
      <c r="AC1010" s="300"/>
      <c r="AJ1010" s="300"/>
      <c r="AK1010" s="300"/>
      <c r="AX1010" s="300"/>
      <c r="AY1010" s="300"/>
      <c r="AZ1010" s="300"/>
      <c r="BA1010" s="300"/>
      <c r="BB1010" s="300"/>
      <c r="BC1010" s="300"/>
      <c r="BD1010" s="300"/>
      <c r="BE1010" s="300"/>
      <c r="BF1010" s="300"/>
      <c r="BG1010" s="300"/>
      <c r="BH1010" s="300"/>
      <c r="BI1010" s="300"/>
      <c r="BQ1010" s="297"/>
      <c r="BR1010" s="297"/>
      <c r="BS1010" s="297"/>
      <c r="BT1010" s="297"/>
      <c r="BU1010" s="297"/>
      <c r="BV1010" s="297"/>
      <c r="BW1010" s="297"/>
      <c r="BX1010" s="297"/>
      <c r="BY1010" s="297"/>
      <c r="BZ1010" s="297"/>
      <c r="CA1010" s="297"/>
      <c r="CB1010" s="297"/>
    </row>
    <row r="1011" spans="1:80" s="305" customFormat="1" x14ac:dyDescent="0.2">
      <c r="A1011" s="87"/>
      <c r="B1011" s="87"/>
      <c r="C1011" s="87"/>
      <c r="D1011" s="87"/>
      <c r="E1011" s="87"/>
      <c r="F1011" s="87"/>
      <c r="S1011" s="307"/>
      <c r="T1011" s="306"/>
      <c r="AB1011" s="300"/>
      <c r="AC1011" s="300"/>
      <c r="AJ1011" s="300"/>
      <c r="AK1011" s="300"/>
      <c r="AX1011" s="300"/>
      <c r="AY1011" s="300"/>
      <c r="AZ1011" s="300"/>
      <c r="BA1011" s="300"/>
      <c r="BB1011" s="300"/>
      <c r="BC1011" s="300"/>
      <c r="BD1011" s="300"/>
      <c r="BE1011" s="300"/>
      <c r="BF1011" s="300"/>
      <c r="BG1011" s="300"/>
      <c r="BH1011" s="300"/>
      <c r="BI1011" s="300"/>
      <c r="BQ1011" s="297"/>
      <c r="BR1011" s="297"/>
      <c r="BS1011" s="297"/>
      <c r="BT1011" s="297"/>
      <c r="BU1011" s="297"/>
      <c r="BV1011" s="297"/>
      <c r="BW1011" s="297"/>
      <c r="BX1011" s="297"/>
      <c r="BY1011" s="297"/>
      <c r="BZ1011" s="297"/>
      <c r="CA1011" s="297"/>
      <c r="CB1011" s="297"/>
    </row>
    <row r="1012" spans="1:80" s="305" customFormat="1" x14ac:dyDescent="0.2">
      <c r="A1012" s="87"/>
      <c r="B1012" s="87"/>
      <c r="C1012" s="87"/>
      <c r="D1012" s="87"/>
      <c r="E1012" s="87"/>
      <c r="F1012" s="87"/>
      <c r="S1012" s="307"/>
      <c r="T1012" s="306"/>
      <c r="AB1012" s="300"/>
      <c r="AC1012" s="300"/>
      <c r="AJ1012" s="300"/>
      <c r="AK1012" s="300"/>
      <c r="AX1012" s="300"/>
      <c r="AY1012" s="300"/>
      <c r="AZ1012" s="300"/>
      <c r="BA1012" s="300"/>
      <c r="BB1012" s="300"/>
      <c r="BC1012" s="300"/>
      <c r="BD1012" s="300"/>
      <c r="BE1012" s="300"/>
      <c r="BF1012" s="300"/>
      <c r="BG1012" s="300"/>
      <c r="BH1012" s="300"/>
      <c r="BI1012" s="300"/>
      <c r="BQ1012" s="297"/>
      <c r="BR1012" s="297"/>
      <c r="BS1012" s="297"/>
      <c r="BT1012" s="297"/>
      <c r="BU1012" s="297"/>
      <c r="BV1012" s="297"/>
      <c r="BW1012" s="297"/>
      <c r="BX1012" s="297"/>
      <c r="BY1012" s="297"/>
      <c r="BZ1012" s="297"/>
      <c r="CA1012" s="297"/>
      <c r="CB1012" s="297"/>
    </row>
    <row r="1013" spans="1:80" s="305" customFormat="1" x14ac:dyDescent="0.2">
      <c r="A1013" s="87"/>
      <c r="B1013" s="87"/>
      <c r="C1013" s="87"/>
      <c r="D1013" s="87"/>
      <c r="E1013" s="87"/>
      <c r="F1013" s="87"/>
      <c r="S1013" s="307"/>
      <c r="T1013" s="306"/>
      <c r="AB1013" s="300"/>
      <c r="AC1013" s="300"/>
      <c r="AJ1013" s="300"/>
      <c r="AK1013" s="300"/>
      <c r="AX1013" s="300"/>
      <c r="AY1013" s="300"/>
      <c r="AZ1013" s="300"/>
      <c r="BA1013" s="300"/>
      <c r="BB1013" s="300"/>
      <c r="BC1013" s="300"/>
      <c r="BD1013" s="300"/>
      <c r="BE1013" s="300"/>
      <c r="BF1013" s="300"/>
      <c r="BG1013" s="300"/>
      <c r="BH1013" s="300"/>
      <c r="BI1013" s="300"/>
      <c r="BQ1013" s="297"/>
      <c r="BR1013" s="297"/>
      <c r="BS1013" s="297"/>
      <c r="BT1013" s="297"/>
      <c r="BU1013" s="297"/>
      <c r="BV1013" s="297"/>
      <c r="BW1013" s="297"/>
      <c r="BX1013" s="297"/>
      <c r="BY1013" s="297"/>
      <c r="BZ1013" s="297"/>
      <c r="CA1013" s="297"/>
      <c r="CB1013" s="297"/>
    </row>
    <row r="1014" spans="1:80" s="305" customFormat="1" x14ac:dyDescent="0.2">
      <c r="A1014" s="87"/>
      <c r="B1014" s="87"/>
      <c r="C1014" s="87"/>
      <c r="D1014" s="87"/>
      <c r="E1014" s="87"/>
      <c r="F1014" s="87"/>
      <c r="S1014" s="307"/>
      <c r="T1014" s="306"/>
      <c r="AB1014" s="300"/>
      <c r="AC1014" s="300"/>
      <c r="AJ1014" s="300"/>
      <c r="AK1014" s="300"/>
      <c r="AX1014" s="300"/>
      <c r="AY1014" s="300"/>
      <c r="AZ1014" s="300"/>
      <c r="BA1014" s="300"/>
      <c r="BB1014" s="300"/>
      <c r="BC1014" s="300"/>
      <c r="BD1014" s="300"/>
      <c r="BE1014" s="300"/>
      <c r="BF1014" s="300"/>
      <c r="BG1014" s="300"/>
      <c r="BH1014" s="300"/>
      <c r="BI1014" s="300"/>
      <c r="BQ1014" s="297"/>
      <c r="BR1014" s="297"/>
      <c r="BS1014" s="297"/>
      <c r="BT1014" s="297"/>
      <c r="BU1014" s="297"/>
      <c r="BV1014" s="297"/>
      <c r="BW1014" s="297"/>
      <c r="BX1014" s="297"/>
      <c r="BY1014" s="297"/>
      <c r="BZ1014" s="297"/>
      <c r="CA1014" s="297"/>
      <c r="CB1014" s="297"/>
    </row>
    <row r="1015" spans="1:80" s="305" customFormat="1" x14ac:dyDescent="0.2">
      <c r="A1015" s="87"/>
      <c r="B1015" s="87"/>
      <c r="C1015" s="87"/>
      <c r="D1015" s="87"/>
      <c r="E1015" s="87"/>
      <c r="F1015" s="87"/>
      <c r="S1015" s="307"/>
      <c r="T1015" s="306"/>
      <c r="AB1015" s="300"/>
      <c r="AC1015" s="300"/>
      <c r="AJ1015" s="300"/>
      <c r="AK1015" s="300"/>
      <c r="AX1015" s="300"/>
      <c r="AY1015" s="300"/>
      <c r="AZ1015" s="300"/>
      <c r="BA1015" s="300"/>
      <c r="BB1015" s="300"/>
      <c r="BC1015" s="300"/>
      <c r="BD1015" s="300"/>
      <c r="BE1015" s="300"/>
      <c r="BF1015" s="300"/>
      <c r="BG1015" s="300"/>
      <c r="BH1015" s="300"/>
      <c r="BI1015" s="300"/>
      <c r="BQ1015" s="297"/>
      <c r="BR1015" s="297"/>
      <c r="BS1015" s="297"/>
      <c r="BT1015" s="297"/>
      <c r="BU1015" s="297"/>
      <c r="BV1015" s="297"/>
      <c r="BW1015" s="297"/>
      <c r="BX1015" s="297"/>
      <c r="BY1015" s="297"/>
      <c r="BZ1015" s="297"/>
      <c r="CA1015" s="297"/>
      <c r="CB1015" s="297"/>
    </row>
    <row r="1016" spans="1:80" s="305" customFormat="1" x14ac:dyDescent="0.2">
      <c r="A1016" s="87"/>
      <c r="B1016" s="87"/>
      <c r="C1016" s="87"/>
      <c r="D1016" s="87"/>
      <c r="E1016" s="87"/>
      <c r="F1016" s="87"/>
      <c r="S1016" s="307"/>
      <c r="T1016" s="306"/>
      <c r="AB1016" s="300"/>
      <c r="AC1016" s="300"/>
      <c r="AJ1016" s="300"/>
      <c r="AK1016" s="300"/>
      <c r="AX1016" s="300"/>
      <c r="AY1016" s="300"/>
      <c r="AZ1016" s="300"/>
      <c r="BA1016" s="300"/>
      <c r="BB1016" s="300"/>
      <c r="BC1016" s="300"/>
      <c r="BD1016" s="300"/>
      <c r="BE1016" s="300"/>
      <c r="BF1016" s="300"/>
      <c r="BG1016" s="300"/>
      <c r="BH1016" s="300"/>
      <c r="BI1016" s="300"/>
      <c r="BQ1016" s="297"/>
      <c r="BR1016" s="297"/>
      <c r="BS1016" s="297"/>
      <c r="BT1016" s="297"/>
      <c r="BU1016" s="297"/>
      <c r="BV1016" s="297"/>
      <c r="BW1016" s="297"/>
      <c r="BX1016" s="297"/>
      <c r="BY1016" s="297"/>
      <c r="BZ1016" s="297"/>
      <c r="CA1016" s="297"/>
      <c r="CB1016" s="297"/>
    </row>
    <row r="1017" spans="1:80" s="305" customFormat="1" x14ac:dyDescent="0.2">
      <c r="A1017" s="87"/>
      <c r="B1017" s="87"/>
      <c r="C1017" s="87"/>
      <c r="D1017" s="87"/>
      <c r="E1017" s="87"/>
      <c r="F1017" s="87"/>
      <c r="S1017" s="307"/>
      <c r="T1017" s="306"/>
      <c r="AB1017" s="300"/>
      <c r="AC1017" s="300"/>
      <c r="AJ1017" s="300"/>
      <c r="AK1017" s="300"/>
      <c r="AX1017" s="300"/>
      <c r="AY1017" s="300"/>
      <c r="AZ1017" s="300"/>
      <c r="BA1017" s="300"/>
      <c r="BB1017" s="300"/>
      <c r="BC1017" s="300"/>
      <c r="BD1017" s="300"/>
      <c r="BE1017" s="300"/>
      <c r="BF1017" s="300"/>
      <c r="BG1017" s="300"/>
      <c r="BH1017" s="300"/>
      <c r="BI1017" s="300"/>
      <c r="BQ1017" s="297"/>
      <c r="BR1017" s="297"/>
      <c r="BS1017" s="297"/>
      <c r="BT1017" s="297"/>
      <c r="BU1017" s="297"/>
      <c r="BV1017" s="297"/>
      <c r="BW1017" s="297"/>
      <c r="BX1017" s="297"/>
      <c r="BY1017" s="297"/>
      <c r="BZ1017" s="297"/>
      <c r="CA1017" s="297"/>
      <c r="CB1017" s="297"/>
    </row>
    <row r="1018" spans="1:80" s="305" customFormat="1" x14ac:dyDescent="0.2">
      <c r="A1018" s="87"/>
      <c r="B1018" s="87"/>
      <c r="C1018" s="87"/>
      <c r="D1018" s="87"/>
      <c r="E1018" s="87"/>
      <c r="F1018" s="87"/>
      <c r="S1018" s="307"/>
      <c r="T1018" s="306"/>
      <c r="AB1018" s="300"/>
      <c r="AC1018" s="300"/>
      <c r="AJ1018" s="300"/>
      <c r="AK1018" s="300"/>
      <c r="AX1018" s="300"/>
      <c r="AY1018" s="300"/>
      <c r="AZ1018" s="300"/>
      <c r="BA1018" s="300"/>
      <c r="BB1018" s="300"/>
      <c r="BC1018" s="300"/>
      <c r="BD1018" s="300"/>
      <c r="BE1018" s="300"/>
      <c r="BF1018" s="300"/>
      <c r="BG1018" s="300"/>
      <c r="BH1018" s="300"/>
      <c r="BI1018" s="300"/>
      <c r="BQ1018" s="297"/>
      <c r="BR1018" s="297"/>
      <c r="BS1018" s="297"/>
      <c r="BT1018" s="297"/>
      <c r="BU1018" s="297"/>
      <c r="BV1018" s="297"/>
      <c r="BW1018" s="297"/>
      <c r="BX1018" s="297"/>
      <c r="BY1018" s="297"/>
      <c r="BZ1018" s="297"/>
      <c r="CA1018" s="297"/>
      <c r="CB1018" s="297"/>
    </row>
    <row r="1019" spans="1:80" s="305" customFormat="1" x14ac:dyDescent="0.2">
      <c r="A1019" s="87"/>
      <c r="B1019" s="87"/>
      <c r="C1019" s="87"/>
      <c r="D1019" s="87"/>
      <c r="E1019" s="87"/>
      <c r="F1019" s="87"/>
      <c r="S1019" s="307"/>
      <c r="T1019" s="306"/>
      <c r="AB1019" s="300"/>
      <c r="AC1019" s="300"/>
      <c r="AJ1019" s="300"/>
      <c r="AK1019" s="300"/>
      <c r="AX1019" s="300"/>
      <c r="AY1019" s="300"/>
      <c r="AZ1019" s="300"/>
      <c r="BA1019" s="300"/>
      <c r="BB1019" s="300"/>
      <c r="BC1019" s="300"/>
      <c r="BD1019" s="300"/>
      <c r="BE1019" s="300"/>
      <c r="BF1019" s="300"/>
      <c r="BG1019" s="300"/>
      <c r="BH1019" s="300"/>
      <c r="BI1019" s="300"/>
      <c r="BQ1019" s="297"/>
      <c r="BR1019" s="297"/>
      <c r="BS1019" s="297"/>
      <c r="BT1019" s="297"/>
      <c r="BU1019" s="297"/>
      <c r="BV1019" s="297"/>
      <c r="BW1019" s="297"/>
      <c r="BX1019" s="297"/>
      <c r="BY1019" s="297"/>
      <c r="BZ1019" s="297"/>
      <c r="CA1019" s="297"/>
      <c r="CB1019" s="297"/>
    </row>
    <row r="1020" spans="1:80" s="305" customFormat="1" x14ac:dyDescent="0.2">
      <c r="A1020" s="87"/>
      <c r="B1020" s="87"/>
      <c r="C1020" s="87"/>
      <c r="D1020" s="87"/>
      <c r="E1020" s="87"/>
      <c r="F1020" s="87"/>
      <c r="S1020" s="307"/>
      <c r="T1020" s="306"/>
      <c r="AB1020" s="300"/>
      <c r="AC1020" s="300"/>
      <c r="AJ1020" s="300"/>
      <c r="AK1020" s="300"/>
      <c r="AX1020" s="300"/>
      <c r="AY1020" s="300"/>
      <c r="AZ1020" s="300"/>
      <c r="BA1020" s="300"/>
      <c r="BB1020" s="300"/>
      <c r="BC1020" s="300"/>
      <c r="BD1020" s="300"/>
      <c r="BE1020" s="300"/>
      <c r="BF1020" s="300"/>
      <c r="BG1020" s="300"/>
      <c r="BH1020" s="300"/>
      <c r="BI1020" s="300"/>
      <c r="BQ1020" s="297"/>
      <c r="BR1020" s="297"/>
      <c r="BS1020" s="297"/>
      <c r="BT1020" s="297"/>
      <c r="BU1020" s="297"/>
      <c r="BV1020" s="297"/>
      <c r="BW1020" s="297"/>
      <c r="BX1020" s="297"/>
      <c r="BY1020" s="297"/>
      <c r="BZ1020" s="297"/>
      <c r="CA1020" s="297"/>
      <c r="CB1020" s="297"/>
    </row>
    <row r="1021" spans="1:80" s="305" customFormat="1" x14ac:dyDescent="0.2">
      <c r="A1021" s="87"/>
      <c r="B1021" s="87"/>
      <c r="C1021" s="87"/>
      <c r="D1021" s="87"/>
      <c r="E1021" s="87"/>
      <c r="F1021" s="87"/>
      <c r="S1021" s="307"/>
      <c r="T1021" s="306"/>
      <c r="AB1021" s="300"/>
      <c r="AC1021" s="300"/>
      <c r="AJ1021" s="300"/>
      <c r="AK1021" s="300"/>
      <c r="AX1021" s="300"/>
      <c r="AY1021" s="300"/>
      <c r="AZ1021" s="300"/>
      <c r="BA1021" s="300"/>
      <c r="BB1021" s="300"/>
      <c r="BC1021" s="300"/>
      <c r="BD1021" s="300"/>
      <c r="BE1021" s="300"/>
      <c r="BF1021" s="300"/>
      <c r="BG1021" s="300"/>
      <c r="BH1021" s="300"/>
      <c r="BI1021" s="300"/>
      <c r="BQ1021" s="297"/>
      <c r="BR1021" s="297"/>
      <c r="BS1021" s="297"/>
      <c r="BT1021" s="297"/>
      <c r="BU1021" s="297"/>
      <c r="BV1021" s="297"/>
      <c r="BW1021" s="297"/>
      <c r="BX1021" s="297"/>
      <c r="BY1021" s="297"/>
      <c r="BZ1021" s="297"/>
      <c r="CA1021" s="297"/>
      <c r="CB1021" s="297"/>
    </row>
    <row r="1022" spans="1:80" s="305" customFormat="1" x14ac:dyDescent="0.2">
      <c r="A1022" s="87"/>
      <c r="B1022" s="87"/>
      <c r="C1022" s="87"/>
      <c r="D1022" s="87"/>
      <c r="E1022" s="87"/>
      <c r="F1022" s="87"/>
      <c r="S1022" s="307"/>
      <c r="T1022" s="306"/>
      <c r="AB1022" s="300"/>
      <c r="AC1022" s="300"/>
      <c r="AJ1022" s="300"/>
      <c r="AK1022" s="300"/>
      <c r="AX1022" s="300"/>
      <c r="AY1022" s="300"/>
      <c r="AZ1022" s="300"/>
      <c r="BA1022" s="300"/>
      <c r="BB1022" s="300"/>
      <c r="BC1022" s="300"/>
      <c r="BD1022" s="300"/>
      <c r="BE1022" s="300"/>
      <c r="BF1022" s="300"/>
      <c r="BG1022" s="300"/>
      <c r="BH1022" s="300"/>
      <c r="BI1022" s="300"/>
      <c r="BQ1022" s="297"/>
      <c r="BR1022" s="297"/>
      <c r="BS1022" s="297"/>
      <c r="BT1022" s="297"/>
      <c r="BU1022" s="297"/>
      <c r="BV1022" s="297"/>
      <c r="BW1022" s="297"/>
      <c r="BX1022" s="297"/>
      <c r="BY1022" s="297"/>
      <c r="BZ1022" s="297"/>
      <c r="CA1022" s="297"/>
      <c r="CB1022" s="297"/>
    </row>
    <row r="1023" spans="1:80" s="305" customFormat="1" x14ac:dyDescent="0.2">
      <c r="A1023" s="87"/>
      <c r="B1023" s="87"/>
      <c r="C1023" s="87"/>
      <c r="D1023" s="87"/>
      <c r="E1023" s="87"/>
      <c r="F1023" s="87"/>
      <c r="S1023" s="307"/>
      <c r="T1023" s="306"/>
      <c r="AB1023" s="300"/>
      <c r="AC1023" s="300"/>
      <c r="AJ1023" s="300"/>
      <c r="AK1023" s="300"/>
      <c r="AX1023" s="300"/>
      <c r="AY1023" s="300"/>
      <c r="AZ1023" s="300"/>
      <c r="BA1023" s="300"/>
      <c r="BB1023" s="300"/>
      <c r="BC1023" s="300"/>
      <c r="BD1023" s="300"/>
      <c r="BE1023" s="300"/>
      <c r="BF1023" s="300"/>
      <c r="BG1023" s="300"/>
      <c r="BH1023" s="300"/>
      <c r="BI1023" s="300"/>
      <c r="BQ1023" s="297"/>
      <c r="BR1023" s="297"/>
      <c r="BS1023" s="297"/>
      <c r="BT1023" s="297"/>
      <c r="BU1023" s="297"/>
      <c r="BV1023" s="297"/>
      <c r="BW1023" s="297"/>
      <c r="BX1023" s="297"/>
      <c r="BY1023" s="297"/>
      <c r="BZ1023" s="297"/>
      <c r="CA1023" s="297"/>
      <c r="CB1023" s="297"/>
    </row>
    <row r="1024" spans="1:80" s="305" customFormat="1" x14ac:dyDescent="0.2">
      <c r="A1024" s="87"/>
      <c r="B1024" s="87"/>
      <c r="C1024" s="87"/>
      <c r="D1024" s="87"/>
      <c r="E1024" s="87"/>
      <c r="F1024" s="87"/>
      <c r="S1024" s="307"/>
      <c r="T1024" s="306"/>
      <c r="AB1024" s="300"/>
      <c r="AC1024" s="300"/>
      <c r="AJ1024" s="300"/>
      <c r="AK1024" s="300"/>
      <c r="AX1024" s="300"/>
      <c r="AY1024" s="300"/>
      <c r="AZ1024" s="300"/>
      <c r="BA1024" s="300"/>
      <c r="BB1024" s="300"/>
      <c r="BC1024" s="300"/>
      <c r="BD1024" s="300"/>
      <c r="BE1024" s="300"/>
      <c r="BF1024" s="300"/>
      <c r="BG1024" s="300"/>
      <c r="BH1024" s="300"/>
      <c r="BI1024" s="300"/>
      <c r="BQ1024" s="297"/>
      <c r="BR1024" s="297"/>
      <c r="BS1024" s="297"/>
      <c r="BT1024" s="297"/>
      <c r="BU1024" s="297"/>
      <c r="BV1024" s="297"/>
      <c r="BW1024" s="297"/>
      <c r="BX1024" s="297"/>
      <c r="BY1024" s="297"/>
      <c r="BZ1024" s="297"/>
      <c r="CA1024" s="297"/>
      <c r="CB1024" s="297"/>
    </row>
    <row r="1025" spans="1:80" s="305" customFormat="1" x14ac:dyDescent="0.2">
      <c r="A1025" s="87"/>
      <c r="B1025" s="87"/>
      <c r="C1025" s="87"/>
      <c r="D1025" s="87"/>
      <c r="E1025" s="87"/>
      <c r="F1025" s="87"/>
      <c r="S1025" s="307"/>
      <c r="T1025" s="306"/>
      <c r="AB1025" s="300"/>
      <c r="AC1025" s="300"/>
      <c r="AJ1025" s="300"/>
      <c r="AK1025" s="300"/>
      <c r="AX1025" s="300"/>
      <c r="AY1025" s="300"/>
      <c r="AZ1025" s="300"/>
      <c r="BA1025" s="300"/>
      <c r="BB1025" s="300"/>
      <c r="BC1025" s="300"/>
      <c r="BD1025" s="300"/>
      <c r="BE1025" s="300"/>
      <c r="BF1025" s="300"/>
      <c r="BG1025" s="300"/>
      <c r="BH1025" s="300"/>
      <c r="BI1025" s="300"/>
      <c r="BQ1025" s="297"/>
      <c r="BR1025" s="297"/>
      <c r="BS1025" s="297"/>
      <c r="BT1025" s="297"/>
      <c r="BU1025" s="297"/>
      <c r="BV1025" s="297"/>
      <c r="BW1025" s="297"/>
      <c r="BX1025" s="297"/>
      <c r="BY1025" s="297"/>
      <c r="BZ1025" s="297"/>
      <c r="CA1025" s="297"/>
      <c r="CB1025" s="297"/>
    </row>
    <row r="1026" spans="1:80" s="305" customFormat="1" x14ac:dyDescent="0.2">
      <c r="A1026" s="87"/>
      <c r="B1026" s="87"/>
      <c r="C1026" s="87"/>
      <c r="D1026" s="87"/>
      <c r="E1026" s="87"/>
      <c r="F1026" s="87"/>
      <c r="S1026" s="307"/>
      <c r="T1026" s="306"/>
      <c r="AB1026" s="300"/>
      <c r="AC1026" s="300"/>
      <c r="AJ1026" s="300"/>
      <c r="AK1026" s="300"/>
      <c r="AX1026" s="300"/>
      <c r="AY1026" s="300"/>
      <c r="AZ1026" s="300"/>
      <c r="BA1026" s="300"/>
      <c r="BB1026" s="300"/>
      <c r="BC1026" s="300"/>
      <c r="BD1026" s="300"/>
      <c r="BE1026" s="300"/>
      <c r="BF1026" s="300"/>
      <c r="BG1026" s="300"/>
      <c r="BH1026" s="300"/>
      <c r="BI1026" s="300"/>
      <c r="BQ1026" s="297"/>
      <c r="BR1026" s="297"/>
      <c r="BS1026" s="297"/>
      <c r="BT1026" s="297"/>
      <c r="BU1026" s="297"/>
      <c r="BV1026" s="297"/>
      <c r="BW1026" s="297"/>
      <c r="BX1026" s="297"/>
      <c r="BY1026" s="297"/>
      <c r="BZ1026" s="297"/>
      <c r="CA1026" s="297"/>
      <c r="CB1026" s="297"/>
    </row>
    <row r="1027" spans="1:80" s="305" customFormat="1" x14ac:dyDescent="0.2">
      <c r="A1027" s="87"/>
      <c r="B1027" s="87"/>
      <c r="C1027" s="87"/>
      <c r="D1027" s="87"/>
      <c r="E1027" s="87"/>
      <c r="F1027" s="87"/>
      <c r="S1027" s="307"/>
      <c r="T1027" s="306"/>
      <c r="AB1027" s="300"/>
      <c r="AC1027" s="300"/>
      <c r="AJ1027" s="300"/>
      <c r="AK1027" s="300"/>
      <c r="AX1027" s="300"/>
      <c r="AY1027" s="300"/>
      <c r="AZ1027" s="300"/>
      <c r="BA1027" s="300"/>
      <c r="BB1027" s="300"/>
      <c r="BC1027" s="300"/>
      <c r="BD1027" s="300"/>
      <c r="BE1027" s="300"/>
      <c r="BF1027" s="300"/>
      <c r="BG1027" s="300"/>
      <c r="BH1027" s="300"/>
      <c r="BI1027" s="300"/>
      <c r="BQ1027" s="297"/>
      <c r="BR1027" s="297"/>
      <c r="BS1027" s="297"/>
      <c r="BT1027" s="297"/>
      <c r="BU1027" s="297"/>
      <c r="BV1027" s="297"/>
      <c r="BW1027" s="297"/>
      <c r="BX1027" s="297"/>
      <c r="BY1027" s="297"/>
      <c r="BZ1027" s="297"/>
      <c r="CA1027" s="297"/>
      <c r="CB1027" s="297"/>
    </row>
    <row r="1028" spans="1:80" s="305" customFormat="1" x14ac:dyDescent="0.2">
      <c r="A1028" s="87"/>
      <c r="B1028" s="87"/>
      <c r="C1028" s="87"/>
      <c r="D1028" s="87"/>
      <c r="E1028" s="87"/>
      <c r="F1028" s="87"/>
      <c r="S1028" s="307"/>
      <c r="T1028" s="306"/>
      <c r="AB1028" s="300"/>
      <c r="AC1028" s="300"/>
      <c r="AJ1028" s="300"/>
      <c r="AK1028" s="300"/>
      <c r="AX1028" s="300"/>
      <c r="AY1028" s="300"/>
      <c r="AZ1028" s="300"/>
      <c r="BA1028" s="300"/>
      <c r="BB1028" s="300"/>
      <c r="BC1028" s="300"/>
      <c r="BD1028" s="300"/>
      <c r="BE1028" s="300"/>
      <c r="BF1028" s="300"/>
      <c r="BG1028" s="300"/>
      <c r="BH1028" s="300"/>
      <c r="BI1028" s="300"/>
      <c r="BQ1028" s="297"/>
      <c r="BR1028" s="297"/>
      <c r="BS1028" s="297"/>
      <c r="BT1028" s="297"/>
      <c r="BU1028" s="297"/>
      <c r="BV1028" s="297"/>
      <c r="BW1028" s="297"/>
      <c r="BX1028" s="297"/>
      <c r="BY1028" s="297"/>
      <c r="BZ1028" s="297"/>
      <c r="CA1028" s="297"/>
      <c r="CB1028" s="297"/>
    </row>
    <row r="1029" spans="1:80" s="305" customFormat="1" x14ac:dyDescent="0.2">
      <c r="A1029" s="87"/>
      <c r="B1029" s="87"/>
      <c r="C1029" s="87"/>
      <c r="D1029" s="87"/>
      <c r="E1029" s="87"/>
      <c r="F1029" s="87"/>
      <c r="S1029" s="307"/>
      <c r="T1029" s="306"/>
      <c r="AB1029" s="300"/>
      <c r="AC1029" s="300"/>
      <c r="AJ1029" s="300"/>
      <c r="AK1029" s="300"/>
      <c r="AX1029" s="300"/>
      <c r="AY1029" s="300"/>
      <c r="AZ1029" s="300"/>
      <c r="BA1029" s="300"/>
      <c r="BB1029" s="300"/>
      <c r="BC1029" s="300"/>
      <c r="BD1029" s="300"/>
      <c r="BE1029" s="300"/>
      <c r="BF1029" s="300"/>
      <c r="BG1029" s="300"/>
      <c r="BH1029" s="300"/>
      <c r="BI1029" s="300"/>
      <c r="BQ1029" s="297"/>
      <c r="BR1029" s="297"/>
      <c r="BS1029" s="297"/>
      <c r="BT1029" s="297"/>
      <c r="BU1029" s="297"/>
      <c r="BV1029" s="297"/>
      <c r="BW1029" s="297"/>
      <c r="BX1029" s="297"/>
      <c r="BY1029" s="297"/>
      <c r="BZ1029" s="297"/>
      <c r="CA1029" s="297"/>
      <c r="CB1029" s="297"/>
    </row>
    <row r="1030" spans="1:80" s="305" customFormat="1" x14ac:dyDescent="0.2">
      <c r="A1030" s="87"/>
      <c r="B1030" s="87"/>
      <c r="C1030" s="87"/>
      <c r="D1030" s="87"/>
      <c r="E1030" s="87"/>
      <c r="F1030" s="87"/>
      <c r="S1030" s="307"/>
      <c r="T1030" s="306"/>
      <c r="AB1030" s="300"/>
      <c r="AC1030" s="300"/>
      <c r="AJ1030" s="300"/>
      <c r="AK1030" s="300"/>
      <c r="AX1030" s="300"/>
      <c r="AY1030" s="300"/>
      <c r="AZ1030" s="300"/>
      <c r="BA1030" s="300"/>
      <c r="BB1030" s="300"/>
      <c r="BC1030" s="300"/>
      <c r="BD1030" s="300"/>
      <c r="BE1030" s="300"/>
      <c r="BF1030" s="300"/>
      <c r="BG1030" s="300"/>
      <c r="BH1030" s="300"/>
      <c r="BI1030" s="300"/>
      <c r="BQ1030" s="297"/>
      <c r="BR1030" s="297"/>
      <c r="BS1030" s="297"/>
      <c r="BT1030" s="297"/>
      <c r="BU1030" s="297"/>
      <c r="BV1030" s="297"/>
      <c r="BW1030" s="297"/>
      <c r="BX1030" s="297"/>
      <c r="BY1030" s="297"/>
      <c r="BZ1030" s="297"/>
      <c r="CA1030" s="297"/>
      <c r="CB1030" s="297"/>
    </row>
    <row r="1031" spans="1:80" s="305" customFormat="1" x14ac:dyDescent="0.2">
      <c r="A1031" s="87"/>
      <c r="B1031" s="87"/>
      <c r="C1031" s="87"/>
      <c r="D1031" s="87"/>
      <c r="E1031" s="87"/>
      <c r="F1031" s="87"/>
      <c r="S1031" s="307"/>
      <c r="T1031" s="306"/>
      <c r="AB1031" s="300"/>
      <c r="AC1031" s="300"/>
      <c r="AJ1031" s="300"/>
      <c r="AK1031" s="300"/>
      <c r="AX1031" s="300"/>
      <c r="AY1031" s="300"/>
      <c r="AZ1031" s="300"/>
      <c r="BA1031" s="300"/>
      <c r="BB1031" s="300"/>
      <c r="BC1031" s="300"/>
      <c r="BD1031" s="300"/>
      <c r="BE1031" s="300"/>
      <c r="BF1031" s="300"/>
      <c r="BG1031" s="300"/>
      <c r="BH1031" s="300"/>
      <c r="BI1031" s="300"/>
      <c r="BQ1031" s="297"/>
      <c r="BR1031" s="297"/>
      <c r="BS1031" s="297"/>
      <c r="BT1031" s="297"/>
      <c r="BU1031" s="297"/>
      <c r="BV1031" s="297"/>
      <c r="BW1031" s="297"/>
      <c r="BX1031" s="297"/>
      <c r="BY1031" s="297"/>
      <c r="BZ1031" s="297"/>
      <c r="CA1031" s="297"/>
      <c r="CB1031" s="297"/>
    </row>
    <row r="1032" spans="1:80" s="305" customFormat="1" x14ac:dyDescent="0.2">
      <c r="A1032" s="87"/>
      <c r="B1032" s="87"/>
      <c r="C1032" s="87"/>
      <c r="D1032" s="87"/>
      <c r="E1032" s="87"/>
      <c r="F1032" s="87"/>
      <c r="S1032" s="307"/>
      <c r="T1032" s="306"/>
      <c r="AB1032" s="300"/>
      <c r="AC1032" s="300"/>
      <c r="AJ1032" s="300"/>
      <c r="AK1032" s="300"/>
      <c r="AX1032" s="300"/>
      <c r="AY1032" s="300"/>
      <c r="AZ1032" s="300"/>
      <c r="BA1032" s="300"/>
      <c r="BB1032" s="300"/>
      <c r="BC1032" s="300"/>
      <c r="BD1032" s="300"/>
      <c r="BE1032" s="300"/>
      <c r="BF1032" s="300"/>
      <c r="BG1032" s="300"/>
      <c r="BH1032" s="300"/>
      <c r="BI1032" s="300"/>
      <c r="BQ1032" s="297"/>
      <c r="BR1032" s="297"/>
      <c r="BS1032" s="297"/>
      <c r="BT1032" s="297"/>
      <c r="BU1032" s="297"/>
      <c r="BV1032" s="297"/>
      <c r="BW1032" s="297"/>
      <c r="BX1032" s="297"/>
      <c r="BY1032" s="297"/>
      <c r="BZ1032" s="297"/>
      <c r="CA1032" s="297"/>
      <c r="CB1032" s="297"/>
    </row>
    <row r="1033" spans="1:80" s="305" customFormat="1" x14ac:dyDescent="0.2">
      <c r="A1033" s="87"/>
      <c r="B1033" s="87"/>
      <c r="C1033" s="87"/>
      <c r="D1033" s="87"/>
      <c r="E1033" s="87"/>
      <c r="F1033" s="87"/>
      <c r="S1033" s="307"/>
      <c r="T1033" s="306"/>
      <c r="AB1033" s="300"/>
      <c r="AC1033" s="300"/>
      <c r="AJ1033" s="300"/>
      <c r="AK1033" s="300"/>
      <c r="AX1033" s="300"/>
      <c r="AY1033" s="300"/>
      <c r="AZ1033" s="300"/>
      <c r="BA1033" s="300"/>
      <c r="BB1033" s="300"/>
      <c r="BC1033" s="300"/>
      <c r="BD1033" s="300"/>
      <c r="BE1033" s="300"/>
      <c r="BF1033" s="300"/>
      <c r="BG1033" s="300"/>
      <c r="BH1033" s="300"/>
      <c r="BI1033" s="300"/>
      <c r="BQ1033" s="297"/>
      <c r="BR1033" s="297"/>
      <c r="BS1033" s="297"/>
      <c r="BT1033" s="297"/>
      <c r="BU1033" s="297"/>
      <c r="BV1033" s="297"/>
      <c r="BW1033" s="297"/>
      <c r="BX1033" s="297"/>
      <c r="BY1033" s="297"/>
      <c r="BZ1033" s="297"/>
      <c r="CA1033" s="297"/>
      <c r="CB1033" s="297"/>
    </row>
    <row r="1034" spans="1:80" s="305" customFormat="1" x14ac:dyDescent="0.2">
      <c r="A1034" s="87"/>
      <c r="B1034" s="87"/>
      <c r="C1034" s="87"/>
      <c r="D1034" s="87"/>
      <c r="E1034" s="87"/>
      <c r="F1034" s="87"/>
      <c r="S1034" s="307"/>
      <c r="T1034" s="306"/>
      <c r="AB1034" s="300"/>
      <c r="AC1034" s="300"/>
      <c r="AJ1034" s="300"/>
      <c r="AK1034" s="300"/>
      <c r="AX1034" s="300"/>
      <c r="AY1034" s="300"/>
      <c r="AZ1034" s="300"/>
      <c r="BA1034" s="300"/>
      <c r="BB1034" s="300"/>
      <c r="BC1034" s="300"/>
      <c r="BD1034" s="300"/>
      <c r="BE1034" s="300"/>
      <c r="BF1034" s="300"/>
      <c r="BG1034" s="300"/>
      <c r="BH1034" s="300"/>
      <c r="BI1034" s="300"/>
      <c r="BQ1034" s="297"/>
      <c r="BR1034" s="297"/>
      <c r="BS1034" s="297"/>
      <c r="BT1034" s="297"/>
      <c r="BU1034" s="297"/>
      <c r="BV1034" s="297"/>
      <c r="BW1034" s="297"/>
      <c r="BX1034" s="297"/>
      <c r="BY1034" s="297"/>
      <c r="BZ1034" s="297"/>
      <c r="CA1034" s="297"/>
      <c r="CB1034" s="297"/>
    </row>
    <row r="1035" spans="1:80" s="305" customFormat="1" x14ac:dyDescent="0.2">
      <c r="A1035" s="87"/>
      <c r="B1035" s="87"/>
      <c r="C1035" s="87"/>
      <c r="D1035" s="87"/>
      <c r="E1035" s="87"/>
      <c r="F1035" s="87"/>
      <c r="S1035" s="307"/>
      <c r="T1035" s="306"/>
      <c r="AB1035" s="300"/>
      <c r="AC1035" s="300"/>
      <c r="AJ1035" s="300"/>
      <c r="AK1035" s="300"/>
      <c r="AX1035" s="300"/>
      <c r="AY1035" s="300"/>
      <c r="AZ1035" s="300"/>
      <c r="BA1035" s="300"/>
      <c r="BB1035" s="300"/>
      <c r="BC1035" s="300"/>
      <c r="BD1035" s="300"/>
      <c r="BE1035" s="300"/>
      <c r="BF1035" s="300"/>
      <c r="BG1035" s="300"/>
      <c r="BH1035" s="300"/>
      <c r="BI1035" s="300"/>
      <c r="BQ1035" s="297"/>
      <c r="BR1035" s="297"/>
      <c r="BS1035" s="297"/>
      <c r="BT1035" s="297"/>
      <c r="BU1035" s="297"/>
      <c r="BV1035" s="297"/>
      <c r="BW1035" s="297"/>
      <c r="BX1035" s="297"/>
      <c r="BY1035" s="297"/>
      <c r="BZ1035" s="297"/>
      <c r="CA1035" s="297"/>
      <c r="CB1035" s="297"/>
    </row>
    <row r="1036" spans="1:80" s="305" customFormat="1" x14ac:dyDescent="0.2">
      <c r="A1036" s="87"/>
      <c r="B1036" s="87"/>
      <c r="C1036" s="87"/>
      <c r="D1036" s="87"/>
      <c r="E1036" s="87"/>
      <c r="F1036" s="87"/>
      <c r="S1036" s="307"/>
      <c r="T1036" s="306"/>
      <c r="AB1036" s="300"/>
      <c r="AC1036" s="300"/>
      <c r="AJ1036" s="300"/>
      <c r="AK1036" s="300"/>
      <c r="AX1036" s="300"/>
      <c r="AY1036" s="300"/>
      <c r="AZ1036" s="300"/>
      <c r="BA1036" s="300"/>
      <c r="BB1036" s="300"/>
      <c r="BC1036" s="300"/>
      <c r="BD1036" s="300"/>
      <c r="BE1036" s="300"/>
      <c r="BF1036" s="300"/>
      <c r="BG1036" s="300"/>
      <c r="BH1036" s="300"/>
      <c r="BI1036" s="300"/>
      <c r="BQ1036" s="297"/>
      <c r="BR1036" s="297"/>
      <c r="BS1036" s="297"/>
      <c r="BT1036" s="297"/>
      <c r="BU1036" s="297"/>
      <c r="BV1036" s="297"/>
      <c r="BW1036" s="297"/>
      <c r="BX1036" s="297"/>
      <c r="BY1036" s="297"/>
      <c r="BZ1036" s="297"/>
      <c r="CA1036" s="297"/>
      <c r="CB1036" s="297"/>
    </row>
    <row r="1037" spans="1:80" s="305" customFormat="1" x14ac:dyDescent="0.2">
      <c r="A1037" s="87"/>
      <c r="B1037" s="87"/>
      <c r="C1037" s="87"/>
      <c r="D1037" s="87"/>
      <c r="E1037" s="87"/>
      <c r="F1037" s="87"/>
      <c r="S1037" s="307"/>
      <c r="T1037" s="306"/>
      <c r="AB1037" s="300"/>
      <c r="AC1037" s="300"/>
      <c r="AJ1037" s="300"/>
      <c r="AK1037" s="300"/>
      <c r="AX1037" s="300"/>
      <c r="AY1037" s="300"/>
      <c r="AZ1037" s="300"/>
      <c r="BA1037" s="300"/>
      <c r="BB1037" s="300"/>
      <c r="BC1037" s="300"/>
      <c r="BD1037" s="300"/>
      <c r="BE1037" s="300"/>
      <c r="BF1037" s="300"/>
      <c r="BG1037" s="300"/>
      <c r="BH1037" s="300"/>
      <c r="BI1037" s="300"/>
      <c r="BQ1037" s="297"/>
      <c r="BR1037" s="297"/>
      <c r="BS1037" s="297"/>
      <c r="BT1037" s="297"/>
      <c r="BU1037" s="297"/>
      <c r="BV1037" s="297"/>
      <c r="BW1037" s="297"/>
      <c r="BX1037" s="297"/>
      <c r="BY1037" s="297"/>
      <c r="BZ1037" s="297"/>
      <c r="CA1037" s="297"/>
      <c r="CB1037" s="297"/>
    </row>
    <row r="1038" spans="1:80" s="305" customFormat="1" x14ac:dyDescent="0.2">
      <c r="A1038" s="87"/>
      <c r="B1038" s="87"/>
      <c r="C1038" s="87"/>
      <c r="D1038" s="87"/>
      <c r="E1038" s="87"/>
      <c r="F1038" s="87"/>
      <c r="S1038" s="307"/>
      <c r="T1038" s="306"/>
      <c r="AB1038" s="300"/>
      <c r="AC1038" s="300"/>
      <c r="AJ1038" s="300"/>
      <c r="AK1038" s="300"/>
      <c r="AX1038" s="300"/>
      <c r="AY1038" s="300"/>
      <c r="AZ1038" s="300"/>
      <c r="BA1038" s="300"/>
      <c r="BB1038" s="300"/>
      <c r="BC1038" s="300"/>
      <c r="BD1038" s="300"/>
      <c r="BE1038" s="300"/>
      <c r="BF1038" s="300"/>
      <c r="BG1038" s="300"/>
      <c r="BH1038" s="300"/>
      <c r="BI1038" s="300"/>
      <c r="BQ1038" s="297"/>
      <c r="BR1038" s="297"/>
      <c r="BS1038" s="297"/>
      <c r="BT1038" s="297"/>
      <c r="BU1038" s="297"/>
      <c r="BV1038" s="297"/>
      <c r="BW1038" s="297"/>
      <c r="BX1038" s="297"/>
      <c r="BY1038" s="297"/>
      <c r="BZ1038" s="297"/>
      <c r="CA1038" s="297"/>
      <c r="CB1038" s="297"/>
    </row>
    <row r="1039" spans="1:80" s="305" customFormat="1" x14ac:dyDescent="0.2">
      <c r="A1039" s="87"/>
      <c r="B1039" s="87"/>
      <c r="C1039" s="87"/>
      <c r="D1039" s="87"/>
      <c r="E1039" s="87"/>
      <c r="F1039" s="87"/>
      <c r="S1039" s="307"/>
      <c r="T1039" s="306"/>
      <c r="AB1039" s="300"/>
      <c r="AC1039" s="300"/>
      <c r="AJ1039" s="300"/>
      <c r="AK1039" s="300"/>
      <c r="AX1039" s="300"/>
      <c r="AY1039" s="300"/>
      <c r="AZ1039" s="300"/>
      <c r="BA1039" s="300"/>
      <c r="BB1039" s="300"/>
      <c r="BC1039" s="300"/>
      <c r="BD1039" s="300"/>
      <c r="BE1039" s="300"/>
      <c r="BF1039" s="300"/>
      <c r="BG1039" s="300"/>
      <c r="BH1039" s="300"/>
      <c r="BI1039" s="300"/>
      <c r="BQ1039" s="297"/>
      <c r="BR1039" s="297"/>
      <c r="BS1039" s="297"/>
      <c r="BT1039" s="297"/>
      <c r="BU1039" s="297"/>
      <c r="BV1039" s="297"/>
      <c r="BW1039" s="297"/>
      <c r="BX1039" s="297"/>
      <c r="BY1039" s="297"/>
      <c r="BZ1039" s="297"/>
      <c r="CA1039" s="297"/>
      <c r="CB1039" s="297"/>
    </row>
    <row r="1040" spans="1:80" s="305" customFormat="1" x14ac:dyDescent="0.2">
      <c r="A1040" s="87"/>
      <c r="B1040" s="87"/>
      <c r="C1040" s="87"/>
      <c r="D1040" s="87"/>
      <c r="E1040" s="87"/>
      <c r="F1040" s="87"/>
      <c r="S1040" s="307"/>
      <c r="T1040" s="306"/>
      <c r="AB1040" s="300"/>
      <c r="AC1040" s="300"/>
      <c r="AJ1040" s="300"/>
      <c r="AK1040" s="300"/>
      <c r="AX1040" s="300"/>
      <c r="AY1040" s="300"/>
      <c r="AZ1040" s="300"/>
      <c r="BA1040" s="300"/>
      <c r="BB1040" s="300"/>
      <c r="BC1040" s="300"/>
      <c r="BD1040" s="300"/>
      <c r="BE1040" s="300"/>
      <c r="BF1040" s="300"/>
      <c r="BG1040" s="300"/>
      <c r="BH1040" s="300"/>
      <c r="BI1040" s="300"/>
      <c r="BQ1040" s="297"/>
      <c r="BR1040" s="297"/>
      <c r="BS1040" s="297"/>
      <c r="BT1040" s="297"/>
      <c r="BU1040" s="297"/>
      <c r="BV1040" s="297"/>
      <c r="BW1040" s="297"/>
      <c r="BX1040" s="297"/>
      <c r="BY1040" s="297"/>
      <c r="BZ1040" s="297"/>
      <c r="CA1040" s="297"/>
      <c r="CB1040" s="297"/>
    </row>
    <row r="1041" spans="1:80" s="305" customFormat="1" x14ac:dyDescent="0.2">
      <c r="A1041" s="87"/>
      <c r="B1041" s="87"/>
      <c r="C1041" s="87"/>
      <c r="D1041" s="87"/>
      <c r="E1041" s="87"/>
      <c r="F1041" s="87"/>
      <c r="S1041" s="307"/>
      <c r="T1041" s="306"/>
      <c r="AB1041" s="300"/>
      <c r="AC1041" s="300"/>
      <c r="AJ1041" s="300"/>
      <c r="AK1041" s="300"/>
      <c r="AX1041" s="300"/>
      <c r="AY1041" s="300"/>
      <c r="AZ1041" s="300"/>
      <c r="BA1041" s="300"/>
      <c r="BB1041" s="300"/>
      <c r="BC1041" s="300"/>
      <c r="BD1041" s="300"/>
      <c r="BE1041" s="300"/>
      <c r="BF1041" s="300"/>
      <c r="BG1041" s="300"/>
      <c r="BH1041" s="300"/>
      <c r="BI1041" s="300"/>
      <c r="BQ1041" s="297"/>
      <c r="BR1041" s="297"/>
      <c r="BS1041" s="297"/>
      <c r="BT1041" s="297"/>
      <c r="BU1041" s="297"/>
      <c r="BV1041" s="297"/>
      <c r="BW1041" s="297"/>
      <c r="BX1041" s="297"/>
      <c r="BY1041" s="297"/>
      <c r="BZ1041" s="297"/>
      <c r="CA1041" s="297"/>
      <c r="CB1041" s="297"/>
    </row>
    <row r="1042" spans="1:80" s="305" customFormat="1" x14ac:dyDescent="0.2">
      <c r="A1042" s="87"/>
      <c r="B1042" s="87"/>
      <c r="C1042" s="87"/>
      <c r="D1042" s="87"/>
      <c r="E1042" s="87"/>
      <c r="F1042" s="87"/>
      <c r="S1042" s="307"/>
      <c r="T1042" s="306"/>
      <c r="AB1042" s="300"/>
      <c r="AC1042" s="300"/>
      <c r="AJ1042" s="300"/>
      <c r="AK1042" s="300"/>
      <c r="AX1042" s="300"/>
      <c r="AY1042" s="300"/>
      <c r="AZ1042" s="300"/>
      <c r="BA1042" s="300"/>
      <c r="BB1042" s="300"/>
      <c r="BC1042" s="300"/>
      <c r="BD1042" s="300"/>
      <c r="BE1042" s="300"/>
      <c r="BF1042" s="300"/>
      <c r="BG1042" s="300"/>
      <c r="BH1042" s="300"/>
      <c r="BI1042" s="300"/>
      <c r="BQ1042" s="297"/>
      <c r="BR1042" s="297"/>
      <c r="BS1042" s="297"/>
      <c r="BT1042" s="297"/>
      <c r="BU1042" s="297"/>
      <c r="BV1042" s="297"/>
      <c r="BW1042" s="297"/>
      <c r="BX1042" s="297"/>
      <c r="BY1042" s="297"/>
      <c r="BZ1042" s="297"/>
      <c r="CA1042" s="297"/>
      <c r="CB1042" s="297"/>
    </row>
    <row r="1043" spans="1:80" s="305" customFormat="1" x14ac:dyDescent="0.2">
      <c r="A1043" s="87"/>
      <c r="B1043" s="87"/>
      <c r="C1043" s="87"/>
      <c r="D1043" s="87"/>
      <c r="E1043" s="87"/>
      <c r="F1043" s="87"/>
      <c r="S1043" s="307"/>
      <c r="T1043" s="306"/>
      <c r="AB1043" s="300"/>
      <c r="AC1043" s="300"/>
      <c r="AJ1043" s="300"/>
      <c r="AK1043" s="300"/>
      <c r="AX1043" s="300"/>
      <c r="AY1043" s="300"/>
      <c r="AZ1043" s="300"/>
      <c r="BA1043" s="300"/>
      <c r="BB1043" s="300"/>
      <c r="BC1043" s="300"/>
      <c r="BD1043" s="300"/>
      <c r="BE1043" s="300"/>
      <c r="BF1043" s="300"/>
      <c r="BG1043" s="300"/>
      <c r="BH1043" s="300"/>
      <c r="BI1043" s="300"/>
      <c r="BQ1043" s="297"/>
      <c r="BR1043" s="297"/>
      <c r="BS1043" s="297"/>
      <c r="BT1043" s="297"/>
      <c r="BU1043" s="297"/>
      <c r="BV1043" s="297"/>
      <c r="BW1043" s="297"/>
      <c r="BX1043" s="297"/>
      <c r="BY1043" s="297"/>
      <c r="BZ1043" s="297"/>
      <c r="CA1043" s="297"/>
      <c r="CB1043" s="297"/>
    </row>
    <row r="1044" spans="1:80" s="305" customFormat="1" x14ac:dyDescent="0.2">
      <c r="A1044" s="87"/>
      <c r="B1044" s="87"/>
      <c r="C1044" s="87"/>
      <c r="D1044" s="87"/>
      <c r="E1044" s="87"/>
      <c r="F1044" s="87"/>
      <c r="S1044" s="307"/>
      <c r="T1044" s="306"/>
      <c r="AB1044" s="300"/>
      <c r="AC1044" s="300"/>
      <c r="AJ1044" s="300"/>
      <c r="AK1044" s="300"/>
      <c r="AX1044" s="300"/>
      <c r="AY1044" s="300"/>
      <c r="AZ1044" s="300"/>
      <c r="BA1044" s="300"/>
      <c r="BB1044" s="300"/>
      <c r="BC1044" s="300"/>
      <c r="BD1044" s="300"/>
      <c r="BE1044" s="300"/>
      <c r="BF1044" s="300"/>
      <c r="BG1044" s="300"/>
      <c r="BH1044" s="300"/>
      <c r="BI1044" s="300"/>
      <c r="BQ1044" s="297"/>
      <c r="BR1044" s="297"/>
      <c r="BS1044" s="297"/>
      <c r="BT1044" s="297"/>
      <c r="BU1044" s="297"/>
      <c r="BV1044" s="297"/>
      <c r="BW1044" s="297"/>
      <c r="BX1044" s="297"/>
      <c r="BY1044" s="297"/>
      <c r="BZ1044" s="297"/>
      <c r="CA1044" s="297"/>
      <c r="CB1044" s="297"/>
    </row>
    <row r="1045" spans="1:80" s="305" customFormat="1" x14ac:dyDescent="0.2">
      <c r="A1045" s="87"/>
      <c r="B1045" s="87"/>
      <c r="C1045" s="87"/>
      <c r="D1045" s="87"/>
      <c r="E1045" s="87"/>
      <c r="F1045" s="87"/>
      <c r="S1045" s="307"/>
      <c r="T1045" s="306"/>
      <c r="AB1045" s="300"/>
      <c r="AC1045" s="300"/>
      <c r="AJ1045" s="300"/>
      <c r="AK1045" s="300"/>
      <c r="AX1045" s="300"/>
      <c r="AY1045" s="300"/>
      <c r="AZ1045" s="300"/>
      <c r="BA1045" s="300"/>
      <c r="BB1045" s="300"/>
      <c r="BC1045" s="300"/>
      <c r="BD1045" s="300"/>
      <c r="BE1045" s="300"/>
      <c r="BF1045" s="300"/>
      <c r="BG1045" s="300"/>
      <c r="BH1045" s="300"/>
      <c r="BI1045" s="300"/>
      <c r="BQ1045" s="297"/>
      <c r="BR1045" s="297"/>
      <c r="BS1045" s="297"/>
      <c r="BT1045" s="297"/>
      <c r="BU1045" s="297"/>
      <c r="BV1045" s="297"/>
      <c r="BW1045" s="297"/>
      <c r="BX1045" s="297"/>
      <c r="BY1045" s="297"/>
      <c r="BZ1045" s="297"/>
      <c r="CA1045" s="297"/>
      <c r="CB1045" s="297"/>
    </row>
    <row r="1046" spans="1:80" s="305" customFormat="1" x14ac:dyDescent="0.2">
      <c r="A1046" s="87"/>
      <c r="B1046" s="87"/>
      <c r="C1046" s="87"/>
      <c r="D1046" s="87"/>
      <c r="E1046" s="87"/>
      <c r="F1046" s="87"/>
      <c r="S1046" s="307"/>
      <c r="T1046" s="306"/>
      <c r="AB1046" s="300"/>
      <c r="AC1046" s="300"/>
      <c r="AJ1046" s="300"/>
      <c r="AK1046" s="300"/>
      <c r="AX1046" s="300"/>
      <c r="AY1046" s="300"/>
      <c r="AZ1046" s="300"/>
      <c r="BA1046" s="300"/>
      <c r="BB1046" s="300"/>
      <c r="BC1046" s="300"/>
      <c r="BD1046" s="300"/>
      <c r="BE1046" s="300"/>
      <c r="BF1046" s="300"/>
      <c r="BG1046" s="300"/>
      <c r="BH1046" s="300"/>
      <c r="BI1046" s="300"/>
      <c r="BQ1046" s="297"/>
      <c r="BR1046" s="297"/>
      <c r="BS1046" s="297"/>
      <c r="BT1046" s="297"/>
      <c r="BU1046" s="297"/>
      <c r="BV1046" s="297"/>
      <c r="BW1046" s="297"/>
      <c r="BX1046" s="297"/>
      <c r="BY1046" s="297"/>
      <c r="BZ1046" s="297"/>
      <c r="CA1046" s="297"/>
      <c r="CB1046" s="297"/>
    </row>
    <row r="1047" spans="1:80" s="305" customFormat="1" x14ac:dyDescent="0.2">
      <c r="A1047" s="87"/>
      <c r="B1047" s="87"/>
      <c r="C1047" s="87"/>
      <c r="D1047" s="87"/>
      <c r="E1047" s="87"/>
      <c r="F1047" s="87"/>
      <c r="S1047" s="307"/>
      <c r="T1047" s="306"/>
      <c r="AB1047" s="300"/>
      <c r="AC1047" s="300"/>
      <c r="AJ1047" s="300"/>
      <c r="AK1047" s="300"/>
      <c r="AX1047" s="300"/>
      <c r="AY1047" s="300"/>
      <c r="AZ1047" s="300"/>
      <c r="BA1047" s="300"/>
      <c r="BB1047" s="300"/>
      <c r="BC1047" s="300"/>
      <c r="BD1047" s="300"/>
      <c r="BE1047" s="300"/>
      <c r="BF1047" s="300"/>
      <c r="BG1047" s="300"/>
      <c r="BH1047" s="300"/>
      <c r="BI1047" s="300"/>
      <c r="BQ1047" s="297"/>
      <c r="BR1047" s="297"/>
      <c r="BS1047" s="297"/>
      <c r="BT1047" s="297"/>
      <c r="BU1047" s="297"/>
      <c r="BV1047" s="297"/>
      <c r="BW1047" s="297"/>
      <c r="BX1047" s="297"/>
      <c r="BY1047" s="297"/>
      <c r="BZ1047" s="297"/>
      <c r="CA1047" s="297"/>
      <c r="CB1047" s="297"/>
    </row>
    <row r="1048" spans="1:80" s="305" customFormat="1" x14ac:dyDescent="0.2">
      <c r="A1048" s="87"/>
      <c r="B1048" s="87"/>
      <c r="C1048" s="87"/>
      <c r="D1048" s="87"/>
      <c r="E1048" s="87"/>
      <c r="F1048" s="87"/>
      <c r="S1048" s="307"/>
      <c r="T1048" s="306"/>
      <c r="AB1048" s="300"/>
      <c r="AC1048" s="300"/>
      <c r="AJ1048" s="300"/>
      <c r="AK1048" s="300"/>
      <c r="AX1048" s="300"/>
      <c r="AY1048" s="300"/>
      <c r="AZ1048" s="300"/>
      <c r="BA1048" s="300"/>
      <c r="BB1048" s="300"/>
      <c r="BC1048" s="300"/>
      <c r="BD1048" s="300"/>
      <c r="BE1048" s="300"/>
      <c r="BF1048" s="300"/>
      <c r="BG1048" s="300"/>
      <c r="BH1048" s="300"/>
      <c r="BI1048" s="300"/>
      <c r="BQ1048" s="297"/>
      <c r="BR1048" s="297"/>
      <c r="BS1048" s="297"/>
      <c r="BT1048" s="297"/>
      <c r="BU1048" s="297"/>
      <c r="BV1048" s="297"/>
      <c r="BW1048" s="297"/>
      <c r="BX1048" s="297"/>
      <c r="BY1048" s="297"/>
      <c r="BZ1048" s="297"/>
      <c r="CA1048" s="297"/>
      <c r="CB1048" s="297"/>
    </row>
    <row r="1049" spans="1:80" s="305" customFormat="1" x14ac:dyDescent="0.2">
      <c r="A1049" s="87"/>
      <c r="B1049" s="87"/>
      <c r="C1049" s="87"/>
      <c r="D1049" s="87"/>
      <c r="E1049" s="87"/>
      <c r="F1049" s="87"/>
      <c r="S1049" s="307"/>
      <c r="T1049" s="306"/>
      <c r="AB1049" s="300"/>
      <c r="AC1049" s="300"/>
      <c r="AJ1049" s="300"/>
      <c r="AK1049" s="300"/>
      <c r="AX1049" s="300"/>
      <c r="AY1049" s="300"/>
      <c r="AZ1049" s="300"/>
      <c r="BA1049" s="300"/>
      <c r="BB1049" s="300"/>
      <c r="BC1049" s="300"/>
      <c r="BD1049" s="300"/>
      <c r="BE1049" s="300"/>
      <c r="BF1049" s="300"/>
      <c r="BG1049" s="300"/>
      <c r="BH1049" s="300"/>
      <c r="BI1049" s="300"/>
      <c r="BQ1049" s="297"/>
      <c r="BR1049" s="297"/>
      <c r="BS1049" s="297"/>
      <c r="BT1049" s="297"/>
      <c r="BU1049" s="297"/>
      <c r="BV1049" s="297"/>
      <c r="BW1049" s="297"/>
      <c r="BX1049" s="297"/>
      <c r="BY1049" s="297"/>
      <c r="BZ1049" s="297"/>
      <c r="CA1049" s="297"/>
      <c r="CB1049" s="297"/>
    </row>
    <row r="1050" spans="1:80" s="305" customFormat="1" x14ac:dyDescent="0.2">
      <c r="A1050" s="87"/>
      <c r="B1050" s="87"/>
      <c r="C1050" s="87"/>
      <c r="D1050" s="87"/>
      <c r="E1050" s="87"/>
      <c r="F1050" s="87"/>
      <c r="S1050" s="307"/>
      <c r="T1050" s="306"/>
      <c r="AB1050" s="300"/>
      <c r="AC1050" s="300"/>
      <c r="AJ1050" s="300"/>
      <c r="AK1050" s="300"/>
      <c r="AX1050" s="300"/>
      <c r="AY1050" s="300"/>
      <c r="AZ1050" s="300"/>
      <c r="BA1050" s="300"/>
      <c r="BB1050" s="300"/>
      <c r="BC1050" s="300"/>
      <c r="BD1050" s="300"/>
      <c r="BE1050" s="300"/>
      <c r="BF1050" s="300"/>
      <c r="BG1050" s="300"/>
      <c r="BH1050" s="300"/>
      <c r="BI1050" s="300"/>
      <c r="BQ1050" s="297"/>
      <c r="BR1050" s="297"/>
      <c r="BS1050" s="297"/>
      <c r="BT1050" s="297"/>
      <c r="BU1050" s="297"/>
      <c r="BV1050" s="297"/>
      <c r="BW1050" s="297"/>
      <c r="BX1050" s="297"/>
      <c r="BY1050" s="297"/>
      <c r="BZ1050" s="297"/>
      <c r="CA1050" s="297"/>
      <c r="CB1050" s="297"/>
    </row>
    <row r="1051" spans="1:80" s="305" customFormat="1" x14ac:dyDescent="0.2">
      <c r="A1051" s="87"/>
      <c r="B1051" s="87"/>
      <c r="C1051" s="87"/>
      <c r="D1051" s="87"/>
      <c r="E1051" s="87"/>
      <c r="F1051" s="87"/>
      <c r="S1051" s="307"/>
      <c r="T1051" s="306"/>
      <c r="AB1051" s="300"/>
      <c r="AC1051" s="300"/>
      <c r="AJ1051" s="300"/>
      <c r="AK1051" s="300"/>
      <c r="AX1051" s="300"/>
      <c r="AY1051" s="300"/>
      <c r="AZ1051" s="300"/>
      <c r="BA1051" s="300"/>
      <c r="BB1051" s="300"/>
      <c r="BC1051" s="300"/>
      <c r="BD1051" s="300"/>
      <c r="BE1051" s="300"/>
      <c r="BF1051" s="300"/>
      <c r="BG1051" s="300"/>
      <c r="BH1051" s="300"/>
      <c r="BI1051" s="300"/>
      <c r="BQ1051" s="297"/>
      <c r="BR1051" s="297"/>
      <c r="BS1051" s="297"/>
      <c r="BT1051" s="297"/>
      <c r="BU1051" s="297"/>
      <c r="BV1051" s="297"/>
      <c r="BW1051" s="297"/>
      <c r="BX1051" s="297"/>
      <c r="BY1051" s="297"/>
      <c r="BZ1051" s="297"/>
      <c r="CA1051" s="297"/>
      <c r="CB1051" s="297"/>
    </row>
    <row r="1052" spans="1:80" s="305" customFormat="1" x14ac:dyDescent="0.2">
      <c r="A1052" s="87"/>
      <c r="B1052" s="87"/>
      <c r="C1052" s="87"/>
      <c r="D1052" s="87"/>
      <c r="E1052" s="87"/>
      <c r="F1052" s="87"/>
      <c r="S1052" s="307"/>
      <c r="T1052" s="306"/>
      <c r="AB1052" s="300"/>
      <c r="AC1052" s="300"/>
      <c r="AJ1052" s="300"/>
      <c r="AK1052" s="300"/>
      <c r="AX1052" s="300"/>
      <c r="AY1052" s="300"/>
      <c r="AZ1052" s="300"/>
      <c r="BA1052" s="300"/>
      <c r="BB1052" s="300"/>
      <c r="BC1052" s="300"/>
      <c r="BD1052" s="300"/>
      <c r="BE1052" s="300"/>
      <c r="BF1052" s="300"/>
      <c r="BG1052" s="300"/>
      <c r="BH1052" s="300"/>
      <c r="BI1052" s="300"/>
      <c r="BQ1052" s="297"/>
      <c r="BR1052" s="297"/>
      <c r="BS1052" s="297"/>
      <c r="BT1052" s="297"/>
      <c r="BU1052" s="297"/>
      <c r="BV1052" s="297"/>
      <c r="BW1052" s="297"/>
      <c r="BX1052" s="297"/>
      <c r="BY1052" s="297"/>
      <c r="BZ1052" s="297"/>
      <c r="CA1052" s="297"/>
      <c r="CB1052" s="297"/>
    </row>
    <row r="1053" spans="1:80" s="305" customFormat="1" x14ac:dyDescent="0.2">
      <c r="A1053" s="87"/>
      <c r="B1053" s="87"/>
      <c r="C1053" s="87"/>
      <c r="D1053" s="87"/>
      <c r="E1053" s="87"/>
      <c r="F1053" s="87"/>
      <c r="S1053" s="307"/>
      <c r="T1053" s="306"/>
      <c r="AB1053" s="300"/>
      <c r="AC1053" s="300"/>
      <c r="AJ1053" s="300"/>
      <c r="AK1053" s="300"/>
      <c r="AX1053" s="300"/>
      <c r="AY1053" s="300"/>
      <c r="AZ1053" s="300"/>
      <c r="BA1053" s="300"/>
      <c r="BB1053" s="300"/>
      <c r="BC1053" s="300"/>
      <c r="BD1053" s="300"/>
      <c r="BE1053" s="300"/>
      <c r="BF1053" s="300"/>
      <c r="BG1053" s="300"/>
      <c r="BH1053" s="300"/>
      <c r="BI1053" s="300"/>
      <c r="BQ1053" s="297"/>
      <c r="BR1053" s="297"/>
      <c r="BS1053" s="297"/>
      <c r="BT1053" s="297"/>
      <c r="BU1053" s="297"/>
      <c r="BV1053" s="297"/>
      <c r="BW1053" s="297"/>
      <c r="BX1053" s="297"/>
      <c r="BY1053" s="297"/>
      <c r="BZ1053" s="297"/>
      <c r="CA1053" s="297"/>
      <c r="CB1053" s="297"/>
    </row>
    <row r="1054" spans="1:80" s="305" customFormat="1" x14ac:dyDescent="0.2">
      <c r="A1054" s="87"/>
      <c r="B1054" s="87"/>
      <c r="C1054" s="87"/>
      <c r="D1054" s="87"/>
      <c r="E1054" s="87"/>
      <c r="F1054" s="87"/>
      <c r="S1054" s="307"/>
      <c r="T1054" s="306"/>
      <c r="AB1054" s="300"/>
      <c r="AC1054" s="300"/>
      <c r="AJ1054" s="300"/>
      <c r="AK1054" s="300"/>
      <c r="AX1054" s="300"/>
      <c r="AY1054" s="300"/>
      <c r="AZ1054" s="300"/>
      <c r="BA1054" s="300"/>
      <c r="BB1054" s="300"/>
      <c r="BC1054" s="300"/>
      <c r="BD1054" s="300"/>
      <c r="BE1054" s="300"/>
      <c r="BF1054" s="300"/>
      <c r="BG1054" s="300"/>
      <c r="BH1054" s="300"/>
      <c r="BI1054" s="300"/>
      <c r="BQ1054" s="297"/>
      <c r="BR1054" s="297"/>
      <c r="BS1054" s="297"/>
      <c r="BT1054" s="297"/>
      <c r="BU1054" s="297"/>
      <c r="BV1054" s="297"/>
      <c r="BW1054" s="297"/>
      <c r="BX1054" s="297"/>
      <c r="BY1054" s="297"/>
      <c r="BZ1054" s="297"/>
      <c r="CA1054" s="297"/>
      <c r="CB1054" s="297"/>
    </row>
    <row r="1055" spans="1:80" s="305" customFormat="1" x14ac:dyDescent="0.2">
      <c r="A1055" s="87"/>
      <c r="B1055" s="87"/>
      <c r="C1055" s="87"/>
      <c r="D1055" s="87"/>
      <c r="E1055" s="87"/>
      <c r="F1055" s="87"/>
      <c r="S1055" s="307"/>
      <c r="T1055" s="306"/>
      <c r="AB1055" s="300"/>
      <c r="AC1055" s="300"/>
      <c r="AJ1055" s="300"/>
      <c r="AK1055" s="300"/>
      <c r="AX1055" s="300"/>
      <c r="AY1055" s="300"/>
      <c r="AZ1055" s="300"/>
      <c r="BA1055" s="300"/>
      <c r="BB1055" s="300"/>
      <c r="BC1055" s="300"/>
      <c r="BD1055" s="300"/>
      <c r="BE1055" s="300"/>
      <c r="BF1055" s="300"/>
      <c r="BG1055" s="300"/>
      <c r="BH1055" s="300"/>
      <c r="BI1055" s="300"/>
      <c r="BQ1055" s="297"/>
      <c r="BR1055" s="297"/>
      <c r="BS1055" s="297"/>
      <c r="BT1055" s="297"/>
      <c r="BU1055" s="297"/>
      <c r="BV1055" s="297"/>
      <c r="BW1055" s="297"/>
      <c r="BX1055" s="297"/>
      <c r="BY1055" s="297"/>
      <c r="BZ1055" s="297"/>
      <c r="CA1055" s="297"/>
      <c r="CB1055" s="297"/>
    </row>
    <row r="1056" spans="1:80" s="305" customFormat="1" x14ac:dyDescent="0.2">
      <c r="A1056" s="87"/>
      <c r="B1056" s="87"/>
      <c r="C1056" s="87"/>
      <c r="D1056" s="87"/>
      <c r="E1056" s="87"/>
      <c r="F1056" s="87"/>
      <c r="S1056" s="307"/>
      <c r="T1056" s="306"/>
      <c r="AB1056" s="300"/>
      <c r="AC1056" s="300"/>
      <c r="AJ1056" s="300"/>
      <c r="AK1056" s="300"/>
      <c r="AX1056" s="300"/>
      <c r="AY1056" s="300"/>
      <c r="AZ1056" s="300"/>
      <c r="BA1056" s="300"/>
      <c r="BB1056" s="300"/>
      <c r="BC1056" s="300"/>
      <c r="BD1056" s="300"/>
      <c r="BE1056" s="300"/>
      <c r="BF1056" s="300"/>
      <c r="BG1056" s="300"/>
      <c r="BH1056" s="300"/>
      <c r="BI1056" s="300"/>
      <c r="BQ1056" s="297"/>
      <c r="BR1056" s="297"/>
      <c r="BS1056" s="297"/>
      <c r="BT1056" s="297"/>
      <c r="BU1056" s="297"/>
      <c r="BV1056" s="297"/>
      <c r="BW1056" s="297"/>
      <c r="BX1056" s="297"/>
      <c r="BY1056" s="297"/>
      <c r="BZ1056" s="297"/>
      <c r="CA1056" s="297"/>
      <c r="CB1056" s="297"/>
    </row>
    <row r="1057" spans="1:80" s="305" customFormat="1" x14ac:dyDescent="0.2">
      <c r="A1057" s="87"/>
      <c r="B1057" s="87"/>
      <c r="C1057" s="87"/>
      <c r="D1057" s="87"/>
      <c r="E1057" s="87"/>
      <c r="F1057" s="87"/>
      <c r="S1057" s="307"/>
      <c r="T1057" s="306"/>
      <c r="AB1057" s="300"/>
      <c r="AC1057" s="300"/>
      <c r="AJ1057" s="300"/>
      <c r="AK1057" s="300"/>
      <c r="AX1057" s="300"/>
      <c r="AY1057" s="300"/>
      <c r="AZ1057" s="300"/>
      <c r="BA1057" s="300"/>
      <c r="BB1057" s="300"/>
      <c r="BC1057" s="300"/>
      <c r="BD1057" s="300"/>
      <c r="BE1057" s="300"/>
      <c r="BF1057" s="300"/>
      <c r="BG1057" s="300"/>
      <c r="BH1057" s="300"/>
      <c r="BI1057" s="300"/>
      <c r="BQ1057" s="297"/>
      <c r="BR1057" s="297"/>
      <c r="BS1057" s="297"/>
      <c r="BT1057" s="297"/>
      <c r="BU1057" s="297"/>
      <c r="BV1057" s="297"/>
      <c r="BW1057" s="297"/>
      <c r="BX1057" s="297"/>
      <c r="BY1057" s="297"/>
      <c r="BZ1057" s="297"/>
      <c r="CA1057" s="297"/>
      <c r="CB1057" s="297"/>
    </row>
    <row r="1058" spans="1:80" s="305" customFormat="1" x14ac:dyDescent="0.2">
      <c r="A1058" s="87"/>
      <c r="B1058" s="87"/>
      <c r="C1058" s="87"/>
      <c r="D1058" s="87"/>
      <c r="E1058" s="87"/>
      <c r="F1058" s="87"/>
      <c r="S1058" s="307"/>
      <c r="T1058" s="306"/>
      <c r="AB1058" s="300"/>
      <c r="AC1058" s="300"/>
      <c r="AJ1058" s="300"/>
      <c r="AK1058" s="300"/>
      <c r="AX1058" s="300"/>
      <c r="AY1058" s="300"/>
      <c r="AZ1058" s="300"/>
      <c r="BA1058" s="300"/>
      <c r="BB1058" s="300"/>
      <c r="BC1058" s="300"/>
      <c r="BD1058" s="300"/>
      <c r="BE1058" s="300"/>
      <c r="BF1058" s="300"/>
      <c r="BG1058" s="300"/>
      <c r="BH1058" s="300"/>
      <c r="BI1058" s="300"/>
      <c r="BQ1058" s="297"/>
      <c r="BR1058" s="297"/>
      <c r="BS1058" s="297"/>
      <c r="BT1058" s="297"/>
      <c r="BU1058" s="297"/>
      <c r="BV1058" s="297"/>
      <c r="BW1058" s="297"/>
      <c r="BX1058" s="297"/>
      <c r="BY1058" s="297"/>
      <c r="BZ1058" s="297"/>
      <c r="CA1058" s="297"/>
      <c r="CB1058" s="297"/>
    </row>
    <row r="1059" spans="1:80" s="305" customFormat="1" x14ac:dyDescent="0.2">
      <c r="A1059" s="87"/>
      <c r="B1059" s="87"/>
      <c r="C1059" s="87"/>
      <c r="D1059" s="87"/>
      <c r="E1059" s="87"/>
      <c r="F1059" s="87"/>
      <c r="S1059" s="307"/>
      <c r="T1059" s="306"/>
      <c r="AB1059" s="300"/>
      <c r="AC1059" s="300"/>
      <c r="AJ1059" s="300"/>
      <c r="AK1059" s="300"/>
      <c r="AX1059" s="300"/>
      <c r="AY1059" s="300"/>
      <c r="AZ1059" s="300"/>
      <c r="BA1059" s="300"/>
      <c r="BB1059" s="300"/>
      <c r="BC1059" s="300"/>
      <c r="BD1059" s="300"/>
      <c r="BE1059" s="300"/>
      <c r="BF1059" s="300"/>
      <c r="BG1059" s="300"/>
      <c r="BH1059" s="300"/>
      <c r="BI1059" s="300"/>
      <c r="BQ1059" s="297"/>
      <c r="BR1059" s="297"/>
      <c r="BS1059" s="297"/>
      <c r="BT1059" s="297"/>
      <c r="BU1059" s="297"/>
      <c r="BV1059" s="297"/>
      <c r="BW1059" s="297"/>
      <c r="BX1059" s="297"/>
      <c r="BY1059" s="297"/>
      <c r="BZ1059" s="297"/>
      <c r="CA1059" s="297"/>
      <c r="CB1059" s="297"/>
    </row>
    <row r="1060" spans="1:80" s="305" customFormat="1" x14ac:dyDescent="0.2">
      <c r="A1060" s="87"/>
      <c r="B1060" s="87"/>
      <c r="C1060" s="87"/>
      <c r="D1060" s="87"/>
      <c r="E1060" s="87"/>
      <c r="F1060" s="87"/>
      <c r="S1060" s="307"/>
      <c r="T1060" s="306"/>
      <c r="AB1060" s="300"/>
      <c r="AC1060" s="300"/>
      <c r="AJ1060" s="300"/>
      <c r="AK1060" s="300"/>
      <c r="AX1060" s="300"/>
      <c r="AY1060" s="300"/>
      <c r="AZ1060" s="300"/>
      <c r="BA1060" s="300"/>
      <c r="BB1060" s="300"/>
      <c r="BC1060" s="300"/>
      <c r="BD1060" s="300"/>
      <c r="BE1060" s="300"/>
      <c r="BF1060" s="300"/>
      <c r="BG1060" s="300"/>
      <c r="BH1060" s="300"/>
      <c r="BI1060" s="300"/>
      <c r="BQ1060" s="297"/>
      <c r="BR1060" s="297"/>
      <c r="BS1060" s="297"/>
      <c r="BT1060" s="297"/>
      <c r="BU1060" s="297"/>
      <c r="BV1060" s="297"/>
      <c r="BW1060" s="297"/>
      <c r="BX1060" s="297"/>
      <c r="BY1060" s="297"/>
      <c r="BZ1060" s="297"/>
      <c r="CA1060" s="297"/>
      <c r="CB1060" s="297"/>
    </row>
    <row r="1061" spans="1:80" s="305" customFormat="1" x14ac:dyDescent="0.2">
      <c r="A1061" s="87"/>
      <c r="B1061" s="87"/>
      <c r="C1061" s="87"/>
      <c r="D1061" s="87"/>
      <c r="E1061" s="87"/>
      <c r="F1061" s="87"/>
      <c r="S1061" s="307"/>
      <c r="T1061" s="306"/>
      <c r="AB1061" s="300"/>
      <c r="AC1061" s="300"/>
      <c r="AJ1061" s="300"/>
      <c r="AK1061" s="300"/>
      <c r="AX1061" s="300"/>
      <c r="AY1061" s="300"/>
      <c r="AZ1061" s="300"/>
      <c r="BA1061" s="300"/>
      <c r="BB1061" s="300"/>
      <c r="BC1061" s="300"/>
      <c r="BD1061" s="300"/>
      <c r="BE1061" s="300"/>
      <c r="BF1061" s="300"/>
      <c r="BG1061" s="300"/>
      <c r="BH1061" s="300"/>
      <c r="BI1061" s="300"/>
      <c r="BQ1061" s="297"/>
      <c r="BR1061" s="297"/>
      <c r="BS1061" s="297"/>
      <c r="BT1061" s="297"/>
      <c r="BU1061" s="297"/>
      <c r="BV1061" s="297"/>
      <c r="BW1061" s="297"/>
      <c r="BX1061" s="297"/>
      <c r="BY1061" s="297"/>
      <c r="BZ1061" s="297"/>
      <c r="CA1061" s="297"/>
      <c r="CB1061" s="297"/>
    </row>
    <row r="1062" spans="1:80" s="305" customFormat="1" x14ac:dyDescent="0.2">
      <c r="A1062" s="87"/>
      <c r="B1062" s="87"/>
      <c r="C1062" s="87"/>
      <c r="D1062" s="87"/>
      <c r="E1062" s="87"/>
      <c r="F1062" s="87"/>
      <c r="S1062" s="307"/>
      <c r="T1062" s="306"/>
      <c r="AB1062" s="300"/>
      <c r="AC1062" s="300"/>
      <c r="AJ1062" s="300"/>
      <c r="AK1062" s="300"/>
      <c r="AX1062" s="300"/>
      <c r="AY1062" s="300"/>
      <c r="AZ1062" s="300"/>
      <c r="BA1062" s="300"/>
      <c r="BB1062" s="300"/>
      <c r="BC1062" s="300"/>
      <c r="BD1062" s="300"/>
      <c r="BE1062" s="300"/>
      <c r="BF1062" s="300"/>
      <c r="BG1062" s="300"/>
      <c r="BH1062" s="300"/>
      <c r="BI1062" s="300"/>
      <c r="BQ1062" s="297"/>
      <c r="BR1062" s="297"/>
      <c r="BS1062" s="297"/>
      <c r="BT1062" s="297"/>
      <c r="BU1062" s="297"/>
      <c r="BV1062" s="297"/>
      <c r="BW1062" s="297"/>
      <c r="BX1062" s="297"/>
      <c r="BY1062" s="297"/>
      <c r="BZ1062" s="297"/>
      <c r="CA1062" s="297"/>
      <c r="CB1062" s="297"/>
    </row>
    <row r="1063" spans="1:80" s="305" customFormat="1" x14ac:dyDescent="0.2">
      <c r="A1063" s="87"/>
      <c r="B1063" s="87"/>
      <c r="C1063" s="87"/>
      <c r="D1063" s="87"/>
      <c r="E1063" s="87"/>
      <c r="F1063" s="87"/>
      <c r="S1063" s="307"/>
      <c r="T1063" s="306"/>
      <c r="AB1063" s="300"/>
      <c r="AC1063" s="300"/>
      <c r="AJ1063" s="300"/>
      <c r="AK1063" s="300"/>
      <c r="AX1063" s="300"/>
      <c r="AY1063" s="300"/>
      <c r="AZ1063" s="300"/>
      <c r="BA1063" s="300"/>
      <c r="BB1063" s="300"/>
      <c r="BC1063" s="300"/>
      <c r="BD1063" s="300"/>
      <c r="BE1063" s="300"/>
      <c r="BF1063" s="300"/>
      <c r="BG1063" s="300"/>
      <c r="BH1063" s="300"/>
      <c r="BI1063" s="300"/>
      <c r="BQ1063" s="297"/>
      <c r="BR1063" s="297"/>
      <c r="BS1063" s="297"/>
      <c r="BT1063" s="297"/>
      <c r="BU1063" s="297"/>
      <c r="BV1063" s="297"/>
      <c r="BW1063" s="297"/>
      <c r="BX1063" s="297"/>
      <c r="BY1063" s="297"/>
      <c r="BZ1063" s="297"/>
      <c r="CA1063" s="297"/>
      <c r="CB1063" s="297"/>
    </row>
    <row r="1064" spans="1:80" s="305" customFormat="1" x14ac:dyDescent="0.2">
      <c r="A1064" s="87"/>
      <c r="B1064" s="87"/>
      <c r="C1064" s="87"/>
      <c r="D1064" s="87"/>
      <c r="E1064" s="87"/>
      <c r="F1064" s="87"/>
      <c r="S1064" s="307"/>
      <c r="T1064" s="306"/>
      <c r="AB1064" s="300"/>
      <c r="AC1064" s="300"/>
      <c r="AJ1064" s="300"/>
      <c r="AK1064" s="300"/>
      <c r="AX1064" s="300"/>
      <c r="AY1064" s="300"/>
      <c r="AZ1064" s="300"/>
      <c r="BA1064" s="300"/>
      <c r="BB1064" s="300"/>
      <c r="BC1064" s="300"/>
      <c r="BD1064" s="300"/>
      <c r="BE1064" s="300"/>
      <c r="BF1064" s="300"/>
      <c r="BG1064" s="300"/>
      <c r="BH1064" s="300"/>
      <c r="BI1064" s="300"/>
      <c r="BQ1064" s="297"/>
      <c r="BR1064" s="297"/>
      <c r="BS1064" s="297"/>
      <c r="BT1064" s="297"/>
      <c r="BU1064" s="297"/>
      <c r="BV1064" s="297"/>
      <c r="BW1064" s="297"/>
      <c r="BX1064" s="297"/>
      <c r="BY1064" s="297"/>
      <c r="BZ1064" s="297"/>
      <c r="CA1064" s="297"/>
      <c r="CB1064" s="297"/>
    </row>
    <row r="1065" spans="1:80" s="305" customFormat="1" x14ac:dyDescent="0.2">
      <c r="A1065" s="87"/>
      <c r="B1065" s="87"/>
      <c r="C1065" s="87"/>
      <c r="D1065" s="87"/>
      <c r="E1065" s="87"/>
      <c r="F1065" s="87"/>
      <c r="S1065" s="307"/>
      <c r="T1065" s="306"/>
      <c r="AB1065" s="300"/>
      <c r="AC1065" s="300"/>
      <c r="AJ1065" s="300"/>
      <c r="AK1065" s="300"/>
      <c r="AX1065" s="300"/>
      <c r="AY1065" s="300"/>
      <c r="AZ1065" s="300"/>
      <c r="BA1065" s="300"/>
      <c r="BB1065" s="300"/>
      <c r="BC1065" s="300"/>
      <c r="BD1065" s="300"/>
      <c r="BE1065" s="300"/>
      <c r="BF1065" s="300"/>
      <c r="BG1065" s="300"/>
      <c r="BH1065" s="300"/>
      <c r="BI1065" s="300"/>
      <c r="BQ1065" s="297"/>
      <c r="BR1065" s="297"/>
      <c r="BS1065" s="297"/>
      <c r="BT1065" s="297"/>
      <c r="BU1065" s="297"/>
      <c r="BV1065" s="297"/>
      <c r="BW1065" s="297"/>
      <c r="BX1065" s="297"/>
      <c r="BY1065" s="297"/>
      <c r="BZ1065" s="297"/>
      <c r="CA1065" s="297"/>
      <c r="CB1065" s="297"/>
    </row>
    <row r="1066" spans="1:80" s="305" customFormat="1" x14ac:dyDescent="0.2">
      <c r="A1066" s="87"/>
      <c r="B1066" s="87"/>
      <c r="C1066" s="87"/>
      <c r="D1066" s="87"/>
      <c r="E1066" s="87"/>
      <c r="F1066" s="87"/>
      <c r="S1066" s="307"/>
      <c r="T1066" s="306"/>
      <c r="AB1066" s="300"/>
      <c r="AC1066" s="300"/>
      <c r="AJ1066" s="300"/>
      <c r="AK1066" s="300"/>
      <c r="AX1066" s="300"/>
      <c r="AY1066" s="300"/>
      <c r="AZ1066" s="300"/>
      <c r="BA1066" s="300"/>
      <c r="BB1066" s="300"/>
      <c r="BC1066" s="300"/>
      <c r="BD1066" s="300"/>
      <c r="BE1066" s="300"/>
      <c r="BF1066" s="300"/>
      <c r="BG1066" s="300"/>
      <c r="BH1066" s="300"/>
      <c r="BI1066" s="300"/>
      <c r="BQ1066" s="297"/>
      <c r="BR1066" s="297"/>
      <c r="BS1066" s="297"/>
      <c r="BT1066" s="297"/>
      <c r="BU1066" s="297"/>
      <c r="BV1066" s="297"/>
      <c r="BW1066" s="297"/>
      <c r="BX1066" s="297"/>
      <c r="BY1066" s="297"/>
      <c r="BZ1066" s="297"/>
      <c r="CA1066" s="297"/>
      <c r="CB1066" s="297"/>
    </row>
    <row r="1067" spans="1:80" s="305" customFormat="1" x14ac:dyDescent="0.2">
      <c r="A1067" s="87"/>
      <c r="B1067" s="87"/>
      <c r="C1067" s="87"/>
      <c r="D1067" s="87"/>
      <c r="E1067" s="87"/>
      <c r="F1067" s="87"/>
      <c r="S1067" s="307"/>
      <c r="T1067" s="306"/>
      <c r="AB1067" s="300"/>
      <c r="AC1067" s="300"/>
      <c r="AJ1067" s="300"/>
      <c r="AK1067" s="300"/>
      <c r="AX1067" s="300"/>
      <c r="AY1067" s="300"/>
      <c r="AZ1067" s="300"/>
      <c r="BA1067" s="300"/>
      <c r="BB1067" s="300"/>
      <c r="BC1067" s="300"/>
      <c r="BD1067" s="300"/>
      <c r="BE1067" s="300"/>
      <c r="BF1067" s="300"/>
      <c r="BG1067" s="300"/>
      <c r="BH1067" s="300"/>
      <c r="BI1067" s="300"/>
      <c r="BQ1067" s="297"/>
      <c r="BR1067" s="297"/>
      <c r="BS1067" s="297"/>
      <c r="BT1067" s="297"/>
      <c r="BU1067" s="297"/>
      <c r="BV1067" s="297"/>
      <c r="BW1067" s="297"/>
      <c r="BX1067" s="297"/>
      <c r="BY1067" s="297"/>
      <c r="BZ1067" s="297"/>
      <c r="CA1067" s="297"/>
      <c r="CB1067" s="297"/>
    </row>
    <row r="1068" spans="1:80" s="305" customFormat="1" x14ac:dyDescent="0.2">
      <c r="A1068" s="87"/>
      <c r="B1068" s="87"/>
      <c r="C1068" s="87"/>
      <c r="D1068" s="87"/>
      <c r="E1068" s="87"/>
      <c r="F1068" s="87"/>
      <c r="S1068" s="307"/>
      <c r="T1068" s="306"/>
      <c r="AB1068" s="300"/>
      <c r="AC1068" s="300"/>
      <c r="AJ1068" s="300"/>
      <c r="AK1068" s="300"/>
      <c r="AX1068" s="300"/>
      <c r="AY1068" s="300"/>
      <c r="AZ1068" s="300"/>
      <c r="BA1068" s="300"/>
      <c r="BB1068" s="300"/>
      <c r="BC1068" s="300"/>
      <c r="BD1068" s="300"/>
      <c r="BE1068" s="300"/>
      <c r="BF1068" s="300"/>
      <c r="BG1068" s="300"/>
      <c r="BH1068" s="300"/>
      <c r="BI1068" s="300"/>
      <c r="BQ1068" s="297"/>
      <c r="BR1068" s="297"/>
      <c r="BS1068" s="297"/>
      <c r="BT1068" s="297"/>
      <c r="BU1068" s="297"/>
      <c r="BV1068" s="297"/>
      <c r="BW1068" s="297"/>
      <c r="BX1068" s="297"/>
      <c r="BY1068" s="297"/>
      <c r="BZ1068" s="297"/>
      <c r="CA1068" s="297"/>
      <c r="CB1068" s="297"/>
    </row>
    <row r="1069" spans="1:80" s="305" customFormat="1" x14ac:dyDescent="0.2">
      <c r="A1069" s="87"/>
      <c r="B1069" s="87"/>
      <c r="C1069" s="87"/>
      <c r="D1069" s="87"/>
      <c r="E1069" s="87"/>
      <c r="F1069" s="87"/>
      <c r="S1069" s="307"/>
      <c r="T1069" s="306"/>
      <c r="AB1069" s="300"/>
      <c r="AC1069" s="300"/>
      <c r="AJ1069" s="300"/>
      <c r="AK1069" s="300"/>
      <c r="AX1069" s="300"/>
      <c r="AY1069" s="300"/>
      <c r="AZ1069" s="300"/>
      <c r="BA1069" s="300"/>
      <c r="BB1069" s="300"/>
      <c r="BC1069" s="300"/>
      <c r="BD1069" s="300"/>
      <c r="BE1069" s="300"/>
      <c r="BF1069" s="300"/>
      <c r="BG1069" s="300"/>
      <c r="BH1069" s="300"/>
      <c r="BI1069" s="300"/>
      <c r="BQ1069" s="297"/>
      <c r="BR1069" s="297"/>
      <c r="BS1069" s="297"/>
      <c r="BT1069" s="297"/>
      <c r="BU1069" s="297"/>
      <c r="BV1069" s="297"/>
      <c r="BW1069" s="297"/>
      <c r="BX1069" s="297"/>
      <c r="BY1069" s="297"/>
      <c r="BZ1069" s="297"/>
      <c r="CA1069" s="297"/>
      <c r="CB1069" s="297"/>
    </row>
    <row r="1070" spans="1:80" s="305" customFormat="1" x14ac:dyDescent="0.2">
      <c r="A1070" s="87"/>
      <c r="B1070" s="87"/>
      <c r="C1070" s="87"/>
      <c r="D1070" s="87"/>
      <c r="E1070" s="87"/>
      <c r="F1070" s="87"/>
      <c r="S1070" s="307"/>
      <c r="T1070" s="306"/>
      <c r="AB1070" s="300"/>
      <c r="AC1070" s="300"/>
      <c r="AJ1070" s="300"/>
      <c r="AK1070" s="300"/>
      <c r="AX1070" s="300"/>
      <c r="AY1070" s="300"/>
      <c r="AZ1070" s="300"/>
      <c r="BA1070" s="300"/>
      <c r="BB1070" s="300"/>
      <c r="BC1070" s="300"/>
      <c r="BD1070" s="300"/>
      <c r="BE1070" s="300"/>
      <c r="BF1070" s="300"/>
      <c r="BG1070" s="300"/>
      <c r="BH1070" s="300"/>
      <c r="BI1070" s="300"/>
      <c r="BQ1070" s="297"/>
      <c r="BR1070" s="297"/>
      <c r="BS1070" s="297"/>
      <c r="BT1070" s="297"/>
      <c r="BU1070" s="297"/>
      <c r="BV1070" s="297"/>
      <c r="BW1070" s="297"/>
      <c r="BX1070" s="297"/>
      <c r="BY1070" s="297"/>
      <c r="BZ1070" s="297"/>
      <c r="CA1070" s="297"/>
      <c r="CB1070" s="297"/>
    </row>
    <row r="1071" spans="1:80" s="305" customFormat="1" x14ac:dyDescent="0.2">
      <c r="A1071" s="87"/>
      <c r="B1071" s="87"/>
      <c r="C1071" s="87"/>
      <c r="D1071" s="87"/>
      <c r="E1071" s="87"/>
      <c r="F1071" s="87"/>
      <c r="S1071" s="307"/>
      <c r="T1071" s="306"/>
      <c r="AB1071" s="300"/>
      <c r="AC1071" s="300"/>
      <c r="AJ1071" s="300"/>
      <c r="AK1071" s="300"/>
      <c r="AX1071" s="300"/>
      <c r="AY1071" s="300"/>
      <c r="AZ1071" s="300"/>
      <c r="BA1071" s="300"/>
      <c r="BB1071" s="300"/>
      <c r="BC1071" s="300"/>
      <c r="BD1071" s="300"/>
      <c r="BE1071" s="300"/>
      <c r="BF1071" s="300"/>
      <c r="BG1071" s="300"/>
      <c r="BH1071" s="300"/>
      <c r="BI1071" s="300"/>
      <c r="BQ1071" s="297"/>
      <c r="BR1071" s="297"/>
      <c r="BS1071" s="297"/>
      <c r="BT1071" s="297"/>
      <c r="BU1071" s="297"/>
      <c r="BV1071" s="297"/>
      <c r="BW1071" s="297"/>
      <c r="BX1071" s="297"/>
      <c r="BY1071" s="297"/>
      <c r="BZ1071" s="297"/>
      <c r="CA1071" s="297"/>
      <c r="CB1071" s="297"/>
    </row>
    <row r="1072" spans="1:80" s="305" customFormat="1" x14ac:dyDescent="0.2">
      <c r="A1072" s="87"/>
      <c r="B1072" s="87"/>
      <c r="C1072" s="87"/>
      <c r="D1072" s="87"/>
      <c r="E1072" s="87"/>
      <c r="F1072" s="87"/>
      <c r="S1072" s="307"/>
      <c r="T1072" s="306"/>
      <c r="AB1072" s="300"/>
      <c r="AC1072" s="300"/>
      <c r="AJ1072" s="300"/>
      <c r="AK1072" s="300"/>
      <c r="AX1072" s="300"/>
      <c r="AY1072" s="300"/>
      <c r="AZ1072" s="300"/>
      <c r="BA1072" s="300"/>
      <c r="BB1072" s="300"/>
      <c r="BC1072" s="300"/>
      <c r="BD1072" s="300"/>
      <c r="BE1072" s="300"/>
      <c r="BF1072" s="300"/>
      <c r="BG1072" s="300"/>
      <c r="BH1072" s="300"/>
      <c r="BI1072" s="300"/>
      <c r="BQ1072" s="297"/>
      <c r="BR1072" s="297"/>
      <c r="BS1072" s="297"/>
      <c r="BT1072" s="297"/>
      <c r="BU1072" s="297"/>
      <c r="BV1072" s="297"/>
      <c r="BW1072" s="297"/>
      <c r="BX1072" s="297"/>
      <c r="BY1072" s="297"/>
      <c r="BZ1072" s="297"/>
      <c r="CA1072" s="297"/>
      <c r="CB1072" s="297"/>
    </row>
    <row r="1073" spans="1:80" s="305" customFormat="1" x14ac:dyDescent="0.2">
      <c r="A1073" s="87"/>
      <c r="B1073" s="87"/>
      <c r="C1073" s="87"/>
      <c r="D1073" s="87"/>
      <c r="E1073" s="87"/>
      <c r="F1073" s="87"/>
      <c r="S1073" s="307"/>
      <c r="T1073" s="306"/>
      <c r="AB1073" s="300"/>
      <c r="AC1073" s="300"/>
      <c r="AJ1073" s="300"/>
      <c r="AK1073" s="300"/>
      <c r="AX1073" s="300"/>
      <c r="AY1073" s="300"/>
      <c r="AZ1073" s="300"/>
      <c r="BA1073" s="300"/>
      <c r="BB1073" s="300"/>
      <c r="BC1073" s="300"/>
      <c r="BD1073" s="300"/>
      <c r="BE1073" s="300"/>
      <c r="BF1073" s="300"/>
      <c r="BG1073" s="300"/>
      <c r="BH1073" s="300"/>
      <c r="BI1073" s="300"/>
      <c r="BQ1073" s="297"/>
      <c r="BR1073" s="297"/>
      <c r="BS1073" s="297"/>
      <c r="BT1073" s="297"/>
      <c r="BU1073" s="297"/>
      <c r="BV1073" s="297"/>
      <c r="BW1073" s="297"/>
      <c r="BX1073" s="297"/>
      <c r="BY1073" s="297"/>
      <c r="BZ1073" s="297"/>
      <c r="CA1073" s="297"/>
      <c r="CB1073" s="297"/>
    </row>
    <row r="1074" spans="1:80" s="305" customFormat="1" x14ac:dyDescent="0.2">
      <c r="A1074" s="87"/>
      <c r="B1074" s="87"/>
      <c r="C1074" s="87"/>
      <c r="D1074" s="87"/>
      <c r="E1074" s="87"/>
      <c r="F1074" s="87"/>
      <c r="S1074" s="307"/>
      <c r="T1074" s="306"/>
      <c r="AB1074" s="300"/>
      <c r="AC1074" s="300"/>
      <c r="AJ1074" s="300"/>
      <c r="AK1074" s="300"/>
      <c r="AX1074" s="300"/>
      <c r="AY1074" s="300"/>
      <c r="AZ1074" s="300"/>
      <c r="BA1074" s="300"/>
      <c r="BB1074" s="300"/>
      <c r="BC1074" s="300"/>
      <c r="BD1074" s="300"/>
      <c r="BE1074" s="300"/>
      <c r="BF1074" s="300"/>
      <c r="BG1074" s="300"/>
      <c r="BH1074" s="300"/>
      <c r="BI1074" s="300"/>
      <c r="BQ1074" s="297"/>
      <c r="BR1074" s="297"/>
      <c r="BS1074" s="297"/>
      <c r="BT1074" s="297"/>
      <c r="BU1074" s="297"/>
      <c r="BV1074" s="297"/>
      <c r="BW1074" s="297"/>
      <c r="BX1074" s="297"/>
      <c r="BY1074" s="297"/>
      <c r="BZ1074" s="297"/>
      <c r="CA1074" s="297"/>
      <c r="CB1074" s="297"/>
    </row>
    <row r="1075" spans="1:80" s="305" customFormat="1" x14ac:dyDescent="0.2">
      <c r="A1075" s="87"/>
      <c r="B1075" s="87"/>
      <c r="C1075" s="87"/>
      <c r="D1075" s="87"/>
      <c r="E1075" s="87"/>
      <c r="F1075" s="87"/>
      <c r="S1075" s="307"/>
      <c r="T1075" s="306"/>
      <c r="AB1075" s="300"/>
      <c r="AC1075" s="300"/>
      <c r="AJ1075" s="300"/>
      <c r="AK1075" s="300"/>
      <c r="AX1075" s="300"/>
      <c r="AY1075" s="300"/>
      <c r="AZ1075" s="300"/>
      <c r="BA1075" s="300"/>
      <c r="BB1075" s="300"/>
      <c r="BC1075" s="300"/>
      <c r="BD1075" s="300"/>
      <c r="BE1075" s="300"/>
      <c r="BF1075" s="300"/>
      <c r="BG1075" s="300"/>
      <c r="BH1075" s="300"/>
      <c r="BI1075" s="300"/>
      <c r="BQ1075" s="297"/>
      <c r="BR1075" s="297"/>
      <c r="BS1075" s="297"/>
      <c r="BT1075" s="297"/>
      <c r="BU1075" s="297"/>
      <c r="BV1075" s="297"/>
      <c r="BW1075" s="297"/>
      <c r="BX1075" s="297"/>
      <c r="BY1075" s="297"/>
      <c r="BZ1075" s="297"/>
      <c r="CA1075" s="297"/>
      <c r="CB1075" s="297"/>
    </row>
    <row r="1076" spans="1:80" s="305" customFormat="1" x14ac:dyDescent="0.2">
      <c r="A1076" s="87"/>
      <c r="B1076" s="87"/>
      <c r="C1076" s="87"/>
      <c r="D1076" s="87"/>
      <c r="E1076" s="87"/>
      <c r="F1076" s="87"/>
      <c r="S1076" s="307"/>
      <c r="T1076" s="306"/>
      <c r="AB1076" s="300"/>
      <c r="AC1076" s="300"/>
      <c r="AJ1076" s="300"/>
      <c r="AK1076" s="300"/>
      <c r="AX1076" s="300"/>
      <c r="AY1076" s="300"/>
      <c r="AZ1076" s="300"/>
      <c r="BA1076" s="300"/>
      <c r="BB1076" s="300"/>
      <c r="BC1076" s="300"/>
      <c r="BD1076" s="300"/>
      <c r="BE1076" s="300"/>
      <c r="BF1076" s="300"/>
      <c r="BG1076" s="300"/>
      <c r="BH1076" s="300"/>
      <c r="BI1076" s="300"/>
      <c r="BQ1076" s="297"/>
      <c r="BR1076" s="297"/>
      <c r="BS1076" s="297"/>
      <c r="BT1076" s="297"/>
      <c r="BU1076" s="297"/>
      <c r="BV1076" s="297"/>
      <c r="BW1076" s="297"/>
      <c r="BX1076" s="297"/>
      <c r="BY1076" s="297"/>
      <c r="BZ1076" s="297"/>
      <c r="CA1076" s="297"/>
      <c r="CB1076" s="297"/>
    </row>
    <row r="1077" spans="1:80" s="305" customFormat="1" x14ac:dyDescent="0.2">
      <c r="A1077" s="87"/>
      <c r="B1077" s="87"/>
      <c r="C1077" s="87"/>
      <c r="D1077" s="87"/>
      <c r="E1077" s="87"/>
      <c r="F1077" s="87"/>
      <c r="S1077" s="307"/>
      <c r="T1077" s="306"/>
      <c r="AB1077" s="300"/>
      <c r="AC1077" s="300"/>
      <c r="AJ1077" s="300"/>
      <c r="AK1077" s="300"/>
      <c r="AX1077" s="300"/>
      <c r="AY1077" s="300"/>
      <c r="AZ1077" s="300"/>
      <c r="BA1077" s="300"/>
      <c r="BB1077" s="300"/>
      <c r="BC1077" s="300"/>
      <c r="BD1077" s="300"/>
      <c r="BE1077" s="300"/>
      <c r="BF1077" s="300"/>
      <c r="BG1077" s="300"/>
      <c r="BH1077" s="300"/>
      <c r="BI1077" s="300"/>
      <c r="BQ1077" s="297"/>
      <c r="BR1077" s="297"/>
      <c r="BS1077" s="297"/>
      <c r="BT1077" s="297"/>
      <c r="BU1077" s="297"/>
      <c r="BV1077" s="297"/>
      <c r="BW1077" s="297"/>
      <c r="BX1077" s="297"/>
      <c r="BY1077" s="297"/>
      <c r="BZ1077" s="297"/>
      <c r="CA1077" s="297"/>
      <c r="CB1077" s="297"/>
    </row>
    <row r="1078" spans="1:80" s="305" customFormat="1" x14ac:dyDescent="0.2">
      <c r="A1078" s="87"/>
      <c r="B1078" s="87"/>
      <c r="C1078" s="87"/>
      <c r="D1078" s="87"/>
      <c r="E1078" s="87"/>
      <c r="F1078" s="87"/>
      <c r="S1078" s="307"/>
      <c r="T1078" s="306"/>
      <c r="AB1078" s="300"/>
      <c r="AC1078" s="300"/>
      <c r="AJ1078" s="300"/>
      <c r="AK1078" s="300"/>
      <c r="AX1078" s="300"/>
      <c r="AY1078" s="300"/>
      <c r="AZ1078" s="300"/>
      <c r="BA1078" s="300"/>
      <c r="BB1078" s="300"/>
      <c r="BC1078" s="300"/>
      <c r="BD1078" s="300"/>
      <c r="BE1078" s="300"/>
      <c r="BF1078" s="300"/>
      <c r="BG1078" s="300"/>
      <c r="BH1078" s="300"/>
      <c r="BI1078" s="300"/>
      <c r="BQ1078" s="297"/>
      <c r="BR1078" s="297"/>
      <c r="BS1078" s="297"/>
      <c r="BT1078" s="297"/>
      <c r="BU1078" s="297"/>
      <c r="BV1078" s="297"/>
      <c r="BW1078" s="297"/>
      <c r="BX1078" s="297"/>
      <c r="BY1078" s="297"/>
      <c r="BZ1078" s="297"/>
      <c r="CA1078" s="297"/>
      <c r="CB1078" s="297"/>
    </row>
    <row r="1079" spans="1:80" s="305" customFormat="1" x14ac:dyDescent="0.2">
      <c r="A1079" s="87"/>
      <c r="B1079" s="87"/>
      <c r="C1079" s="87"/>
      <c r="D1079" s="87"/>
      <c r="E1079" s="87"/>
      <c r="F1079" s="87"/>
      <c r="S1079" s="307"/>
      <c r="T1079" s="306"/>
      <c r="AB1079" s="300"/>
      <c r="AC1079" s="300"/>
      <c r="AJ1079" s="300"/>
      <c r="AK1079" s="300"/>
      <c r="AX1079" s="300"/>
      <c r="AY1079" s="300"/>
      <c r="AZ1079" s="300"/>
      <c r="BA1079" s="300"/>
      <c r="BB1079" s="300"/>
      <c r="BC1079" s="300"/>
      <c r="BD1079" s="300"/>
      <c r="BE1079" s="300"/>
      <c r="BF1079" s="300"/>
      <c r="BG1079" s="300"/>
      <c r="BH1079" s="300"/>
      <c r="BI1079" s="300"/>
      <c r="BQ1079" s="297"/>
      <c r="BR1079" s="297"/>
      <c r="BS1079" s="297"/>
      <c r="BT1079" s="297"/>
      <c r="BU1079" s="297"/>
      <c r="BV1079" s="297"/>
      <c r="BW1079" s="297"/>
      <c r="BX1079" s="297"/>
      <c r="BY1079" s="297"/>
      <c r="BZ1079" s="297"/>
      <c r="CA1079" s="297"/>
      <c r="CB1079" s="297"/>
    </row>
    <row r="1080" spans="1:80" s="305" customFormat="1" x14ac:dyDescent="0.2">
      <c r="A1080" s="87"/>
      <c r="B1080" s="87"/>
      <c r="C1080" s="87"/>
      <c r="D1080" s="87"/>
      <c r="E1080" s="87"/>
      <c r="F1080" s="87"/>
      <c r="S1080" s="307"/>
      <c r="T1080" s="306"/>
      <c r="AB1080" s="300"/>
      <c r="AC1080" s="300"/>
      <c r="AJ1080" s="300"/>
      <c r="AK1080" s="300"/>
      <c r="AX1080" s="300"/>
      <c r="AY1080" s="300"/>
      <c r="AZ1080" s="300"/>
      <c r="BA1080" s="300"/>
      <c r="BB1080" s="300"/>
      <c r="BC1080" s="300"/>
      <c r="BD1080" s="300"/>
      <c r="BE1080" s="300"/>
      <c r="BF1080" s="300"/>
      <c r="BG1080" s="300"/>
      <c r="BH1080" s="300"/>
      <c r="BI1080" s="300"/>
      <c r="BQ1080" s="297"/>
      <c r="BR1080" s="297"/>
      <c r="BS1080" s="297"/>
      <c r="BT1080" s="297"/>
      <c r="BU1080" s="297"/>
      <c r="BV1080" s="297"/>
      <c r="BW1080" s="297"/>
      <c r="BX1080" s="297"/>
      <c r="BY1080" s="297"/>
      <c r="BZ1080" s="297"/>
      <c r="CA1080" s="297"/>
      <c r="CB1080" s="297"/>
    </row>
    <row r="1081" spans="1:80" s="305" customFormat="1" x14ac:dyDescent="0.2">
      <c r="A1081" s="87"/>
      <c r="B1081" s="87"/>
      <c r="C1081" s="87"/>
      <c r="D1081" s="87"/>
      <c r="E1081" s="87"/>
      <c r="F1081" s="87"/>
      <c r="S1081" s="307"/>
      <c r="T1081" s="306"/>
      <c r="AB1081" s="300"/>
      <c r="AC1081" s="300"/>
      <c r="AJ1081" s="300"/>
      <c r="AK1081" s="300"/>
      <c r="AX1081" s="300"/>
      <c r="AY1081" s="300"/>
      <c r="AZ1081" s="300"/>
      <c r="BA1081" s="300"/>
      <c r="BB1081" s="300"/>
      <c r="BC1081" s="300"/>
      <c r="BD1081" s="300"/>
      <c r="BE1081" s="300"/>
      <c r="BF1081" s="300"/>
      <c r="BG1081" s="300"/>
      <c r="BH1081" s="300"/>
      <c r="BI1081" s="300"/>
      <c r="BQ1081" s="297"/>
      <c r="BR1081" s="297"/>
      <c r="BS1081" s="297"/>
      <c r="BT1081" s="297"/>
      <c r="BU1081" s="297"/>
      <c r="BV1081" s="297"/>
      <c r="BW1081" s="297"/>
      <c r="BX1081" s="297"/>
      <c r="BY1081" s="297"/>
      <c r="BZ1081" s="297"/>
      <c r="CA1081" s="297"/>
      <c r="CB1081" s="297"/>
    </row>
    <row r="1082" spans="1:80" s="305" customFormat="1" x14ac:dyDescent="0.2">
      <c r="A1082" s="87"/>
      <c r="B1082" s="87"/>
      <c r="C1082" s="87"/>
      <c r="D1082" s="87"/>
      <c r="E1082" s="87"/>
      <c r="F1082" s="87"/>
      <c r="S1082" s="307"/>
      <c r="T1082" s="306"/>
      <c r="AB1082" s="300"/>
      <c r="AC1082" s="300"/>
      <c r="AJ1082" s="300"/>
      <c r="AK1082" s="300"/>
      <c r="AX1082" s="300"/>
      <c r="AY1082" s="300"/>
      <c r="AZ1082" s="300"/>
      <c r="BA1082" s="300"/>
      <c r="BB1082" s="300"/>
      <c r="BC1082" s="300"/>
      <c r="BD1082" s="300"/>
      <c r="BE1082" s="300"/>
      <c r="BF1082" s="300"/>
      <c r="BG1082" s="300"/>
      <c r="BH1082" s="300"/>
      <c r="BI1082" s="300"/>
      <c r="BQ1082" s="297"/>
      <c r="BR1082" s="297"/>
      <c r="BS1082" s="297"/>
      <c r="BT1082" s="297"/>
      <c r="BU1082" s="297"/>
      <c r="BV1082" s="297"/>
      <c r="BW1082" s="297"/>
      <c r="BX1082" s="297"/>
      <c r="BY1082" s="297"/>
      <c r="BZ1082" s="297"/>
      <c r="CA1082" s="297"/>
      <c r="CB1082" s="297"/>
    </row>
    <row r="1083" spans="1:80" s="305" customFormat="1" x14ac:dyDescent="0.2">
      <c r="A1083" s="87"/>
      <c r="B1083" s="87"/>
      <c r="C1083" s="87"/>
      <c r="D1083" s="87"/>
      <c r="E1083" s="87"/>
      <c r="F1083" s="87"/>
      <c r="S1083" s="307"/>
      <c r="T1083" s="306"/>
      <c r="AB1083" s="300"/>
      <c r="AC1083" s="300"/>
      <c r="AJ1083" s="300"/>
      <c r="AK1083" s="300"/>
      <c r="AX1083" s="300"/>
      <c r="AY1083" s="300"/>
      <c r="AZ1083" s="300"/>
      <c r="BA1083" s="300"/>
      <c r="BB1083" s="300"/>
      <c r="BC1083" s="300"/>
      <c r="BD1083" s="300"/>
      <c r="BE1083" s="300"/>
      <c r="BF1083" s="300"/>
      <c r="BG1083" s="300"/>
      <c r="BH1083" s="300"/>
      <c r="BI1083" s="300"/>
      <c r="BQ1083" s="297"/>
      <c r="BR1083" s="297"/>
      <c r="BS1083" s="297"/>
      <c r="BT1083" s="297"/>
      <c r="BU1083" s="297"/>
      <c r="BV1083" s="297"/>
      <c r="BW1083" s="297"/>
      <c r="BX1083" s="297"/>
      <c r="BY1083" s="297"/>
      <c r="BZ1083" s="297"/>
      <c r="CA1083" s="297"/>
      <c r="CB1083" s="297"/>
    </row>
    <row r="1084" spans="1:80" s="305" customFormat="1" x14ac:dyDescent="0.2">
      <c r="A1084" s="87"/>
      <c r="B1084" s="87"/>
      <c r="C1084" s="87"/>
      <c r="D1084" s="87"/>
      <c r="E1084" s="87"/>
      <c r="F1084" s="87"/>
      <c r="S1084" s="307"/>
      <c r="T1084" s="306"/>
      <c r="AB1084" s="300"/>
      <c r="AC1084" s="300"/>
      <c r="AJ1084" s="300"/>
      <c r="AK1084" s="300"/>
      <c r="AX1084" s="300"/>
      <c r="AY1084" s="300"/>
      <c r="AZ1084" s="300"/>
      <c r="BA1084" s="300"/>
      <c r="BB1084" s="300"/>
      <c r="BC1084" s="300"/>
      <c r="BD1084" s="300"/>
      <c r="BE1084" s="300"/>
      <c r="BF1084" s="300"/>
      <c r="BG1084" s="300"/>
      <c r="BH1084" s="300"/>
      <c r="BI1084" s="300"/>
      <c r="BQ1084" s="297"/>
      <c r="BR1084" s="297"/>
      <c r="BS1084" s="297"/>
      <c r="BT1084" s="297"/>
      <c r="BU1084" s="297"/>
      <c r="BV1084" s="297"/>
      <c r="BW1084" s="297"/>
      <c r="BX1084" s="297"/>
      <c r="BY1084" s="297"/>
      <c r="BZ1084" s="297"/>
      <c r="CA1084" s="297"/>
      <c r="CB1084" s="297"/>
    </row>
    <row r="1085" spans="1:80" s="305" customFormat="1" x14ac:dyDescent="0.2">
      <c r="A1085" s="87"/>
      <c r="B1085" s="87"/>
      <c r="C1085" s="87"/>
      <c r="D1085" s="87"/>
      <c r="E1085" s="87"/>
      <c r="F1085" s="87"/>
      <c r="S1085" s="307"/>
      <c r="T1085" s="306"/>
      <c r="AB1085" s="300"/>
      <c r="AC1085" s="300"/>
      <c r="AJ1085" s="300"/>
      <c r="AK1085" s="300"/>
      <c r="AX1085" s="300"/>
      <c r="AY1085" s="300"/>
      <c r="AZ1085" s="300"/>
      <c r="BA1085" s="300"/>
      <c r="BB1085" s="300"/>
      <c r="BC1085" s="300"/>
      <c r="BD1085" s="300"/>
      <c r="BE1085" s="300"/>
      <c r="BF1085" s="300"/>
      <c r="BG1085" s="300"/>
      <c r="BH1085" s="300"/>
      <c r="BI1085" s="300"/>
      <c r="BQ1085" s="297"/>
      <c r="BR1085" s="297"/>
      <c r="BS1085" s="297"/>
      <c r="BT1085" s="297"/>
      <c r="BU1085" s="297"/>
      <c r="BV1085" s="297"/>
      <c r="BW1085" s="297"/>
      <c r="BX1085" s="297"/>
      <c r="BY1085" s="297"/>
      <c r="BZ1085" s="297"/>
      <c r="CA1085" s="297"/>
      <c r="CB1085" s="297"/>
    </row>
    <row r="1086" spans="1:80" s="305" customFormat="1" x14ac:dyDescent="0.2">
      <c r="A1086" s="87"/>
      <c r="B1086" s="87"/>
      <c r="C1086" s="87"/>
      <c r="D1086" s="87"/>
      <c r="E1086" s="87"/>
      <c r="F1086" s="87"/>
      <c r="S1086" s="307"/>
      <c r="T1086" s="306"/>
      <c r="AB1086" s="300"/>
      <c r="AC1086" s="300"/>
      <c r="AJ1086" s="300"/>
      <c r="AK1086" s="300"/>
      <c r="AX1086" s="300"/>
      <c r="AY1086" s="300"/>
      <c r="AZ1086" s="300"/>
      <c r="BA1086" s="300"/>
      <c r="BB1086" s="300"/>
      <c r="BC1086" s="300"/>
      <c r="BD1086" s="300"/>
      <c r="BE1086" s="300"/>
      <c r="BF1086" s="300"/>
      <c r="BG1086" s="300"/>
      <c r="BH1086" s="300"/>
      <c r="BI1086" s="300"/>
      <c r="BQ1086" s="297"/>
      <c r="BR1086" s="297"/>
      <c r="BS1086" s="297"/>
      <c r="BT1086" s="297"/>
      <c r="BU1086" s="297"/>
      <c r="BV1086" s="297"/>
      <c r="BW1086" s="297"/>
      <c r="BX1086" s="297"/>
      <c r="BY1086" s="297"/>
      <c r="BZ1086" s="297"/>
      <c r="CA1086" s="297"/>
      <c r="CB1086" s="297"/>
    </row>
    <row r="1087" spans="1:80" s="305" customFormat="1" x14ac:dyDescent="0.2">
      <c r="A1087" s="87"/>
      <c r="B1087" s="87"/>
      <c r="C1087" s="87"/>
      <c r="D1087" s="87"/>
      <c r="E1087" s="87"/>
      <c r="F1087" s="87"/>
      <c r="S1087" s="307"/>
      <c r="T1087" s="306"/>
      <c r="AB1087" s="300"/>
      <c r="AC1087" s="300"/>
      <c r="AJ1087" s="300"/>
      <c r="AK1087" s="300"/>
      <c r="AX1087" s="300"/>
      <c r="AY1087" s="300"/>
      <c r="AZ1087" s="300"/>
      <c r="BA1087" s="300"/>
      <c r="BB1087" s="300"/>
      <c r="BC1087" s="300"/>
      <c r="BD1087" s="300"/>
      <c r="BE1087" s="300"/>
      <c r="BF1087" s="300"/>
      <c r="BG1087" s="300"/>
      <c r="BH1087" s="300"/>
      <c r="BI1087" s="300"/>
      <c r="BQ1087" s="297"/>
      <c r="BR1087" s="297"/>
      <c r="BS1087" s="297"/>
      <c r="BT1087" s="297"/>
      <c r="BU1087" s="297"/>
      <c r="BV1087" s="297"/>
      <c r="BW1087" s="297"/>
      <c r="BX1087" s="297"/>
      <c r="BY1087" s="297"/>
      <c r="BZ1087" s="297"/>
      <c r="CA1087" s="297"/>
      <c r="CB1087" s="297"/>
    </row>
    <row r="1088" spans="1:80" s="305" customFormat="1" x14ac:dyDescent="0.2">
      <c r="A1088" s="87"/>
      <c r="B1088" s="87"/>
      <c r="C1088" s="87"/>
      <c r="D1088" s="87"/>
      <c r="E1088" s="87"/>
      <c r="F1088" s="87"/>
      <c r="S1088" s="307"/>
      <c r="T1088" s="306"/>
      <c r="AB1088" s="300"/>
      <c r="AC1088" s="300"/>
      <c r="AJ1088" s="300"/>
      <c r="AK1088" s="300"/>
      <c r="AX1088" s="300"/>
      <c r="AY1088" s="300"/>
      <c r="AZ1088" s="300"/>
      <c r="BA1088" s="300"/>
      <c r="BB1088" s="300"/>
      <c r="BC1088" s="300"/>
      <c r="BD1088" s="300"/>
      <c r="BE1088" s="300"/>
      <c r="BF1088" s="300"/>
      <c r="BG1088" s="300"/>
      <c r="BH1088" s="300"/>
      <c r="BI1088" s="300"/>
      <c r="BQ1088" s="297"/>
      <c r="BR1088" s="297"/>
      <c r="BS1088" s="297"/>
      <c r="BT1088" s="297"/>
      <c r="BU1088" s="297"/>
      <c r="BV1088" s="297"/>
      <c r="BW1088" s="297"/>
      <c r="BX1088" s="297"/>
      <c r="BY1088" s="297"/>
      <c r="BZ1088" s="297"/>
      <c r="CA1088" s="297"/>
      <c r="CB1088" s="297"/>
    </row>
    <row r="1089" spans="1:80" s="305" customFormat="1" x14ac:dyDescent="0.2">
      <c r="A1089" s="87"/>
      <c r="B1089" s="87"/>
      <c r="C1089" s="87"/>
      <c r="D1089" s="87"/>
      <c r="E1089" s="87"/>
      <c r="F1089" s="87"/>
      <c r="S1089" s="307"/>
      <c r="T1089" s="306"/>
      <c r="AB1089" s="300"/>
      <c r="AC1089" s="300"/>
      <c r="AJ1089" s="300"/>
      <c r="AK1089" s="300"/>
      <c r="AX1089" s="300"/>
      <c r="AY1089" s="300"/>
      <c r="AZ1089" s="300"/>
      <c r="BA1089" s="300"/>
      <c r="BB1089" s="300"/>
      <c r="BC1089" s="300"/>
      <c r="BD1089" s="300"/>
      <c r="BE1089" s="300"/>
      <c r="BF1089" s="300"/>
      <c r="BG1089" s="300"/>
      <c r="BH1089" s="300"/>
      <c r="BI1089" s="300"/>
      <c r="BQ1089" s="297"/>
      <c r="BR1089" s="297"/>
      <c r="BS1089" s="297"/>
      <c r="BT1089" s="297"/>
      <c r="BU1089" s="297"/>
      <c r="BV1089" s="297"/>
      <c r="BW1089" s="297"/>
      <c r="BX1089" s="297"/>
      <c r="BY1089" s="297"/>
      <c r="BZ1089" s="297"/>
      <c r="CA1089" s="297"/>
      <c r="CB1089" s="297"/>
    </row>
    <row r="1090" spans="1:80" s="305" customFormat="1" x14ac:dyDescent="0.2">
      <c r="A1090" s="87"/>
      <c r="B1090" s="87"/>
      <c r="C1090" s="87"/>
      <c r="D1090" s="87"/>
      <c r="E1090" s="87"/>
      <c r="F1090" s="87"/>
      <c r="S1090" s="307"/>
      <c r="T1090" s="306"/>
      <c r="AB1090" s="300"/>
      <c r="AC1090" s="300"/>
      <c r="AJ1090" s="300"/>
      <c r="AK1090" s="300"/>
      <c r="AX1090" s="300"/>
      <c r="AY1090" s="300"/>
      <c r="AZ1090" s="300"/>
      <c r="BA1090" s="300"/>
      <c r="BB1090" s="300"/>
      <c r="BC1090" s="300"/>
      <c r="BD1090" s="300"/>
      <c r="BE1090" s="300"/>
      <c r="BF1090" s="300"/>
      <c r="BG1090" s="300"/>
      <c r="BH1090" s="300"/>
      <c r="BI1090" s="300"/>
      <c r="BQ1090" s="297"/>
      <c r="BR1090" s="297"/>
      <c r="BS1090" s="297"/>
      <c r="BT1090" s="297"/>
      <c r="BU1090" s="297"/>
      <c r="BV1090" s="297"/>
      <c r="BW1090" s="297"/>
      <c r="BX1090" s="297"/>
      <c r="BY1090" s="297"/>
      <c r="BZ1090" s="297"/>
      <c r="CA1090" s="297"/>
      <c r="CB1090" s="297"/>
    </row>
    <row r="1091" spans="1:80" s="305" customFormat="1" x14ac:dyDescent="0.2">
      <c r="A1091" s="87"/>
      <c r="B1091" s="87"/>
      <c r="C1091" s="87"/>
      <c r="D1091" s="87"/>
      <c r="E1091" s="87"/>
      <c r="F1091" s="87"/>
      <c r="S1091" s="307"/>
      <c r="T1091" s="306"/>
      <c r="AB1091" s="300"/>
      <c r="AC1091" s="300"/>
      <c r="AJ1091" s="300"/>
      <c r="AK1091" s="300"/>
      <c r="AX1091" s="300"/>
      <c r="AY1091" s="300"/>
      <c r="AZ1091" s="300"/>
      <c r="BA1091" s="300"/>
      <c r="BB1091" s="300"/>
      <c r="BC1091" s="300"/>
      <c r="BD1091" s="300"/>
      <c r="BE1091" s="300"/>
      <c r="BF1091" s="300"/>
      <c r="BG1091" s="300"/>
      <c r="BH1091" s="300"/>
      <c r="BI1091" s="300"/>
      <c r="BQ1091" s="297"/>
      <c r="BR1091" s="297"/>
      <c r="BS1091" s="297"/>
      <c r="BT1091" s="297"/>
      <c r="BU1091" s="297"/>
      <c r="BV1091" s="297"/>
      <c r="BW1091" s="297"/>
      <c r="BX1091" s="297"/>
      <c r="BY1091" s="297"/>
      <c r="BZ1091" s="297"/>
      <c r="CA1091" s="297"/>
      <c r="CB1091" s="297"/>
    </row>
    <row r="1092" spans="1:80" s="305" customFormat="1" x14ac:dyDescent="0.2">
      <c r="A1092" s="87"/>
      <c r="B1092" s="87"/>
      <c r="C1092" s="87"/>
      <c r="D1092" s="87"/>
      <c r="E1092" s="87"/>
      <c r="F1092" s="87"/>
      <c r="S1092" s="307"/>
      <c r="T1092" s="306"/>
      <c r="AB1092" s="300"/>
      <c r="AC1092" s="300"/>
      <c r="AJ1092" s="300"/>
      <c r="AK1092" s="300"/>
      <c r="AX1092" s="300"/>
      <c r="AY1092" s="300"/>
      <c r="AZ1092" s="300"/>
      <c r="BA1092" s="300"/>
      <c r="BB1092" s="300"/>
      <c r="BC1092" s="300"/>
      <c r="BD1092" s="300"/>
      <c r="BE1092" s="300"/>
      <c r="BF1092" s="300"/>
      <c r="BG1092" s="300"/>
      <c r="BH1092" s="300"/>
      <c r="BI1092" s="300"/>
      <c r="BQ1092" s="297"/>
      <c r="BR1092" s="297"/>
      <c r="BS1092" s="297"/>
      <c r="BT1092" s="297"/>
      <c r="BU1092" s="297"/>
      <c r="BV1092" s="297"/>
      <c r="BW1092" s="297"/>
      <c r="BX1092" s="297"/>
      <c r="BY1092" s="297"/>
      <c r="BZ1092" s="297"/>
      <c r="CA1092" s="297"/>
      <c r="CB1092" s="297"/>
    </row>
    <row r="1093" spans="1:80" s="305" customFormat="1" x14ac:dyDescent="0.2">
      <c r="A1093" s="87"/>
      <c r="B1093" s="87"/>
      <c r="C1093" s="87"/>
      <c r="D1093" s="87"/>
      <c r="E1093" s="87"/>
      <c r="F1093" s="87"/>
      <c r="S1093" s="307"/>
      <c r="T1093" s="306"/>
      <c r="AB1093" s="300"/>
      <c r="AC1093" s="300"/>
      <c r="AJ1093" s="300"/>
      <c r="AK1093" s="300"/>
      <c r="AX1093" s="300"/>
      <c r="AY1093" s="300"/>
      <c r="AZ1093" s="300"/>
      <c r="BA1093" s="300"/>
      <c r="BB1093" s="300"/>
      <c r="BC1093" s="300"/>
      <c r="BD1093" s="300"/>
      <c r="BE1093" s="300"/>
      <c r="BF1093" s="300"/>
      <c r="BG1093" s="300"/>
      <c r="BH1093" s="300"/>
      <c r="BI1093" s="300"/>
      <c r="BQ1093" s="297"/>
      <c r="BR1093" s="297"/>
      <c r="BS1093" s="297"/>
      <c r="BT1093" s="297"/>
      <c r="BU1093" s="297"/>
      <c r="BV1093" s="297"/>
      <c r="BW1093" s="297"/>
      <c r="BX1093" s="297"/>
      <c r="BY1093" s="297"/>
      <c r="BZ1093" s="297"/>
      <c r="CA1093" s="297"/>
      <c r="CB1093" s="297"/>
    </row>
    <row r="1094" spans="1:80" s="305" customFormat="1" x14ac:dyDescent="0.2">
      <c r="A1094" s="87"/>
      <c r="B1094" s="87"/>
      <c r="C1094" s="87"/>
      <c r="D1094" s="87"/>
      <c r="E1094" s="87"/>
      <c r="F1094" s="87"/>
      <c r="S1094" s="307"/>
      <c r="T1094" s="306"/>
      <c r="AB1094" s="300"/>
      <c r="AC1094" s="300"/>
      <c r="AJ1094" s="300"/>
      <c r="AK1094" s="300"/>
      <c r="AX1094" s="300"/>
      <c r="AY1094" s="300"/>
      <c r="AZ1094" s="300"/>
      <c r="BA1094" s="300"/>
      <c r="BB1094" s="300"/>
      <c r="BC1094" s="300"/>
      <c r="BD1094" s="300"/>
      <c r="BE1094" s="300"/>
      <c r="BF1094" s="300"/>
      <c r="BG1094" s="300"/>
      <c r="BH1094" s="300"/>
      <c r="BI1094" s="300"/>
      <c r="BQ1094" s="297"/>
      <c r="BR1094" s="297"/>
      <c r="BS1094" s="297"/>
      <c r="BT1094" s="297"/>
      <c r="BU1094" s="297"/>
      <c r="BV1094" s="297"/>
      <c r="BW1094" s="297"/>
      <c r="BX1094" s="297"/>
      <c r="BY1094" s="297"/>
      <c r="BZ1094" s="297"/>
      <c r="CA1094" s="297"/>
      <c r="CB1094" s="297"/>
    </row>
    <row r="1095" spans="1:80" s="305" customFormat="1" x14ac:dyDescent="0.2">
      <c r="A1095" s="87"/>
      <c r="B1095" s="87"/>
      <c r="C1095" s="87"/>
      <c r="D1095" s="87"/>
      <c r="E1095" s="87"/>
      <c r="F1095" s="87"/>
      <c r="S1095" s="307"/>
      <c r="T1095" s="306"/>
      <c r="AB1095" s="300"/>
      <c r="AC1095" s="300"/>
      <c r="AJ1095" s="300"/>
      <c r="AK1095" s="300"/>
      <c r="AX1095" s="300"/>
      <c r="AY1095" s="300"/>
      <c r="AZ1095" s="300"/>
      <c r="BA1095" s="300"/>
      <c r="BB1095" s="300"/>
      <c r="BC1095" s="300"/>
      <c r="BD1095" s="300"/>
      <c r="BE1095" s="300"/>
      <c r="BF1095" s="300"/>
      <c r="BG1095" s="300"/>
      <c r="BH1095" s="300"/>
      <c r="BI1095" s="300"/>
      <c r="BQ1095" s="297"/>
      <c r="BR1095" s="297"/>
      <c r="BS1095" s="297"/>
      <c r="BT1095" s="297"/>
      <c r="BU1095" s="297"/>
      <c r="BV1095" s="297"/>
      <c r="BW1095" s="297"/>
      <c r="BX1095" s="297"/>
      <c r="BY1095" s="297"/>
      <c r="BZ1095" s="297"/>
      <c r="CA1095" s="297"/>
      <c r="CB1095" s="297"/>
    </row>
    <row r="1096" spans="1:80" s="305" customFormat="1" x14ac:dyDescent="0.2">
      <c r="A1096" s="87"/>
      <c r="B1096" s="87"/>
      <c r="C1096" s="87"/>
      <c r="D1096" s="87"/>
      <c r="E1096" s="87"/>
      <c r="F1096" s="87"/>
      <c r="S1096" s="307"/>
      <c r="T1096" s="306"/>
      <c r="AB1096" s="300"/>
      <c r="AC1096" s="300"/>
      <c r="AJ1096" s="300"/>
      <c r="AK1096" s="300"/>
      <c r="AX1096" s="300"/>
      <c r="AY1096" s="300"/>
      <c r="AZ1096" s="300"/>
      <c r="BA1096" s="300"/>
      <c r="BB1096" s="300"/>
      <c r="BC1096" s="300"/>
      <c r="BD1096" s="300"/>
      <c r="BE1096" s="300"/>
      <c r="BF1096" s="300"/>
      <c r="BG1096" s="300"/>
      <c r="BH1096" s="300"/>
      <c r="BI1096" s="300"/>
      <c r="BQ1096" s="297"/>
      <c r="BR1096" s="297"/>
      <c r="BS1096" s="297"/>
      <c r="BT1096" s="297"/>
      <c r="BU1096" s="297"/>
      <c r="BV1096" s="297"/>
      <c r="BW1096" s="297"/>
      <c r="BX1096" s="297"/>
      <c r="BY1096" s="297"/>
      <c r="BZ1096" s="297"/>
      <c r="CA1096" s="297"/>
      <c r="CB1096" s="297"/>
    </row>
    <row r="1097" spans="1:80" s="305" customFormat="1" x14ac:dyDescent="0.2">
      <c r="A1097" s="87"/>
      <c r="B1097" s="87"/>
      <c r="C1097" s="87"/>
      <c r="D1097" s="87"/>
      <c r="E1097" s="87"/>
      <c r="F1097" s="87"/>
      <c r="S1097" s="307"/>
      <c r="T1097" s="306"/>
      <c r="AB1097" s="300"/>
      <c r="AC1097" s="300"/>
      <c r="AJ1097" s="300"/>
      <c r="AK1097" s="300"/>
      <c r="AX1097" s="300"/>
      <c r="AY1097" s="300"/>
      <c r="AZ1097" s="300"/>
      <c r="BA1097" s="300"/>
      <c r="BB1097" s="300"/>
      <c r="BC1097" s="300"/>
      <c r="BD1097" s="300"/>
      <c r="BE1097" s="300"/>
      <c r="BF1097" s="300"/>
      <c r="BG1097" s="300"/>
      <c r="BH1097" s="300"/>
      <c r="BI1097" s="300"/>
      <c r="BQ1097" s="297"/>
      <c r="BR1097" s="297"/>
      <c r="BS1097" s="297"/>
      <c r="BT1097" s="297"/>
      <c r="BU1097" s="297"/>
      <c r="BV1097" s="297"/>
      <c r="BW1097" s="297"/>
      <c r="BX1097" s="297"/>
      <c r="BY1097" s="297"/>
      <c r="BZ1097" s="297"/>
      <c r="CA1097" s="297"/>
      <c r="CB1097" s="297"/>
    </row>
    <row r="1098" spans="1:80" s="305" customFormat="1" x14ac:dyDescent="0.2">
      <c r="A1098" s="87"/>
      <c r="B1098" s="87"/>
      <c r="C1098" s="87"/>
      <c r="D1098" s="87"/>
      <c r="E1098" s="87"/>
      <c r="F1098" s="87"/>
      <c r="S1098" s="307"/>
      <c r="T1098" s="306"/>
      <c r="AB1098" s="300"/>
      <c r="AC1098" s="300"/>
      <c r="AJ1098" s="300"/>
      <c r="AK1098" s="300"/>
      <c r="AX1098" s="300"/>
      <c r="AY1098" s="300"/>
      <c r="AZ1098" s="300"/>
      <c r="BA1098" s="300"/>
      <c r="BB1098" s="300"/>
      <c r="BC1098" s="300"/>
      <c r="BD1098" s="300"/>
      <c r="BE1098" s="300"/>
      <c r="BF1098" s="300"/>
      <c r="BG1098" s="300"/>
      <c r="BH1098" s="300"/>
      <c r="BI1098" s="300"/>
      <c r="BQ1098" s="297"/>
      <c r="BR1098" s="297"/>
      <c r="BS1098" s="297"/>
      <c r="BT1098" s="297"/>
      <c r="BU1098" s="297"/>
      <c r="BV1098" s="297"/>
      <c r="BW1098" s="297"/>
      <c r="BX1098" s="297"/>
      <c r="BY1098" s="297"/>
      <c r="BZ1098" s="297"/>
      <c r="CA1098" s="297"/>
      <c r="CB1098" s="297"/>
    </row>
    <row r="1099" spans="1:80" s="305" customFormat="1" x14ac:dyDescent="0.2">
      <c r="A1099" s="87"/>
      <c r="B1099" s="87"/>
      <c r="C1099" s="87"/>
      <c r="D1099" s="87"/>
      <c r="E1099" s="87"/>
      <c r="F1099" s="87"/>
      <c r="S1099" s="307"/>
      <c r="T1099" s="306"/>
      <c r="AB1099" s="300"/>
      <c r="AC1099" s="300"/>
      <c r="AJ1099" s="300"/>
      <c r="AK1099" s="300"/>
      <c r="AX1099" s="300"/>
      <c r="AY1099" s="300"/>
      <c r="AZ1099" s="300"/>
      <c r="BA1099" s="300"/>
      <c r="BB1099" s="300"/>
      <c r="BC1099" s="300"/>
      <c r="BD1099" s="300"/>
      <c r="BE1099" s="300"/>
      <c r="BF1099" s="300"/>
      <c r="BG1099" s="300"/>
      <c r="BH1099" s="300"/>
      <c r="BI1099" s="300"/>
      <c r="BQ1099" s="297"/>
      <c r="BR1099" s="297"/>
      <c r="BS1099" s="297"/>
      <c r="BT1099" s="297"/>
      <c r="BU1099" s="297"/>
      <c r="BV1099" s="297"/>
      <c r="BW1099" s="297"/>
      <c r="BX1099" s="297"/>
      <c r="BY1099" s="297"/>
      <c r="BZ1099" s="297"/>
      <c r="CA1099" s="297"/>
      <c r="CB1099" s="297"/>
    </row>
    <row r="1100" spans="1:80" s="305" customFormat="1" x14ac:dyDescent="0.2">
      <c r="A1100" s="87"/>
      <c r="B1100" s="87"/>
      <c r="C1100" s="87"/>
      <c r="D1100" s="87"/>
      <c r="E1100" s="87"/>
      <c r="F1100" s="87"/>
      <c r="S1100" s="307"/>
      <c r="T1100" s="306"/>
      <c r="AB1100" s="300"/>
      <c r="AC1100" s="300"/>
      <c r="AJ1100" s="300"/>
      <c r="AK1100" s="300"/>
      <c r="AX1100" s="300"/>
      <c r="AY1100" s="300"/>
      <c r="AZ1100" s="300"/>
      <c r="BA1100" s="300"/>
      <c r="BB1100" s="300"/>
      <c r="BC1100" s="300"/>
      <c r="BD1100" s="300"/>
      <c r="BE1100" s="300"/>
      <c r="BF1100" s="300"/>
      <c r="BG1100" s="300"/>
      <c r="BH1100" s="300"/>
      <c r="BI1100" s="300"/>
      <c r="BQ1100" s="297"/>
      <c r="BR1100" s="297"/>
      <c r="BS1100" s="297"/>
      <c r="BT1100" s="297"/>
      <c r="BU1100" s="297"/>
      <c r="BV1100" s="297"/>
      <c r="BW1100" s="297"/>
      <c r="BX1100" s="297"/>
      <c r="BY1100" s="297"/>
      <c r="BZ1100" s="297"/>
      <c r="CA1100" s="297"/>
      <c r="CB1100" s="297"/>
    </row>
    <row r="1101" spans="1:80" s="305" customFormat="1" x14ac:dyDescent="0.2">
      <c r="A1101" s="87"/>
      <c r="B1101" s="87"/>
      <c r="C1101" s="87"/>
      <c r="D1101" s="87"/>
      <c r="E1101" s="87"/>
      <c r="F1101" s="87"/>
      <c r="S1101" s="307"/>
      <c r="T1101" s="306"/>
      <c r="AB1101" s="300"/>
      <c r="AC1101" s="300"/>
      <c r="AJ1101" s="300"/>
      <c r="AK1101" s="300"/>
      <c r="AX1101" s="300"/>
      <c r="AY1101" s="300"/>
      <c r="AZ1101" s="300"/>
      <c r="BA1101" s="300"/>
      <c r="BB1101" s="300"/>
      <c r="BC1101" s="300"/>
      <c r="BD1101" s="300"/>
      <c r="BE1101" s="300"/>
      <c r="BF1101" s="300"/>
      <c r="BG1101" s="300"/>
      <c r="BH1101" s="300"/>
      <c r="BI1101" s="300"/>
      <c r="BQ1101" s="297"/>
      <c r="BR1101" s="297"/>
      <c r="BS1101" s="297"/>
      <c r="BT1101" s="297"/>
      <c r="BU1101" s="297"/>
      <c r="BV1101" s="297"/>
      <c r="BW1101" s="297"/>
      <c r="BX1101" s="297"/>
      <c r="BY1101" s="297"/>
      <c r="BZ1101" s="297"/>
      <c r="CA1101" s="297"/>
      <c r="CB1101" s="297"/>
    </row>
    <row r="1102" spans="1:80" s="305" customFormat="1" x14ac:dyDescent="0.2">
      <c r="A1102" s="87"/>
      <c r="B1102" s="87"/>
      <c r="C1102" s="87"/>
      <c r="D1102" s="87"/>
      <c r="E1102" s="87"/>
      <c r="F1102" s="87"/>
      <c r="S1102" s="307"/>
      <c r="T1102" s="306"/>
      <c r="AB1102" s="300"/>
      <c r="AC1102" s="300"/>
      <c r="AJ1102" s="300"/>
      <c r="AK1102" s="300"/>
      <c r="AX1102" s="300"/>
      <c r="AY1102" s="300"/>
      <c r="AZ1102" s="300"/>
      <c r="BA1102" s="300"/>
      <c r="BB1102" s="300"/>
      <c r="BC1102" s="300"/>
      <c r="BD1102" s="300"/>
      <c r="BE1102" s="300"/>
      <c r="BF1102" s="300"/>
      <c r="BG1102" s="300"/>
      <c r="BH1102" s="300"/>
      <c r="BI1102" s="300"/>
      <c r="BQ1102" s="297"/>
      <c r="BR1102" s="297"/>
      <c r="BS1102" s="297"/>
      <c r="BT1102" s="297"/>
      <c r="BU1102" s="297"/>
      <c r="BV1102" s="297"/>
      <c r="BW1102" s="297"/>
      <c r="BX1102" s="297"/>
      <c r="BY1102" s="297"/>
      <c r="BZ1102" s="297"/>
      <c r="CA1102" s="297"/>
      <c r="CB1102" s="297"/>
    </row>
    <row r="1103" spans="1:80" s="305" customFormat="1" x14ac:dyDescent="0.2">
      <c r="A1103" s="87"/>
      <c r="B1103" s="87"/>
      <c r="C1103" s="87"/>
      <c r="D1103" s="87"/>
      <c r="E1103" s="87"/>
      <c r="F1103" s="87"/>
      <c r="S1103" s="307"/>
      <c r="T1103" s="306"/>
      <c r="AB1103" s="300"/>
      <c r="AC1103" s="300"/>
      <c r="AJ1103" s="300"/>
      <c r="AK1103" s="300"/>
      <c r="AX1103" s="300"/>
      <c r="AY1103" s="300"/>
      <c r="AZ1103" s="300"/>
      <c r="BA1103" s="300"/>
      <c r="BB1103" s="300"/>
      <c r="BC1103" s="300"/>
      <c r="BD1103" s="300"/>
      <c r="BE1103" s="300"/>
      <c r="BF1103" s="300"/>
      <c r="BG1103" s="300"/>
      <c r="BH1103" s="300"/>
      <c r="BI1103" s="300"/>
      <c r="BQ1103" s="297"/>
      <c r="BR1103" s="297"/>
      <c r="BS1103" s="297"/>
      <c r="BT1103" s="297"/>
      <c r="BU1103" s="297"/>
      <c r="BV1103" s="297"/>
      <c r="BW1103" s="297"/>
      <c r="BX1103" s="297"/>
      <c r="BY1103" s="297"/>
      <c r="BZ1103" s="297"/>
      <c r="CA1103" s="297"/>
      <c r="CB1103" s="297"/>
    </row>
    <row r="1104" spans="1:80" s="305" customFormat="1" x14ac:dyDescent="0.2">
      <c r="A1104" s="87"/>
      <c r="B1104" s="87"/>
      <c r="C1104" s="87"/>
      <c r="D1104" s="87"/>
      <c r="E1104" s="87"/>
      <c r="F1104" s="87"/>
      <c r="S1104" s="307"/>
      <c r="T1104" s="306"/>
      <c r="AB1104" s="300"/>
      <c r="AC1104" s="300"/>
      <c r="AJ1104" s="300"/>
      <c r="AK1104" s="300"/>
      <c r="AX1104" s="300"/>
      <c r="AY1104" s="300"/>
      <c r="AZ1104" s="300"/>
      <c r="BA1104" s="300"/>
      <c r="BB1104" s="300"/>
      <c r="BC1104" s="300"/>
      <c r="BD1104" s="300"/>
      <c r="BE1104" s="300"/>
      <c r="BF1104" s="300"/>
      <c r="BG1104" s="300"/>
      <c r="BH1104" s="300"/>
      <c r="BI1104" s="300"/>
      <c r="BQ1104" s="297"/>
      <c r="BR1104" s="297"/>
      <c r="BS1104" s="297"/>
      <c r="BT1104" s="297"/>
      <c r="BU1104" s="297"/>
      <c r="BV1104" s="297"/>
      <c r="BW1104" s="297"/>
      <c r="BX1104" s="297"/>
      <c r="BY1104" s="297"/>
      <c r="BZ1104" s="297"/>
      <c r="CA1104" s="297"/>
      <c r="CB1104" s="297"/>
    </row>
    <row r="1105" spans="1:80" s="305" customFormat="1" x14ac:dyDescent="0.2">
      <c r="A1105" s="87"/>
      <c r="B1105" s="87"/>
      <c r="C1105" s="87"/>
      <c r="D1105" s="87"/>
      <c r="E1105" s="87"/>
      <c r="F1105" s="87"/>
      <c r="S1105" s="307"/>
      <c r="T1105" s="306"/>
      <c r="AB1105" s="300"/>
      <c r="AC1105" s="300"/>
      <c r="AJ1105" s="300"/>
      <c r="AK1105" s="300"/>
      <c r="AX1105" s="300"/>
      <c r="AY1105" s="300"/>
      <c r="AZ1105" s="300"/>
      <c r="BA1105" s="300"/>
      <c r="BB1105" s="300"/>
      <c r="BC1105" s="300"/>
      <c r="BD1105" s="300"/>
      <c r="BE1105" s="300"/>
      <c r="BF1105" s="300"/>
      <c r="BG1105" s="300"/>
      <c r="BH1105" s="300"/>
      <c r="BI1105" s="300"/>
      <c r="BQ1105" s="297"/>
      <c r="BR1105" s="297"/>
      <c r="BS1105" s="297"/>
      <c r="BT1105" s="297"/>
      <c r="BU1105" s="297"/>
      <c r="BV1105" s="297"/>
      <c r="BW1105" s="297"/>
      <c r="BX1105" s="297"/>
      <c r="BY1105" s="297"/>
      <c r="BZ1105" s="297"/>
      <c r="CA1105" s="297"/>
      <c r="CB1105" s="297"/>
    </row>
    <row r="1106" spans="1:80" s="305" customFormat="1" x14ac:dyDescent="0.2">
      <c r="A1106" s="87"/>
      <c r="B1106" s="87"/>
      <c r="C1106" s="87"/>
      <c r="D1106" s="87"/>
      <c r="E1106" s="87"/>
      <c r="F1106" s="87"/>
      <c r="S1106" s="307"/>
      <c r="T1106" s="306"/>
      <c r="AB1106" s="300"/>
      <c r="AC1106" s="300"/>
      <c r="AJ1106" s="300"/>
      <c r="AK1106" s="300"/>
      <c r="AX1106" s="300"/>
      <c r="AY1106" s="300"/>
      <c r="AZ1106" s="300"/>
      <c r="BA1106" s="300"/>
      <c r="BB1106" s="300"/>
      <c r="BC1106" s="300"/>
      <c r="BD1106" s="300"/>
      <c r="BE1106" s="300"/>
      <c r="BF1106" s="300"/>
      <c r="BG1106" s="300"/>
      <c r="BH1106" s="300"/>
      <c r="BI1106" s="300"/>
      <c r="BQ1106" s="297"/>
      <c r="BR1106" s="297"/>
      <c r="BS1106" s="297"/>
      <c r="BT1106" s="297"/>
      <c r="BU1106" s="297"/>
      <c r="BV1106" s="297"/>
      <c r="BW1106" s="297"/>
      <c r="BX1106" s="297"/>
      <c r="BY1106" s="297"/>
      <c r="BZ1106" s="297"/>
      <c r="CA1106" s="297"/>
      <c r="CB1106" s="297"/>
    </row>
    <row r="1107" spans="1:80" s="305" customFormat="1" x14ac:dyDescent="0.2">
      <c r="A1107" s="87"/>
      <c r="B1107" s="87"/>
      <c r="C1107" s="87"/>
      <c r="D1107" s="87"/>
      <c r="E1107" s="87"/>
      <c r="F1107" s="87"/>
      <c r="S1107" s="307"/>
      <c r="T1107" s="306"/>
      <c r="AB1107" s="300"/>
      <c r="AC1107" s="300"/>
      <c r="AJ1107" s="300"/>
      <c r="AK1107" s="300"/>
      <c r="AX1107" s="300"/>
      <c r="AY1107" s="300"/>
      <c r="AZ1107" s="300"/>
      <c r="BA1107" s="300"/>
      <c r="BB1107" s="300"/>
      <c r="BC1107" s="300"/>
      <c r="BD1107" s="300"/>
      <c r="BE1107" s="300"/>
      <c r="BF1107" s="300"/>
      <c r="BG1107" s="300"/>
      <c r="BH1107" s="300"/>
      <c r="BI1107" s="300"/>
      <c r="BQ1107" s="297"/>
      <c r="BR1107" s="297"/>
      <c r="BS1107" s="297"/>
      <c r="BT1107" s="297"/>
      <c r="BU1107" s="297"/>
      <c r="BV1107" s="297"/>
      <c r="BW1107" s="297"/>
      <c r="BX1107" s="297"/>
      <c r="BY1107" s="297"/>
      <c r="BZ1107" s="297"/>
      <c r="CA1107" s="297"/>
      <c r="CB1107" s="297"/>
    </row>
    <row r="1108" spans="1:80" s="305" customFormat="1" x14ac:dyDescent="0.2">
      <c r="A1108" s="87"/>
      <c r="B1108" s="87"/>
      <c r="C1108" s="87"/>
      <c r="D1108" s="87"/>
      <c r="E1108" s="87"/>
      <c r="F1108" s="87"/>
      <c r="S1108" s="307"/>
      <c r="T1108" s="306"/>
      <c r="AB1108" s="300"/>
      <c r="AC1108" s="300"/>
      <c r="AJ1108" s="300"/>
      <c r="AK1108" s="300"/>
      <c r="AX1108" s="300"/>
      <c r="AY1108" s="300"/>
      <c r="AZ1108" s="300"/>
      <c r="BA1108" s="300"/>
      <c r="BB1108" s="300"/>
      <c r="BC1108" s="300"/>
      <c r="BD1108" s="300"/>
      <c r="BE1108" s="300"/>
      <c r="BF1108" s="300"/>
      <c r="BG1108" s="300"/>
      <c r="BH1108" s="300"/>
      <c r="BI1108" s="300"/>
      <c r="BQ1108" s="297"/>
      <c r="BR1108" s="297"/>
      <c r="BS1108" s="297"/>
      <c r="BT1108" s="297"/>
      <c r="BU1108" s="297"/>
      <c r="BV1108" s="297"/>
      <c r="BW1108" s="297"/>
      <c r="BX1108" s="297"/>
      <c r="BY1108" s="297"/>
      <c r="BZ1108" s="297"/>
      <c r="CA1108" s="297"/>
      <c r="CB1108" s="297"/>
    </row>
    <row r="1109" spans="1:80" s="305" customFormat="1" x14ac:dyDescent="0.2">
      <c r="A1109" s="87"/>
      <c r="B1109" s="87"/>
      <c r="C1109" s="87"/>
      <c r="D1109" s="87"/>
      <c r="E1109" s="87"/>
      <c r="F1109" s="87"/>
      <c r="S1109" s="307"/>
      <c r="T1109" s="306"/>
      <c r="AB1109" s="300"/>
      <c r="AC1109" s="300"/>
      <c r="AJ1109" s="300"/>
      <c r="AK1109" s="300"/>
      <c r="AX1109" s="300"/>
      <c r="AY1109" s="300"/>
      <c r="AZ1109" s="300"/>
      <c r="BA1109" s="300"/>
      <c r="BB1109" s="300"/>
      <c r="BC1109" s="300"/>
      <c r="BD1109" s="300"/>
      <c r="BE1109" s="300"/>
      <c r="BF1109" s="300"/>
      <c r="BG1109" s="300"/>
      <c r="BH1109" s="300"/>
      <c r="BI1109" s="300"/>
      <c r="BQ1109" s="297"/>
      <c r="BR1109" s="297"/>
      <c r="BS1109" s="297"/>
      <c r="BT1109" s="297"/>
      <c r="BU1109" s="297"/>
      <c r="BV1109" s="297"/>
      <c r="BW1109" s="297"/>
      <c r="BX1109" s="297"/>
      <c r="BY1109" s="297"/>
      <c r="BZ1109" s="297"/>
      <c r="CA1109" s="297"/>
      <c r="CB1109" s="297"/>
    </row>
    <row r="1110" spans="1:80" s="305" customFormat="1" x14ac:dyDescent="0.2">
      <c r="A1110" s="87"/>
      <c r="B1110" s="87"/>
      <c r="C1110" s="87"/>
      <c r="D1110" s="87"/>
      <c r="E1110" s="87"/>
      <c r="F1110" s="87"/>
      <c r="S1110" s="307"/>
      <c r="T1110" s="306"/>
      <c r="AB1110" s="300"/>
      <c r="AC1110" s="300"/>
      <c r="AJ1110" s="300"/>
      <c r="AK1110" s="300"/>
      <c r="AX1110" s="300"/>
      <c r="AY1110" s="300"/>
      <c r="AZ1110" s="300"/>
      <c r="BA1110" s="300"/>
      <c r="BB1110" s="300"/>
      <c r="BC1110" s="300"/>
      <c r="BD1110" s="300"/>
      <c r="BE1110" s="300"/>
      <c r="BF1110" s="300"/>
      <c r="BG1110" s="300"/>
      <c r="BH1110" s="300"/>
      <c r="BI1110" s="300"/>
      <c r="BQ1110" s="297"/>
      <c r="BR1110" s="297"/>
      <c r="BS1110" s="297"/>
      <c r="BT1110" s="297"/>
      <c r="BU1110" s="297"/>
      <c r="BV1110" s="297"/>
      <c r="BW1110" s="297"/>
      <c r="BX1110" s="297"/>
      <c r="BY1110" s="297"/>
      <c r="BZ1110" s="297"/>
      <c r="CA1110" s="297"/>
      <c r="CB1110" s="297"/>
    </row>
    <row r="1111" spans="1:80" s="305" customFormat="1" x14ac:dyDescent="0.2">
      <c r="A1111" s="87"/>
      <c r="B1111" s="87"/>
      <c r="C1111" s="87"/>
      <c r="D1111" s="87"/>
      <c r="E1111" s="87"/>
      <c r="F1111" s="87"/>
      <c r="S1111" s="307"/>
      <c r="T1111" s="306"/>
      <c r="AB1111" s="300"/>
      <c r="AC1111" s="300"/>
      <c r="AJ1111" s="300"/>
      <c r="AK1111" s="300"/>
      <c r="AX1111" s="300"/>
      <c r="AY1111" s="300"/>
      <c r="AZ1111" s="300"/>
      <c r="BA1111" s="300"/>
      <c r="BB1111" s="300"/>
      <c r="BC1111" s="300"/>
      <c r="BD1111" s="300"/>
      <c r="BE1111" s="300"/>
      <c r="BF1111" s="300"/>
      <c r="BG1111" s="300"/>
      <c r="BH1111" s="300"/>
      <c r="BI1111" s="300"/>
      <c r="BQ1111" s="297"/>
      <c r="BR1111" s="297"/>
      <c r="BS1111" s="297"/>
      <c r="BT1111" s="297"/>
      <c r="BU1111" s="297"/>
      <c r="BV1111" s="297"/>
      <c r="BW1111" s="297"/>
      <c r="BX1111" s="297"/>
      <c r="BY1111" s="297"/>
      <c r="BZ1111" s="297"/>
      <c r="CA1111" s="297"/>
      <c r="CB1111" s="297"/>
    </row>
    <row r="1112" spans="1:80" s="305" customFormat="1" x14ac:dyDescent="0.2">
      <c r="A1112" s="87"/>
      <c r="B1112" s="87"/>
      <c r="C1112" s="87"/>
      <c r="D1112" s="87"/>
      <c r="E1112" s="87"/>
      <c r="F1112" s="87"/>
      <c r="S1112" s="307"/>
      <c r="T1112" s="306"/>
      <c r="AB1112" s="300"/>
      <c r="AC1112" s="300"/>
      <c r="AJ1112" s="300"/>
      <c r="AK1112" s="300"/>
      <c r="AX1112" s="300"/>
      <c r="AY1112" s="300"/>
      <c r="AZ1112" s="300"/>
      <c r="BA1112" s="300"/>
      <c r="BB1112" s="300"/>
      <c r="BC1112" s="300"/>
      <c r="BD1112" s="300"/>
      <c r="BE1112" s="300"/>
      <c r="BF1112" s="300"/>
      <c r="BG1112" s="300"/>
      <c r="BH1112" s="300"/>
      <c r="BI1112" s="300"/>
      <c r="BQ1112" s="297"/>
      <c r="BR1112" s="297"/>
      <c r="BS1112" s="297"/>
      <c r="BT1112" s="297"/>
      <c r="BU1112" s="297"/>
      <c r="BV1112" s="297"/>
      <c r="BW1112" s="297"/>
      <c r="BX1112" s="297"/>
      <c r="BY1112" s="297"/>
      <c r="BZ1112" s="297"/>
      <c r="CA1112" s="297"/>
      <c r="CB1112" s="297"/>
    </row>
    <row r="1113" spans="1:80" s="305" customFormat="1" x14ac:dyDescent="0.2">
      <c r="A1113" s="87"/>
      <c r="B1113" s="87"/>
      <c r="C1113" s="87"/>
      <c r="D1113" s="87"/>
      <c r="E1113" s="87"/>
      <c r="F1113" s="87"/>
      <c r="S1113" s="307"/>
      <c r="T1113" s="306"/>
      <c r="AB1113" s="300"/>
      <c r="AC1113" s="300"/>
      <c r="AJ1113" s="300"/>
      <c r="AK1113" s="300"/>
      <c r="AX1113" s="300"/>
      <c r="AY1113" s="300"/>
      <c r="AZ1113" s="300"/>
      <c r="BA1113" s="300"/>
      <c r="BB1113" s="300"/>
      <c r="BC1113" s="300"/>
      <c r="BD1113" s="300"/>
      <c r="BE1113" s="300"/>
      <c r="BF1113" s="300"/>
      <c r="BG1113" s="300"/>
      <c r="BH1113" s="300"/>
      <c r="BI1113" s="300"/>
      <c r="BQ1113" s="297"/>
      <c r="BR1113" s="297"/>
      <c r="BS1113" s="297"/>
      <c r="BT1113" s="297"/>
      <c r="BU1113" s="297"/>
      <c r="BV1113" s="297"/>
      <c r="BW1113" s="297"/>
      <c r="BX1113" s="297"/>
      <c r="BY1113" s="297"/>
      <c r="BZ1113" s="297"/>
      <c r="CA1113" s="297"/>
      <c r="CB1113" s="297"/>
    </row>
    <row r="1114" spans="1:80" s="305" customFormat="1" x14ac:dyDescent="0.2">
      <c r="A1114" s="87"/>
      <c r="B1114" s="87"/>
      <c r="C1114" s="87"/>
      <c r="D1114" s="87"/>
      <c r="E1114" s="87"/>
      <c r="F1114" s="87"/>
      <c r="S1114" s="307"/>
      <c r="T1114" s="306"/>
      <c r="AB1114" s="300"/>
      <c r="AC1114" s="300"/>
      <c r="AJ1114" s="300"/>
      <c r="AK1114" s="300"/>
      <c r="AX1114" s="300"/>
      <c r="AY1114" s="300"/>
      <c r="AZ1114" s="300"/>
      <c r="BA1114" s="300"/>
      <c r="BB1114" s="300"/>
      <c r="BC1114" s="300"/>
      <c r="BD1114" s="300"/>
      <c r="BE1114" s="300"/>
      <c r="BF1114" s="300"/>
      <c r="BG1114" s="300"/>
      <c r="BH1114" s="300"/>
      <c r="BI1114" s="300"/>
      <c r="BQ1114" s="297"/>
      <c r="BR1114" s="297"/>
      <c r="BS1114" s="297"/>
      <c r="BT1114" s="297"/>
      <c r="BU1114" s="297"/>
      <c r="BV1114" s="297"/>
      <c r="BW1114" s="297"/>
      <c r="BX1114" s="297"/>
      <c r="BY1114" s="297"/>
      <c r="BZ1114" s="297"/>
      <c r="CA1114" s="297"/>
      <c r="CB1114" s="297"/>
    </row>
    <row r="1115" spans="1:80" s="305" customFormat="1" x14ac:dyDescent="0.2">
      <c r="A1115" s="87"/>
      <c r="B1115" s="87"/>
      <c r="C1115" s="87"/>
      <c r="D1115" s="87"/>
      <c r="E1115" s="87"/>
      <c r="F1115" s="87"/>
      <c r="S1115" s="307"/>
      <c r="T1115" s="306"/>
      <c r="AB1115" s="300"/>
      <c r="AC1115" s="300"/>
      <c r="AJ1115" s="300"/>
      <c r="AK1115" s="300"/>
      <c r="AX1115" s="300"/>
      <c r="AY1115" s="300"/>
      <c r="AZ1115" s="300"/>
      <c r="BA1115" s="300"/>
      <c r="BB1115" s="300"/>
      <c r="BC1115" s="300"/>
      <c r="BD1115" s="300"/>
      <c r="BE1115" s="300"/>
      <c r="BF1115" s="300"/>
      <c r="BG1115" s="300"/>
      <c r="BH1115" s="300"/>
      <c r="BI1115" s="300"/>
      <c r="BQ1115" s="297"/>
      <c r="BR1115" s="297"/>
      <c r="BS1115" s="297"/>
      <c r="BT1115" s="297"/>
      <c r="BU1115" s="297"/>
      <c r="BV1115" s="297"/>
      <c r="BW1115" s="297"/>
      <c r="BX1115" s="297"/>
      <c r="BY1115" s="297"/>
      <c r="BZ1115" s="297"/>
      <c r="CA1115" s="297"/>
      <c r="CB1115" s="297"/>
    </row>
    <row r="1116" spans="1:80" s="305" customFormat="1" x14ac:dyDescent="0.2">
      <c r="A1116" s="87"/>
      <c r="B1116" s="87"/>
      <c r="C1116" s="87"/>
      <c r="D1116" s="87"/>
      <c r="E1116" s="87"/>
      <c r="F1116" s="87"/>
      <c r="S1116" s="307"/>
      <c r="T1116" s="306"/>
      <c r="AB1116" s="300"/>
      <c r="AC1116" s="300"/>
      <c r="AJ1116" s="300"/>
      <c r="AK1116" s="300"/>
      <c r="AX1116" s="300"/>
      <c r="AY1116" s="300"/>
      <c r="AZ1116" s="300"/>
      <c r="BA1116" s="300"/>
      <c r="BB1116" s="300"/>
      <c r="BC1116" s="300"/>
      <c r="BD1116" s="300"/>
      <c r="BE1116" s="300"/>
      <c r="BF1116" s="300"/>
      <c r="BG1116" s="300"/>
      <c r="BH1116" s="300"/>
      <c r="BI1116" s="300"/>
      <c r="BQ1116" s="297"/>
      <c r="BR1116" s="297"/>
      <c r="BS1116" s="297"/>
      <c r="BT1116" s="297"/>
      <c r="BU1116" s="297"/>
      <c r="BV1116" s="297"/>
      <c r="BW1116" s="297"/>
      <c r="BX1116" s="297"/>
      <c r="BY1116" s="297"/>
      <c r="BZ1116" s="297"/>
      <c r="CA1116" s="297"/>
      <c r="CB1116" s="297"/>
    </row>
    <row r="1117" spans="1:80" s="305" customFormat="1" x14ac:dyDescent="0.2">
      <c r="A1117" s="87"/>
      <c r="B1117" s="87"/>
      <c r="C1117" s="87"/>
      <c r="D1117" s="87"/>
      <c r="E1117" s="87"/>
      <c r="F1117" s="87"/>
      <c r="S1117" s="307"/>
      <c r="T1117" s="306"/>
      <c r="AB1117" s="300"/>
      <c r="AC1117" s="300"/>
      <c r="AJ1117" s="300"/>
      <c r="AK1117" s="300"/>
      <c r="AX1117" s="300"/>
      <c r="AY1117" s="300"/>
      <c r="AZ1117" s="300"/>
      <c r="BA1117" s="300"/>
      <c r="BB1117" s="300"/>
      <c r="BC1117" s="300"/>
      <c r="BD1117" s="300"/>
      <c r="BE1117" s="300"/>
      <c r="BF1117" s="300"/>
      <c r="BG1117" s="300"/>
      <c r="BH1117" s="300"/>
      <c r="BI1117" s="300"/>
      <c r="BQ1117" s="297"/>
      <c r="BR1117" s="297"/>
      <c r="BS1117" s="297"/>
      <c r="BT1117" s="297"/>
      <c r="BU1117" s="297"/>
      <c r="BV1117" s="297"/>
      <c r="BW1117" s="297"/>
      <c r="BX1117" s="297"/>
      <c r="BY1117" s="297"/>
      <c r="BZ1117" s="297"/>
      <c r="CA1117" s="297"/>
      <c r="CB1117" s="297"/>
    </row>
    <row r="1118" spans="1:80" s="305" customFormat="1" x14ac:dyDescent="0.2">
      <c r="A1118" s="87"/>
      <c r="B1118" s="87"/>
      <c r="C1118" s="87"/>
      <c r="D1118" s="87"/>
      <c r="E1118" s="87"/>
      <c r="F1118" s="87"/>
      <c r="S1118" s="307"/>
      <c r="T1118" s="306"/>
      <c r="AB1118" s="300"/>
      <c r="AC1118" s="300"/>
      <c r="AJ1118" s="300"/>
      <c r="AK1118" s="300"/>
      <c r="AX1118" s="300"/>
      <c r="AY1118" s="300"/>
      <c r="AZ1118" s="300"/>
      <c r="BA1118" s="300"/>
      <c r="BB1118" s="300"/>
      <c r="BC1118" s="300"/>
      <c r="BD1118" s="300"/>
      <c r="BE1118" s="300"/>
      <c r="BF1118" s="300"/>
      <c r="BG1118" s="300"/>
      <c r="BH1118" s="300"/>
      <c r="BI1118" s="300"/>
      <c r="BQ1118" s="297"/>
      <c r="BR1118" s="297"/>
      <c r="BS1118" s="297"/>
      <c r="BT1118" s="297"/>
      <c r="BU1118" s="297"/>
      <c r="BV1118" s="297"/>
      <c r="BW1118" s="297"/>
      <c r="BX1118" s="297"/>
      <c r="BY1118" s="297"/>
      <c r="BZ1118" s="297"/>
      <c r="CA1118" s="297"/>
      <c r="CB1118" s="297"/>
    </row>
    <row r="1119" spans="1:80" s="305" customFormat="1" x14ac:dyDescent="0.2">
      <c r="A1119" s="87"/>
      <c r="B1119" s="87"/>
      <c r="C1119" s="87"/>
      <c r="D1119" s="87"/>
      <c r="E1119" s="87"/>
      <c r="F1119" s="87"/>
      <c r="S1119" s="307"/>
      <c r="T1119" s="306"/>
      <c r="AB1119" s="300"/>
      <c r="AC1119" s="300"/>
      <c r="AJ1119" s="300"/>
      <c r="AK1119" s="300"/>
      <c r="AX1119" s="300"/>
      <c r="AY1119" s="300"/>
      <c r="AZ1119" s="300"/>
      <c r="BA1119" s="300"/>
      <c r="BB1119" s="300"/>
      <c r="BC1119" s="300"/>
      <c r="BD1119" s="300"/>
      <c r="BE1119" s="300"/>
      <c r="BF1119" s="300"/>
      <c r="BG1119" s="300"/>
      <c r="BH1119" s="300"/>
      <c r="BI1119" s="300"/>
      <c r="BQ1119" s="297"/>
      <c r="BR1119" s="297"/>
      <c r="BS1119" s="297"/>
      <c r="BT1119" s="297"/>
      <c r="BU1119" s="297"/>
      <c r="BV1119" s="297"/>
      <c r="BW1119" s="297"/>
      <c r="BX1119" s="297"/>
      <c r="BY1119" s="297"/>
      <c r="BZ1119" s="297"/>
      <c r="CA1119" s="297"/>
      <c r="CB1119" s="297"/>
    </row>
    <row r="1120" spans="1:80" s="305" customFormat="1" x14ac:dyDescent="0.2">
      <c r="A1120" s="87"/>
      <c r="B1120" s="87"/>
      <c r="C1120" s="87"/>
      <c r="D1120" s="87"/>
      <c r="E1120" s="87"/>
      <c r="F1120" s="87"/>
      <c r="S1120" s="307"/>
      <c r="T1120" s="306"/>
      <c r="AB1120" s="300"/>
      <c r="AC1120" s="300"/>
      <c r="AJ1120" s="300"/>
      <c r="AK1120" s="300"/>
      <c r="AX1120" s="300"/>
      <c r="AY1120" s="300"/>
      <c r="AZ1120" s="300"/>
      <c r="BA1120" s="300"/>
      <c r="BB1120" s="300"/>
      <c r="BC1120" s="300"/>
      <c r="BD1120" s="300"/>
      <c r="BE1120" s="300"/>
      <c r="BF1120" s="300"/>
      <c r="BG1120" s="300"/>
      <c r="BH1120" s="300"/>
      <c r="BI1120" s="300"/>
      <c r="BQ1120" s="297"/>
      <c r="BR1120" s="297"/>
      <c r="BS1120" s="297"/>
      <c r="BT1120" s="297"/>
      <c r="BU1120" s="297"/>
      <c r="BV1120" s="297"/>
      <c r="BW1120" s="297"/>
      <c r="BX1120" s="297"/>
      <c r="BY1120" s="297"/>
      <c r="BZ1120" s="297"/>
      <c r="CA1120" s="297"/>
      <c r="CB1120" s="297"/>
    </row>
    <row r="1121" spans="1:80" s="305" customFormat="1" x14ac:dyDescent="0.2">
      <c r="A1121" s="87"/>
      <c r="B1121" s="87"/>
      <c r="C1121" s="87"/>
      <c r="D1121" s="87"/>
      <c r="E1121" s="87"/>
      <c r="F1121" s="87"/>
      <c r="S1121" s="307"/>
      <c r="T1121" s="306"/>
      <c r="AB1121" s="300"/>
      <c r="AC1121" s="300"/>
      <c r="AJ1121" s="300"/>
      <c r="AK1121" s="300"/>
      <c r="AX1121" s="300"/>
      <c r="AY1121" s="300"/>
      <c r="AZ1121" s="300"/>
      <c r="BA1121" s="300"/>
      <c r="BB1121" s="300"/>
      <c r="BC1121" s="300"/>
      <c r="BD1121" s="300"/>
      <c r="BE1121" s="300"/>
      <c r="BF1121" s="300"/>
      <c r="BG1121" s="300"/>
      <c r="BH1121" s="300"/>
      <c r="BI1121" s="300"/>
      <c r="BQ1121" s="297"/>
      <c r="BR1121" s="297"/>
      <c r="BS1121" s="297"/>
      <c r="BT1121" s="297"/>
      <c r="BU1121" s="297"/>
      <c r="BV1121" s="297"/>
      <c r="BW1121" s="297"/>
      <c r="BX1121" s="297"/>
      <c r="BY1121" s="297"/>
      <c r="BZ1121" s="297"/>
      <c r="CA1121" s="297"/>
      <c r="CB1121" s="297"/>
    </row>
    <row r="1122" spans="1:80" s="305" customFormat="1" x14ac:dyDescent="0.2">
      <c r="A1122" s="87"/>
      <c r="B1122" s="87"/>
      <c r="C1122" s="87"/>
      <c r="D1122" s="87"/>
      <c r="E1122" s="87"/>
      <c r="F1122" s="87"/>
      <c r="S1122" s="307"/>
      <c r="T1122" s="306"/>
      <c r="AB1122" s="300"/>
      <c r="AC1122" s="300"/>
      <c r="AJ1122" s="300"/>
      <c r="AK1122" s="300"/>
      <c r="AX1122" s="300"/>
      <c r="AY1122" s="300"/>
      <c r="AZ1122" s="300"/>
      <c r="BA1122" s="300"/>
      <c r="BB1122" s="300"/>
      <c r="BC1122" s="300"/>
      <c r="BD1122" s="300"/>
      <c r="BE1122" s="300"/>
      <c r="BF1122" s="300"/>
      <c r="BG1122" s="300"/>
      <c r="BH1122" s="300"/>
      <c r="BI1122" s="300"/>
      <c r="BQ1122" s="297"/>
      <c r="BR1122" s="297"/>
      <c r="BS1122" s="297"/>
      <c r="BT1122" s="297"/>
      <c r="BU1122" s="297"/>
      <c r="BV1122" s="297"/>
      <c r="BW1122" s="297"/>
      <c r="BX1122" s="297"/>
      <c r="BY1122" s="297"/>
      <c r="BZ1122" s="297"/>
      <c r="CA1122" s="297"/>
      <c r="CB1122" s="297"/>
    </row>
    <row r="1123" spans="1:80" s="305" customFormat="1" x14ac:dyDescent="0.2">
      <c r="A1123" s="87"/>
      <c r="B1123" s="87"/>
      <c r="C1123" s="87"/>
      <c r="D1123" s="87"/>
      <c r="E1123" s="87"/>
      <c r="F1123" s="87"/>
      <c r="S1123" s="307"/>
      <c r="T1123" s="306"/>
      <c r="AB1123" s="300"/>
      <c r="AC1123" s="300"/>
      <c r="AJ1123" s="300"/>
      <c r="AK1123" s="300"/>
      <c r="AX1123" s="300"/>
      <c r="AY1123" s="300"/>
      <c r="AZ1123" s="300"/>
      <c r="BA1123" s="300"/>
      <c r="BB1123" s="300"/>
      <c r="BC1123" s="300"/>
      <c r="BD1123" s="300"/>
      <c r="BE1123" s="300"/>
      <c r="BF1123" s="300"/>
      <c r="BG1123" s="300"/>
      <c r="BH1123" s="300"/>
      <c r="BI1123" s="300"/>
      <c r="BQ1123" s="297"/>
      <c r="BR1123" s="297"/>
      <c r="BS1123" s="297"/>
      <c r="BT1123" s="297"/>
      <c r="BU1123" s="297"/>
      <c r="BV1123" s="297"/>
      <c r="BW1123" s="297"/>
      <c r="BX1123" s="297"/>
      <c r="BY1123" s="297"/>
      <c r="BZ1123" s="297"/>
      <c r="CA1123" s="297"/>
      <c r="CB1123" s="297"/>
    </row>
    <row r="1124" spans="1:80" s="305" customFormat="1" x14ac:dyDescent="0.2">
      <c r="A1124" s="87"/>
      <c r="B1124" s="87"/>
      <c r="C1124" s="87"/>
      <c r="D1124" s="87"/>
      <c r="E1124" s="87"/>
      <c r="F1124" s="87"/>
      <c r="S1124" s="307"/>
      <c r="T1124" s="306"/>
      <c r="AB1124" s="300"/>
      <c r="AC1124" s="300"/>
      <c r="AJ1124" s="300"/>
      <c r="AK1124" s="300"/>
      <c r="AX1124" s="300"/>
      <c r="AY1124" s="300"/>
      <c r="AZ1124" s="300"/>
      <c r="BA1124" s="300"/>
      <c r="BB1124" s="300"/>
      <c r="BC1124" s="300"/>
      <c r="BD1124" s="300"/>
      <c r="BE1124" s="300"/>
      <c r="BF1124" s="300"/>
      <c r="BG1124" s="300"/>
      <c r="BH1124" s="300"/>
      <c r="BI1124" s="300"/>
      <c r="BQ1124" s="297"/>
      <c r="BR1124" s="297"/>
      <c r="BS1124" s="297"/>
      <c r="BT1124" s="297"/>
      <c r="BU1124" s="297"/>
      <c r="BV1124" s="297"/>
      <c r="BW1124" s="297"/>
      <c r="BX1124" s="297"/>
      <c r="BY1124" s="297"/>
      <c r="BZ1124" s="297"/>
      <c r="CA1124" s="297"/>
      <c r="CB1124" s="297"/>
    </row>
    <row r="1125" spans="1:80" s="305" customFormat="1" x14ac:dyDescent="0.2">
      <c r="A1125" s="87"/>
      <c r="B1125" s="87"/>
      <c r="C1125" s="87"/>
      <c r="D1125" s="87"/>
      <c r="E1125" s="87"/>
      <c r="F1125" s="87"/>
      <c r="S1125" s="307"/>
      <c r="T1125" s="306"/>
      <c r="AB1125" s="300"/>
      <c r="AC1125" s="300"/>
      <c r="AJ1125" s="300"/>
      <c r="AK1125" s="300"/>
      <c r="AX1125" s="300"/>
      <c r="AY1125" s="300"/>
      <c r="AZ1125" s="300"/>
      <c r="BA1125" s="300"/>
      <c r="BB1125" s="300"/>
      <c r="BC1125" s="300"/>
      <c r="BD1125" s="300"/>
      <c r="BE1125" s="300"/>
      <c r="BF1125" s="300"/>
      <c r="BG1125" s="300"/>
      <c r="BH1125" s="300"/>
      <c r="BI1125" s="300"/>
      <c r="BQ1125" s="297"/>
      <c r="BR1125" s="297"/>
      <c r="BS1125" s="297"/>
      <c r="BT1125" s="297"/>
      <c r="BU1125" s="297"/>
      <c r="BV1125" s="297"/>
      <c r="BW1125" s="297"/>
      <c r="BX1125" s="297"/>
      <c r="BY1125" s="297"/>
      <c r="BZ1125" s="297"/>
      <c r="CA1125" s="297"/>
      <c r="CB1125" s="297"/>
    </row>
    <row r="1126" spans="1:80" s="305" customFormat="1" x14ac:dyDescent="0.2">
      <c r="A1126" s="87"/>
      <c r="B1126" s="87"/>
      <c r="C1126" s="87"/>
      <c r="D1126" s="87"/>
      <c r="E1126" s="87"/>
      <c r="F1126" s="87"/>
      <c r="S1126" s="307"/>
      <c r="T1126" s="306"/>
      <c r="AB1126" s="300"/>
      <c r="AC1126" s="300"/>
      <c r="AJ1126" s="300"/>
      <c r="AK1126" s="300"/>
      <c r="AX1126" s="300"/>
      <c r="AY1126" s="300"/>
      <c r="AZ1126" s="300"/>
      <c r="BA1126" s="300"/>
      <c r="BB1126" s="300"/>
      <c r="BC1126" s="300"/>
      <c r="BD1126" s="300"/>
      <c r="BE1126" s="300"/>
      <c r="BF1126" s="300"/>
      <c r="BG1126" s="300"/>
      <c r="BH1126" s="300"/>
      <c r="BI1126" s="300"/>
      <c r="BQ1126" s="297"/>
      <c r="BR1126" s="297"/>
      <c r="BS1126" s="297"/>
      <c r="BT1126" s="297"/>
      <c r="BU1126" s="297"/>
      <c r="BV1126" s="297"/>
      <c r="BW1126" s="297"/>
      <c r="BX1126" s="297"/>
      <c r="BY1126" s="297"/>
      <c r="BZ1126" s="297"/>
      <c r="CA1126" s="297"/>
      <c r="CB1126" s="297"/>
    </row>
    <row r="1127" spans="1:80" s="305" customFormat="1" x14ac:dyDescent="0.2">
      <c r="A1127" s="87"/>
      <c r="B1127" s="87"/>
      <c r="C1127" s="87"/>
      <c r="D1127" s="87"/>
      <c r="E1127" s="87"/>
      <c r="F1127" s="87"/>
      <c r="S1127" s="307"/>
      <c r="T1127" s="306"/>
      <c r="AB1127" s="300"/>
      <c r="AC1127" s="300"/>
      <c r="AJ1127" s="300"/>
      <c r="AK1127" s="300"/>
      <c r="AX1127" s="300"/>
      <c r="AY1127" s="300"/>
      <c r="AZ1127" s="300"/>
      <c r="BA1127" s="300"/>
      <c r="BB1127" s="300"/>
      <c r="BC1127" s="300"/>
      <c r="BD1127" s="300"/>
      <c r="BE1127" s="300"/>
      <c r="BF1127" s="300"/>
      <c r="BG1127" s="300"/>
      <c r="BH1127" s="300"/>
      <c r="BI1127" s="300"/>
      <c r="BQ1127" s="297"/>
      <c r="BR1127" s="297"/>
      <c r="BS1127" s="297"/>
      <c r="BT1127" s="297"/>
      <c r="BU1127" s="297"/>
      <c r="BV1127" s="297"/>
      <c r="BW1127" s="297"/>
      <c r="BX1127" s="297"/>
      <c r="BY1127" s="297"/>
      <c r="BZ1127" s="297"/>
      <c r="CA1127" s="297"/>
      <c r="CB1127" s="297"/>
    </row>
    <row r="1128" spans="1:80" s="305" customFormat="1" x14ac:dyDescent="0.2">
      <c r="A1128" s="87"/>
      <c r="B1128" s="87"/>
      <c r="C1128" s="87"/>
      <c r="D1128" s="87"/>
      <c r="E1128" s="87"/>
      <c r="F1128" s="87"/>
      <c r="S1128" s="307"/>
      <c r="T1128" s="306"/>
      <c r="AB1128" s="300"/>
      <c r="AC1128" s="300"/>
      <c r="AJ1128" s="300"/>
      <c r="AK1128" s="300"/>
      <c r="AX1128" s="300"/>
      <c r="AY1128" s="300"/>
      <c r="AZ1128" s="300"/>
      <c r="BA1128" s="300"/>
      <c r="BB1128" s="300"/>
      <c r="BC1128" s="300"/>
      <c r="BD1128" s="300"/>
      <c r="BE1128" s="300"/>
      <c r="BF1128" s="300"/>
      <c r="BG1128" s="300"/>
      <c r="BH1128" s="300"/>
      <c r="BI1128" s="300"/>
      <c r="BQ1128" s="297"/>
      <c r="BR1128" s="297"/>
      <c r="BS1128" s="297"/>
      <c r="BT1128" s="297"/>
      <c r="BU1128" s="297"/>
      <c r="BV1128" s="297"/>
      <c r="BW1128" s="297"/>
      <c r="BX1128" s="297"/>
      <c r="BY1128" s="297"/>
      <c r="BZ1128" s="297"/>
      <c r="CA1128" s="297"/>
      <c r="CB1128" s="297"/>
    </row>
    <row r="1129" spans="1:80" s="305" customFormat="1" x14ac:dyDescent="0.2">
      <c r="A1129" s="87"/>
      <c r="B1129" s="87"/>
      <c r="C1129" s="87"/>
      <c r="D1129" s="87"/>
      <c r="E1129" s="87"/>
      <c r="F1129" s="87"/>
      <c r="S1129" s="307"/>
      <c r="T1129" s="306"/>
      <c r="AB1129" s="300"/>
      <c r="AC1129" s="300"/>
      <c r="AJ1129" s="300"/>
      <c r="AK1129" s="300"/>
      <c r="AX1129" s="300"/>
      <c r="AY1129" s="300"/>
      <c r="AZ1129" s="300"/>
      <c r="BA1129" s="300"/>
      <c r="BB1129" s="300"/>
      <c r="BC1129" s="300"/>
      <c r="BD1129" s="300"/>
      <c r="BE1129" s="300"/>
      <c r="BF1129" s="300"/>
      <c r="BG1129" s="300"/>
      <c r="BH1129" s="300"/>
      <c r="BI1129" s="300"/>
      <c r="BQ1129" s="297"/>
      <c r="BR1129" s="297"/>
      <c r="BS1129" s="297"/>
      <c r="BT1129" s="297"/>
      <c r="BU1129" s="297"/>
      <c r="BV1129" s="297"/>
      <c r="BW1129" s="297"/>
      <c r="BX1129" s="297"/>
      <c r="BY1129" s="297"/>
      <c r="BZ1129" s="297"/>
      <c r="CA1129" s="297"/>
      <c r="CB1129" s="297"/>
    </row>
    <row r="1130" spans="1:80" s="305" customFormat="1" x14ac:dyDescent="0.2">
      <c r="A1130" s="87"/>
      <c r="B1130" s="87"/>
      <c r="C1130" s="87"/>
      <c r="D1130" s="87"/>
      <c r="E1130" s="87"/>
      <c r="F1130" s="87"/>
      <c r="S1130" s="307"/>
      <c r="T1130" s="306"/>
      <c r="AB1130" s="300"/>
      <c r="AC1130" s="300"/>
      <c r="AJ1130" s="300"/>
      <c r="AK1130" s="300"/>
      <c r="AX1130" s="300"/>
      <c r="AY1130" s="300"/>
      <c r="AZ1130" s="300"/>
      <c r="BA1130" s="300"/>
      <c r="BB1130" s="300"/>
      <c r="BC1130" s="300"/>
      <c r="BD1130" s="300"/>
      <c r="BE1130" s="300"/>
      <c r="BF1130" s="300"/>
      <c r="BG1130" s="300"/>
      <c r="BH1130" s="300"/>
      <c r="BI1130" s="300"/>
      <c r="BQ1130" s="297"/>
      <c r="BR1130" s="297"/>
      <c r="BS1130" s="297"/>
      <c r="BT1130" s="297"/>
      <c r="BU1130" s="297"/>
      <c r="BV1130" s="297"/>
      <c r="BW1130" s="297"/>
      <c r="BX1130" s="297"/>
      <c r="BY1130" s="297"/>
      <c r="BZ1130" s="297"/>
      <c r="CA1130" s="297"/>
      <c r="CB1130" s="297"/>
    </row>
    <row r="1131" spans="1:80" s="305" customFormat="1" x14ac:dyDescent="0.2">
      <c r="A1131" s="87"/>
      <c r="B1131" s="87"/>
      <c r="C1131" s="87"/>
      <c r="D1131" s="87"/>
      <c r="E1131" s="87"/>
      <c r="F1131" s="87"/>
      <c r="S1131" s="307"/>
      <c r="T1131" s="306"/>
      <c r="AB1131" s="300"/>
      <c r="AC1131" s="300"/>
      <c r="AJ1131" s="300"/>
      <c r="AK1131" s="300"/>
      <c r="AX1131" s="300"/>
      <c r="AY1131" s="300"/>
      <c r="AZ1131" s="300"/>
      <c r="BA1131" s="300"/>
      <c r="BB1131" s="300"/>
      <c r="BC1131" s="300"/>
      <c r="BD1131" s="300"/>
      <c r="BE1131" s="300"/>
      <c r="BF1131" s="300"/>
      <c r="BG1131" s="300"/>
      <c r="BH1131" s="300"/>
      <c r="BI1131" s="300"/>
      <c r="BQ1131" s="297"/>
      <c r="BR1131" s="297"/>
      <c r="BS1131" s="297"/>
      <c r="BT1131" s="297"/>
      <c r="BU1131" s="297"/>
      <c r="BV1131" s="297"/>
      <c r="BW1131" s="297"/>
      <c r="BX1131" s="297"/>
      <c r="BY1131" s="297"/>
      <c r="BZ1131" s="297"/>
      <c r="CA1131" s="297"/>
      <c r="CB1131" s="297"/>
    </row>
    <row r="1132" spans="1:80" s="305" customFormat="1" x14ac:dyDescent="0.2">
      <c r="A1132" s="87"/>
      <c r="B1132" s="87"/>
      <c r="C1132" s="87"/>
      <c r="D1132" s="87"/>
      <c r="E1132" s="87"/>
      <c r="F1132" s="87"/>
      <c r="S1132" s="307"/>
      <c r="T1132" s="306"/>
      <c r="AB1132" s="300"/>
      <c r="AC1132" s="300"/>
      <c r="AJ1132" s="300"/>
      <c r="AK1132" s="300"/>
      <c r="AX1132" s="300"/>
      <c r="AY1132" s="300"/>
      <c r="AZ1132" s="300"/>
      <c r="BA1132" s="300"/>
      <c r="BB1132" s="300"/>
      <c r="BC1132" s="300"/>
      <c r="BD1132" s="300"/>
      <c r="BE1132" s="300"/>
      <c r="BF1132" s="300"/>
      <c r="BG1132" s="300"/>
      <c r="BH1132" s="300"/>
      <c r="BI1132" s="300"/>
      <c r="BQ1132" s="297"/>
      <c r="BR1132" s="297"/>
      <c r="BS1132" s="297"/>
      <c r="BT1132" s="297"/>
      <c r="BU1132" s="297"/>
      <c r="BV1132" s="297"/>
      <c r="BW1132" s="297"/>
      <c r="BX1132" s="297"/>
      <c r="BY1132" s="297"/>
      <c r="BZ1132" s="297"/>
      <c r="CA1132" s="297"/>
      <c r="CB1132" s="297"/>
    </row>
    <row r="1133" spans="1:80" s="305" customFormat="1" x14ac:dyDescent="0.2">
      <c r="A1133" s="87"/>
      <c r="B1133" s="87"/>
      <c r="C1133" s="87"/>
      <c r="D1133" s="87"/>
      <c r="E1133" s="87"/>
      <c r="F1133" s="87"/>
      <c r="S1133" s="307"/>
      <c r="T1133" s="306"/>
      <c r="AB1133" s="300"/>
      <c r="AC1133" s="300"/>
      <c r="AJ1133" s="300"/>
      <c r="AK1133" s="300"/>
      <c r="AX1133" s="300"/>
      <c r="AY1133" s="300"/>
      <c r="AZ1133" s="300"/>
      <c r="BA1133" s="300"/>
      <c r="BB1133" s="300"/>
      <c r="BC1133" s="300"/>
      <c r="BD1133" s="300"/>
      <c r="BE1133" s="300"/>
      <c r="BF1133" s="300"/>
      <c r="BG1133" s="300"/>
      <c r="BH1133" s="300"/>
      <c r="BI1133" s="300"/>
      <c r="BQ1133" s="297"/>
      <c r="BR1133" s="297"/>
      <c r="BS1133" s="297"/>
      <c r="BT1133" s="297"/>
      <c r="BU1133" s="297"/>
      <c r="BV1133" s="297"/>
      <c r="BW1133" s="297"/>
      <c r="BX1133" s="297"/>
      <c r="BY1133" s="297"/>
      <c r="BZ1133" s="297"/>
      <c r="CA1133" s="297"/>
      <c r="CB1133" s="297"/>
    </row>
    <row r="1134" spans="1:80" s="305" customFormat="1" x14ac:dyDescent="0.2">
      <c r="A1134" s="87"/>
      <c r="B1134" s="87"/>
      <c r="C1134" s="87"/>
      <c r="D1134" s="87"/>
      <c r="E1134" s="87"/>
      <c r="F1134" s="87"/>
      <c r="S1134" s="307"/>
      <c r="T1134" s="306"/>
      <c r="AB1134" s="300"/>
      <c r="AC1134" s="300"/>
      <c r="AJ1134" s="300"/>
      <c r="AK1134" s="300"/>
      <c r="AX1134" s="300"/>
      <c r="AY1134" s="300"/>
      <c r="AZ1134" s="300"/>
      <c r="BA1134" s="300"/>
      <c r="BB1134" s="300"/>
      <c r="BC1134" s="300"/>
      <c r="BD1134" s="300"/>
      <c r="BE1134" s="300"/>
      <c r="BF1134" s="300"/>
      <c r="BG1134" s="300"/>
      <c r="BH1134" s="300"/>
      <c r="BI1134" s="300"/>
      <c r="BQ1134" s="297"/>
      <c r="BR1134" s="297"/>
      <c r="BS1134" s="297"/>
      <c r="BT1134" s="297"/>
      <c r="BU1134" s="297"/>
      <c r="BV1134" s="297"/>
      <c r="BW1134" s="297"/>
      <c r="BX1134" s="297"/>
      <c r="BY1134" s="297"/>
      <c r="BZ1134" s="297"/>
      <c r="CA1134" s="297"/>
      <c r="CB1134" s="297"/>
    </row>
    <row r="1135" spans="1:80" s="305" customFormat="1" x14ac:dyDescent="0.2">
      <c r="A1135" s="87"/>
      <c r="B1135" s="87"/>
      <c r="C1135" s="87"/>
      <c r="D1135" s="87"/>
      <c r="E1135" s="87"/>
      <c r="F1135" s="87"/>
      <c r="S1135" s="307"/>
      <c r="T1135" s="306"/>
      <c r="AB1135" s="300"/>
      <c r="AC1135" s="300"/>
      <c r="AJ1135" s="300"/>
      <c r="AK1135" s="300"/>
      <c r="AX1135" s="300"/>
      <c r="AY1135" s="300"/>
      <c r="AZ1135" s="300"/>
      <c r="BA1135" s="300"/>
      <c r="BB1135" s="300"/>
      <c r="BC1135" s="300"/>
      <c r="BD1135" s="300"/>
      <c r="BE1135" s="300"/>
      <c r="BF1135" s="300"/>
      <c r="BG1135" s="300"/>
      <c r="BH1135" s="300"/>
      <c r="BI1135" s="300"/>
      <c r="BQ1135" s="297"/>
      <c r="BR1135" s="297"/>
      <c r="BS1135" s="297"/>
      <c r="BT1135" s="297"/>
      <c r="BU1135" s="297"/>
      <c r="BV1135" s="297"/>
      <c r="BW1135" s="297"/>
      <c r="BX1135" s="297"/>
      <c r="BY1135" s="297"/>
      <c r="BZ1135" s="297"/>
      <c r="CA1135" s="297"/>
      <c r="CB1135" s="297"/>
    </row>
    <row r="1136" spans="1:80" s="305" customFormat="1" x14ac:dyDescent="0.2">
      <c r="A1136" s="87"/>
      <c r="B1136" s="87"/>
      <c r="C1136" s="87"/>
      <c r="D1136" s="87"/>
      <c r="E1136" s="87"/>
      <c r="F1136" s="87"/>
      <c r="S1136" s="307"/>
      <c r="T1136" s="306"/>
      <c r="AB1136" s="300"/>
      <c r="AC1136" s="300"/>
      <c r="AJ1136" s="300"/>
      <c r="AK1136" s="300"/>
      <c r="AX1136" s="300"/>
      <c r="AY1136" s="300"/>
      <c r="AZ1136" s="300"/>
      <c r="BA1136" s="300"/>
      <c r="BB1136" s="300"/>
      <c r="BC1136" s="300"/>
      <c r="BD1136" s="300"/>
      <c r="BE1136" s="300"/>
      <c r="BF1136" s="300"/>
      <c r="BG1136" s="300"/>
      <c r="BH1136" s="300"/>
      <c r="BI1136" s="300"/>
      <c r="BQ1136" s="297"/>
      <c r="BR1136" s="297"/>
      <c r="BS1136" s="297"/>
      <c r="BT1136" s="297"/>
      <c r="BU1136" s="297"/>
      <c r="BV1136" s="297"/>
      <c r="BW1136" s="297"/>
      <c r="BX1136" s="297"/>
      <c r="BY1136" s="297"/>
      <c r="BZ1136" s="297"/>
      <c r="CA1136" s="297"/>
      <c r="CB1136" s="297"/>
    </row>
    <row r="1137" spans="1:80" s="305" customFormat="1" x14ac:dyDescent="0.2">
      <c r="A1137" s="87"/>
      <c r="B1137" s="87"/>
      <c r="C1137" s="87"/>
      <c r="D1137" s="87"/>
      <c r="E1137" s="87"/>
      <c r="F1137" s="87"/>
      <c r="S1137" s="307"/>
      <c r="T1137" s="306"/>
      <c r="AB1137" s="300"/>
      <c r="AC1137" s="300"/>
      <c r="AJ1137" s="300"/>
      <c r="AK1137" s="300"/>
      <c r="AX1137" s="300"/>
      <c r="AY1137" s="300"/>
      <c r="AZ1137" s="300"/>
      <c r="BA1137" s="300"/>
      <c r="BB1137" s="300"/>
      <c r="BC1137" s="300"/>
      <c r="BD1137" s="300"/>
      <c r="BE1137" s="300"/>
      <c r="BF1137" s="300"/>
      <c r="BG1137" s="300"/>
      <c r="BH1137" s="300"/>
      <c r="BI1137" s="300"/>
      <c r="BQ1137" s="297"/>
      <c r="BR1137" s="297"/>
      <c r="BS1137" s="297"/>
      <c r="BT1137" s="297"/>
      <c r="BU1137" s="297"/>
      <c r="BV1137" s="297"/>
      <c r="BW1137" s="297"/>
      <c r="BX1137" s="297"/>
      <c r="BY1137" s="297"/>
      <c r="BZ1137" s="297"/>
      <c r="CA1137" s="297"/>
      <c r="CB1137" s="297"/>
    </row>
    <row r="1138" spans="1:80" s="305" customFormat="1" x14ac:dyDescent="0.2">
      <c r="A1138" s="87"/>
      <c r="B1138" s="87"/>
      <c r="C1138" s="87"/>
      <c r="D1138" s="87"/>
      <c r="E1138" s="87"/>
      <c r="F1138" s="87"/>
      <c r="S1138" s="307"/>
      <c r="T1138" s="306"/>
      <c r="AB1138" s="300"/>
      <c r="AC1138" s="300"/>
      <c r="AJ1138" s="300"/>
      <c r="AK1138" s="300"/>
      <c r="AX1138" s="300"/>
      <c r="AY1138" s="300"/>
      <c r="AZ1138" s="300"/>
      <c r="BA1138" s="300"/>
      <c r="BB1138" s="300"/>
      <c r="BC1138" s="300"/>
      <c r="BD1138" s="300"/>
      <c r="BE1138" s="300"/>
      <c r="BF1138" s="300"/>
      <c r="BG1138" s="300"/>
      <c r="BH1138" s="300"/>
      <c r="BI1138" s="300"/>
      <c r="BQ1138" s="297"/>
      <c r="BR1138" s="297"/>
      <c r="BS1138" s="297"/>
      <c r="BT1138" s="297"/>
      <c r="BU1138" s="297"/>
      <c r="BV1138" s="297"/>
      <c r="BW1138" s="297"/>
      <c r="BX1138" s="297"/>
      <c r="BY1138" s="297"/>
      <c r="BZ1138" s="297"/>
      <c r="CA1138" s="297"/>
      <c r="CB1138" s="297"/>
    </row>
    <row r="1139" spans="1:80" s="305" customFormat="1" x14ac:dyDescent="0.2">
      <c r="A1139" s="87"/>
      <c r="B1139" s="87"/>
      <c r="C1139" s="87"/>
      <c r="D1139" s="87"/>
      <c r="E1139" s="87"/>
      <c r="F1139" s="87"/>
      <c r="S1139" s="307"/>
      <c r="T1139" s="306"/>
      <c r="AB1139" s="300"/>
      <c r="AC1139" s="300"/>
      <c r="AJ1139" s="300"/>
      <c r="AK1139" s="300"/>
      <c r="AX1139" s="300"/>
      <c r="AY1139" s="300"/>
      <c r="AZ1139" s="300"/>
      <c r="BA1139" s="300"/>
      <c r="BB1139" s="300"/>
      <c r="BC1139" s="300"/>
      <c r="BD1139" s="300"/>
      <c r="BE1139" s="300"/>
      <c r="BF1139" s="300"/>
      <c r="BG1139" s="300"/>
      <c r="BH1139" s="300"/>
      <c r="BI1139" s="300"/>
      <c r="BQ1139" s="297"/>
      <c r="BR1139" s="297"/>
      <c r="BS1139" s="297"/>
      <c r="BT1139" s="297"/>
      <c r="BU1139" s="297"/>
      <c r="BV1139" s="297"/>
      <c r="BW1139" s="297"/>
      <c r="BX1139" s="297"/>
      <c r="BY1139" s="297"/>
      <c r="BZ1139" s="297"/>
      <c r="CA1139" s="297"/>
      <c r="CB1139" s="297"/>
    </row>
    <row r="1140" spans="1:80" s="305" customFormat="1" x14ac:dyDescent="0.2">
      <c r="A1140" s="87"/>
      <c r="B1140" s="87"/>
      <c r="C1140" s="87"/>
      <c r="D1140" s="87"/>
      <c r="E1140" s="87"/>
      <c r="F1140" s="87"/>
      <c r="S1140" s="307"/>
      <c r="T1140" s="306"/>
      <c r="AB1140" s="300"/>
      <c r="AC1140" s="300"/>
      <c r="AJ1140" s="300"/>
      <c r="AK1140" s="300"/>
      <c r="AX1140" s="300"/>
      <c r="AY1140" s="300"/>
      <c r="AZ1140" s="300"/>
      <c r="BA1140" s="300"/>
      <c r="BB1140" s="300"/>
      <c r="BC1140" s="300"/>
      <c r="BD1140" s="300"/>
      <c r="BE1140" s="300"/>
      <c r="BF1140" s="300"/>
      <c r="BG1140" s="300"/>
      <c r="BH1140" s="300"/>
      <c r="BI1140" s="300"/>
      <c r="BQ1140" s="297"/>
      <c r="BR1140" s="297"/>
      <c r="BS1140" s="297"/>
      <c r="BT1140" s="297"/>
      <c r="BU1140" s="297"/>
      <c r="BV1140" s="297"/>
      <c r="BW1140" s="297"/>
      <c r="BX1140" s="297"/>
      <c r="BY1140" s="297"/>
      <c r="BZ1140" s="297"/>
      <c r="CA1140" s="297"/>
      <c r="CB1140" s="297"/>
    </row>
    <row r="1141" spans="1:80" s="305" customFormat="1" x14ac:dyDescent="0.2">
      <c r="A1141" s="87"/>
      <c r="B1141" s="87"/>
      <c r="C1141" s="87"/>
      <c r="D1141" s="87"/>
      <c r="E1141" s="87"/>
      <c r="F1141" s="87"/>
      <c r="S1141" s="307"/>
      <c r="T1141" s="306"/>
      <c r="AB1141" s="300"/>
      <c r="AC1141" s="300"/>
      <c r="AJ1141" s="300"/>
      <c r="AK1141" s="300"/>
      <c r="AX1141" s="300"/>
      <c r="AY1141" s="300"/>
      <c r="AZ1141" s="300"/>
      <c r="BA1141" s="300"/>
      <c r="BB1141" s="300"/>
      <c r="BC1141" s="300"/>
      <c r="BD1141" s="300"/>
      <c r="BE1141" s="300"/>
      <c r="BF1141" s="300"/>
      <c r="BG1141" s="300"/>
      <c r="BH1141" s="300"/>
      <c r="BI1141" s="300"/>
      <c r="BQ1141" s="297"/>
      <c r="BR1141" s="297"/>
      <c r="BS1141" s="297"/>
      <c r="BT1141" s="297"/>
      <c r="BU1141" s="297"/>
      <c r="BV1141" s="297"/>
      <c r="BW1141" s="297"/>
      <c r="BX1141" s="297"/>
      <c r="BY1141" s="297"/>
      <c r="BZ1141" s="297"/>
      <c r="CA1141" s="297"/>
      <c r="CB1141" s="297"/>
    </row>
    <row r="1142" spans="1:80" s="305" customFormat="1" x14ac:dyDescent="0.2">
      <c r="A1142" s="87"/>
      <c r="B1142" s="87"/>
      <c r="C1142" s="87"/>
      <c r="D1142" s="87"/>
      <c r="E1142" s="87"/>
      <c r="F1142" s="87"/>
      <c r="S1142" s="307"/>
      <c r="T1142" s="306"/>
      <c r="AB1142" s="300"/>
      <c r="AC1142" s="300"/>
      <c r="AJ1142" s="300"/>
      <c r="AK1142" s="300"/>
      <c r="AX1142" s="300"/>
      <c r="AY1142" s="300"/>
      <c r="AZ1142" s="300"/>
      <c r="BA1142" s="300"/>
      <c r="BB1142" s="300"/>
      <c r="BC1142" s="300"/>
      <c r="BD1142" s="300"/>
      <c r="BE1142" s="300"/>
      <c r="BF1142" s="300"/>
      <c r="BG1142" s="300"/>
      <c r="BH1142" s="300"/>
      <c r="BI1142" s="300"/>
      <c r="BQ1142" s="297"/>
      <c r="BR1142" s="297"/>
      <c r="BS1142" s="297"/>
      <c r="BT1142" s="297"/>
      <c r="BU1142" s="297"/>
      <c r="BV1142" s="297"/>
      <c r="BW1142" s="297"/>
      <c r="BX1142" s="297"/>
      <c r="BY1142" s="297"/>
      <c r="BZ1142" s="297"/>
      <c r="CA1142" s="297"/>
      <c r="CB1142" s="297"/>
    </row>
    <row r="1143" spans="1:80" s="305" customFormat="1" x14ac:dyDescent="0.2">
      <c r="A1143" s="87"/>
      <c r="B1143" s="87"/>
      <c r="C1143" s="87"/>
      <c r="D1143" s="87"/>
      <c r="E1143" s="87"/>
      <c r="F1143" s="87"/>
      <c r="S1143" s="307"/>
      <c r="T1143" s="306"/>
      <c r="AB1143" s="300"/>
      <c r="AC1143" s="300"/>
      <c r="AJ1143" s="300"/>
      <c r="AK1143" s="300"/>
      <c r="AX1143" s="300"/>
      <c r="AY1143" s="300"/>
      <c r="AZ1143" s="300"/>
      <c r="BA1143" s="300"/>
      <c r="BB1143" s="300"/>
      <c r="BC1143" s="300"/>
      <c r="BD1143" s="300"/>
      <c r="BE1143" s="300"/>
      <c r="BF1143" s="300"/>
      <c r="BG1143" s="300"/>
      <c r="BH1143" s="300"/>
      <c r="BI1143" s="300"/>
      <c r="BQ1143" s="297"/>
      <c r="BR1143" s="297"/>
      <c r="BS1143" s="297"/>
      <c r="BT1143" s="297"/>
      <c r="BU1143" s="297"/>
      <c r="BV1143" s="297"/>
      <c r="BW1143" s="297"/>
      <c r="BX1143" s="297"/>
      <c r="BY1143" s="297"/>
      <c r="BZ1143" s="297"/>
      <c r="CA1143" s="297"/>
      <c r="CB1143" s="297"/>
    </row>
    <row r="1144" spans="1:80" s="305" customFormat="1" x14ac:dyDescent="0.2">
      <c r="A1144" s="87"/>
      <c r="B1144" s="87"/>
      <c r="C1144" s="87"/>
      <c r="D1144" s="87"/>
      <c r="E1144" s="87"/>
      <c r="F1144" s="87"/>
      <c r="S1144" s="307"/>
      <c r="T1144" s="306"/>
      <c r="AB1144" s="300"/>
      <c r="AC1144" s="300"/>
      <c r="AJ1144" s="300"/>
      <c r="AK1144" s="300"/>
      <c r="AX1144" s="300"/>
      <c r="AY1144" s="300"/>
      <c r="AZ1144" s="300"/>
      <c r="BA1144" s="300"/>
      <c r="BB1144" s="300"/>
      <c r="BC1144" s="300"/>
      <c r="BD1144" s="300"/>
      <c r="BE1144" s="300"/>
      <c r="BF1144" s="300"/>
      <c r="BG1144" s="300"/>
      <c r="BH1144" s="300"/>
      <c r="BI1144" s="300"/>
      <c r="BQ1144" s="297"/>
      <c r="BR1144" s="297"/>
      <c r="BS1144" s="297"/>
      <c r="BT1144" s="297"/>
      <c r="BU1144" s="297"/>
      <c r="BV1144" s="297"/>
      <c r="BW1144" s="297"/>
      <c r="BX1144" s="297"/>
      <c r="BY1144" s="297"/>
      <c r="BZ1144" s="297"/>
      <c r="CA1144" s="297"/>
      <c r="CB1144" s="297"/>
    </row>
    <row r="1145" spans="1:80" s="305" customFormat="1" x14ac:dyDescent="0.2">
      <c r="A1145" s="87"/>
      <c r="B1145" s="87"/>
      <c r="C1145" s="87"/>
      <c r="D1145" s="87"/>
      <c r="E1145" s="87"/>
      <c r="F1145" s="87"/>
      <c r="S1145" s="307"/>
      <c r="T1145" s="306"/>
      <c r="AB1145" s="300"/>
      <c r="AC1145" s="300"/>
      <c r="AJ1145" s="300"/>
      <c r="AK1145" s="300"/>
      <c r="AX1145" s="300"/>
      <c r="AY1145" s="300"/>
      <c r="AZ1145" s="300"/>
      <c r="BA1145" s="300"/>
      <c r="BB1145" s="300"/>
      <c r="BC1145" s="300"/>
      <c r="BD1145" s="300"/>
      <c r="BE1145" s="300"/>
      <c r="BF1145" s="300"/>
      <c r="BG1145" s="300"/>
      <c r="BH1145" s="300"/>
      <c r="BI1145" s="300"/>
      <c r="BQ1145" s="297"/>
      <c r="BR1145" s="297"/>
      <c r="BS1145" s="297"/>
      <c r="BT1145" s="297"/>
      <c r="BU1145" s="297"/>
      <c r="BV1145" s="297"/>
      <c r="BW1145" s="297"/>
      <c r="BX1145" s="297"/>
      <c r="BY1145" s="297"/>
      <c r="BZ1145" s="297"/>
      <c r="CA1145" s="297"/>
      <c r="CB1145" s="297"/>
    </row>
    <row r="1146" spans="1:80" s="305" customFormat="1" x14ac:dyDescent="0.2">
      <c r="A1146" s="87"/>
      <c r="B1146" s="87"/>
      <c r="C1146" s="87"/>
      <c r="D1146" s="87"/>
      <c r="E1146" s="87"/>
      <c r="F1146" s="87"/>
      <c r="S1146" s="307"/>
      <c r="T1146" s="306"/>
      <c r="AB1146" s="300"/>
      <c r="AC1146" s="300"/>
      <c r="AJ1146" s="300"/>
      <c r="AK1146" s="300"/>
      <c r="AX1146" s="300"/>
      <c r="AY1146" s="300"/>
      <c r="AZ1146" s="300"/>
      <c r="BA1146" s="300"/>
      <c r="BB1146" s="300"/>
      <c r="BC1146" s="300"/>
      <c r="BD1146" s="300"/>
      <c r="BE1146" s="300"/>
      <c r="BF1146" s="300"/>
      <c r="BG1146" s="300"/>
      <c r="BH1146" s="300"/>
      <c r="BI1146" s="300"/>
      <c r="BQ1146" s="297"/>
      <c r="BR1146" s="297"/>
      <c r="BS1146" s="297"/>
      <c r="BT1146" s="297"/>
      <c r="BU1146" s="297"/>
      <c r="BV1146" s="297"/>
      <c r="BW1146" s="297"/>
      <c r="BX1146" s="297"/>
      <c r="BY1146" s="297"/>
      <c r="BZ1146" s="297"/>
      <c r="CA1146" s="297"/>
      <c r="CB1146" s="297"/>
    </row>
    <row r="1147" spans="1:80" s="305" customFormat="1" x14ac:dyDescent="0.2">
      <c r="A1147" s="87"/>
      <c r="B1147" s="87"/>
      <c r="C1147" s="87"/>
      <c r="D1147" s="87"/>
      <c r="E1147" s="87"/>
      <c r="F1147" s="87"/>
      <c r="S1147" s="307"/>
      <c r="T1147" s="306"/>
      <c r="AB1147" s="300"/>
      <c r="AC1147" s="300"/>
      <c r="AJ1147" s="300"/>
      <c r="AK1147" s="300"/>
      <c r="AX1147" s="300"/>
      <c r="AY1147" s="300"/>
      <c r="AZ1147" s="300"/>
      <c r="BA1147" s="300"/>
      <c r="BB1147" s="300"/>
      <c r="BC1147" s="300"/>
      <c r="BD1147" s="300"/>
      <c r="BE1147" s="300"/>
      <c r="BF1147" s="300"/>
      <c r="BG1147" s="300"/>
      <c r="BH1147" s="300"/>
      <c r="BI1147" s="300"/>
      <c r="BQ1147" s="297"/>
      <c r="BR1147" s="297"/>
      <c r="BS1147" s="297"/>
      <c r="BT1147" s="297"/>
      <c r="BU1147" s="297"/>
      <c r="BV1147" s="297"/>
      <c r="BW1147" s="297"/>
      <c r="BX1147" s="297"/>
      <c r="BY1147" s="297"/>
      <c r="BZ1147" s="297"/>
      <c r="CA1147" s="297"/>
      <c r="CB1147" s="297"/>
    </row>
    <row r="1148" spans="1:80" s="305" customFormat="1" x14ac:dyDescent="0.2">
      <c r="A1148" s="87"/>
      <c r="B1148" s="87"/>
      <c r="C1148" s="87"/>
      <c r="D1148" s="87"/>
      <c r="E1148" s="87"/>
      <c r="F1148" s="87"/>
      <c r="S1148" s="307"/>
      <c r="T1148" s="306"/>
      <c r="AB1148" s="300"/>
      <c r="AC1148" s="300"/>
      <c r="AJ1148" s="300"/>
      <c r="AK1148" s="300"/>
      <c r="AX1148" s="300"/>
      <c r="AY1148" s="300"/>
      <c r="AZ1148" s="300"/>
      <c r="BA1148" s="300"/>
      <c r="BB1148" s="300"/>
      <c r="BC1148" s="300"/>
      <c r="BD1148" s="300"/>
      <c r="BE1148" s="300"/>
      <c r="BF1148" s="300"/>
      <c r="BG1148" s="300"/>
      <c r="BH1148" s="300"/>
      <c r="BI1148" s="300"/>
      <c r="BQ1148" s="297"/>
      <c r="BR1148" s="297"/>
      <c r="BS1148" s="297"/>
      <c r="BT1148" s="297"/>
      <c r="BU1148" s="297"/>
      <c r="BV1148" s="297"/>
      <c r="BW1148" s="297"/>
      <c r="BX1148" s="297"/>
      <c r="BY1148" s="297"/>
      <c r="BZ1148" s="297"/>
      <c r="CA1148" s="297"/>
      <c r="CB1148" s="297"/>
    </row>
    <row r="1149" spans="1:80" s="305" customFormat="1" x14ac:dyDescent="0.2">
      <c r="A1149" s="87"/>
      <c r="B1149" s="87"/>
      <c r="C1149" s="87"/>
      <c r="D1149" s="87"/>
      <c r="E1149" s="87"/>
      <c r="F1149" s="87"/>
      <c r="S1149" s="307"/>
      <c r="T1149" s="306"/>
      <c r="AB1149" s="300"/>
      <c r="AC1149" s="300"/>
      <c r="AJ1149" s="300"/>
      <c r="AK1149" s="300"/>
      <c r="AX1149" s="300"/>
      <c r="AY1149" s="300"/>
      <c r="AZ1149" s="300"/>
      <c r="BA1149" s="300"/>
      <c r="BB1149" s="300"/>
      <c r="BC1149" s="300"/>
      <c r="BD1149" s="300"/>
      <c r="BE1149" s="300"/>
      <c r="BF1149" s="300"/>
      <c r="BG1149" s="300"/>
      <c r="BH1149" s="300"/>
      <c r="BI1149" s="300"/>
      <c r="BQ1149" s="297"/>
      <c r="BR1149" s="297"/>
      <c r="BS1149" s="297"/>
      <c r="BT1149" s="297"/>
      <c r="BU1149" s="297"/>
      <c r="BV1149" s="297"/>
      <c r="BW1149" s="297"/>
      <c r="BX1149" s="297"/>
      <c r="BY1149" s="297"/>
      <c r="BZ1149" s="297"/>
      <c r="CA1149" s="297"/>
      <c r="CB1149" s="297"/>
    </row>
    <row r="1150" spans="1:80" s="305" customFormat="1" x14ac:dyDescent="0.2">
      <c r="A1150" s="87"/>
      <c r="B1150" s="87"/>
      <c r="C1150" s="87"/>
      <c r="D1150" s="87"/>
      <c r="E1150" s="87"/>
      <c r="F1150" s="87"/>
      <c r="S1150" s="307"/>
      <c r="T1150" s="306"/>
      <c r="AB1150" s="300"/>
      <c r="AC1150" s="300"/>
      <c r="AJ1150" s="300"/>
      <c r="AK1150" s="300"/>
      <c r="AX1150" s="300"/>
      <c r="AY1150" s="300"/>
      <c r="AZ1150" s="300"/>
      <c r="BA1150" s="300"/>
      <c r="BB1150" s="300"/>
      <c r="BC1150" s="300"/>
      <c r="BD1150" s="300"/>
      <c r="BE1150" s="300"/>
      <c r="BF1150" s="300"/>
      <c r="BG1150" s="300"/>
      <c r="BH1150" s="300"/>
      <c r="BI1150" s="300"/>
      <c r="BQ1150" s="297"/>
      <c r="BR1150" s="297"/>
      <c r="BS1150" s="297"/>
      <c r="BT1150" s="297"/>
      <c r="BU1150" s="297"/>
      <c r="BV1150" s="297"/>
      <c r="BW1150" s="297"/>
      <c r="BX1150" s="297"/>
      <c r="BY1150" s="297"/>
      <c r="BZ1150" s="297"/>
      <c r="CA1150" s="297"/>
      <c r="CB1150" s="297"/>
    </row>
    <row r="1151" spans="1:80" s="305" customFormat="1" x14ac:dyDescent="0.2">
      <c r="A1151" s="87"/>
      <c r="B1151" s="87"/>
      <c r="C1151" s="87"/>
      <c r="D1151" s="87"/>
      <c r="E1151" s="87"/>
      <c r="F1151" s="87"/>
      <c r="S1151" s="307"/>
      <c r="T1151" s="306"/>
      <c r="AB1151" s="300"/>
      <c r="AC1151" s="300"/>
      <c r="AJ1151" s="300"/>
      <c r="AK1151" s="300"/>
      <c r="AX1151" s="300"/>
      <c r="AY1151" s="300"/>
      <c r="AZ1151" s="300"/>
      <c r="BA1151" s="300"/>
      <c r="BB1151" s="300"/>
      <c r="BC1151" s="300"/>
      <c r="BD1151" s="300"/>
      <c r="BE1151" s="300"/>
      <c r="BF1151" s="300"/>
      <c r="BG1151" s="300"/>
      <c r="BH1151" s="300"/>
      <c r="BI1151" s="300"/>
      <c r="BQ1151" s="297"/>
      <c r="BR1151" s="297"/>
      <c r="BS1151" s="297"/>
      <c r="BT1151" s="297"/>
      <c r="BU1151" s="297"/>
      <c r="BV1151" s="297"/>
      <c r="BW1151" s="297"/>
      <c r="BX1151" s="297"/>
      <c r="BY1151" s="297"/>
      <c r="BZ1151" s="297"/>
      <c r="CA1151" s="297"/>
      <c r="CB1151" s="297"/>
    </row>
    <row r="1152" spans="1:80" s="305" customFormat="1" x14ac:dyDescent="0.2">
      <c r="A1152" s="87"/>
      <c r="B1152" s="87"/>
      <c r="C1152" s="87"/>
      <c r="D1152" s="87"/>
      <c r="E1152" s="87"/>
      <c r="F1152" s="87"/>
      <c r="S1152" s="307"/>
      <c r="T1152" s="306"/>
      <c r="AB1152" s="300"/>
      <c r="AC1152" s="300"/>
      <c r="AJ1152" s="300"/>
      <c r="AK1152" s="300"/>
      <c r="AX1152" s="300"/>
      <c r="AY1152" s="300"/>
      <c r="AZ1152" s="300"/>
      <c r="BA1152" s="300"/>
      <c r="BB1152" s="300"/>
      <c r="BC1152" s="300"/>
      <c r="BD1152" s="300"/>
      <c r="BE1152" s="300"/>
      <c r="BF1152" s="300"/>
      <c r="BG1152" s="300"/>
      <c r="BH1152" s="300"/>
      <c r="BI1152" s="300"/>
      <c r="BQ1152" s="297"/>
      <c r="BR1152" s="297"/>
      <c r="BS1152" s="297"/>
      <c r="BT1152" s="297"/>
      <c r="BU1152" s="297"/>
      <c r="BV1152" s="297"/>
      <c r="BW1152" s="297"/>
      <c r="BX1152" s="297"/>
      <c r="BY1152" s="297"/>
      <c r="BZ1152" s="297"/>
      <c r="CA1152" s="297"/>
      <c r="CB1152" s="297"/>
    </row>
    <row r="1153" spans="1:80" s="305" customFormat="1" x14ac:dyDescent="0.2">
      <c r="A1153" s="87"/>
      <c r="B1153" s="87"/>
      <c r="C1153" s="87"/>
      <c r="D1153" s="87"/>
      <c r="E1153" s="87"/>
      <c r="F1153" s="87"/>
      <c r="S1153" s="307"/>
      <c r="T1153" s="306"/>
      <c r="AB1153" s="300"/>
      <c r="AC1153" s="300"/>
      <c r="AJ1153" s="300"/>
      <c r="AK1153" s="300"/>
      <c r="AX1153" s="300"/>
      <c r="AY1153" s="300"/>
      <c r="AZ1153" s="300"/>
      <c r="BA1153" s="300"/>
      <c r="BB1153" s="300"/>
      <c r="BC1153" s="300"/>
      <c r="BD1153" s="300"/>
      <c r="BE1153" s="300"/>
      <c r="BF1153" s="300"/>
      <c r="BG1153" s="300"/>
      <c r="BH1153" s="300"/>
      <c r="BI1153" s="300"/>
      <c r="BQ1153" s="297"/>
      <c r="BR1153" s="297"/>
      <c r="BS1153" s="297"/>
      <c r="BT1153" s="297"/>
      <c r="BU1153" s="297"/>
      <c r="BV1153" s="297"/>
      <c r="BW1153" s="297"/>
      <c r="BX1153" s="297"/>
      <c r="BY1153" s="297"/>
      <c r="BZ1153" s="297"/>
      <c r="CA1153" s="297"/>
      <c r="CB1153" s="297"/>
    </row>
    <row r="1154" spans="1:80" s="305" customFormat="1" x14ac:dyDescent="0.2">
      <c r="A1154" s="87"/>
      <c r="B1154" s="87"/>
      <c r="C1154" s="87"/>
      <c r="D1154" s="87"/>
      <c r="E1154" s="87"/>
      <c r="F1154" s="87"/>
      <c r="S1154" s="307"/>
      <c r="T1154" s="306"/>
      <c r="AB1154" s="300"/>
      <c r="AC1154" s="300"/>
      <c r="AJ1154" s="300"/>
      <c r="AK1154" s="300"/>
      <c r="AX1154" s="300"/>
      <c r="AY1154" s="300"/>
      <c r="AZ1154" s="300"/>
      <c r="BA1154" s="300"/>
      <c r="BB1154" s="300"/>
      <c r="BC1154" s="300"/>
      <c r="BD1154" s="300"/>
      <c r="BE1154" s="300"/>
      <c r="BF1154" s="300"/>
      <c r="BG1154" s="300"/>
      <c r="BH1154" s="300"/>
      <c r="BI1154" s="300"/>
      <c r="BQ1154" s="297"/>
      <c r="BR1154" s="297"/>
      <c r="BS1154" s="297"/>
      <c r="BT1154" s="297"/>
      <c r="BU1154" s="297"/>
      <c r="BV1154" s="297"/>
      <c r="BW1154" s="297"/>
      <c r="BX1154" s="297"/>
      <c r="BY1154" s="297"/>
      <c r="BZ1154" s="297"/>
      <c r="CA1154" s="297"/>
      <c r="CB1154" s="297"/>
    </row>
    <row r="1155" spans="1:80" s="305" customFormat="1" x14ac:dyDescent="0.2">
      <c r="A1155" s="87"/>
      <c r="B1155" s="87"/>
      <c r="C1155" s="87"/>
      <c r="D1155" s="87"/>
      <c r="E1155" s="87"/>
      <c r="F1155" s="87"/>
      <c r="S1155" s="307"/>
      <c r="T1155" s="306"/>
      <c r="AB1155" s="300"/>
      <c r="AC1155" s="300"/>
      <c r="AJ1155" s="300"/>
      <c r="AK1155" s="300"/>
      <c r="AX1155" s="300"/>
      <c r="AY1155" s="300"/>
      <c r="AZ1155" s="300"/>
      <c r="BA1155" s="300"/>
      <c r="BB1155" s="300"/>
      <c r="BC1155" s="300"/>
      <c r="BD1155" s="300"/>
      <c r="BE1155" s="300"/>
      <c r="BF1155" s="300"/>
      <c r="BG1155" s="300"/>
      <c r="BH1155" s="300"/>
      <c r="BI1155" s="300"/>
      <c r="BQ1155" s="297"/>
      <c r="BR1155" s="297"/>
      <c r="BS1155" s="297"/>
      <c r="BT1155" s="297"/>
      <c r="BU1155" s="297"/>
      <c r="BV1155" s="297"/>
      <c r="BW1155" s="297"/>
      <c r="BX1155" s="297"/>
      <c r="BY1155" s="297"/>
      <c r="BZ1155" s="297"/>
      <c r="CA1155" s="297"/>
      <c r="CB1155" s="297"/>
    </row>
    <row r="1156" spans="1:80" s="305" customFormat="1" x14ac:dyDescent="0.2">
      <c r="A1156" s="87"/>
      <c r="B1156" s="87"/>
      <c r="C1156" s="87"/>
      <c r="D1156" s="87"/>
      <c r="E1156" s="87"/>
      <c r="F1156" s="87"/>
      <c r="S1156" s="307"/>
      <c r="T1156" s="306"/>
      <c r="AB1156" s="300"/>
      <c r="AC1156" s="300"/>
      <c r="AJ1156" s="300"/>
      <c r="AK1156" s="300"/>
      <c r="AX1156" s="300"/>
      <c r="AY1156" s="300"/>
      <c r="AZ1156" s="300"/>
      <c r="BA1156" s="300"/>
      <c r="BB1156" s="300"/>
      <c r="BC1156" s="300"/>
      <c r="BD1156" s="300"/>
      <c r="BE1156" s="300"/>
      <c r="BF1156" s="300"/>
      <c r="BG1156" s="300"/>
      <c r="BH1156" s="300"/>
      <c r="BI1156" s="300"/>
      <c r="BQ1156" s="297"/>
      <c r="BR1156" s="297"/>
      <c r="BS1156" s="297"/>
      <c r="BT1156" s="297"/>
      <c r="BU1156" s="297"/>
      <c r="BV1156" s="297"/>
      <c r="BW1156" s="297"/>
      <c r="BX1156" s="297"/>
      <c r="BY1156" s="297"/>
      <c r="BZ1156" s="297"/>
      <c r="CA1156" s="297"/>
      <c r="CB1156" s="297"/>
    </row>
    <row r="1157" spans="1:80" s="305" customFormat="1" x14ac:dyDescent="0.2">
      <c r="A1157" s="87"/>
      <c r="B1157" s="87"/>
      <c r="C1157" s="87"/>
      <c r="D1157" s="87"/>
      <c r="E1157" s="87"/>
      <c r="F1157" s="87"/>
      <c r="S1157" s="307"/>
      <c r="T1157" s="306"/>
      <c r="AB1157" s="300"/>
      <c r="AC1157" s="300"/>
      <c r="AJ1157" s="300"/>
      <c r="AK1157" s="300"/>
      <c r="AX1157" s="300"/>
      <c r="AY1157" s="300"/>
      <c r="AZ1157" s="300"/>
      <c r="BA1157" s="300"/>
      <c r="BB1157" s="300"/>
      <c r="BC1157" s="300"/>
      <c r="BD1157" s="300"/>
      <c r="BE1157" s="300"/>
      <c r="BF1157" s="300"/>
      <c r="BG1157" s="300"/>
      <c r="BH1157" s="300"/>
      <c r="BI1157" s="300"/>
      <c r="BQ1157" s="297"/>
      <c r="BR1157" s="297"/>
      <c r="BS1157" s="297"/>
      <c r="BT1157" s="297"/>
      <c r="BU1157" s="297"/>
      <c r="BV1157" s="297"/>
      <c r="BW1157" s="297"/>
      <c r="BX1157" s="297"/>
      <c r="BY1157" s="297"/>
      <c r="BZ1157" s="297"/>
      <c r="CA1157" s="297"/>
      <c r="CB1157" s="297"/>
    </row>
    <row r="1158" spans="1:80" s="305" customFormat="1" x14ac:dyDescent="0.2">
      <c r="A1158" s="87"/>
      <c r="B1158" s="87"/>
      <c r="C1158" s="87"/>
      <c r="D1158" s="87"/>
      <c r="E1158" s="87"/>
      <c r="F1158" s="87"/>
      <c r="S1158" s="307"/>
      <c r="T1158" s="306"/>
      <c r="AB1158" s="300"/>
      <c r="AC1158" s="300"/>
      <c r="AJ1158" s="300"/>
      <c r="AK1158" s="300"/>
      <c r="AX1158" s="300"/>
      <c r="AY1158" s="300"/>
      <c r="AZ1158" s="300"/>
      <c r="BA1158" s="300"/>
      <c r="BB1158" s="300"/>
      <c r="BC1158" s="300"/>
      <c r="BD1158" s="300"/>
      <c r="BE1158" s="300"/>
      <c r="BF1158" s="300"/>
      <c r="BG1158" s="300"/>
      <c r="BH1158" s="300"/>
      <c r="BI1158" s="300"/>
      <c r="BQ1158" s="297"/>
      <c r="BR1158" s="297"/>
      <c r="BS1158" s="297"/>
      <c r="BT1158" s="297"/>
      <c r="BU1158" s="297"/>
      <c r="BV1158" s="297"/>
      <c r="BW1158" s="297"/>
      <c r="BX1158" s="297"/>
      <c r="BY1158" s="297"/>
      <c r="BZ1158" s="297"/>
      <c r="CA1158" s="297"/>
      <c r="CB1158" s="297"/>
    </row>
    <row r="1159" spans="1:80" s="305" customFormat="1" x14ac:dyDescent="0.2">
      <c r="A1159" s="87"/>
      <c r="B1159" s="87"/>
      <c r="C1159" s="87"/>
      <c r="D1159" s="87"/>
      <c r="E1159" s="87"/>
      <c r="F1159" s="87"/>
      <c r="S1159" s="307"/>
      <c r="T1159" s="306"/>
      <c r="AB1159" s="300"/>
      <c r="AC1159" s="300"/>
      <c r="AJ1159" s="300"/>
      <c r="AK1159" s="300"/>
      <c r="AX1159" s="300"/>
      <c r="AY1159" s="300"/>
      <c r="AZ1159" s="300"/>
      <c r="BA1159" s="300"/>
      <c r="BB1159" s="300"/>
      <c r="BC1159" s="300"/>
      <c r="BD1159" s="300"/>
      <c r="BE1159" s="300"/>
      <c r="BF1159" s="300"/>
      <c r="BG1159" s="300"/>
      <c r="BH1159" s="300"/>
      <c r="BI1159" s="300"/>
      <c r="BQ1159" s="297"/>
      <c r="BR1159" s="297"/>
      <c r="BS1159" s="297"/>
      <c r="BT1159" s="297"/>
      <c r="BU1159" s="297"/>
      <c r="BV1159" s="297"/>
      <c r="BW1159" s="297"/>
      <c r="BX1159" s="297"/>
      <c r="BY1159" s="297"/>
      <c r="BZ1159" s="297"/>
      <c r="CA1159" s="297"/>
      <c r="CB1159" s="297"/>
    </row>
    <row r="1160" spans="1:80" s="305" customFormat="1" x14ac:dyDescent="0.2">
      <c r="A1160" s="87"/>
      <c r="B1160" s="87"/>
      <c r="C1160" s="87"/>
      <c r="D1160" s="87"/>
      <c r="E1160" s="87"/>
      <c r="F1160" s="87"/>
      <c r="S1160" s="307"/>
      <c r="T1160" s="306"/>
      <c r="AB1160" s="300"/>
      <c r="AC1160" s="300"/>
      <c r="AJ1160" s="300"/>
      <c r="AK1160" s="300"/>
      <c r="AX1160" s="300"/>
      <c r="AY1160" s="300"/>
      <c r="AZ1160" s="300"/>
      <c r="BA1160" s="300"/>
      <c r="BB1160" s="300"/>
      <c r="BC1160" s="300"/>
      <c r="BD1160" s="300"/>
      <c r="BE1160" s="300"/>
      <c r="BF1160" s="300"/>
      <c r="BG1160" s="300"/>
      <c r="BH1160" s="300"/>
      <c r="BI1160" s="300"/>
      <c r="BQ1160" s="297"/>
      <c r="BR1160" s="297"/>
      <c r="BS1160" s="297"/>
      <c r="BT1160" s="297"/>
      <c r="BU1160" s="297"/>
      <c r="BV1160" s="297"/>
      <c r="BW1160" s="297"/>
      <c r="BX1160" s="297"/>
      <c r="BY1160" s="297"/>
      <c r="BZ1160" s="297"/>
      <c r="CA1160" s="297"/>
      <c r="CB1160" s="297"/>
    </row>
    <row r="1161" spans="1:80" s="305" customFormat="1" x14ac:dyDescent="0.2">
      <c r="A1161" s="87"/>
      <c r="B1161" s="87"/>
      <c r="C1161" s="87"/>
      <c r="D1161" s="87"/>
      <c r="E1161" s="87"/>
      <c r="F1161" s="87"/>
      <c r="S1161" s="307"/>
      <c r="T1161" s="306"/>
      <c r="AB1161" s="300"/>
      <c r="AC1161" s="300"/>
      <c r="AJ1161" s="300"/>
      <c r="AK1161" s="300"/>
      <c r="AX1161" s="300"/>
      <c r="AY1161" s="300"/>
      <c r="AZ1161" s="300"/>
      <c r="BA1161" s="300"/>
      <c r="BB1161" s="300"/>
      <c r="BC1161" s="300"/>
      <c r="BD1161" s="300"/>
      <c r="BE1161" s="300"/>
      <c r="BF1161" s="300"/>
      <c r="BG1161" s="300"/>
      <c r="BH1161" s="300"/>
      <c r="BI1161" s="300"/>
      <c r="BQ1161" s="297"/>
      <c r="BR1161" s="297"/>
      <c r="BS1161" s="297"/>
      <c r="BT1161" s="297"/>
      <c r="BU1161" s="297"/>
      <c r="BV1161" s="297"/>
      <c r="BW1161" s="297"/>
      <c r="BX1161" s="297"/>
      <c r="BY1161" s="297"/>
      <c r="BZ1161" s="297"/>
      <c r="CA1161" s="297"/>
      <c r="CB1161" s="297"/>
    </row>
    <row r="1162" spans="1:80" s="305" customFormat="1" x14ac:dyDescent="0.2">
      <c r="A1162" s="87"/>
      <c r="B1162" s="87"/>
      <c r="C1162" s="87"/>
      <c r="D1162" s="87"/>
      <c r="E1162" s="87"/>
      <c r="F1162" s="87"/>
      <c r="S1162" s="307"/>
      <c r="T1162" s="306"/>
      <c r="AB1162" s="300"/>
      <c r="AC1162" s="300"/>
      <c r="AJ1162" s="300"/>
      <c r="AK1162" s="300"/>
      <c r="AX1162" s="300"/>
      <c r="AY1162" s="300"/>
      <c r="AZ1162" s="300"/>
      <c r="BA1162" s="300"/>
      <c r="BB1162" s="300"/>
      <c r="BC1162" s="300"/>
      <c r="BD1162" s="300"/>
      <c r="BE1162" s="300"/>
      <c r="BF1162" s="300"/>
      <c r="BG1162" s="300"/>
      <c r="BH1162" s="300"/>
      <c r="BI1162" s="300"/>
      <c r="BQ1162" s="297"/>
      <c r="BR1162" s="297"/>
      <c r="BS1162" s="297"/>
      <c r="BT1162" s="297"/>
      <c r="BU1162" s="297"/>
      <c r="BV1162" s="297"/>
      <c r="BW1162" s="297"/>
      <c r="BX1162" s="297"/>
      <c r="BY1162" s="297"/>
      <c r="BZ1162" s="297"/>
      <c r="CA1162" s="297"/>
      <c r="CB1162" s="297"/>
    </row>
    <row r="1163" spans="1:80" s="305" customFormat="1" x14ac:dyDescent="0.2">
      <c r="A1163" s="87"/>
      <c r="B1163" s="87"/>
      <c r="C1163" s="87"/>
      <c r="D1163" s="87"/>
      <c r="E1163" s="87"/>
      <c r="F1163" s="87"/>
      <c r="S1163" s="307"/>
      <c r="T1163" s="306"/>
      <c r="AB1163" s="300"/>
      <c r="AC1163" s="300"/>
      <c r="AJ1163" s="300"/>
      <c r="AK1163" s="300"/>
      <c r="AX1163" s="300"/>
      <c r="AY1163" s="300"/>
      <c r="AZ1163" s="300"/>
      <c r="BA1163" s="300"/>
      <c r="BB1163" s="300"/>
      <c r="BC1163" s="300"/>
      <c r="BD1163" s="300"/>
      <c r="BE1163" s="300"/>
      <c r="BF1163" s="300"/>
      <c r="BG1163" s="300"/>
      <c r="BH1163" s="300"/>
      <c r="BI1163" s="300"/>
      <c r="BQ1163" s="297"/>
      <c r="BR1163" s="297"/>
      <c r="BS1163" s="297"/>
      <c r="BT1163" s="297"/>
      <c r="BU1163" s="297"/>
      <c r="BV1163" s="297"/>
      <c r="BW1163" s="297"/>
      <c r="BX1163" s="297"/>
      <c r="BY1163" s="297"/>
      <c r="BZ1163" s="297"/>
      <c r="CA1163" s="297"/>
      <c r="CB1163" s="297"/>
    </row>
    <row r="1164" spans="1:80" s="305" customFormat="1" x14ac:dyDescent="0.2">
      <c r="A1164" s="87"/>
      <c r="B1164" s="87"/>
      <c r="C1164" s="87"/>
      <c r="D1164" s="87"/>
      <c r="E1164" s="87"/>
      <c r="F1164" s="87"/>
      <c r="S1164" s="307"/>
      <c r="T1164" s="306"/>
      <c r="AB1164" s="300"/>
      <c r="AC1164" s="300"/>
      <c r="AJ1164" s="300"/>
      <c r="AK1164" s="300"/>
      <c r="AX1164" s="300"/>
      <c r="AY1164" s="300"/>
      <c r="AZ1164" s="300"/>
      <c r="BA1164" s="300"/>
      <c r="BB1164" s="300"/>
      <c r="BC1164" s="300"/>
      <c r="BD1164" s="300"/>
      <c r="BE1164" s="300"/>
      <c r="BF1164" s="300"/>
      <c r="BG1164" s="300"/>
      <c r="BH1164" s="300"/>
      <c r="BI1164" s="300"/>
      <c r="BQ1164" s="297"/>
      <c r="BR1164" s="297"/>
      <c r="BS1164" s="297"/>
      <c r="BT1164" s="297"/>
      <c r="BU1164" s="297"/>
      <c r="BV1164" s="297"/>
      <c r="BW1164" s="297"/>
      <c r="BX1164" s="297"/>
      <c r="BY1164" s="297"/>
      <c r="BZ1164" s="297"/>
      <c r="CA1164" s="297"/>
      <c r="CB1164" s="297"/>
    </row>
    <row r="1165" spans="1:80" s="305" customFormat="1" x14ac:dyDescent="0.2">
      <c r="A1165" s="87"/>
      <c r="B1165" s="87"/>
      <c r="C1165" s="87"/>
      <c r="D1165" s="87"/>
      <c r="E1165" s="87"/>
      <c r="F1165" s="87"/>
      <c r="S1165" s="307"/>
      <c r="T1165" s="306"/>
      <c r="AB1165" s="300"/>
      <c r="AC1165" s="300"/>
      <c r="AJ1165" s="300"/>
      <c r="AK1165" s="300"/>
      <c r="AX1165" s="300"/>
      <c r="AY1165" s="300"/>
      <c r="AZ1165" s="300"/>
      <c r="BA1165" s="300"/>
      <c r="BB1165" s="300"/>
      <c r="BC1165" s="300"/>
      <c r="BD1165" s="300"/>
      <c r="BE1165" s="300"/>
      <c r="BF1165" s="300"/>
      <c r="BG1165" s="300"/>
      <c r="BH1165" s="300"/>
      <c r="BI1165" s="300"/>
      <c r="BQ1165" s="297"/>
      <c r="BR1165" s="297"/>
      <c r="BS1165" s="297"/>
      <c r="BT1165" s="297"/>
      <c r="BU1165" s="297"/>
      <c r="BV1165" s="297"/>
      <c r="BW1165" s="297"/>
      <c r="BX1165" s="297"/>
      <c r="BY1165" s="297"/>
      <c r="BZ1165" s="297"/>
      <c r="CA1165" s="297"/>
      <c r="CB1165" s="297"/>
    </row>
    <row r="1166" spans="1:80" s="305" customFormat="1" x14ac:dyDescent="0.2">
      <c r="A1166" s="87"/>
      <c r="B1166" s="87"/>
      <c r="C1166" s="87"/>
      <c r="D1166" s="87"/>
      <c r="E1166" s="87"/>
      <c r="F1166" s="87"/>
      <c r="S1166" s="307"/>
      <c r="T1166" s="306"/>
      <c r="AB1166" s="300"/>
      <c r="AC1166" s="300"/>
      <c r="AJ1166" s="300"/>
      <c r="AK1166" s="300"/>
      <c r="AX1166" s="300"/>
      <c r="AY1166" s="300"/>
      <c r="AZ1166" s="300"/>
      <c r="BA1166" s="300"/>
      <c r="BB1166" s="300"/>
      <c r="BC1166" s="300"/>
      <c r="BD1166" s="300"/>
      <c r="BE1166" s="300"/>
      <c r="BF1166" s="300"/>
      <c r="BG1166" s="300"/>
      <c r="BH1166" s="300"/>
      <c r="BI1166" s="300"/>
      <c r="BQ1166" s="297"/>
      <c r="BR1166" s="297"/>
      <c r="BS1166" s="297"/>
      <c r="BT1166" s="297"/>
      <c r="BU1166" s="297"/>
      <c r="BV1166" s="297"/>
      <c r="BW1166" s="297"/>
      <c r="BX1166" s="297"/>
      <c r="BY1166" s="297"/>
      <c r="BZ1166" s="297"/>
      <c r="CA1166" s="297"/>
      <c r="CB1166" s="297"/>
    </row>
    <row r="1167" spans="1:80" s="305" customFormat="1" x14ac:dyDescent="0.2">
      <c r="A1167" s="87"/>
      <c r="B1167" s="87"/>
      <c r="C1167" s="87"/>
      <c r="D1167" s="87"/>
      <c r="E1167" s="87"/>
      <c r="F1167" s="87"/>
      <c r="S1167" s="307"/>
      <c r="T1167" s="306"/>
      <c r="AB1167" s="300"/>
      <c r="AC1167" s="300"/>
      <c r="AJ1167" s="300"/>
      <c r="AK1167" s="300"/>
      <c r="AX1167" s="300"/>
      <c r="AY1167" s="300"/>
      <c r="AZ1167" s="300"/>
      <c r="BA1167" s="300"/>
      <c r="BB1167" s="300"/>
      <c r="BC1167" s="300"/>
      <c r="BD1167" s="300"/>
      <c r="BE1167" s="300"/>
      <c r="BF1167" s="300"/>
      <c r="BG1167" s="300"/>
      <c r="BH1167" s="300"/>
      <c r="BI1167" s="300"/>
      <c r="BQ1167" s="297"/>
      <c r="BR1167" s="297"/>
      <c r="BS1167" s="297"/>
      <c r="BT1167" s="297"/>
      <c r="BU1167" s="297"/>
      <c r="BV1167" s="297"/>
      <c r="BW1167" s="297"/>
      <c r="BX1167" s="297"/>
      <c r="BY1167" s="297"/>
      <c r="BZ1167" s="297"/>
      <c r="CA1167" s="297"/>
      <c r="CB1167" s="297"/>
    </row>
    <row r="1168" spans="1:80" s="305" customFormat="1" x14ac:dyDescent="0.2">
      <c r="A1168" s="87"/>
      <c r="B1168" s="87"/>
      <c r="C1168" s="87"/>
      <c r="D1168" s="87"/>
      <c r="E1168" s="87"/>
      <c r="F1168" s="87"/>
      <c r="S1168" s="307"/>
      <c r="T1168" s="306"/>
      <c r="AB1168" s="300"/>
      <c r="AC1168" s="300"/>
      <c r="AJ1168" s="300"/>
      <c r="AK1168" s="300"/>
      <c r="AX1168" s="300"/>
      <c r="AY1168" s="300"/>
      <c r="AZ1168" s="300"/>
      <c r="BA1168" s="300"/>
      <c r="BB1168" s="300"/>
      <c r="BC1168" s="300"/>
      <c r="BD1168" s="300"/>
      <c r="BE1168" s="300"/>
      <c r="BF1168" s="300"/>
      <c r="BG1168" s="300"/>
      <c r="BH1168" s="300"/>
      <c r="BI1168" s="300"/>
      <c r="BQ1168" s="297"/>
      <c r="BR1168" s="297"/>
      <c r="BS1168" s="297"/>
      <c r="BT1168" s="297"/>
      <c r="BU1168" s="297"/>
      <c r="BV1168" s="297"/>
      <c r="BW1168" s="297"/>
      <c r="BX1168" s="297"/>
      <c r="BY1168" s="297"/>
      <c r="BZ1168" s="297"/>
      <c r="CA1168" s="297"/>
      <c r="CB1168" s="297"/>
    </row>
    <row r="1169" spans="1:80" s="305" customFormat="1" x14ac:dyDescent="0.2">
      <c r="A1169" s="87"/>
      <c r="B1169" s="87"/>
      <c r="C1169" s="87"/>
      <c r="D1169" s="87"/>
      <c r="E1169" s="87"/>
      <c r="F1169" s="87"/>
      <c r="S1169" s="307"/>
      <c r="T1169" s="306"/>
      <c r="AB1169" s="300"/>
      <c r="AC1169" s="300"/>
      <c r="AJ1169" s="300"/>
      <c r="AK1169" s="300"/>
      <c r="AX1169" s="300"/>
      <c r="AY1169" s="300"/>
      <c r="AZ1169" s="300"/>
      <c r="BA1169" s="300"/>
      <c r="BB1169" s="300"/>
      <c r="BC1169" s="300"/>
      <c r="BD1169" s="300"/>
      <c r="BE1169" s="300"/>
      <c r="BF1169" s="300"/>
      <c r="BG1169" s="300"/>
      <c r="BH1169" s="300"/>
      <c r="BI1169" s="300"/>
      <c r="BQ1169" s="297"/>
      <c r="BR1169" s="297"/>
      <c r="BS1169" s="297"/>
      <c r="BT1169" s="297"/>
      <c r="BU1169" s="297"/>
      <c r="BV1169" s="297"/>
      <c r="BW1169" s="297"/>
      <c r="BX1169" s="297"/>
      <c r="BY1169" s="297"/>
      <c r="BZ1169" s="297"/>
      <c r="CA1169" s="297"/>
      <c r="CB1169" s="297"/>
    </row>
    <row r="1170" spans="1:80" s="305" customFormat="1" x14ac:dyDescent="0.2">
      <c r="A1170" s="87"/>
      <c r="B1170" s="87"/>
      <c r="C1170" s="87"/>
      <c r="D1170" s="87"/>
      <c r="E1170" s="87"/>
      <c r="F1170" s="87"/>
      <c r="S1170" s="307"/>
      <c r="T1170" s="306"/>
      <c r="AB1170" s="300"/>
      <c r="AC1170" s="300"/>
      <c r="AJ1170" s="300"/>
      <c r="AK1170" s="300"/>
      <c r="AX1170" s="300"/>
      <c r="AY1170" s="300"/>
      <c r="AZ1170" s="300"/>
      <c r="BA1170" s="300"/>
      <c r="BB1170" s="300"/>
      <c r="BC1170" s="300"/>
      <c r="BD1170" s="300"/>
      <c r="BE1170" s="300"/>
      <c r="BF1170" s="300"/>
      <c r="BG1170" s="300"/>
      <c r="BH1170" s="300"/>
      <c r="BI1170" s="300"/>
      <c r="BQ1170" s="297"/>
      <c r="BR1170" s="297"/>
      <c r="BS1170" s="297"/>
      <c r="BT1170" s="297"/>
      <c r="BU1170" s="297"/>
      <c r="BV1170" s="297"/>
      <c r="BW1170" s="297"/>
      <c r="BX1170" s="297"/>
      <c r="BY1170" s="297"/>
      <c r="BZ1170" s="297"/>
      <c r="CA1170" s="297"/>
      <c r="CB1170" s="297"/>
    </row>
    <row r="1171" spans="1:80" s="305" customFormat="1" x14ac:dyDescent="0.2">
      <c r="A1171" s="87"/>
      <c r="B1171" s="87"/>
      <c r="C1171" s="87"/>
      <c r="D1171" s="87"/>
      <c r="E1171" s="87"/>
      <c r="F1171" s="87"/>
      <c r="S1171" s="307"/>
      <c r="T1171" s="306"/>
      <c r="AB1171" s="300"/>
      <c r="AC1171" s="300"/>
      <c r="AJ1171" s="300"/>
      <c r="AK1171" s="300"/>
      <c r="AX1171" s="300"/>
      <c r="AY1171" s="300"/>
      <c r="AZ1171" s="300"/>
      <c r="BA1171" s="300"/>
      <c r="BB1171" s="300"/>
      <c r="BC1171" s="300"/>
      <c r="BD1171" s="300"/>
      <c r="BE1171" s="300"/>
      <c r="BF1171" s="300"/>
      <c r="BG1171" s="300"/>
      <c r="BH1171" s="300"/>
      <c r="BI1171" s="300"/>
      <c r="BQ1171" s="297"/>
      <c r="BR1171" s="297"/>
      <c r="BS1171" s="297"/>
      <c r="BT1171" s="297"/>
      <c r="BU1171" s="297"/>
      <c r="BV1171" s="297"/>
      <c r="BW1171" s="297"/>
      <c r="BX1171" s="297"/>
      <c r="BY1171" s="297"/>
      <c r="BZ1171" s="297"/>
      <c r="CA1171" s="297"/>
      <c r="CB1171" s="297"/>
    </row>
    <row r="1172" spans="1:80" s="305" customFormat="1" x14ac:dyDescent="0.2">
      <c r="A1172" s="87"/>
      <c r="B1172" s="87"/>
      <c r="C1172" s="87"/>
      <c r="D1172" s="87"/>
      <c r="E1172" s="87"/>
      <c r="F1172" s="87"/>
      <c r="S1172" s="307"/>
      <c r="T1172" s="306"/>
      <c r="AB1172" s="300"/>
      <c r="AC1172" s="300"/>
      <c r="AJ1172" s="300"/>
      <c r="AK1172" s="300"/>
      <c r="AX1172" s="300"/>
      <c r="AY1172" s="300"/>
      <c r="AZ1172" s="300"/>
      <c r="BA1172" s="300"/>
      <c r="BB1172" s="300"/>
      <c r="BC1172" s="300"/>
      <c r="BD1172" s="300"/>
      <c r="BE1172" s="300"/>
      <c r="BF1172" s="300"/>
      <c r="BG1172" s="300"/>
      <c r="BH1172" s="300"/>
      <c r="BI1172" s="300"/>
      <c r="BQ1172" s="297"/>
      <c r="BR1172" s="297"/>
      <c r="BS1172" s="297"/>
      <c r="BT1172" s="297"/>
      <c r="BU1172" s="297"/>
      <c r="BV1172" s="297"/>
      <c r="BW1172" s="297"/>
      <c r="BX1172" s="297"/>
      <c r="BY1172" s="297"/>
      <c r="BZ1172" s="297"/>
      <c r="CA1172" s="297"/>
      <c r="CB1172" s="297"/>
    </row>
    <row r="1173" spans="1:80" s="305" customFormat="1" x14ac:dyDescent="0.2">
      <c r="A1173" s="87"/>
      <c r="B1173" s="87"/>
      <c r="C1173" s="87"/>
      <c r="D1173" s="87"/>
      <c r="E1173" s="87"/>
      <c r="F1173" s="87"/>
      <c r="S1173" s="307"/>
      <c r="T1173" s="306"/>
      <c r="AB1173" s="300"/>
      <c r="AC1173" s="300"/>
      <c r="AJ1173" s="300"/>
      <c r="AK1173" s="300"/>
      <c r="AX1173" s="300"/>
      <c r="AY1173" s="300"/>
      <c r="AZ1173" s="300"/>
      <c r="BA1173" s="300"/>
      <c r="BB1173" s="300"/>
      <c r="BC1173" s="300"/>
      <c r="BD1173" s="300"/>
      <c r="BE1173" s="300"/>
      <c r="BF1173" s="300"/>
      <c r="BG1173" s="300"/>
      <c r="BH1173" s="300"/>
      <c r="BI1173" s="300"/>
      <c r="BQ1173" s="297"/>
      <c r="BR1173" s="297"/>
      <c r="BS1173" s="297"/>
      <c r="BT1173" s="297"/>
      <c r="BU1173" s="297"/>
      <c r="BV1173" s="297"/>
      <c r="BW1173" s="297"/>
      <c r="BX1173" s="297"/>
      <c r="BY1173" s="297"/>
      <c r="BZ1173" s="297"/>
      <c r="CA1173" s="297"/>
      <c r="CB1173" s="297"/>
    </row>
    <row r="1174" spans="1:80" s="305" customFormat="1" x14ac:dyDescent="0.2">
      <c r="A1174" s="87"/>
      <c r="B1174" s="87"/>
      <c r="C1174" s="87"/>
      <c r="D1174" s="87"/>
      <c r="E1174" s="87"/>
      <c r="F1174" s="87"/>
      <c r="S1174" s="307"/>
      <c r="T1174" s="306"/>
      <c r="AB1174" s="300"/>
      <c r="AC1174" s="300"/>
      <c r="AJ1174" s="300"/>
      <c r="AK1174" s="300"/>
      <c r="AX1174" s="300"/>
      <c r="AY1174" s="300"/>
      <c r="AZ1174" s="300"/>
      <c r="BA1174" s="300"/>
      <c r="BB1174" s="300"/>
      <c r="BC1174" s="300"/>
      <c r="BD1174" s="300"/>
      <c r="BE1174" s="300"/>
      <c r="BF1174" s="300"/>
      <c r="BG1174" s="300"/>
      <c r="BH1174" s="300"/>
      <c r="BI1174" s="300"/>
      <c r="BQ1174" s="297"/>
      <c r="BR1174" s="297"/>
      <c r="BS1174" s="297"/>
      <c r="BT1174" s="297"/>
      <c r="BU1174" s="297"/>
      <c r="BV1174" s="297"/>
      <c r="BW1174" s="297"/>
      <c r="BX1174" s="297"/>
      <c r="BY1174" s="297"/>
      <c r="BZ1174" s="297"/>
      <c r="CA1174" s="297"/>
      <c r="CB1174" s="297"/>
    </row>
    <row r="1175" spans="1:80" s="305" customFormat="1" x14ac:dyDescent="0.2">
      <c r="A1175" s="87"/>
      <c r="B1175" s="87"/>
      <c r="C1175" s="87"/>
      <c r="D1175" s="87"/>
      <c r="E1175" s="87"/>
      <c r="F1175" s="87"/>
      <c r="S1175" s="307"/>
      <c r="T1175" s="306"/>
      <c r="AB1175" s="300"/>
      <c r="AC1175" s="300"/>
      <c r="AJ1175" s="300"/>
      <c r="AK1175" s="300"/>
      <c r="AX1175" s="300"/>
      <c r="AY1175" s="300"/>
      <c r="AZ1175" s="300"/>
      <c r="BA1175" s="300"/>
      <c r="BB1175" s="300"/>
      <c r="BC1175" s="300"/>
      <c r="BD1175" s="300"/>
      <c r="BE1175" s="300"/>
      <c r="BF1175" s="300"/>
      <c r="BG1175" s="300"/>
      <c r="BH1175" s="300"/>
      <c r="BI1175" s="300"/>
      <c r="BQ1175" s="297"/>
      <c r="BR1175" s="297"/>
      <c r="BS1175" s="297"/>
      <c r="BT1175" s="297"/>
      <c r="BU1175" s="297"/>
      <c r="BV1175" s="297"/>
      <c r="BW1175" s="297"/>
      <c r="BX1175" s="297"/>
      <c r="BY1175" s="297"/>
      <c r="BZ1175" s="297"/>
      <c r="CA1175" s="297"/>
      <c r="CB1175" s="297"/>
    </row>
    <row r="1176" spans="1:80" s="305" customFormat="1" x14ac:dyDescent="0.2">
      <c r="A1176" s="87"/>
      <c r="B1176" s="87"/>
      <c r="C1176" s="87"/>
      <c r="D1176" s="87"/>
      <c r="E1176" s="87"/>
      <c r="F1176" s="87"/>
      <c r="S1176" s="307"/>
      <c r="T1176" s="306"/>
      <c r="AB1176" s="300"/>
      <c r="AC1176" s="300"/>
      <c r="AJ1176" s="300"/>
      <c r="AK1176" s="300"/>
      <c r="AX1176" s="300"/>
      <c r="AY1176" s="300"/>
      <c r="AZ1176" s="300"/>
      <c r="BA1176" s="300"/>
      <c r="BB1176" s="300"/>
      <c r="BC1176" s="300"/>
      <c r="BD1176" s="300"/>
      <c r="BE1176" s="300"/>
      <c r="BF1176" s="300"/>
      <c r="BG1176" s="300"/>
      <c r="BH1176" s="300"/>
      <c r="BI1176" s="300"/>
      <c r="BQ1176" s="297"/>
      <c r="BR1176" s="297"/>
      <c r="BS1176" s="297"/>
      <c r="BT1176" s="297"/>
      <c r="BU1176" s="297"/>
      <c r="BV1176" s="297"/>
      <c r="BW1176" s="297"/>
      <c r="BX1176" s="297"/>
      <c r="BY1176" s="297"/>
      <c r="BZ1176" s="297"/>
      <c r="CA1176" s="297"/>
      <c r="CB1176" s="297"/>
    </row>
    <row r="1177" spans="1:80" s="305" customFormat="1" x14ac:dyDescent="0.2">
      <c r="A1177" s="87"/>
      <c r="B1177" s="87"/>
      <c r="C1177" s="87"/>
      <c r="D1177" s="87"/>
      <c r="E1177" s="87"/>
      <c r="F1177" s="87"/>
      <c r="S1177" s="307"/>
      <c r="T1177" s="306"/>
      <c r="AB1177" s="300"/>
      <c r="AC1177" s="300"/>
      <c r="AJ1177" s="300"/>
      <c r="AK1177" s="300"/>
      <c r="AX1177" s="300"/>
      <c r="AY1177" s="300"/>
      <c r="AZ1177" s="300"/>
      <c r="BA1177" s="300"/>
      <c r="BB1177" s="300"/>
      <c r="BC1177" s="300"/>
      <c r="BD1177" s="300"/>
      <c r="BE1177" s="300"/>
      <c r="BF1177" s="300"/>
      <c r="BG1177" s="300"/>
      <c r="BH1177" s="300"/>
      <c r="BI1177" s="300"/>
      <c r="BQ1177" s="297"/>
      <c r="BR1177" s="297"/>
      <c r="BS1177" s="297"/>
      <c r="BT1177" s="297"/>
      <c r="BU1177" s="297"/>
      <c r="BV1177" s="297"/>
      <c r="BW1177" s="297"/>
      <c r="BX1177" s="297"/>
      <c r="BY1177" s="297"/>
      <c r="BZ1177" s="297"/>
      <c r="CA1177" s="297"/>
      <c r="CB1177" s="297"/>
    </row>
    <row r="1178" spans="1:80" s="305" customFormat="1" x14ac:dyDescent="0.2">
      <c r="A1178" s="87"/>
      <c r="B1178" s="87"/>
      <c r="C1178" s="87"/>
      <c r="D1178" s="87"/>
      <c r="E1178" s="87"/>
      <c r="F1178" s="87"/>
      <c r="S1178" s="307"/>
      <c r="T1178" s="306"/>
      <c r="AB1178" s="300"/>
      <c r="AC1178" s="300"/>
      <c r="AJ1178" s="300"/>
      <c r="AK1178" s="300"/>
      <c r="AX1178" s="300"/>
      <c r="AY1178" s="300"/>
      <c r="AZ1178" s="300"/>
      <c r="BA1178" s="300"/>
      <c r="BB1178" s="300"/>
      <c r="BC1178" s="300"/>
      <c r="BD1178" s="300"/>
      <c r="BE1178" s="300"/>
      <c r="BF1178" s="300"/>
      <c r="BG1178" s="300"/>
      <c r="BH1178" s="300"/>
      <c r="BI1178" s="300"/>
      <c r="BQ1178" s="297"/>
      <c r="BR1178" s="297"/>
      <c r="BS1178" s="297"/>
      <c r="BT1178" s="297"/>
      <c r="BU1178" s="297"/>
      <c r="BV1178" s="297"/>
      <c r="BW1178" s="297"/>
      <c r="BX1178" s="297"/>
      <c r="BY1178" s="297"/>
      <c r="BZ1178" s="297"/>
      <c r="CA1178" s="297"/>
      <c r="CB1178" s="297"/>
    </row>
    <row r="1179" spans="1:80" s="305" customFormat="1" x14ac:dyDescent="0.2">
      <c r="A1179" s="87"/>
      <c r="B1179" s="87"/>
      <c r="C1179" s="87"/>
      <c r="D1179" s="87"/>
      <c r="E1179" s="87"/>
      <c r="F1179" s="87"/>
      <c r="S1179" s="307"/>
      <c r="T1179" s="306"/>
      <c r="AB1179" s="300"/>
      <c r="AC1179" s="300"/>
      <c r="AJ1179" s="300"/>
      <c r="AK1179" s="300"/>
      <c r="AX1179" s="300"/>
      <c r="AY1179" s="300"/>
      <c r="AZ1179" s="300"/>
      <c r="BA1179" s="300"/>
      <c r="BB1179" s="300"/>
      <c r="BC1179" s="300"/>
      <c r="BD1179" s="300"/>
      <c r="BE1179" s="300"/>
      <c r="BF1179" s="300"/>
      <c r="BG1179" s="300"/>
      <c r="BH1179" s="300"/>
      <c r="BI1179" s="300"/>
      <c r="BQ1179" s="297"/>
      <c r="BR1179" s="297"/>
      <c r="BS1179" s="297"/>
      <c r="BT1179" s="297"/>
      <c r="BU1179" s="297"/>
      <c r="BV1179" s="297"/>
      <c r="BW1179" s="297"/>
      <c r="BX1179" s="297"/>
      <c r="BY1179" s="297"/>
      <c r="BZ1179" s="297"/>
      <c r="CA1179" s="297"/>
      <c r="CB1179" s="297"/>
    </row>
    <row r="1180" spans="1:80" s="305" customFormat="1" x14ac:dyDescent="0.2">
      <c r="A1180" s="87"/>
      <c r="B1180" s="87"/>
      <c r="C1180" s="87"/>
      <c r="D1180" s="87"/>
      <c r="E1180" s="87"/>
      <c r="F1180" s="87"/>
      <c r="S1180" s="307"/>
      <c r="T1180" s="306"/>
      <c r="AB1180" s="300"/>
      <c r="AC1180" s="300"/>
      <c r="AJ1180" s="300"/>
      <c r="AK1180" s="300"/>
      <c r="AX1180" s="300"/>
      <c r="AY1180" s="300"/>
      <c r="AZ1180" s="300"/>
      <c r="BA1180" s="300"/>
      <c r="BB1180" s="300"/>
      <c r="BC1180" s="300"/>
      <c r="BD1180" s="300"/>
      <c r="BE1180" s="300"/>
      <c r="BF1180" s="300"/>
      <c r="BG1180" s="300"/>
      <c r="BH1180" s="300"/>
      <c r="BI1180" s="300"/>
      <c r="BQ1180" s="297"/>
      <c r="BR1180" s="297"/>
      <c r="BS1180" s="297"/>
      <c r="BT1180" s="297"/>
      <c r="BU1180" s="297"/>
      <c r="BV1180" s="297"/>
      <c r="BW1180" s="297"/>
      <c r="BX1180" s="297"/>
      <c r="BY1180" s="297"/>
      <c r="BZ1180" s="297"/>
      <c r="CA1180" s="297"/>
      <c r="CB1180" s="297"/>
    </row>
    <row r="1181" spans="1:80" s="305" customFormat="1" x14ac:dyDescent="0.2">
      <c r="A1181" s="87"/>
      <c r="B1181" s="87"/>
      <c r="C1181" s="87"/>
      <c r="D1181" s="87"/>
      <c r="E1181" s="87"/>
      <c r="F1181" s="87"/>
      <c r="S1181" s="307"/>
      <c r="T1181" s="306"/>
      <c r="AB1181" s="300"/>
      <c r="AC1181" s="300"/>
      <c r="AJ1181" s="300"/>
      <c r="AK1181" s="300"/>
      <c r="AX1181" s="300"/>
      <c r="AY1181" s="300"/>
      <c r="AZ1181" s="300"/>
      <c r="BA1181" s="300"/>
      <c r="BB1181" s="300"/>
      <c r="BC1181" s="300"/>
      <c r="BD1181" s="300"/>
      <c r="BE1181" s="300"/>
      <c r="BF1181" s="300"/>
      <c r="BG1181" s="300"/>
      <c r="BH1181" s="300"/>
      <c r="BI1181" s="300"/>
      <c r="BQ1181" s="297"/>
      <c r="BR1181" s="297"/>
      <c r="BS1181" s="297"/>
      <c r="BT1181" s="297"/>
      <c r="BU1181" s="297"/>
      <c r="BV1181" s="297"/>
      <c r="BW1181" s="297"/>
      <c r="BX1181" s="297"/>
      <c r="BY1181" s="297"/>
      <c r="BZ1181" s="297"/>
      <c r="CA1181" s="297"/>
      <c r="CB1181" s="297"/>
    </row>
    <row r="1182" spans="1:80" s="305" customFormat="1" x14ac:dyDescent="0.2">
      <c r="A1182" s="87"/>
      <c r="B1182" s="87"/>
      <c r="C1182" s="87"/>
      <c r="D1182" s="87"/>
      <c r="E1182" s="87"/>
      <c r="F1182" s="87"/>
      <c r="S1182" s="307"/>
      <c r="T1182" s="306"/>
      <c r="AB1182" s="300"/>
      <c r="AC1182" s="300"/>
      <c r="AJ1182" s="300"/>
      <c r="AK1182" s="300"/>
      <c r="AX1182" s="300"/>
      <c r="AY1182" s="300"/>
      <c r="AZ1182" s="300"/>
      <c r="BA1182" s="300"/>
      <c r="BB1182" s="300"/>
      <c r="BC1182" s="300"/>
      <c r="BD1182" s="300"/>
      <c r="BE1182" s="300"/>
      <c r="BF1182" s="300"/>
      <c r="BG1182" s="300"/>
      <c r="BH1182" s="300"/>
      <c r="BI1182" s="300"/>
      <c r="BQ1182" s="297"/>
      <c r="BR1182" s="297"/>
      <c r="BS1182" s="297"/>
      <c r="BT1182" s="297"/>
      <c r="BU1182" s="297"/>
      <c r="BV1182" s="297"/>
      <c r="BW1182" s="297"/>
      <c r="BX1182" s="297"/>
      <c r="BY1182" s="297"/>
      <c r="BZ1182" s="297"/>
      <c r="CA1182" s="297"/>
      <c r="CB1182" s="297"/>
    </row>
    <row r="1183" spans="1:80" s="305" customFormat="1" x14ac:dyDescent="0.2">
      <c r="A1183" s="87"/>
      <c r="B1183" s="87"/>
      <c r="C1183" s="87"/>
      <c r="D1183" s="87"/>
      <c r="E1183" s="87"/>
      <c r="F1183" s="87"/>
      <c r="S1183" s="307"/>
      <c r="T1183" s="306"/>
      <c r="AB1183" s="300"/>
      <c r="AC1183" s="300"/>
      <c r="AJ1183" s="300"/>
      <c r="AK1183" s="300"/>
      <c r="AX1183" s="300"/>
      <c r="AY1183" s="300"/>
      <c r="AZ1183" s="300"/>
      <c r="BA1183" s="300"/>
      <c r="BB1183" s="300"/>
      <c r="BC1183" s="300"/>
      <c r="BD1183" s="300"/>
      <c r="BE1183" s="300"/>
      <c r="BF1183" s="300"/>
      <c r="BG1183" s="300"/>
      <c r="BH1183" s="300"/>
      <c r="BI1183" s="300"/>
      <c r="BQ1183" s="297"/>
      <c r="BR1183" s="297"/>
      <c r="BS1183" s="297"/>
      <c r="BT1183" s="297"/>
      <c r="BU1183" s="297"/>
      <c r="BV1183" s="297"/>
      <c r="BW1183" s="297"/>
      <c r="BX1183" s="297"/>
      <c r="BY1183" s="297"/>
      <c r="BZ1183" s="297"/>
      <c r="CA1183" s="297"/>
      <c r="CB1183" s="297"/>
    </row>
    <row r="1184" spans="1:80" s="305" customFormat="1" x14ac:dyDescent="0.2">
      <c r="A1184" s="87"/>
      <c r="B1184" s="87"/>
      <c r="C1184" s="87"/>
      <c r="D1184" s="87"/>
      <c r="E1184" s="87"/>
      <c r="F1184" s="87"/>
      <c r="S1184" s="307"/>
      <c r="T1184" s="306"/>
      <c r="AB1184" s="300"/>
      <c r="AC1184" s="300"/>
      <c r="AJ1184" s="300"/>
      <c r="AK1184" s="300"/>
      <c r="AX1184" s="300"/>
      <c r="AY1184" s="300"/>
      <c r="AZ1184" s="300"/>
      <c r="BA1184" s="300"/>
      <c r="BB1184" s="300"/>
      <c r="BC1184" s="300"/>
      <c r="BD1184" s="300"/>
      <c r="BE1184" s="300"/>
      <c r="BF1184" s="300"/>
      <c r="BG1184" s="300"/>
      <c r="BH1184" s="300"/>
      <c r="BI1184" s="300"/>
      <c r="BQ1184" s="297"/>
      <c r="BR1184" s="297"/>
      <c r="BS1184" s="297"/>
      <c r="BT1184" s="297"/>
      <c r="BU1184" s="297"/>
      <c r="BV1184" s="297"/>
      <c r="BW1184" s="297"/>
      <c r="BX1184" s="297"/>
      <c r="BY1184" s="297"/>
      <c r="BZ1184" s="297"/>
      <c r="CA1184" s="297"/>
      <c r="CB1184" s="297"/>
    </row>
    <row r="1185" spans="1:80" s="305" customFormat="1" x14ac:dyDescent="0.2">
      <c r="A1185" s="87"/>
      <c r="B1185" s="87"/>
      <c r="C1185" s="87"/>
      <c r="D1185" s="87"/>
      <c r="E1185" s="87"/>
      <c r="F1185" s="87"/>
      <c r="S1185" s="307"/>
      <c r="T1185" s="306"/>
      <c r="AB1185" s="300"/>
      <c r="AC1185" s="300"/>
      <c r="AJ1185" s="300"/>
      <c r="AK1185" s="300"/>
      <c r="AX1185" s="300"/>
      <c r="AY1185" s="300"/>
      <c r="AZ1185" s="300"/>
      <c r="BA1185" s="300"/>
      <c r="BB1185" s="300"/>
      <c r="BC1185" s="300"/>
      <c r="BD1185" s="300"/>
      <c r="BE1185" s="300"/>
      <c r="BF1185" s="300"/>
      <c r="BG1185" s="300"/>
      <c r="BH1185" s="300"/>
      <c r="BI1185" s="300"/>
      <c r="BQ1185" s="297"/>
      <c r="BR1185" s="297"/>
      <c r="BS1185" s="297"/>
      <c r="BT1185" s="297"/>
      <c r="BU1185" s="297"/>
      <c r="BV1185" s="297"/>
      <c r="BW1185" s="297"/>
      <c r="BX1185" s="297"/>
      <c r="BY1185" s="297"/>
      <c r="BZ1185" s="297"/>
      <c r="CA1185" s="297"/>
      <c r="CB1185" s="297"/>
    </row>
    <row r="1186" spans="1:80" s="305" customFormat="1" x14ac:dyDescent="0.2">
      <c r="A1186" s="87"/>
      <c r="B1186" s="87"/>
      <c r="C1186" s="87"/>
      <c r="D1186" s="87"/>
      <c r="E1186" s="87"/>
      <c r="F1186" s="87"/>
      <c r="S1186" s="307"/>
      <c r="T1186" s="306"/>
      <c r="AB1186" s="300"/>
      <c r="AC1186" s="300"/>
      <c r="AJ1186" s="300"/>
      <c r="AK1186" s="300"/>
      <c r="AX1186" s="300"/>
      <c r="AY1186" s="300"/>
      <c r="AZ1186" s="300"/>
      <c r="BA1186" s="300"/>
      <c r="BB1186" s="300"/>
      <c r="BC1186" s="300"/>
      <c r="BD1186" s="300"/>
      <c r="BE1186" s="300"/>
      <c r="BF1186" s="300"/>
      <c r="BG1186" s="300"/>
      <c r="BH1186" s="300"/>
      <c r="BI1186" s="300"/>
      <c r="BQ1186" s="297"/>
      <c r="BR1186" s="297"/>
      <c r="BS1186" s="297"/>
      <c r="BT1186" s="297"/>
      <c r="BU1186" s="297"/>
      <c r="BV1186" s="297"/>
      <c r="BW1186" s="297"/>
      <c r="BX1186" s="297"/>
      <c r="BY1186" s="297"/>
      <c r="BZ1186" s="297"/>
      <c r="CA1186" s="297"/>
      <c r="CB1186" s="297"/>
    </row>
    <row r="1187" spans="1:80" s="305" customFormat="1" x14ac:dyDescent="0.2">
      <c r="A1187" s="87"/>
      <c r="B1187" s="87"/>
      <c r="C1187" s="87"/>
      <c r="D1187" s="87"/>
      <c r="E1187" s="87"/>
      <c r="F1187" s="87"/>
      <c r="S1187" s="307"/>
      <c r="T1187" s="306"/>
      <c r="AB1187" s="300"/>
      <c r="AC1187" s="300"/>
      <c r="AJ1187" s="300"/>
      <c r="AK1187" s="300"/>
      <c r="AX1187" s="300"/>
      <c r="AY1187" s="300"/>
      <c r="AZ1187" s="300"/>
      <c r="BA1187" s="300"/>
      <c r="BB1187" s="300"/>
      <c r="BC1187" s="300"/>
      <c r="BD1187" s="300"/>
      <c r="BE1187" s="300"/>
      <c r="BF1187" s="300"/>
      <c r="BG1187" s="300"/>
      <c r="BH1187" s="300"/>
      <c r="BI1187" s="300"/>
      <c r="BQ1187" s="297"/>
      <c r="BR1187" s="297"/>
      <c r="BS1187" s="297"/>
      <c r="BT1187" s="297"/>
      <c r="BU1187" s="297"/>
      <c r="BV1187" s="297"/>
      <c r="BW1187" s="297"/>
      <c r="BX1187" s="297"/>
      <c r="BY1187" s="297"/>
      <c r="BZ1187" s="297"/>
      <c r="CA1187" s="297"/>
      <c r="CB1187" s="297"/>
    </row>
    <row r="1188" spans="1:80" s="305" customFormat="1" x14ac:dyDescent="0.2">
      <c r="A1188" s="87"/>
      <c r="B1188" s="87"/>
      <c r="C1188" s="87"/>
      <c r="D1188" s="87"/>
      <c r="E1188" s="87"/>
      <c r="F1188" s="87"/>
      <c r="S1188" s="307"/>
      <c r="T1188" s="306"/>
      <c r="AB1188" s="300"/>
      <c r="AC1188" s="300"/>
      <c r="AJ1188" s="300"/>
      <c r="AK1188" s="300"/>
      <c r="AX1188" s="300"/>
      <c r="AY1188" s="300"/>
      <c r="AZ1188" s="300"/>
      <c r="BA1188" s="300"/>
      <c r="BB1188" s="300"/>
      <c r="BC1188" s="300"/>
      <c r="BD1188" s="300"/>
      <c r="BE1188" s="300"/>
      <c r="BF1188" s="300"/>
      <c r="BG1188" s="300"/>
      <c r="BH1188" s="300"/>
      <c r="BI1188" s="300"/>
      <c r="BQ1188" s="297"/>
      <c r="BR1188" s="297"/>
      <c r="BS1188" s="297"/>
      <c r="BT1188" s="297"/>
      <c r="BU1188" s="297"/>
      <c r="BV1188" s="297"/>
      <c r="BW1188" s="297"/>
      <c r="BX1188" s="297"/>
      <c r="BY1188" s="297"/>
      <c r="BZ1188" s="297"/>
      <c r="CA1188" s="297"/>
      <c r="CB1188" s="297"/>
    </row>
    <row r="1189" spans="1:80" s="305" customFormat="1" x14ac:dyDescent="0.2">
      <c r="A1189" s="87"/>
      <c r="B1189" s="87"/>
      <c r="C1189" s="87"/>
      <c r="D1189" s="87"/>
      <c r="E1189" s="87"/>
      <c r="F1189" s="87"/>
      <c r="S1189" s="307"/>
      <c r="T1189" s="306"/>
      <c r="AB1189" s="300"/>
      <c r="AC1189" s="300"/>
      <c r="AJ1189" s="300"/>
      <c r="AK1189" s="300"/>
      <c r="AX1189" s="300"/>
      <c r="AY1189" s="300"/>
      <c r="AZ1189" s="300"/>
      <c r="BA1189" s="300"/>
      <c r="BB1189" s="300"/>
      <c r="BC1189" s="300"/>
      <c r="BD1189" s="300"/>
      <c r="BE1189" s="300"/>
      <c r="BF1189" s="300"/>
      <c r="BG1189" s="300"/>
      <c r="BH1189" s="300"/>
      <c r="BI1189" s="300"/>
      <c r="BQ1189" s="297"/>
      <c r="BR1189" s="297"/>
      <c r="BS1189" s="297"/>
      <c r="BT1189" s="297"/>
      <c r="BU1189" s="297"/>
      <c r="BV1189" s="297"/>
      <c r="BW1189" s="297"/>
      <c r="BX1189" s="297"/>
      <c r="BY1189" s="297"/>
      <c r="BZ1189" s="297"/>
      <c r="CA1189" s="297"/>
      <c r="CB1189" s="297"/>
    </row>
    <row r="1190" spans="1:80" s="305" customFormat="1" x14ac:dyDescent="0.2">
      <c r="A1190" s="87"/>
      <c r="B1190" s="87"/>
      <c r="C1190" s="87"/>
      <c r="D1190" s="87"/>
      <c r="E1190" s="87"/>
      <c r="F1190" s="87"/>
      <c r="S1190" s="307"/>
      <c r="T1190" s="306"/>
      <c r="AB1190" s="300"/>
      <c r="AC1190" s="300"/>
      <c r="AJ1190" s="300"/>
      <c r="AK1190" s="300"/>
      <c r="AX1190" s="300"/>
      <c r="AY1190" s="300"/>
      <c r="AZ1190" s="300"/>
      <c r="BA1190" s="300"/>
      <c r="BB1190" s="300"/>
      <c r="BC1190" s="300"/>
      <c r="BD1190" s="300"/>
      <c r="BE1190" s="300"/>
      <c r="BF1190" s="300"/>
      <c r="BG1190" s="300"/>
      <c r="BH1190" s="300"/>
      <c r="BI1190" s="300"/>
      <c r="BQ1190" s="297"/>
      <c r="BR1190" s="297"/>
      <c r="BS1190" s="297"/>
      <c r="BT1190" s="297"/>
      <c r="BU1190" s="297"/>
      <c r="BV1190" s="297"/>
      <c r="BW1190" s="297"/>
      <c r="BX1190" s="297"/>
      <c r="BY1190" s="297"/>
      <c r="BZ1190" s="297"/>
      <c r="CA1190" s="297"/>
      <c r="CB1190" s="297"/>
    </row>
    <row r="1191" spans="1:80" s="305" customFormat="1" x14ac:dyDescent="0.2">
      <c r="A1191" s="87"/>
      <c r="B1191" s="87"/>
      <c r="C1191" s="87"/>
      <c r="D1191" s="87"/>
      <c r="E1191" s="87"/>
      <c r="F1191" s="87"/>
      <c r="S1191" s="307"/>
      <c r="T1191" s="306"/>
      <c r="AB1191" s="300"/>
      <c r="AC1191" s="300"/>
      <c r="AJ1191" s="300"/>
      <c r="AK1191" s="300"/>
      <c r="AX1191" s="300"/>
      <c r="AY1191" s="300"/>
      <c r="AZ1191" s="300"/>
      <c r="BA1191" s="300"/>
      <c r="BB1191" s="300"/>
      <c r="BC1191" s="300"/>
      <c r="BD1191" s="300"/>
      <c r="BE1191" s="300"/>
      <c r="BF1191" s="300"/>
      <c r="BG1191" s="300"/>
      <c r="BH1191" s="300"/>
      <c r="BI1191" s="300"/>
      <c r="BQ1191" s="297"/>
      <c r="BR1191" s="297"/>
      <c r="BS1191" s="297"/>
      <c r="BT1191" s="297"/>
      <c r="BU1191" s="297"/>
      <c r="BV1191" s="297"/>
      <c r="BW1191" s="297"/>
      <c r="BX1191" s="297"/>
      <c r="BY1191" s="297"/>
      <c r="BZ1191" s="297"/>
      <c r="CA1191" s="297"/>
      <c r="CB1191" s="297"/>
    </row>
    <row r="1192" spans="1:80" s="305" customFormat="1" x14ac:dyDescent="0.2">
      <c r="A1192" s="87"/>
      <c r="B1192" s="87"/>
      <c r="C1192" s="87"/>
      <c r="D1192" s="87"/>
      <c r="E1192" s="87"/>
      <c r="F1192" s="87"/>
      <c r="S1192" s="307"/>
      <c r="T1192" s="306"/>
      <c r="AB1192" s="300"/>
      <c r="AC1192" s="300"/>
      <c r="AJ1192" s="300"/>
      <c r="AK1192" s="300"/>
      <c r="AX1192" s="300"/>
      <c r="AY1192" s="300"/>
      <c r="AZ1192" s="300"/>
      <c r="BA1192" s="300"/>
      <c r="BB1192" s="300"/>
      <c r="BC1192" s="300"/>
      <c r="BD1192" s="300"/>
      <c r="BE1192" s="300"/>
      <c r="BF1192" s="300"/>
      <c r="BG1192" s="300"/>
      <c r="BH1192" s="300"/>
      <c r="BI1192" s="300"/>
      <c r="BQ1192" s="297"/>
      <c r="BR1192" s="297"/>
      <c r="BS1192" s="297"/>
      <c r="BT1192" s="297"/>
      <c r="BU1192" s="297"/>
      <c r="BV1192" s="297"/>
      <c r="BW1192" s="297"/>
      <c r="BX1192" s="297"/>
      <c r="BY1192" s="297"/>
      <c r="BZ1192" s="297"/>
      <c r="CA1192" s="297"/>
      <c r="CB1192" s="297"/>
    </row>
    <row r="1193" spans="1:80" s="305" customFormat="1" x14ac:dyDescent="0.2">
      <c r="A1193" s="87"/>
      <c r="B1193" s="87"/>
      <c r="C1193" s="87"/>
      <c r="D1193" s="87"/>
      <c r="E1193" s="87"/>
      <c r="F1193" s="87"/>
      <c r="S1193" s="307"/>
      <c r="T1193" s="306"/>
      <c r="AB1193" s="300"/>
      <c r="AC1193" s="300"/>
      <c r="AJ1193" s="300"/>
      <c r="AK1193" s="300"/>
      <c r="AX1193" s="300"/>
      <c r="AY1193" s="300"/>
      <c r="AZ1193" s="300"/>
      <c r="BA1193" s="300"/>
      <c r="BB1193" s="300"/>
      <c r="BC1193" s="300"/>
      <c r="BD1193" s="300"/>
      <c r="BE1193" s="300"/>
      <c r="BF1193" s="300"/>
      <c r="BG1193" s="300"/>
      <c r="BH1193" s="300"/>
      <c r="BI1193" s="300"/>
      <c r="BQ1193" s="297"/>
      <c r="BR1193" s="297"/>
      <c r="BS1193" s="297"/>
      <c r="BT1193" s="297"/>
      <c r="BU1193" s="297"/>
      <c r="BV1193" s="297"/>
      <c r="BW1193" s="297"/>
      <c r="BX1193" s="297"/>
      <c r="BY1193" s="297"/>
      <c r="BZ1193" s="297"/>
      <c r="CA1193" s="297"/>
      <c r="CB1193" s="297"/>
    </row>
    <row r="1194" spans="1:80" s="305" customFormat="1" x14ac:dyDescent="0.2">
      <c r="A1194" s="87"/>
      <c r="B1194" s="87"/>
      <c r="C1194" s="87"/>
      <c r="D1194" s="87"/>
      <c r="E1194" s="87"/>
      <c r="F1194" s="87"/>
      <c r="S1194" s="307"/>
      <c r="T1194" s="306"/>
      <c r="AB1194" s="300"/>
      <c r="AC1194" s="300"/>
      <c r="AJ1194" s="300"/>
      <c r="AK1194" s="300"/>
      <c r="AX1194" s="300"/>
      <c r="AY1194" s="300"/>
      <c r="AZ1194" s="300"/>
      <c r="BA1194" s="300"/>
      <c r="BB1194" s="300"/>
      <c r="BC1194" s="300"/>
      <c r="BD1194" s="300"/>
      <c r="BE1194" s="300"/>
      <c r="BF1194" s="300"/>
      <c r="BG1194" s="300"/>
      <c r="BH1194" s="300"/>
      <c r="BI1194" s="300"/>
      <c r="BQ1194" s="297"/>
      <c r="BR1194" s="297"/>
      <c r="BS1194" s="297"/>
      <c r="BT1194" s="297"/>
      <c r="BU1194" s="297"/>
      <c r="BV1194" s="297"/>
      <c r="BW1194" s="297"/>
      <c r="BX1194" s="297"/>
      <c r="BY1194" s="297"/>
      <c r="BZ1194" s="297"/>
      <c r="CA1194" s="297"/>
      <c r="CB1194" s="297"/>
    </row>
    <row r="1195" spans="1:80" s="305" customFormat="1" x14ac:dyDescent="0.2">
      <c r="A1195" s="87"/>
      <c r="B1195" s="87"/>
      <c r="C1195" s="87"/>
      <c r="D1195" s="87"/>
      <c r="E1195" s="87"/>
      <c r="F1195" s="87"/>
      <c r="S1195" s="307"/>
      <c r="T1195" s="306"/>
      <c r="AB1195" s="300"/>
      <c r="AC1195" s="300"/>
      <c r="AJ1195" s="300"/>
      <c r="AK1195" s="300"/>
      <c r="AX1195" s="300"/>
      <c r="AY1195" s="300"/>
      <c r="AZ1195" s="300"/>
      <c r="BA1195" s="300"/>
      <c r="BB1195" s="300"/>
      <c r="BC1195" s="300"/>
      <c r="BD1195" s="300"/>
      <c r="BE1195" s="300"/>
      <c r="BF1195" s="300"/>
      <c r="BG1195" s="300"/>
      <c r="BH1195" s="300"/>
      <c r="BI1195" s="300"/>
      <c r="BQ1195" s="297"/>
      <c r="BR1195" s="297"/>
      <c r="BS1195" s="297"/>
      <c r="BT1195" s="297"/>
      <c r="BU1195" s="297"/>
      <c r="BV1195" s="297"/>
      <c r="BW1195" s="297"/>
      <c r="BX1195" s="297"/>
      <c r="BY1195" s="297"/>
      <c r="BZ1195" s="297"/>
      <c r="CA1195" s="297"/>
      <c r="CB1195" s="297"/>
    </row>
    <row r="1196" spans="1:80" s="305" customFormat="1" x14ac:dyDescent="0.2">
      <c r="A1196" s="87"/>
      <c r="B1196" s="87"/>
      <c r="C1196" s="87"/>
      <c r="D1196" s="87"/>
      <c r="E1196" s="87"/>
      <c r="F1196" s="87"/>
      <c r="S1196" s="307"/>
      <c r="T1196" s="306"/>
      <c r="AB1196" s="300"/>
      <c r="AC1196" s="300"/>
      <c r="AJ1196" s="300"/>
      <c r="AK1196" s="300"/>
      <c r="AX1196" s="300"/>
      <c r="AY1196" s="300"/>
      <c r="AZ1196" s="300"/>
      <c r="BA1196" s="300"/>
      <c r="BB1196" s="300"/>
      <c r="BC1196" s="300"/>
      <c r="BD1196" s="300"/>
      <c r="BE1196" s="300"/>
      <c r="BF1196" s="300"/>
      <c r="BG1196" s="300"/>
      <c r="BH1196" s="300"/>
      <c r="BI1196" s="300"/>
      <c r="BQ1196" s="297"/>
      <c r="BR1196" s="297"/>
      <c r="BS1196" s="297"/>
      <c r="BT1196" s="297"/>
      <c r="BU1196" s="297"/>
      <c r="BV1196" s="297"/>
      <c r="BW1196" s="297"/>
      <c r="BX1196" s="297"/>
      <c r="BY1196" s="297"/>
      <c r="BZ1196" s="297"/>
      <c r="CA1196" s="297"/>
      <c r="CB1196" s="297"/>
    </row>
    <row r="1197" spans="1:80" s="305" customFormat="1" x14ac:dyDescent="0.2">
      <c r="A1197" s="87"/>
      <c r="B1197" s="87"/>
      <c r="C1197" s="87"/>
      <c r="D1197" s="87"/>
      <c r="E1197" s="87"/>
      <c r="F1197" s="87"/>
      <c r="S1197" s="307"/>
      <c r="T1197" s="306"/>
      <c r="AB1197" s="300"/>
      <c r="AC1197" s="300"/>
      <c r="AJ1197" s="300"/>
      <c r="AK1197" s="300"/>
      <c r="AX1197" s="300"/>
      <c r="AY1197" s="300"/>
      <c r="AZ1197" s="300"/>
      <c r="BA1197" s="300"/>
      <c r="BB1197" s="300"/>
      <c r="BC1197" s="300"/>
      <c r="BD1197" s="300"/>
      <c r="BE1197" s="300"/>
      <c r="BF1197" s="300"/>
      <c r="BG1197" s="300"/>
      <c r="BH1197" s="300"/>
      <c r="BI1197" s="300"/>
      <c r="BQ1197" s="297"/>
      <c r="BR1197" s="297"/>
      <c r="BS1197" s="297"/>
      <c r="BT1197" s="297"/>
      <c r="BU1197" s="297"/>
      <c r="BV1197" s="297"/>
      <c r="BW1197" s="297"/>
      <c r="BX1197" s="297"/>
      <c r="BY1197" s="297"/>
      <c r="BZ1197" s="297"/>
      <c r="CA1197" s="297"/>
      <c r="CB1197" s="297"/>
    </row>
    <row r="1198" spans="1:80" s="305" customFormat="1" x14ac:dyDescent="0.2">
      <c r="A1198" s="87"/>
      <c r="B1198" s="87"/>
      <c r="C1198" s="87"/>
      <c r="D1198" s="87"/>
      <c r="E1198" s="87"/>
      <c r="F1198" s="87"/>
      <c r="S1198" s="307"/>
      <c r="T1198" s="306"/>
      <c r="AB1198" s="300"/>
      <c r="AC1198" s="300"/>
      <c r="AJ1198" s="300"/>
      <c r="AK1198" s="300"/>
      <c r="AX1198" s="300"/>
      <c r="AY1198" s="300"/>
      <c r="AZ1198" s="300"/>
      <c r="BA1198" s="300"/>
      <c r="BB1198" s="300"/>
      <c r="BC1198" s="300"/>
      <c r="BD1198" s="300"/>
      <c r="BE1198" s="300"/>
      <c r="BF1198" s="300"/>
      <c r="BG1198" s="300"/>
      <c r="BH1198" s="300"/>
      <c r="BI1198" s="300"/>
      <c r="BQ1198" s="297"/>
      <c r="BR1198" s="297"/>
      <c r="BS1198" s="297"/>
      <c r="BT1198" s="297"/>
      <c r="BU1198" s="297"/>
      <c r="BV1198" s="297"/>
      <c r="BW1198" s="297"/>
      <c r="BX1198" s="297"/>
      <c r="BY1198" s="297"/>
      <c r="BZ1198" s="297"/>
      <c r="CA1198" s="297"/>
      <c r="CB1198" s="297"/>
    </row>
    <row r="1199" spans="1:80" s="305" customFormat="1" x14ac:dyDescent="0.2">
      <c r="A1199" s="87"/>
      <c r="B1199" s="87"/>
      <c r="C1199" s="87"/>
      <c r="D1199" s="87"/>
      <c r="E1199" s="87"/>
      <c r="F1199" s="87"/>
      <c r="S1199" s="307"/>
      <c r="T1199" s="306"/>
      <c r="AB1199" s="300"/>
      <c r="AC1199" s="300"/>
      <c r="AJ1199" s="300"/>
      <c r="AK1199" s="300"/>
      <c r="AX1199" s="300"/>
      <c r="AY1199" s="300"/>
      <c r="AZ1199" s="300"/>
      <c r="BA1199" s="300"/>
      <c r="BB1199" s="300"/>
      <c r="BC1199" s="300"/>
      <c r="BD1199" s="300"/>
      <c r="BE1199" s="300"/>
      <c r="BF1199" s="300"/>
      <c r="BG1199" s="300"/>
      <c r="BH1199" s="300"/>
      <c r="BI1199" s="300"/>
      <c r="BQ1199" s="297"/>
      <c r="BR1199" s="297"/>
      <c r="BS1199" s="297"/>
      <c r="BT1199" s="297"/>
      <c r="BU1199" s="297"/>
      <c r="BV1199" s="297"/>
      <c r="BW1199" s="297"/>
      <c r="BX1199" s="297"/>
      <c r="BY1199" s="297"/>
      <c r="BZ1199" s="297"/>
      <c r="CA1199" s="297"/>
      <c r="CB1199" s="297"/>
    </row>
    <row r="1200" spans="1:80" s="305" customFormat="1" x14ac:dyDescent="0.2">
      <c r="A1200" s="87"/>
      <c r="B1200" s="87"/>
      <c r="C1200" s="87"/>
      <c r="D1200" s="87"/>
      <c r="E1200" s="87"/>
      <c r="F1200" s="87"/>
      <c r="S1200" s="307"/>
      <c r="T1200" s="306"/>
      <c r="AB1200" s="300"/>
      <c r="AC1200" s="300"/>
      <c r="AJ1200" s="300"/>
      <c r="AK1200" s="300"/>
      <c r="AX1200" s="300"/>
      <c r="AY1200" s="300"/>
      <c r="AZ1200" s="300"/>
      <c r="BA1200" s="300"/>
      <c r="BB1200" s="300"/>
      <c r="BC1200" s="300"/>
      <c r="BD1200" s="300"/>
      <c r="BE1200" s="300"/>
      <c r="BF1200" s="300"/>
      <c r="BG1200" s="300"/>
      <c r="BH1200" s="300"/>
      <c r="BI1200" s="300"/>
      <c r="BQ1200" s="297"/>
      <c r="BR1200" s="297"/>
      <c r="BS1200" s="297"/>
      <c r="BT1200" s="297"/>
      <c r="BU1200" s="297"/>
      <c r="BV1200" s="297"/>
      <c r="BW1200" s="297"/>
      <c r="BX1200" s="297"/>
      <c r="BY1200" s="297"/>
      <c r="BZ1200" s="297"/>
      <c r="CA1200" s="297"/>
      <c r="CB1200" s="297"/>
    </row>
    <row r="1201" spans="1:80" s="305" customFormat="1" x14ac:dyDescent="0.2">
      <c r="A1201" s="87"/>
      <c r="B1201" s="87"/>
      <c r="C1201" s="87"/>
      <c r="D1201" s="87"/>
      <c r="E1201" s="87"/>
      <c r="F1201" s="87"/>
      <c r="S1201" s="307"/>
      <c r="T1201" s="306"/>
      <c r="AB1201" s="300"/>
      <c r="AC1201" s="300"/>
      <c r="AJ1201" s="300"/>
      <c r="AK1201" s="300"/>
      <c r="AX1201" s="300"/>
      <c r="AY1201" s="300"/>
      <c r="AZ1201" s="300"/>
      <c r="BA1201" s="300"/>
      <c r="BB1201" s="300"/>
      <c r="BC1201" s="300"/>
      <c r="BD1201" s="300"/>
      <c r="BE1201" s="300"/>
      <c r="BF1201" s="300"/>
      <c r="BG1201" s="300"/>
      <c r="BH1201" s="300"/>
      <c r="BI1201" s="300"/>
      <c r="BQ1201" s="297"/>
      <c r="BR1201" s="297"/>
      <c r="BS1201" s="297"/>
      <c r="BT1201" s="297"/>
      <c r="BU1201" s="297"/>
      <c r="BV1201" s="297"/>
      <c r="BW1201" s="297"/>
      <c r="BX1201" s="297"/>
      <c r="BY1201" s="297"/>
      <c r="BZ1201" s="297"/>
      <c r="CA1201" s="297"/>
      <c r="CB1201" s="297"/>
    </row>
    <row r="1202" spans="1:80" s="305" customFormat="1" x14ac:dyDescent="0.2">
      <c r="A1202" s="87"/>
      <c r="B1202" s="87"/>
      <c r="C1202" s="87"/>
      <c r="D1202" s="87"/>
      <c r="E1202" s="87"/>
      <c r="F1202" s="87"/>
      <c r="S1202" s="307"/>
      <c r="T1202" s="306"/>
      <c r="AB1202" s="300"/>
      <c r="AC1202" s="300"/>
      <c r="AJ1202" s="300"/>
      <c r="AK1202" s="300"/>
      <c r="AX1202" s="300"/>
      <c r="AY1202" s="300"/>
      <c r="AZ1202" s="300"/>
      <c r="BA1202" s="300"/>
      <c r="BB1202" s="300"/>
      <c r="BC1202" s="300"/>
      <c r="BD1202" s="300"/>
      <c r="BE1202" s="300"/>
      <c r="BF1202" s="300"/>
      <c r="BG1202" s="300"/>
      <c r="BH1202" s="300"/>
      <c r="BI1202" s="300"/>
      <c r="BQ1202" s="297"/>
      <c r="BR1202" s="297"/>
      <c r="BS1202" s="297"/>
      <c r="BT1202" s="297"/>
      <c r="BU1202" s="297"/>
      <c r="BV1202" s="297"/>
      <c r="BW1202" s="297"/>
      <c r="BX1202" s="297"/>
      <c r="BY1202" s="297"/>
      <c r="BZ1202" s="297"/>
      <c r="CA1202" s="297"/>
      <c r="CB1202" s="297"/>
    </row>
    <row r="1203" spans="1:80" s="305" customFormat="1" x14ac:dyDescent="0.2">
      <c r="A1203" s="87"/>
      <c r="B1203" s="87"/>
      <c r="C1203" s="87"/>
      <c r="D1203" s="87"/>
      <c r="E1203" s="87"/>
      <c r="F1203" s="87"/>
      <c r="S1203" s="307"/>
      <c r="T1203" s="306"/>
      <c r="AB1203" s="300"/>
      <c r="AC1203" s="300"/>
      <c r="AJ1203" s="300"/>
      <c r="AK1203" s="300"/>
      <c r="AX1203" s="300"/>
      <c r="AY1203" s="300"/>
      <c r="AZ1203" s="300"/>
      <c r="BA1203" s="300"/>
      <c r="BB1203" s="300"/>
      <c r="BC1203" s="300"/>
      <c r="BD1203" s="300"/>
      <c r="BE1203" s="300"/>
      <c r="BF1203" s="300"/>
      <c r="BG1203" s="300"/>
      <c r="BH1203" s="300"/>
      <c r="BI1203" s="300"/>
      <c r="BQ1203" s="297"/>
      <c r="BR1203" s="297"/>
      <c r="BS1203" s="297"/>
      <c r="BT1203" s="297"/>
      <c r="BU1203" s="297"/>
      <c r="BV1203" s="297"/>
      <c r="BW1203" s="297"/>
      <c r="BX1203" s="297"/>
      <c r="BY1203" s="297"/>
      <c r="BZ1203" s="297"/>
      <c r="CA1203" s="297"/>
      <c r="CB1203" s="297"/>
    </row>
    <row r="1204" spans="1:80" s="305" customFormat="1" x14ac:dyDescent="0.2">
      <c r="A1204" s="87"/>
      <c r="B1204" s="87"/>
      <c r="C1204" s="87"/>
      <c r="D1204" s="87"/>
      <c r="E1204" s="87"/>
      <c r="F1204" s="87"/>
      <c r="S1204" s="307"/>
      <c r="T1204" s="306"/>
      <c r="AB1204" s="300"/>
      <c r="AC1204" s="300"/>
      <c r="AJ1204" s="300"/>
      <c r="AK1204" s="300"/>
      <c r="AX1204" s="300"/>
      <c r="AY1204" s="300"/>
      <c r="AZ1204" s="300"/>
      <c r="BA1204" s="300"/>
      <c r="BB1204" s="300"/>
      <c r="BC1204" s="300"/>
      <c r="BD1204" s="300"/>
      <c r="BE1204" s="300"/>
      <c r="BF1204" s="300"/>
      <c r="BG1204" s="300"/>
      <c r="BH1204" s="300"/>
      <c r="BI1204" s="300"/>
      <c r="BQ1204" s="297"/>
      <c r="BR1204" s="297"/>
      <c r="BS1204" s="297"/>
      <c r="BT1204" s="297"/>
      <c r="BU1204" s="297"/>
      <c r="BV1204" s="297"/>
      <c r="BW1204" s="297"/>
      <c r="BX1204" s="297"/>
      <c r="BY1204" s="297"/>
      <c r="BZ1204" s="297"/>
      <c r="CA1204" s="297"/>
      <c r="CB1204" s="297"/>
    </row>
    <row r="1205" spans="1:80" s="305" customFormat="1" x14ac:dyDescent="0.2">
      <c r="A1205" s="87"/>
      <c r="B1205" s="87"/>
      <c r="C1205" s="87"/>
      <c r="D1205" s="87"/>
      <c r="E1205" s="87"/>
      <c r="F1205" s="87"/>
      <c r="S1205" s="307"/>
      <c r="T1205" s="306"/>
      <c r="AB1205" s="300"/>
      <c r="AC1205" s="300"/>
      <c r="AJ1205" s="300"/>
      <c r="AK1205" s="300"/>
      <c r="AX1205" s="300"/>
      <c r="AY1205" s="300"/>
      <c r="AZ1205" s="300"/>
      <c r="BA1205" s="300"/>
      <c r="BB1205" s="300"/>
      <c r="BC1205" s="300"/>
      <c r="BD1205" s="300"/>
      <c r="BE1205" s="300"/>
      <c r="BF1205" s="300"/>
      <c r="BG1205" s="300"/>
      <c r="BH1205" s="300"/>
      <c r="BI1205" s="300"/>
      <c r="BQ1205" s="297"/>
      <c r="BR1205" s="297"/>
      <c r="BS1205" s="297"/>
      <c r="BT1205" s="297"/>
      <c r="BU1205" s="297"/>
      <c r="BV1205" s="297"/>
      <c r="BW1205" s="297"/>
      <c r="BX1205" s="297"/>
      <c r="BY1205" s="297"/>
      <c r="BZ1205" s="297"/>
      <c r="CA1205" s="297"/>
      <c r="CB1205" s="297"/>
    </row>
    <row r="1206" spans="1:80" s="305" customFormat="1" x14ac:dyDescent="0.2">
      <c r="A1206" s="87"/>
      <c r="B1206" s="87"/>
      <c r="C1206" s="87"/>
      <c r="D1206" s="87"/>
      <c r="E1206" s="87"/>
      <c r="F1206" s="87"/>
      <c r="S1206" s="307"/>
      <c r="T1206" s="306"/>
      <c r="AB1206" s="300"/>
      <c r="AC1206" s="300"/>
      <c r="AJ1206" s="300"/>
      <c r="AK1206" s="300"/>
      <c r="AX1206" s="300"/>
      <c r="AY1206" s="300"/>
      <c r="AZ1206" s="300"/>
      <c r="BA1206" s="300"/>
      <c r="BB1206" s="300"/>
      <c r="BC1206" s="300"/>
      <c r="BD1206" s="300"/>
      <c r="BE1206" s="300"/>
      <c r="BF1206" s="300"/>
      <c r="BG1206" s="300"/>
      <c r="BH1206" s="300"/>
      <c r="BI1206" s="300"/>
      <c r="BQ1206" s="297"/>
      <c r="BR1206" s="297"/>
      <c r="BS1206" s="297"/>
      <c r="BT1206" s="297"/>
      <c r="BU1206" s="297"/>
      <c r="BV1206" s="297"/>
      <c r="BW1206" s="297"/>
      <c r="BX1206" s="297"/>
      <c r="BY1206" s="297"/>
      <c r="BZ1206" s="297"/>
      <c r="CA1206" s="297"/>
      <c r="CB1206" s="297"/>
    </row>
    <row r="1207" spans="1:80" s="305" customFormat="1" x14ac:dyDescent="0.2">
      <c r="A1207" s="87"/>
      <c r="B1207" s="87"/>
      <c r="C1207" s="87"/>
      <c r="D1207" s="87"/>
      <c r="E1207" s="87"/>
      <c r="F1207" s="87"/>
      <c r="S1207" s="307"/>
      <c r="T1207" s="306"/>
      <c r="AB1207" s="300"/>
      <c r="AC1207" s="300"/>
      <c r="AJ1207" s="300"/>
      <c r="AK1207" s="300"/>
      <c r="AX1207" s="300"/>
      <c r="AY1207" s="300"/>
      <c r="AZ1207" s="300"/>
      <c r="BA1207" s="300"/>
      <c r="BB1207" s="300"/>
      <c r="BC1207" s="300"/>
      <c r="BD1207" s="300"/>
      <c r="BE1207" s="300"/>
      <c r="BF1207" s="300"/>
      <c r="BG1207" s="300"/>
      <c r="BH1207" s="300"/>
      <c r="BI1207" s="300"/>
      <c r="BQ1207" s="297"/>
      <c r="BR1207" s="297"/>
      <c r="BS1207" s="297"/>
      <c r="BT1207" s="297"/>
      <c r="BU1207" s="297"/>
      <c r="BV1207" s="297"/>
      <c r="BW1207" s="297"/>
      <c r="BX1207" s="297"/>
      <c r="BY1207" s="297"/>
      <c r="BZ1207" s="297"/>
      <c r="CA1207" s="297"/>
      <c r="CB1207" s="297"/>
    </row>
    <row r="1208" spans="1:80" s="305" customFormat="1" x14ac:dyDescent="0.2">
      <c r="A1208" s="87"/>
      <c r="B1208" s="87"/>
      <c r="C1208" s="87"/>
      <c r="D1208" s="87"/>
      <c r="E1208" s="87"/>
      <c r="F1208" s="87"/>
      <c r="S1208" s="307"/>
      <c r="T1208" s="306"/>
      <c r="AB1208" s="300"/>
      <c r="AC1208" s="300"/>
      <c r="AJ1208" s="300"/>
      <c r="AK1208" s="300"/>
      <c r="AX1208" s="300"/>
      <c r="AY1208" s="300"/>
      <c r="AZ1208" s="300"/>
      <c r="BA1208" s="300"/>
      <c r="BB1208" s="300"/>
      <c r="BC1208" s="300"/>
      <c r="BD1208" s="300"/>
      <c r="BE1208" s="300"/>
      <c r="BF1208" s="300"/>
      <c r="BG1208" s="300"/>
      <c r="BH1208" s="300"/>
      <c r="BI1208" s="300"/>
      <c r="BQ1208" s="297"/>
      <c r="BR1208" s="297"/>
      <c r="BS1208" s="297"/>
      <c r="BT1208" s="297"/>
      <c r="BU1208" s="297"/>
      <c r="BV1208" s="297"/>
      <c r="BW1208" s="297"/>
      <c r="BX1208" s="297"/>
      <c r="BY1208" s="297"/>
      <c r="BZ1208" s="297"/>
      <c r="CA1208" s="297"/>
      <c r="CB1208" s="297"/>
    </row>
    <row r="1209" spans="1:80" s="305" customFormat="1" x14ac:dyDescent="0.2">
      <c r="A1209" s="87"/>
      <c r="B1209" s="87"/>
      <c r="C1209" s="87"/>
      <c r="D1209" s="87"/>
      <c r="E1209" s="87"/>
      <c r="F1209" s="87"/>
      <c r="S1209" s="307"/>
      <c r="T1209" s="306"/>
      <c r="AB1209" s="300"/>
      <c r="AC1209" s="300"/>
      <c r="AJ1209" s="300"/>
      <c r="AK1209" s="300"/>
      <c r="AX1209" s="300"/>
      <c r="AY1209" s="300"/>
      <c r="AZ1209" s="300"/>
      <c r="BA1209" s="300"/>
      <c r="BB1209" s="300"/>
      <c r="BC1209" s="300"/>
      <c r="BD1209" s="300"/>
      <c r="BE1209" s="300"/>
      <c r="BF1209" s="300"/>
      <c r="BG1209" s="300"/>
      <c r="BH1209" s="300"/>
      <c r="BI1209" s="300"/>
      <c r="BQ1209" s="297"/>
      <c r="BR1209" s="297"/>
      <c r="BS1209" s="297"/>
      <c r="BT1209" s="297"/>
      <c r="BU1209" s="297"/>
      <c r="BV1209" s="297"/>
      <c r="BW1209" s="297"/>
      <c r="BX1209" s="297"/>
      <c r="BY1209" s="297"/>
      <c r="BZ1209" s="297"/>
      <c r="CA1209" s="297"/>
      <c r="CB1209" s="297"/>
    </row>
    <row r="1210" spans="1:80" s="305" customFormat="1" x14ac:dyDescent="0.2">
      <c r="A1210" s="87"/>
      <c r="B1210" s="87"/>
      <c r="C1210" s="87"/>
      <c r="D1210" s="87"/>
      <c r="E1210" s="87"/>
      <c r="F1210" s="87"/>
      <c r="S1210" s="307"/>
      <c r="T1210" s="306"/>
      <c r="AB1210" s="300"/>
      <c r="AC1210" s="300"/>
      <c r="AJ1210" s="300"/>
      <c r="AK1210" s="300"/>
      <c r="AX1210" s="300"/>
      <c r="AY1210" s="300"/>
      <c r="AZ1210" s="300"/>
      <c r="BA1210" s="300"/>
      <c r="BB1210" s="300"/>
      <c r="BC1210" s="300"/>
      <c r="BD1210" s="300"/>
      <c r="BE1210" s="300"/>
      <c r="BF1210" s="300"/>
      <c r="BG1210" s="300"/>
      <c r="BH1210" s="300"/>
      <c r="BI1210" s="300"/>
      <c r="BQ1210" s="297"/>
      <c r="BR1210" s="297"/>
      <c r="BS1210" s="297"/>
      <c r="BT1210" s="297"/>
      <c r="BU1210" s="297"/>
      <c r="BV1210" s="297"/>
      <c r="BW1210" s="297"/>
      <c r="BX1210" s="297"/>
      <c r="BY1210" s="297"/>
      <c r="BZ1210" s="297"/>
      <c r="CA1210" s="297"/>
      <c r="CB1210" s="297"/>
    </row>
    <row r="1211" spans="1:80" s="305" customFormat="1" x14ac:dyDescent="0.2">
      <c r="A1211" s="87"/>
      <c r="B1211" s="87"/>
      <c r="C1211" s="87"/>
      <c r="D1211" s="87"/>
      <c r="E1211" s="87"/>
      <c r="F1211" s="87"/>
      <c r="S1211" s="307"/>
      <c r="T1211" s="306"/>
      <c r="AB1211" s="300"/>
      <c r="AC1211" s="300"/>
      <c r="AJ1211" s="300"/>
      <c r="AK1211" s="300"/>
      <c r="AX1211" s="300"/>
      <c r="AY1211" s="300"/>
      <c r="AZ1211" s="300"/>
      <c r="BA1211" s="300"/>
      <c r="BB1211" s="300"/>
      <c r="BC1211" s="300"/>
      <c r="BD1211" s="300"/>
      <c r="BE1211" s="300"/>
      <c r="BF1211" s="300"/>
      <c r="BG1211" s="300"/>
      <c r="BH1211" s="300"/>
      <c r="BI1211" s="300"/>
      <c r="BQ1211" s="297"/>
      <c r="BR1211" s="297"/>
      <c r="BS1211" s="297"/>
      <c r="BT1211" s="297"/>
      <c r="BU1211" s="297"/>
      <c r="BV1211" s="297"/>
      <c r="BW1211" s="297"/>
      <c r="BX1211" s="297"/>
      <c r="BY1211" s="297"/>
      <c r="BZ1211" s="297"/>
      <c r="CA1211" s="297"/>
      <c r="CB1211" s="297"/>
    </row>
    <row r="1212" spans="1:80" s="305" customFormat="1" x14ac:dyDescent="0.2">
      <c r="A1212" s="87"/>
      <c r="B1212" s="87"/>
      <c r="C1212" s="87"/>
      <c r="D1212" s="87"/>
      <c r="E1212" s="87"/>
      <c r="F1212" s="87"/>
      <c r="S1212" s="307"/>
      <c r="T1212" s="306"/>
      <c r="AB1212" s="300"/>
      <c r="AC1212" s="300"/>
      <c r="AJ1212" s="300"/>
      <c r="AK1212" s="300"/>
      <c r="AX1212" s="300"/>
      <c r="AY1212" s="300"/>
      <c r="AZ1212" s="300"/>
      <c r="BA1212" s="300"/>
      <c r="BB1212" s="300"/>
      <c r="BC1212" s="300"/>
      <c r="BD1212" s="300"/>
      <c r="BE1212" s="300"/>
      <c r="BF1212" s="300"/>
      <c r="BG1212" s="300"/>
      <c r="BH1212" s="300"/>
      <c r="BI1212" s="300"/>
      <c r="BQ1212" s="297"/>
      <c r="BR1212" s="297"/>
      <c r="BS1212" s="297"/>
      <c r="BT1212" s="297"/>
      <c r="BU1212" s="297"/>
      <c r="BV1212" s="297"/>
      <c r="BW1212" s="297"/>
      <c r="BX1212" s="297"/>
      <c r="BY1212" s="297"/>
      <c r="BZ1212" s="297"/>
      <c r="CA1212" s="297"/>
      <c r="CB1212" s="297"/>
    </row>
    <row r="1213" spans="1:80" s="305" customFormat="1" x14ac:dyDescent="0.2">
      <c r="A1213" s="87"/>
      <c r="B1213" s="87"/>
      <c r="C1213" s="87"/>
      <c r="D1213" s="87"/>
      <c r="E1213" s="87"/>
      <c r="F1213" s="87"/>
      <c r="S1213" s="307"/>
      <c r="T1213" s="306"/>
      <c r="AB1213" s="300"/>
      <c r="AC1213" s="300"/>
      <c r="AJ1213" s="300"/>
      <c r="AK1213" s="300"/>
      <c r="AX1213" s="300"/>
      <c r="AY1213" s="300"/>
      <c r="AZ1213" s="300"/>
      <c r="BA1213" s="300"/>
      <c r="BB1213" s="300"/>
      <c r="BC1213" s="300"/>
      <c r="BD1213" s="300"/>
      <c r="BE1213" s="300"/>
      <c r="BF1213" s="300"/>
      <c r="BG1213" s="300"/>
      <c r="BH1213" s="300"/>
      <c r="BI1213" s="300"/>
      <c r="BQ1213" s="297"/>
      <c r="BR1213" s="297"/>
      <c r="BS1213" s="297"/>
      <c r="BT1213" s="297"/>
      <c r="BU1213" s="297"/>
      <c r="BV1213" s="297"/>
      <c r="BW1213" s="297"/>
      <c r="BX1213" s="297"/>
      <c r="BY1213" s="297"/>
      <c r="BZ1213" s="297"/>
      <c r="CA1213" s="297"/>
      <c r="CB1213" s="297"/>
    </row>
    <row r="1214" spans="1:80" s="305" customFormat="1" x14ac:dyDescent="0.2">
      <c r="A1214" s="87"/>
      <c r="B1214" s="87"/>
      <c r="C1214" s="87"/>
      <c r="D1214" s="87"/>
      <c r="E1214" s="87"/>
      <c r="F1214" s="87"/>
      <c r="S1214" s="307"/>
      <c r="T1214" s="306"/>
      <c r="AB1214" s="300"/>
      <c r="AC1214" s="300"/>
      <c r="AJ1214" s="300"/>
      <c r="AK1214" s="300"/>
      <c r="AX1214" s="300"/>
      <c r="AY1214" s="300"/>
      <c r="AZ1214" s="300"/>
      <c r="BA1214" s="300"/>
      <c r="BB1214" s="300"/>
      <c r="BC1214" s="300"/>
      <c r="BD1214" s="300"/>
      <c r="BE1214" s="300"/>
      <c r="BF1214" s="300"/>
      <c r="BG1214" s="300"/>
      <c r="BH1214" s="300"/>
      <c r="BI1214" s="300"/>
      <c r="BQ1214" s="297"/>
      <c r="BR1214" s="297"/>
      <c r="BS1214" s="297"/>
      <c r="BT1214" s="297"/>
      <c r="BU1214" s="297"/>
      <c r="BV1214" s="297"/>
      <c r="BW1214" s="297"/>
      <c r="BX1214" s="297"/>
      <c r="BY1214" s="297"/>
      <c r="BZ1214" s="297"/>
      <c r="CA1214" s="297"/>
      <c r="CB1214" s="297"/>
    </row>
    <row r="1215" spans="1:80" s="305" customFormat="1" x14ac:dyDescent="0.2">
      <c r="A1215" s="87"/>
      <c r="B1215" s="87"/>
      <c r="C1215" s="87"/>
      <c r="D1215" s="87"/>
      <c r="E1215" s="87"/>
      <c r="F1215" s="87"/>
      <c r="S1215" s="307"/>
      <c r="T1215" s="306"/>
      <c r="AB1215" s="300"/>
      <c r="AC1215" s="300"/>
      <c r="AJ1215" s="300"/>
      <c r="AK1215" s="300"/>
      <c r="AX1215" s="300"/>
      <c r="AY1215" s="300"/>
      <c r="AZ1215" s="300"/>
      <c r="BA1215" s="300"/>
      <c r="BB1215" s="300"/>
      <c r="BC1215" s="300"/>
      <c r="BD1215" s="300"/>
      <c r="BE1215" s="300"/>
      <c r="BF1215" s="300"/>
      <c r="BG1215" s="300"/>
      <c r="BH1215" s="300"/>
      <c r="BI1215" s="300"/>
      <c r="BQ1215" s="297"/>
      <c r="BR1215" s="297"/>
      <c r="BS1215" s="297"/>
      <c r="BT1215" s="297"/>
      <c r="BU1215" s="297"/>
      <c r="BV1215" s="297"/>
      <c r="BW1215" s="297"/>
      <c r="BX1215" s="297"/>
      <c r="BY1215" s="297"/>
      <c r="BZ1215" s="297"/>
      <c r="CA1215" s="297"/>
      <c r="CB1215" s="297"/>
    </row>
    <row r="1216" spans="1:80" s="305" customFormat="1" x14ac:dyDescent="0.2">
      <c r="A1216" s="87"/>
      <c r="B1216" s="87"/>
      <c r="C1216" s="87"/>
      <c r="D1216" s="87"/>
      <c r="E1216" s="87"/>
      <c r="F1216" s="87"/>
      <c r="S1216" s="307"/>
      <c r="T1216" s="306"/>
      <c r="AB1216" s="300"/>
      <c r="AC1216" s="300"/>
      <c r="AJ1216" s="300"/>
      <c r="AK1216" s="300"/>
      <c r="AX1216" s="300"/>
      <c r="AY1216" s="300"/>
      <c r="AZ1216" s="300"/>
      <c r="BA1216" s="300"/>
      <c r="BB1216" s="300"/>
      <c r="BC1216" s="300"/>
      <c r="BD1216" s="300"/>
      <c r="BE1216" s="300"/>
      <c r="BF1216" s="300"/>
      <c r="BG1216" s="300"/>
      <c r="BH1216" s="300"/>
      <c r="BI1216" s="300"/>
      <c r="BQ1216" s="297"/>
      <c r="BR1216" s="297"/>
      <c r="BS1216" s="297"/>
      <c r="BT1216" s="297"/>
      <c r="BU1216" s="297"/>
      <c r="BV1216" s="297"/>
      <c r="BW1216" s="297"/>
      <c r="BX1216" s="297"/>
      <c r="BY1216" s="297"/>
      <c r="BZ1216" s="297"/>
      <c r="CA1216" s="297"/>
      <c r="CB1216" s="297"/>
    </row>
    <row r="1217" spans="1:80" s="305" customFormat="1" x14ac:dyDescent="0.2">
      <c r="A1217" s="87"/>
      <c r="B1217" s="87"/>
      <c r="C1217" s="87"/>
      <c r="D1217" s="87"/>
      <c r="E1217" s="87"/>
      <c r="F1217" s="87"/>
      <c r="S1217" s="307"/>
      <c r="T1217" s="306"/>
      <c r="AB1217" s="300"/>
      <c r="AC1217" s="300"/>
      <c r="AJ1217" s="300"/>
      <c r="AK1217" s="300"/>
      <c r="AX1217" s="300"/>
      <c r="AY1217" s="300"/>
      <c r="AZ1217" s="300"/>
      <c r="BA1217" s="300"/>
      <c r="BB1217" s="300"/>
      <c r="BC1217" s="300"/>
      <c r="BD1217" s="300"/>
      <c r="BE1217" s="300"/>
      <c r="BF1217" s="300"/>
      <c r="BG1217" s="300"/>
      <c r="BH1217" s="300"/>
      <c r="BI1217" s="300"/>
      <c r="BQ1217" s="297"/>
      <c r="BR1217" s="297"/>
      <c r="BS1217" s="297"/>
      <c r="BT1217" s="297"/>
      <c r="BU1217" s="297"/>
      <c r="BV1217" s="297"/>
      <c r="BW1217" s="297"/>
      <c r="BX1217" s="297"/>
      <c r="BY1217" s="297"/>
      <c r="BZ1217" s="297"/>
      <c r="CA1217" s="297"/>
      <c r="CB1217" s="297"/>
    </row>
    <row r="1218" spans="1:80" s="305" customFormat="1" x14ac:dyDescent="0.2">
      <c r="A1218" s="87"/>
      <c r="B1218" s="87"/>
      <c r="C1218" s="87"/>
      <c r="D1218" s="87"/>
      <c r="E1218" s="87"/>
      <c r="F1218" s="87"/>
      <c r="S1218" s="307"/>
      <c r="T1218" s="306"/>
      <c r="AB1218" s="300"/>
      <c r="AC1218" s="300"/>
      <c r="AJ1218" s="300"/>
      <c r="AK1218" s="300"/>
      <c r="AX1218" s="300"/>
      <c r="AY1218" s="300"/>
      <c r="AZ1218" s="300"/>
      <c r="BA1218" s="300"/>
      <c r="BB1218" s="300"/>
      <c r="BC1218" s="300"/>
      <c r="BD1218" s="300"/>
      <c r="BE1218" s="300"/>
      <c r="BF1218" s="300"/>
      <c r="BG1218" s="300"/>
      <c r="BH1218" s="300"/>
      <c r="BI1218" s="300"/>
      <c r="BQ1218" s="297"/>
      <c r="BR1218" s="297"/>
      <c r="BS1218" s="297"/>
      <c r="BT1218" s="297"/>
      <c r="BU1218" s="297"/>
      <c r="BV1218" s="297"/>
      <c r="BW1218" s="297"/>
      <c r="BX1218" s="297"/>
      <c r="BY1218" s="297"/>
      <c r="BZ1218" s="297"/>
      <c r="CA1218" s="297"/>
      <c r="CB1218" s="297"/>
    </row>
    <row r="1219" spans="1:80" s="305" customFormat="1" x14ac:dyDescent="0.2">
      <c r="A1219" s="87"/>
      <c r="B1219" s="87"/>
      <c r="C1219" s="87"/>
      <c r="D1219" s="87"/>
      <c r="E1219" s="87"/>
      <c r="F1219" s="87"/>
      <c r="S1219" s="307"/>
      <c r="T1219" s="306"/>
      <c r="AB1219" s="300"/>
      <c r="AC1219" s="300"/>
      <c r="AJ1219" s="300"/>
      <c r="AK1219" s="300"/>
      <c r="AX1219" s="300"/>
      <c r="AY1219" s="300"/>
      <c r="AZ1219" s="300"/>
      <c r="BA1219" s="300"/>
      <c r="BB1219" s="300"/>
      <c r="BC1219" s="300"/>
      <c r="BD1219" s="300"/>
      <c r="BE1219" s="300"/>
      <c r="BF1219" s="300"/>
      <c r="BG1219" s="300"/>
      <c r="BH1219" s="300"/>
      <c r="BI1219" s="300"/>
      <c r="BQ1219" s="297"/>
      <c r="BR1219" s="297"/>
      <c r="BS1219" s="297"/>
      <c r="BT1219" s="297"/>
      <c r="BU1219" s="297"/>
      <c r="BV1219" s="297"/>
      <c r="BW1219" s="297"/>
      <c r="BX1219" s="297"/>
      <c r="BY1219" s="297"/>
      <c r="BZ1219" s="297"/>
      <c r="CA1219" s="297"/>
      <c r="CB1219" s="297"/>
    </row>
    <row r="1220" spans="1:80" s="305" customFormat="1" x14ac:dyDescent="0.2">
      <c r="A1220" s="87"/>
      <c r="B1220" s="87"/>
      <c r="C1220" s="87"/>
      <c r="D1220" s="87"/>
      <c r="E1220" s="87"/>
      <c r="F1220" s="87"/>
      <c r="S1220" s="307"/>
      <c r="T1220" s="306"/>
      <c r="AB1220" s="300"/>
      <c r="AC1220" s="300"/>
      <c r="AJ1220" s="300"/>
      <c r="AK1220" s="300"/>
      <c r="AX1220" s="300"/>
      <c r="AY1220" s="300"/>
      <c r="AZ1220" s="300"/>
      <c r="BA1220" s="300"/>
      <c r="BB1220" s="300"/>
      <c r="BC1220" s="300"/>
      <c r="BD1220" s="300"/>
      <c r="BE1220" s="300"/>
      <c r="BF1220" s="300"/>
      <c r="BG1220" s="300"/>
      <c r="BH1220" s="300"/>
      <c r="BI1220" s="300"/>
      <c r="BQ1220" s="297"/>
      <c r="BR1220" s="297"/>
      <c r="BS1220" s="297"/>
      <c r="BT1220" s="297"/>
      <c r="BU1220" s="297"/>
      <c r="BV1220" s="297"/>
      <c r="BW1220" s="297"/>
      <c r="BX1220" s="297"/>
      <c r="BY1220" s="297"/>
      <c r="BZ1220" s="297"/>
      <c r="CA1220" s="297"/>
      <c r="CB1220" s="297"/>
    </row>
    <row r="1221" spans="1:80" s="305" customFormat="1" x14ac:dyDescent="0.2">
      <c r="A1221" s="87"/>
      <c r="B1221" s="87"/>
      <c r="C1221" s="87"/>
      <c r="D1221" s="87"/>
      <c r="E1221" s="87"/>
      <c r="F1221" s="87"/>
      <c r="S1221" s="307"/>
      <c r="T1221" s="306"/>
      <c r="AB1221" s="300"/>
      <c r="AC1221" s="300"/>
      <c r="AJ1221" s="300"/>
      <c r="AK1221" s="300"/>
      <c r="AX1221" s="300"/>
      <c r="AY1221" s="300"/>
      <c r="AZ1221" s="300"/>
      <c r="BA1221" s="300"/>
      <c r="BB1221" s="300"/>
      <c r="BC1221" s="300"/>
      <c r="BD1221" s="300"/>
      <c r="BE1221" s="300"/>
      <c r="BF1221" s="300"/>
      <c r="BG1221" s="300"/>
      <c r="BH1221" s="300"/>
      <c r="BI1221" s="300"/>
      <c r="BQ1221" s="297"/>
      <c r="BR1221" s="297"/>
      <c r="BS1221" s="297"/>
      <c r="BT1221" s="297"/>
      <c r="BU1221" s="297"/>
      <c r="BV1221" s="297"/>
      <c r="BW1221" s="297"/>
      <c r="BX1221" s="297"/>
      <c r="BY1221" s="297"/>
      <c r="BZ1221" s="297"/>
      <c r="CA1221" s="297"/>
      <c r="CB1221" s="297"/>
    </row>
    <row r="1222" spans="1:80" s="305" customFormat="1" x14ac:dyDescent="0.2">
      <c r="A1222" s="87"/>
      <c r="B1222" s="87"/>
      <c r="C1222" s="87"/>
      <c r="D1222" s="87"/>
      <c r="E1222" s="87"/>
      <c r="F1222" s="87"/>
      <c r="S1222" s="307"/>
      <c r="T1222" s="306"/>
      <c r="AB1222" s="300"/>
      <c r="AC1222" s="300"/>
      <c r="AJ1222" s="300"/>
      <c r="AK1222" s="300"/>
      <c r="AX1222" s="300"/>
      <c r="AY1222" s="300"/>
      <c r="AZ1222" s="300"/>
      <c r="BA1222" s="300"/>
      <c r="BB1222" s="300"/>
      <c r="BC1222" s="300"/>
      <c r="BD1222" s="300"/>
      <c r="BE1222" s="300"/>
      <c r="BF1222" s="300"/>
      <c r="BG1222" s="300"/>
      <c r="BH1222" s="300"/>
      <c r="BI1222" s="300"/>
      <c r="BQ1222" s="297"/>
      <c r="BR1222" s="297"/>
      <c r="BS1222" s="297"/>
      <c r="BT1222" s="297"/>
      <c r="BU1222" s="297"/>
      <c r="BV1222" s="297"/>
      <c r="BW1222" s="297"/>
      <c r="BX1222" s="297"/>
      <c r="BY1222" s="297"/>
      <c r="BZ1222" s="297"/>
      <c r="CA1222" s="297"/>
      <c r="CB1222" s="297"/>
    </row>
    <row r="1223" spans="1:80" s="305" customFormat="1" x14ac:dyDescent="0.2">
      <c r="A1223" s="87"/>
      <c r="B1223" s="87"/>
      <c r="C1223" s="87"/>
      <c r="D1223" s="87"/>
      <c r="E1223" s="87"/>
      <c r="F1223" s="87"/>
      <c r="S1223" s="307"/>
      <c r="T1223" s="306"/>
      <c r="AB1223" s="300"/>
      <c r="AC1223" s="300"/>
      <c r="AJ1223" s="300"/>
      <c r="AK1223" s="300"/>
      <c r="AX1223" s="300"/>
      <c r="AY1223" s="300"/>
      <c r="AZ1223" s="300"/>
      <c r="BA1223" s="300"/>
      <c r="BB1223" s="300"/>
      <c r="BC1223" s="300"/>
      <c r="BD1223" s="300"/>
      <c r="BE1223" s="300"/>
      <c r="BF1223" s="300"/>
      <c r="BG1223" s="300"/>
      <c r="BH1223" s="300"/>
      <c r="BI1223" s="300"/>
      <c r="BQ1223" s="297"/>
      <c r="BR1223" s="297"/>
      <c r="BS1223" s="297"/>
      <c r="BT1223" s="297"/>
      <c r="BU1223" s="297"/>
      <c r="BV1223" s="297"/>
      <c r="BW1223" s="297"/>
      <c r="BX1223" s="297"/>
      <c r="BY1223" s="297"/>
      <c r="BZ1223" s="297"/>
      <c r="CA1223" s="297"/>
      <c r="CB1223" s="297"/>
    </row>
    <row r="1224" spans="1:80" s="305" customFormat="1" x14ac:dyDescent="0.2">
      <c r="A1224" s="87"/>
      <c r="B1224" s="87"/>
      <c r="C1224" s="87"/>
      <c r="D1224" s="87"/>
      <c r="E1224" s="87"/>
      <c r="F1224" s="87"/>
      <c r="S1224" s="307"/>
      <c r="T1224" s="306"/>
      <c r="AB1224" s="300"/>
      <c r="AC1224" s="300"/>
      <c r="AJ1224" s="300"/>
      <c r="AK1224" s="300"/>
      <c r="AX1224" s="300"/>
      <c r="AY1224" s="300"/>
      <c r="AZ1224" s="300"/>
      <c r="BA1224" s="300"/>
      <c r="BB1224" s="300"/>
      <c r="BC1224" s="300"/>
      <c r="BD1224" s="300"/>
      <c r="BE1224" s="300"/>
      <c r="BF1224" s="300"/>
      <c r="BG1224" s="300"/>
      <c r="BH1224" s="300"/>
      <c r="BI1224" s="300"/>
      <c r="BQ1224" s="297"/>
      <c r="BR1224" s="297"/>
      <c r="BS1224" s="297"/>
      <c r="BT1224" s="297"/>
      <c r="BU1224" s="297"/>
      <c r="BV1224" s="297"/>
      <c r="BW1224" s="297"/>
      <c r="BX1224" s="297"/>
      <c r="BY1224" s="297"/>
      <c r="BZ1224" s="297"/>
      <c r="CA1224" s="297"/>
      <c r="CB1224" s="297"/>
    </row>
    <row r="1225" spans="1:80" s="305" customFormat="1" x14ac:dyDescent="0.2">
      <c r="A1225" s="87"/>
      <c r="B1225" s="87"/>
      <c r="C1225" s="87"/>
      <c r="D1225" s="87"/>
      <c r="E1225" s="87"/>
      <c r="F1225" s="87"/>
      <c r="S1225" s="307"/>
      <c r="T1225" s="306"/>
      <c r="AB1225" s="300"/>
      <c r="AC1225" s="300"/>
      <c r="AJ1225" s="300"/>
      <c r="AK1225" s="300"/>
      <c r="AX1225" s="300"/>
      <c r="AY1225" s="300"/>
      <c r="AZ1225" s="300"/>
      <c r="BA1225" s="300"/>
      <c r="BB1225" s="300"/>
      <c r="BC1225" s="300"/>
      <c r="BD1225" s="300"/>
      <c r="BE1225" s="300"/>
      <c r="BF1225" s="300"/>
      <c r="BG1225" s="300"/>
      <c r="BH1225" s="300"/>
      <c r="BI1225" s="300"/>
      <c r="BQ1225" s="297"/>
      <c r="BR1225" s="297"/>
      <c r="BS1225" s="297"/>
      <c r="BT1225" s="297"/>
      <c r="BU1225" s="297"/>
      <c r="BV1225" s="297"/>
      <c r="BW1225" s="297"/>
      <c r="BX1225" s="297"/>
      <c r="BY1225" s="297"/>
      <c r="BZ1225" s="297"/>
      <c r="CA1225" s="297"/>
      <c r="CB1225" s="297"/>
    </row>
    <row r="1226" spans="1:80" s="305" customFormat="1" x14ac:dyDescent="0.2">
      <c r="A1226" s="87"/>
      <c r="B1226" s="87"/>
      <c r="C1226" s="87"/>
      <c r="D1226" s="87"/>
      <c r="E1226" s="87"/>
      <c r="F1226" s="87"/>
      <c r="S1226" s="307"/>
      <c r="T1226" s="306"/>
      <c r="AB1226" s="300"/>
      <c r="AC1226" s="300"/>
      <c r="AJ1226" s="300"/>
      <c r="AK1226" s="300"/>
      <c r="AX1226" s="300"/>
      <c r="AY1226" s="300"/>
      <c r="AZ1226" s="300"/>
      <c r="BA1226" s="300"/>
      <c r="BB1226" s="300"/>
      <c r="BC1226" s="300"/>
      <c r="BD1226" s="300"/>
      <c r="BE1226" s="300"/>
      <c r="BF1226" s="300"/>
      <c r="BG1226" s="300"/>
      <c r="BH1226" s="300"/>
      <c r="BI1226" s="300"/>
      <c r="BQ1226" s="297"/>
      <c r="BR1226" s="297"/>
      <c r="BS1226" s="297"/>
      <c r="BT1226" s="297"/>
      <c r="BU1226" s="297"/>
      <c r="BV1226" s="297"/>
      <c r="BW1226" s="297"/>
      <c r="BX1226" s="297"/>
      <c r="BY1226" s="297"/>
      <c r="BZ1226" s="297"/>
      <c r="CA1226" s="297"/>
      <c r="CB1226" s="297"/>
    </row>
    <row r="1227" spans="1:80" s="305" customFormat="1" x14ac:dyDescent="0.2">
      <c r="A1227" s="87"/>
      <c r="B1227" s="87"/>
      <c r="C1227" s="87"/>
      <c r="D1227" s="87"/>
      <c r="E1227" s="87"/>
      <c r="F1227" s="87"/>
      <c r="S1227" s="307"/>
      <c r="T1227" s="306"/>
      <c r="AB1227" s="300"/>
      <c r="AC1227" s="300"/>
      <c r="AJ1227" s="300"/>
      <c r="AK1227" s="300"/>
      <c r="AX1227" s="300"/>
      <c r="AY1227" s="300"/>
      <c r="AZ1227" s="300"/>
      <c r="BA1227" s="300"/>
      <c r="BB1227" s="300"/>
      <c r="BC1227" s="300"/>
      <c r="BD1227" s="300"/>
      <c r="BE1227" s="300"/>
      <c r="BF1227" s="300"/>
      <c r="BG1227" s="300"/>
      <c r="BH1227" s="300"/>
      <c r="BI1227" s="300"/>
      <c r="BQ1227" s="297"/>
      <c r="BR1227" s="297"/>
      <c r="BS1227" s="297"/>
      <c r="BT1227" s="297"/>
      <c r="BU1227" s="297"/>
      <c r="BV1227" s="297"/>
      <c r="BW1227" s="297"/>
      <c r="BX1227" s="297"/>
      <c r="BY1227" s="297"/>
      <c r="BZ1227" s="297"/>
      <c r="CA1227" s="297"/>
      <c r="CB1227" s="297"/>
    </row>
    <row r="1228" spans="1:80" s="305" customFormat="1" x14ac:dyDescent="0.2">
      <c r="A1228" s="87"/>
      <c r="B1228" s="87"/>
      <c r="C1228" s="87"/>
      <c r="D1228" s="87"/>
      <c r="E1228" s="87"/>
      <c r="F1228" s="87"/>
      <c r="S1228" s="307"/>
      <c r="T1228" s="306"/>
      <c r="AB1228" s="300"/>
      <c r="AC1228" s="300"/>
      <c r="AJ1228" s="300"/>
      <c r="AK1228" s="300"/>
      <c r="AX1228" s="300"/>
      <c r="AY1228" s="300"/>
      <c r="AZ1228" s="300"/>
      <c r="BA1228" s="300"/>
      <c r="BB1228" s="300"/>
      <c r="BC1228" s="300"/>
      <c r="BD1228" s="300"/>
      <c r="BE1228" s="300"/>
      <c r="BF1228" s="300"/>
      <c r="BG1228" s="300"/>
      <c r="BH1228" s="300"/>
      <c r="BI1228" s="300"/>
      <c r="BQ1228" s="297"/>
      <c r="BR1228" s="297"/>
      <c r="BS1228" s="297"/>
      <c r="BT1228" s="297"/>
      <c r="BU1228" s="297"/>
      <c r="BV1228" s="297"/>
      <c r="BW1228" s="297"/>
      <c r="BX1228" s="297"/>
      <c r="BY1228" s="297"/>
      <c r="BZ1228" s="297"/>
      <c r="CA1228" s="297"/>
      <c r="CB1228" s="297"/>
    </row>
    <row r="1229" spans="1:80" s="305" customFormat="1" x14ac:dyDescent="0.2">
      <c r="A1229" s="87"/>
      <c r="B1229" s="87"/>
      <c r="C1229" s="87"/>
      <c r="D1229" s="87"/>
      <c r="E1229" s="87"/>
      <c r="F1229" s="87"/>
      <c r="S1229" s="307"/>
      <c r="T1229" s="306"/>
      <c r="AB1229" s="300"/>
      <c r="AC1229" s="300"/>
      <c r="AJ1229" s="300"/>
      <c r="AK1229" s="300"/>
      <c r="AX1229" s="300"/>
      <c r="AY1229" s="300"/>
      <c r="AZ1229" s="300"/>
      <c r="BA1229" s="300"/>
      <c r="BB1229" s="300"/>
      <c r="BC1229" s="300"/>
      <c r="BD1229" s="300"/>
      <c r="BE1229" s="300"/>
      <c r="BF1229" s="300"/>
      <c r="BG1229" s="300"/>
      <c r="BH1229" s="300"/>
      <c r="BI1229" s="300"/>
      <c r="BQ1229" s="297"/>
      <c r="BR1229" s="297"/>
      <c r="BS1229" s="297"/>
      <c r="BT1229" s="297"/>
      <c r="BU1229" s="297"/>
      <c r="BV1229" s="297"/>
      <c r="BW1229" s="297"/>
      <c r="BX1229" s="297"/>
      <c r="BY1229" s="297"/>
      <c r="BZ1229" s="297"/>
      <c r="CA1229" s="297"/>
      <c r="CB1229" s="297"/>
    </row>
    <row r="1230" spans="1:80" s="305" customFormat="1" x14ac:dyDescent="0.2">
      <c r="A1230" s="87"/>
      <c r="B1230" s="87"/>
      <c r="C1230" s="87"/>
      <c r="D1230" s="87"/>
      <c r="E1230" s="87"/>
      <c r="F1230" s="87"/>
      <c r="S1230" s="307"/>
      <c r="T1230" s="306"/>
      <c r="AB1230" s="300"/>
      <c r="AC1230" s="300"/>
      <c r="AJ1230" s="300"/>
      <c r="AK1230" s="300"/>
      <c r="AX1230" s="300"/>
      <c r="AY1230" s="300"/>
      <c r="AZ1230" s="300"/>
      <c r="BA1230" s="300"/>
      <c r="BB1230" s="300"/>
      <c r="BC1230" s="300"/>
      <c r="BD1230" s="300"/>
      <c r="BE1230" s="300"/>
      <c r="BF1230" s="300"/>
      <c r="BG1230" s="300"/>
      <c r="BH1230" s="300"/>
      <c r="BI1230" s="300"/>
      <c r="BQ1230" s="297"/>
      <c r="BR1230" s="297"/>
      <c r="BS1230" s="297"/>
      <c r="BT1230" s="297"/>
      <c r="BU1230" s="297"/>
      <c r="BV1230" s="297"/>
      <c r="BW1230" s="297"/>
      <c r="BX1230" s="297"/>
      <c r="BY1230" s="297"/>
      <c r="BZ1230" s="297"/>
      <c r="CA1230" s="297"/>
      <c r="CB1230" s="297"/>
    </row>
    <row r="1231" spans="1:80" s="305" customFormat="1" x14ac:dyDescent="0.2">
      <c r="A1231" s="87"/>
      <c r="B1231" s="87"/>
      <c r="C1231" s="87"/>
      <c r="D1231" s="87"/>
      <c r="E1231" s="87"/>
      <c r="F1231" s="87"/>
      <c r="S1231" s="307"/>
      <c r="T1231" s="306"/>
      <c r="AB1231" s="300"/>
      <c r="AC1231" s="300"/>
      <c r="AJ1231" s="300"/>
      <c r="AK1231" s="300"/>
      <c r="AX1231" s="300"/>
      <c r="AY1231" s="300"/>
      <c r="AZ1231" s="300"/>
      <c r="BA1231" s="300"/>
      <c r="BB1231" s="300"/>
      <c r="BC1231" s="300"/>
      <c r="BD1231" s="300"/>
      <c r="BE1231" s="300"/>
      <c r="BF1231" s="300"/>
      <c r="BG1231" s="300"/>
      <c r="BH1231" s="300"/>
      <c r="BI1231" s="300"/>
      <c r="BQ1231" s="297"/>
      <c r="BR1231" s="297"/>
      <c r="BS1231" s="297"/>
      <c r="BT1231" s="297"/>
      <c r="BU1231" s="297"/>
      <c r="BV1231" s="297"/>
      <c r="BW1231" s="297"/>
      <c r="BX1231" s="297"/>
      <c r="BY1231" s="297"/>
      <c r="BZ1231" s="297"/>
      <c r="CA1231" s="297"/>
      <c r="CB1231" s="297"/>
    </row>
    <row r="1232" spans="1:80" s="305" customFormat="1" x14ac:dyDescent="0.2">
      <c r="A1232" s="87"/>
      <c r="B1232" s="87"/>
      <c r="C1232" s="87"/>
      <c r="D1232" s="87"/>
      <c r="E1232" s="87"/>
      <c r="F1232" s="87"/>
      <c r="S1232" s="307"/>
      <c r="T1232" s="306"/>
      <c r="AB1232" s="300"/>
      <c r="AC1232" s="300"/>
      <c r="AJ1232" s="300"/>
      <c r="AK1232" s="300"/>
      <c r="AX1232" s="300"/>
      <c r="AY1232" s="300"/>
      <c r="AZ1232" s="300"/>
      <c r="BA1232" s="300"/>
      <c r="BB1232" s="300"/>
      <c r="BC1232" s="300"/>
      <c r="BD1232" s="300"/>
      <c r="BE1232" s="300"/>
      <c r="BF1232" s="300"/>
      <c r="BG1232" s="300"/>
      <c r="BH1232" s="300"/>
      <c r="BI1232" s="300"/>
      <c r="BQ1232" s="297"/>
      <c r="BR1232" s="297"/>
      <c r="BS1232" s="297"/>
      <c r="BT1232" s="297"/>
      <c r="BU1232" s="297"/>
      <c r="BV1232" s="297"/>
      <c r="BW1232" s="297"/>
      <c r="BX1232" s="297"/>
      <c r="BY1232" s="297"/>
      <c r="BZ1232" s="297"/>
      <c r="CA1232" s="297"/>
      <c r="CB1232" s="297"/>
    </row>
    <row r="1233" spans="1:80" s="305" customFormat="1" x14ac:dyDescent="0.2">
      <c r="A1233" s="87"/>
      <c r="B1233" s="87"/>
      <c r="C1233" s="87"/>
      <c r="D1233" s="87"/>
      <c r="E1233" s="87"/>
      <c r="F1233" s="87"/>
      <c r="S1233" s="307"/>
      <c r="T1233" s="306"/>
      <c r="AB1233" s="300"/>
      <c r="AC1233" s="300"/>
      <c r="AJ1233" s="300"/>
      <c r="AK1233" s="300"/>
      <c r="AX1233" s="300"/>
      <c r="AY1233" s="300"/>
      <c r="AZ1233" s="300"/>
      <c r="BA1233" s="300"/>
      <c r="BB1233" s="300"/>
      <c r="BC1233" s="300"/>
      <c r="BD1233" s="300"/>
      <c r="BE1233" s="300"/>
      <c r="BF1233" s="300"/>
      <c r="BG1233" s="300"/>
      <c r="BH1233" s="300"/>
      <c r="BI1233" s="300"/>
      <c r="BQ1233" s="297"/>
      <c r="BR1233" s="297"/>
      <c r="BS1233" s="297"/>
      <c r="BT1233" s="297"/>
      <c r="BU1233" s="297"/>
      <c r="BV1233" s="297"/>
      <c r="BW1233" s="297"/>
      <c r="BX1233" s="297"/>
      <c r="BY1233" s="297"/>
      <c r="BZ1233" s="297"/>
      <c r="CA1233" s="297"/>
      <c r="CB1233" s="297"/>
    </row>
    <row r="1234" spans="1:80" s="305" customFormat="1" x14ac:dyDescent="0.2">
      <c r="A1234" s="87"/>
      <c r="B1234" s="87"/>
      <c r="C1234" s="87"/>
      <c r="D1234" s="87"/>
      <c r="E1234" s="87"/>
      <c r="F1234" s="87"/>
      <c r="S1234" s="307"/>
      <c r="T1234" s="306"/>
      <c r="AB1234" s="300"/>
      <c r="AC1234" s="300"/>
      <c r="AJ1234" s="300"/>
      <c r="AK1234" s="300"/>
      <c r="AX1234" s="300"/>
      <c r="AY1234" s="300"/>
      <c r="AZ1234" s="300"/>
      <c r="BA1234" s="300"/>
      <c r="BB1234" s="300"/>
      <c r="BC1234" s="300"/>
      <c r="BD1234" s="300"/>
      <c r="BE1234" s="300"/>
      <c r="BF1234" s="300"/>
      <c r="BG1234" s="300"/>
      <c r="BH1234" s="300"/>
      <c r="BI1234" s="300"/>
      <c r="BQ1234" s="297"/>
      <c r="BR1234" s="297"/>
      <c r="BS1234" s="297"/>
      <c r="BT1234" s="297"/>
      <c r="BU1234" s="297"/>
      <c r="BV1234" s="297"/>
      <c r="BW1234" s="297"/>
      <c r="BX1234" s="297"/>
      <c r="BY1234" s="297"/>
      <c r="BZ1234" s="297"/>
      <c r="CA1234" s="297"/>
      <c r="CB1234" s="297"/>
    </row>
    <row r="1235" spans="1:80" s="305" customFormat="1" x14ac:dyDescent="0.2">
      <c r="A1235" s="87"/>
      <c r="B1235" s="87"/>
      <c r="C1235" s="87"/>
      <c r="D1235" s="87"/>
      <c r="E1235" s="87"/>
      <c r="F1235" s="87"/>
      <c r="S1235" s="307"/>
      <c r="T1235" s="306"/>
      <c r="AB1235" s="300"/>
      <c r="AC1235" s="300"/>
      <c r="AJ1235" s="300"/>
      <c r="AK1235" s="300"/>
      <c r="AX1235" s="300"/>
      <c r="AY1235" s="300"/>
      <c r="AZ1235" s="300"/>
      <c r="BA1235" s="300"/>
      <c r="BB1235" s="300"/>
      <c r="BC1235" s="300"/>
      <c r="BD1235" s="300"/>
      <c r="BE1235" s="300"/>
      <c r="BF1235" s="300"/>
      <c r="BG1235" s="300"/>
      <c r="BH1235" s="300"/>
      <c r="BI1235" s="300"/>
      <c r="BQ1235" s="297"/>
      <c r="BR1235" s="297"/>
      <c r="BS1235" s="297"/>
      <c r="BT1235" s="297"/>
      <c r="BU1235" s="297"/>
      <c r="BV1235" s="297"/>
      <c r="BW1235" s="297"/>
      <c r="BX1235" s="297"/>
      <c r="BY1235" s="297"/>
      <c r="BZ1235" s="297"/>
      <c r="CA1235" s="297"/>
      <c r="CB1235" s="297"/>
    </row>
    <row r="1236" spans="1:80" s="305" customFormat="1" x14ac:dyDescent="0.2">
      <c r="A1236" s="87"/>
      <c r="B1236" s="87"/>
      <c r="C1236" s="87"/>
      <c r="D1236" s="87"/>
      <c r="E1236" s="87"/>
      <c r="F1236" s="87"/>
      <c r="S1236" s="307"/>
      <c r="T1236" s="306"/>
      <c r="AB1236" s="300"/>
      <c r="AC1236" s="300"/>
      <c r="AJ1236" s="300"/>
      <c r="AK1236" s="300"/>
      <c r="AX1236" s="300"/>
      <c r="AY1236" s="300"/>
      <c r="AZ1236" s="300"/>
      <c r="BA1236" s="300"/>
      <c r="BB1236" s="300"/>
      <c r="BC1236" s="300"/>
      <c r="BD1236" s="300"/>
      <c r="BE1236" s="300"/>
      <c r="BF1236" s="300"/>
      <c r="BG1236" s="300"/>
      <c r="BH1236" s="300"/>
      <c r="BI1236" s="300"/>
      <c r="BQ1236" s="297"/>
      <c r="BR1236" s="297"/>
      <c r="BS1236" s="297"/>
      <c r="BT1236" s="297"/>
      <c r="BU1236" s="297"/>
      <c r="BV1236" s="297"/>
      <c r="BW1236" s="297"/>
      <c r="BX1236" s="297"/>
      <c r="BY1236" s="297"/>
      <c r="BZ1236" s="297"/>
      <c r="CA1236" s="297"/>
      <c r="CB1236" s="297"/>
    </row>
    <row r="1237" spans="1:80" s="305" customFormat="1" x14ac:dyDescent="0.2">
      <c r="A1237" s="87"/>
      <c r="B1237" s="87"/>
      <c r="C1237" s="87"/>
      <c r="D1237" s="87"/>
      <c r="E1237" s="87"/>
      <c r="F1237" s="87"/>
      <c r="S1237" s="307"/>
      <c r="T1237" s="306"/>
      <c r="AB1237" s="300"/>
      <c r="AC1237" s="300"/>
      <c r="AJ1237" s="300"/>
      <c r="AK1237" s="300"/>
      <c r="AX1237" s="300"/>
      <c r="AY1237" s="300"/>
      <c r="AZ1237" s="300"/>
      <c r="BA1237" s="300"/>
      <c r="BB1237" s="300"/>
      <c r="BC1237" s="300"/>
      <c r="BD1237" s="300"/>
      <c r="BE1237" s="300"/>
      <c r="BF1237" s="300"/>
      <c r="BG1237" s="300"/>
      <c r="BH1237" s="300"/>
      <c r="BI1237" s="300"/>
      <c r="BQ1237" s="297"/>
      <c r="BR1237" s="297"/>
      <c r="BS1237" s="297"/>
      <c r="BT1237" s="297"/>
      <c r="BU1237" s="297"/>
      <c r="BV1237" s="297"/>
      <c r="BW1237" s="297"/>
      <c r="BX1237" s="297"/>
      <c r="BY1237" s="297"/>
      <c r="BZ1237" s="297"/>
      <c r="CA1237" s="297"/>
      <c r="CB1237" s="297"/>
    </row>
    <row r="1238" spans="1:80" s="305" customFormat="1" x14ac:dyDescent="0.2">
      <c r="A1238" s="87"/>
      <c r="B1238" s="87"/>
      <c r="C1238" s="87"/>
      <c r="D1238" s="87"/>
      <c r="E1238" s="87"/>
      <c r="F1238" s="87"/>
      <c r="S1238" s="307"/>
      <c r="T1238" s="306"/>
      <c r="AB1238" s="300"/>
      <c r="AC1238" s="300"/>
      <c r="AJ1238" s="300"/>
      <c r="AK1238" s="300"/>
      <c r="AX1238" s="300"/>
      <c r="AY1238" s="300"/>
      <c r="AZ1238" s="300"/>
      <c r="BA1238" s="300"/>
      <c r="BB1238" s="300"/>
      <c r="BC1238" s="300"/>
      <c r="BD1238" s="300"/>
      <c r="BE1238" s="300"/>
      <c r="BF1238" s="300"/>
      <c r="BG1238" s="300"/>
      <c r="BH1238" s="300"/>
      <c r="BI1238" s="300"/>
      <c r="BQ1238" s="297"/>
      <c r="BR1238" s="297"/>
      <c r="BS1238" s="297"/>
      <c r="BT1238" s="297"/>
      <c r="BU1238" s="297"/>
      <c r="BV1238" s="297"/>
      <c r="BW1238" s="297"/>
      <c r="BX1238" s="297"/>
      <c r="BY1238" s="297"/>
      <c r="BZ1238" s="297"/>
      <c r="CA1238" s="297"/>
      <c r="CB1238" s="297"/>
    </row>
    <row r="1239" spans="1:80" s="305" customFormat="1" x14ac:dyDescent="0.2">
      <c r="A1239" s="87"/>
      <c r="B1239" s="87"/>
      <c r="C1239" s="87"/>
      <c r="D1239" s="87"/>
      <c r="E1239" s="87"/>
      <c r="F1239" s="87"/>
      <c r="S1239" s="307"/>
      <c r="T1239" s="306"/>
      <c r="AB1239" s="300"/>
      <c r="AC1239" s="300"/>
      <c r="AJ1239" s="300"/>
      <c r="AK1239" s="300"/>
      <c r="AX1239" s="300"/>
      <c r="AY1239" s="300"/>
      <c r="AZ1239" s="300"/>
      <c r="BA1239" s="300"/>
      <c r="BB1239" s="300"/>
      <c r="BC1239" s="300"/>
      <c r="BD1239" s="300"/>
      <c r="BE1239" s="300"/>
      <c r="BF1239" s="300"/>
      <c r="BG1239" s="300"/>
      <c r="BH1239" s="300"/>
      <c r="BI1239" s="300"/>
      <c r="BQ1239" s="297"/>
      <c r="BR1239" s="297"/>
      <c r="BS1239" s="297"/>
      <c r="BT1239" s="297"/>
      <c r="BU1239" s="297"/>
      <c r="BV1239" s="297"/>
      <c r="BW1239" s="297"/>
      <c r="BX1239" s="297"/>
      <c r="BY1239" s="297"/>
      <c r="BZ1239" s="297"/>
      <c r="CA1239" s="297"/>
      <c r="CB1239" s="297"/>
    </row>
    <row r="1240" spans="1:80" s="305" customFormat="1" x14ac:dyDescent="0.2">
      <c r="A1240" s="87"/>
      <c r="B1240" s="87"/>
      <c r="C1240" s="87"/>
      <c r="D1240" s="87"/>
      <c r="E1240" s="87"/>
      <c r="F1240" s="87"/>
      <c r="S1240" s="307"/>
      <c r="T1240" s="306"/>
      <c r="AB1240" s="300"/>
      <c r="AC1240" s="300"/>
      <c r="AJ1240" s="300"/>
      <c r="AK1240" s="300"/>
      <c r="AX1240" s="300"/>
      <c r="AY1240" s="300"/>
      <c r="AZ1240" s="300"/>
      <c r="BA1240" s="300"/>
      <c r="BB1240" s="300"/>
      <c r="BC1240" s="300"/>
      <c r="BD1240" s="300"/>
      <c r="BE1240" s="300"/>
      <c r="BF1240" s="300"/>
      <c r="BG1240" s="300"/>
      <c r="BH1240" s="300"/>
      <c r="BI1240" s="300"/>
      <c r="BQ1240" s="297"/>
      <c r="BR1240" s="297"/>
      <c r="BS1240" s="297"/>
      <c r="BT1240" s="297"/>
      <c r="BU1240" s="297"/>
      <c r="BV1240" s="297"/>
      <c r="BW1240" s="297"/>
      <c r="BX1240" s="297"/>
      <c r="BY1240" s="297"/>
      <c r="BZ1240" s="297"/>
      <c r="CA1240" s="297"/>
      <c r="CB1240" s="297"/>
    </row>
    <row r="1241" spans="1:80" s="305" customFormat="1" x14ac:dyDescent="0.2">
      <c r="A1241" s="87"/>
      <c r="B1241" s="87"/>
      <c r="C1241" s="87"/>
      <c r="D1241" s="87"/>
      <c r="E1241" s="87"/>
      <c r="F1241" s="87"/>
      <c r="S1241" s="307"/>
      <c r="T1241" s="306"/>
      <c r="AB1241" s="300"/>
      <c r="AC1241" s="300"/>
      <c r="AJ1241" s="300"/>
      <c r="AK1241" s="300"/>
      <c r="AX1241" s="300"/>
      <c r="AY1241" s="300"/>
      <c r="AZ1241" s="300"/>
      <c r="BA1241" s="300"/>
      <c r="BB1241" s="300"/>
      <c r="BC1241" s="300"/>
      <c r="BD1241" s="300"/>
      <c r="BE1241" s="300"/>
      <c r="BF1241" s="300"/>
      <c r="BG1241" s="300"/>
      <c r="BH1241" s="300"/>
      <c r="BI1241" s="300"/>
      <c r="BQ1241" s="297"/>
      <c r="BR1241" s="297"/>
      <c r="BS1241" s="297"/>
      <c r="BT1241" s="297"/>
      <c r="BU1241" s="297"/>
      <c r="BV1241" s="297"/>
      <c r="BW1241" s="297"/>
      <c r="BX1241" s="297"/>
      <c r="BY1241" s="297"/>
      <c r="BZ1241" s="297"/>
      <c r="CA1241" s="297"/>
      <c r="CB1241" s="297"/>
    </row>
    <row r="1242" spans="1:80" s="305" customFormat="1" x14ac:dyDescent="0.2">
      <c r="A1242" s="87"/>
      <c r="B1242" s="87"/>
      <c r="C1242" s="87"/>
      <c r="D1242" s="87"/>
      <c r="E1242" s="87"/>
      <c r="F1242" s="87"/>
      <c r="S1242" s="307"/>
      <c r="T1242" s="306"/>
      <c r="AB1242" s="300"/>
      <c r="AC1242" s="300"/>
      <c r="AJ1242" s="300"/>
      <c r="AK1242" s="300"/>
      <c r="AX1242" s="300"/>
      <c r="AY1242" s="300"/>
      <c r="AZ1242" s="300"/>
      <c r="BA1242" s="300"/>
      <c r="BB1242" s="300"/>
      <c r="BC1242" s="300"/>
      <c r="BD1242" s="300"/>
      <c r="BE1242" s="300"/>
      <c r="BF1242" s="300"/>
      <c r="BG1242" s="300"/>
      <c r="BH1242" s="300"/>
      <c r="BI1242" s="300"/>
      <c r="BQ1242" s="297"/>
      <c r="BR1242" s="297"/>
      <c r="BS1242" s="297"/>
      <c r="BT1242" s="297"/>
      <c r="BU1242" s="297"/>
      <c r="BV1242" s="297"/>
      <c r="BW1242" s="297"/>
      <c r="BX1242" s="297"/>
      <c r="BY1242" s="297"/>
      <c r="BZ1242" s="297"/>
      <c r="CA1242" s="297"/>
      <c r="CB1242" s="297"/>
    </row>
    <row r="1243" spans="1:80" s="305" customFormat="1" x14ac:dyDescent="0.2">
      <c r="A1243" s="87"/>
      <c r="B1243" s="87"/>
      <c r="C1243" s="87"/>
      <c r="D1243" s="87"/>
      <c r="E1243" s="87"/>
      <c r="F1243" s="87"/>
      <c r="S1243" s="307"/>
      <c r="T1243" s="306"/>
      <c r="AB1243" s="300"/>
      <c r="AC1243" s="300"/>
      <c r="AJ1243" s="300"/>
      <c r="AK1243" s="300"/>
      <c r="AX1243" s="300"/>
      <c r="AY1243" s="300"/>
      <c r="AZ1243" s="300"/>
      <c r="BA1243" s="300"/>
      <c r="BB1243" s="300"/>
      <c r="BC1243" s="300"/>
      <c r="BD1243" s="300"/>
      <c r="BE1243" s="300"/>
      <c r="BF1243" s="300"/>
      <c r="BG1243" s="300"/>
      <c r="BH1243" s="300"/>
      <c r="BI1243" s="300"/>
      <c r="BQ1243" s="297"/>
      <c r="BR1243" s="297"/>
      <c r="BS1243" s="297"/>
      <c r="BT1243" s="297"/>
      <c r="BU1243" s="297"/>
      <c r="BV1243" s="297"/>
      <c r="BW1243" s="297"/>
      <c r="BX1243" s="297"/>
      <c r="BY1243" s="297"/>
      <c r="BZ1243" s="297"/>
      <c r="CA1243" s="297"/>
      <c r="CB1243" s="297"/>
    </row>
    <row r="1244" spans="1:80" s="305" customFormat="1" x14ac:dyDescent="0.2">
      <c r="A1244" s="87"/>
      <c r="B1244" s="87"/>
      <c r="C1244" s="87"/>
      <c r="D1244" s="87"/>
      <c r="E1244" s="87"/>
      <c r="F1244" s="87"/>
      <c r="S1244" s="307"/>
      <c r="T1244" s="306"/>
      <c r="AB1244" s="300"/>
      <c r="AC1244" s="300"/>
      <c r="AJ1244" s="300"/>
      <c r="AK1244" s="300"/>
      <c r="AX1244" s="300"/>
      <c r="AY1244" s="300"/>
      <c r="AZ1244" s="300"/>
      <c r="BA1244" s="300"/>
      <c r="BB1244" s="300"/>
      <c r="BC1244" s="300"/>
      <c r="BD1244" s="300"/>
      <c r="BE1244" s="300"/>
      <c r="BF1244" s="300"/>
      <c r="BG1244" s="300"/>
      <c r="BH1244" s="300"/>
      <c r="BI1244" s="300"/>
      <c r="BQ1244" s="297"/>
      <c r="BR1244" s="297"/>
      <c r="BS1244" s="297"/>
      <c r="BT1244" s="297"/>
      <c r="BU1244" s="297"/>
      <c r="BV1244" s="297"/>
      <c r="BW1244" s="297"/>
      <c r="BX1244" s="297"/>
      <c r="BY1244" s="297"/>
      <c r="BZ1244" s="297"/>
      <c r="CA1244" s="297"/>
      <c r="CB1244" s="297"/>
    </row>
    <row r="1245" spans="1:80" s="305" customFormat="1" x14ac:dyDescent="0.2">
      <c r="A1245" s="87"/>
      <c r="B1245" s="87"/>
      <c r="C1245" s="87"/>
      <c r="D1245" s="87"/>
      <c r="E1245" s="87"/>
      <c r="F1245" s="87"/>
      <c r="S1245" s="307"/>
      <c r="T1245" s="306"/>
      <c r="AB1245" s="300"/>
      <c r="AC1245" s="300"/>
      <c r="AJ1245" s="300"/>
      <c r="AK1245" s="300"/>
      <c r="AX1245" s="300"/>
      <c r="AY1245" s="300"/>
      <c r="AZ1245" s="300"/>
      <c r="BA1245" s="300"/>
      <c r="BB1245" s="300"/>
      <c r="BC1245" s="300"/>
      <c r="BD1245" s="300"/>
      <c r="BE1245" s="300"/>
      <c r="BF1245" s="300"/>
      <c r="BG1245" s="300"/>
      <c r="BH1245" s="300"/>
      <c r="BI1245" s="300"/>
      <c r="BQ1245" s="297"/>
      <c r="BR1245" s="297"/>
      <c r="BS1245" s="297"/>
      <c r="BT1245" s="297"/>
      <c r="BU1245" s="297"/>
      <c r="BV1245" s="297"/>
      <c r="BW1245" s="297"/>
      <c r="BX1245" s="297"/>
      <c r="BY1245" s="297"/>
      <c r="BZ1245" s="297"/>
      <c r="CA1245" s="297"/>
      <c r="CB1245" s="297"/>
    </row>
    <row r="1246" spans="1:80" s="305" customFormat="1" x14ac:dyDescent="0.2">
      <c r="A1246" s="87"/>
      <c r="B1246" s="87"/>
      <c r="C1246" s="87"/>
      <c r="D1246" s="87"/>
      <c r="E1246" s="87"/>
      <c r="F1246" s="87"/>
      <c r="S1246" s="307"/>
      <c r="T1246" s="306"/>
      <c r="AB1246" s="300"/>
      <c r="AC1246" s="300"/>
      <c r="AJ1246" s="300"/>
      <c r="AK1246" s="300"/>
      <c r="AX1246" s="300"/>
      <c r="AY1246" s="300"/>
      <c r="AZ1246" s="300"/>
      <c r="BA1246" s="300"/>
      <c r="BB1246" s="300"/>
      <c r="BC1246" s="300"/>
      <c r="BD1246" s="300"/>
      <c r="BE1246" s="300"/>
      <c r="BF1246" s="300"/>
      <c r="BG1246" s="300"/>
      <c r="BH1246" s="300"/>
      <c r="BI1246" s="300"/>
      <c r="BQ1246" s="297"/>
      <c r="BR1246" s="297"/>
      <c r="BS1246" s="297"/>
      <c r="BT1246" s="297"/>
      <c r="BU1246" s="297"/>
      <c r="BV1246" s="297"/>
      <c r="BW1246" s="297"/>
      <c r="BX1246" s="297"/>
      <c r="BY1246" s="297"/>
      <c r="BZ1246" s="297"/>
      <c r="CA1246" s="297"/>
      <c r="CB1246" s="297"/>
    </row>
    <row r="1247" spans="1:80" s="305" customFormat="1" x14ac:dyDescent="0.2">
      <c r="A1247" s="87"/>
      <c r="B1247" s="87"/>
      <c r="C1247" s="87"/>
      <c r="D1247" s="87"/>
      <c r="E1247" s="87"/>
      <c r="F1247" s="87"/>
      <c r="S1247" s="307"/>
      <c r="T1247" s="306"/>
      <c r="AB1247" s="300"/>
      <c r="AC1247" s="300"/>
      <c r="AJ1247" s="300"/>
      <c r="AK1247" s="300"/>
      <c r="AX1247" s="300"/>
      <c r="AY1247" s="300"/>
      <c r="AZ1247" s="300"/>
      <c r="BA1247" s="300"/>
      <c r="BB1247" s="300"/>
      <c r="BC1247" s="300"/>
      <c r="BD1247" s="300"/>
      <c r="BE1247" s="300"/>
      <c r="BF1247" s="300"/>
      <c r="BG1247" s="300"/>
      <c r="BH1247" s="300"/>
      <c r="BI1247" s="300"/>
      <c r="BQ1247" s="297"/>
      <c r="BR1247" s="297"/>
      <c r="BS1247" s="297"/>
      <c r="BT1247" s="297"/>
      <c r="BU1247" s="297"/>
      <c r="BV1247" s="297"/>
      <c r="BW1247" s="297"/>
      <c r="BX1247" s="297"/>
      <c r="BY1247" s="297"/>
      <c r="BZ1247" s="297"/>
      <c r="CA1247" s="297"/>
      <c r="CB1247" s="297"/>
    </row>
    <row r="1248" spans="1:80" s="305" customFormat="1" x14ac:dyDescent="0.2">
      <c r="A1248" s="87"/>
      <c r="B1248" s="87"/>
      <c r="C1248" s="87"/>
      <c r="D1248" s="87"/>
      <c r="E1248" s="87"/>
      <c r="F1248" s="87"/>
      <c r="S1248" s="307"/>
      <c r="T1248" s="306"/>
      <c r="AB1248" s="300"/>
      <c r="AC1248" s="300"/>
      <c r="AJ1248" s="300"/>
      <c r="AK1248" s="300"/>
      <c r="AX1248" s="300"/>
      <c r="AY1248" s="300"/>
      <c r="AZ1248" s="300"/>
      <c r="BA1248" s="300"/>
      <c r="BB1248" s="300"/>
      <c r="BC1248" s="300"/>
      <c r="BD1248" s="300"/>
      <c r="BE1248" s="300"/>
      <c r="BF1248" s="300"/>
      <c r="BG1248" s="300"/>
      <c r="BH1248" s="300"/>
      <c r="BI1248" s="300"/>
      <c r="BQ1248" s="297"/>
      <c r="BR1248" s="297"/>
      <c r="BS1248" s="297"/>
      <c r="BT1248" s="297"/>
      <c r="BU1248" s="297"/>
      <c r="BV1248" s="297"/>
      <c r="BW1248" s="297"/>
      <c r="BX1248" s="297"/>
      <c r="BY1248" s="297"/>
      <c r="BZ1248" s="297"/>
      <c r="CA1248" s="297"/>
      <c r="CB1248" s="297"/>
    </row>
    <row r="1249" spans="1:80" s="305" customFormat="1" x14ac:dyDescent="0.2">
      <c r="A1249" s="87"/>
      <c r="B1249" s="87"/>
      <c r="C1249" s="87"/>
      <c r="D1249" s="87"/>
      <c r="E1249" s="87"/>
      <c r="F1249" s="87"/>
      <c r="S1249" s="307"/>
      <c r="T1249" s="306"/>
      <c r="AB1249" s="300"/>
      <c r="AC1249" s="300"/>
      <c r="AJ1249" s="300"/>
      <c r="AK1249" s="300"/>
      <c r="AX1249" s="300"/>
      <c r="AY1249" s="300"/>
      <c r="AZ1249" s="300"/>
      <c r="BA1249" s="300"/>
      <c r="BB1249" s="300"/>
      <c r="BC1249" s="300"/>
      <c r="BD1249" s="300"/>
      <c r="BE1249" s="300"/>
      <c r="BF1249" s="300"/>
      <c r="BG1249" s="300"/>
      <c r="BH1249" s="300"/>
      <c r="BI1249" s="300"/>
      <c r="BQ1249" s="297"/>
      <c r="BR1249" s="297"/>
      <c r="BS1249" s="297"/>
      <c r="BT1249" s="297"/>
      <c r="BU1249" s="297"/>
      <c r="BV1249" s="297"/>
      <c r="BW1249" s="297"/>
      <c r="BX1249" s="297"/>
      <c r="BY1249" s="297"/>
      <c r="BZ1249" s="297"/>
      <c r="CA1249" s="297"/>
      <c r="CB1249" s="297"/>
    </row>
    <row r="1250" spans="1:80" s="305" customFormat="1" x14ac:dyDescent="0.2">
      <c r="A1250" s="87"/>
      <c r="B1250" s="87"/>
      <c r="C1250" s="87"/>
      <c r="D1250" s="87"/>
      <c r="E1250" s="87"/>
      <c r="F1250" s="87"/>
      <c r="S1250" s="307"/>
      <c r="T1250" s="306"/>
      <c r="AB1250" s="300"/>
      <c r="AC1250" s="300"/>
      <c r="AJ1250" s="300"/>
      <c r="AK1250" s="300"/>
      <c r="AX1250" s="300"/>
      <c r="AY1250" s="300"/>
      <c r="AZ1250" s="300"/>
      <c r="BA1250" s="300"/>
      <c r="BB1250" s="300"/>
      <c r="BC1250" s="300"/>
      <c r="BD1250" s="300"/>
      <c r="BE1250" s="300"/>
      <c r="BF1250" s="300"/>
      <c r="BG1250" s="300"/>
      <c r="BH1250" s="300"/>
      <c r="BI1250" s="300"/>
      <c r="BQ1250" s="297"/>
      <c r="BR1250" s="297"/>
      <c r="BS1250" s="297"/>
      <c r="BT1250" s="297"/>
      <c r="BU1250" s="297"/>
      <c r="BV1250" s="297"/>
      <c r="BW1250" s="297"/>
      <c r="BX1250" s="297"/>
      <c r="BY1250" s="297"/>
      <c r="BZ1250" s="297"/>
      <c r="CA1250" s="297"/>
      <c r="CB1250" s="297"/>
    </row>
    <row r="1251" spans="1:80" s="305" customFormat="1" x14ac:dyDescent="0.2">
      <c r="A1251" s="87"/>
      <c r="B1251" s="87"/>
      <c r="C1251" s="87"/>
      <c r="D1251" s="87"/>
      <c r="E1251" s="87"/>
      <c r="F1251" s="87"/>
      <c r="S1251" s="307"/>
      <c r="T1251" s="306"/>
      <c r="AB1251" s="300"/>
      <c r="AC1251" s="300"/>
      <c r="AJ1251" s="300"/>
      <c r="AK1251" s="300"/>
      <c r="AX1251" s="300"/>
      <c r="AY1251" s="300"/>
      <c r="AZ1251" s="300"/>
      <c r="BA1251" s="300"/>
      <c r="BB1251" s="300"/>
      <c r="BC1251" s="300"/>
      <c r="BD1251" s="300"/>
      <c r="BE1251" s="300"/>
      <c r="BF1251" s="300"/>
      <c r="BG1251" s="300"/>
      <c r="BH1251" s="300"/>
      <c r="BI1251" s="300"/>
      <c r="BQ1251" s="297"/>
      <c r="BR1251" s="297"/>
      <c r="BS1251" s="297"/>
      <c r="BT1251" s="297"/>
      <c r="BU1251" s="297"/>
      <c r="BV1251" s="297"/>
      <c r="BW1251" s="297"/>
      <c r="BX1251" s="297"/>
      <c r="BY1251" s="297"/>
      <c r="BZ1251" s="297"/>
      <c r="CA1251" s="297"/>
      <c r="CB1251" s="297"/>
    </row>
    <row r="1252" spans="1:80" s="305" customFormat="1" x14ac:dyDescent="0.2">
      <c r="A1252" s="87"/>
      <c r="B1252" s="87"/>
      <c r="C1252" s="87"/>
      <c r="D1252" s="87"/>
      <c r="E1252" s="87"/>
      <c r="F1252" s="87"/>
      <c r="S1252" s="307"/>
      <c r="T1252" s="306"/>
      <c r="AB1252" s="300"/>
      <c r="AC1252" s="300"/>
      <c r="AJ1252" s="300"/>
      <c r="AK1252" s="300"/>
      <c r="AX1252" s="300"/>
      <c r="AY1252" s="300"/>
      <c r="AZ1252" s="300"/>
      <c r="BA1252" s="300"/>
      <c r="BB1252" s="300"/>
      <c r="BC1252" s="300"/>
      <c r="BD1252" s="300"/>
      <c r="BE1252" s="300"/>
      <c r="BF1252" s="300"/>
      <c r="BG1252" s="300"/>
      <c r="BH1252" s="300"/>
      <c r="BI1252" s="300"/>
      <c r="BQ1252" s="297"/>
      <c r="BR1252" s="297"/>
      <c r="BS1252" s="297"/>
      <c r="BT1252" s="297"/>
      <c r="BU1252" s="297"/>
      <c r="BV1252" s="297"/>
      <c r="BW1252" s="297"/>
      <c r="BX1252" s="297"/>
      <c r="BY1252" s="297"/>
      <c r="BZ1252" s="297"/>
      <c r="CA1252" s="297"/>
      <c r="CB1252" s="297"/>
    </row>
    <row r="1253" spans="1:80" s="305" customFormat="1" x14ac:dyDescent="0.2">
      <c r="A1253" s="87"/>
      <c r="B1253" s="87"/>
      <c r="C1253" s="87"/>
      <c r="D1253" s="87"/>
      <c r="E1253" s="87"/>
      <c r="F1253" s="87"/>
      <c r="S1253" s="307"/>
      <c r="T1253" s="306"/>
      <c r="AB1253" s="300"/>
      <c r="AC1253" s="300"/>
      <c r="AJ1253" s="300"/>
      <c r="AK1253" s="300"/>
      <c r="AX1253" s="300"/>
      <c r="AY1253" s="300"/>
      <c r="AZ1253" s="300"/>
      <c r="BA1253" s="300"/>
      <c r="BB1253" s="300"/>
      <c r="BC1253" s="300"/>
      <c r="BD1253" s="300"/>
      <c r="BE1253" s="300"/>
      <c r="BF1253" s="300"/>
      <c r="BG1253" s="300"/>
      <c r="BH1253" s="300"/>
      <c r="BI1253" s="300"/>
      <c r="BQ1253" s="297"/>
      <c r="BR1253" s="297"/>
      <c r="BS1253" s="297"/>
      <c r="BT1253" s="297"/>
      <c r="BU1253" s="297"/>
      <c r="BV1253" s="297"/>
      <c r="BW1253" s="297"/>
      <c r="BX1253" s="297"/>
      <c r="BY1253" s="297"/>
      <c r="BZ1253" s="297"/>
      <c r="CA1253" s="297"/>
      <c r="CB1253" s="297"/>
    </row>
    <row r="1254" spans="1:80" s="305" customFormat="1" x14ac:dyDescent="0.2">
      <c r="A1254" s="87"/>
      <c r="B1254" s="87"/>
      <c r="C1254" s="87"/>
      <c r="D1254" s="87"/>
      <c r="E1254" s="87"/>
      <c r="F1254" s="87"/>
      <c r="S1254" s="307"/>
      <c r="T1254" s="306"/>
      <c r="AB1254" s="300"/>
      <c r="AC1254" s="300"/>
      <c r="AJ1254" s="300"/>
      <c r="AK1254" s="300"/>
      <c r="AX1254" s="300"/>
      <c r="AY1254" s="300"/>
      <c r="AZ1254" s="300"/>
      <c r="BA1254" s="300"/>
      <c r="BB1254" s="300"/>
      <c r="BC1254" s="300"/>
      <c r="BD1254" s="300"/>
      <c r="BE1254" s="300"/>
      <c r="BF1254" s="300"/>
      <c r="BG1254" s="300"/>
      <c r="BH1254" s="300"/>
      <c r="BI1254" s="300"/>
      <c r="BQ1254" s="297"/>
      <c r="BR1254" s="297"/>
      <c r="BS1254" s="297"/>
      <c r="BT1254" s="297"/>
      <c r="BU1254" s="297"/>
      <c r="BV1254" s="297"/>
      <c r="BW1254" s="297"/>
      <c r="BX1254" s="297"/>
      <c r="BY1254" s="297"/>
      <c r="BZ1254" s="297"/>
      <c r="CA1254" s="297"/>
      <c r="CB1254" s="297"/>
    </row>
    <row r="1255" spans="1:80" s="305" customFormat="1" x14ac:dyDescent="0.2">
      <c r="A1255" s="87"/>
      <c r="B1255" s="87"/>
      <c r="C1255" s="87"/>
      <c r="D1255" s="87"/>
      <c r="E1255" s="87"/>
      <c r="F1255" s="87"/>
      <c r="S1255" s="307"/>
      <c r="T1255" s="306"/>
      <c r="AB1255" s="300"/>
      <c r="AC1255" s="300"/>
      <c r="AJ1255" s="300"/>
      <c r="AK1255" s="300"/>
      <c r="AX1255" s="300"/>
      <c r="AY1255" s="300"/>
      <c r="AZ1255" s="300"/>
      <c r="BA1255" s="300"/>
      <c r="BB1255" s="300"/>
      <c r="BC1255" s="300"/>
      <c r="BD1255" s="300"/>
      <c r="BE1255" s="300"/>
      <c r="BF1255" s="300"/>
      <c r="BG1255" s="300"/>
      <c r="BH1255" s="300"/>
      <c r="BI1255" s="300"/>
      <c r="BQ1255" s="297"/>
      <c r="BR1255" s="297"/>
      <c r="BS1255" s="297"/>
      <c r="BT1255" s="297"/>
      <c r="BU1255" s="297"/>
      <c r="BV1255" s="297"/>
      <c r="BW1255" s="297"/>
      <c r="BX1255" s="297"/>
      <c r="BY1255" s="297"/>
      <c r="BZ1255" s="297"/>
      <c r="CA1255" s="297"/>
      <c r="CB1255" s="297"/>
    </row>
    <row r="1256" spans="1:80" s="305" customFormat="1" x14ac:dyDescent="0.2">
      <c r="A1256" s="87"/>
      <c r="B1256" s="87"/>
      <c r="C1256" s="87"/>
      <c r="D1256" s="87"/>
      <c r="E1256" s="87"/>
      <c r="F1256" s="87"/>
      <c r="S1256" s="307"/>
      <c r="T1256" s="306"/>
      <c r="AB1256" s="300"/>
      <c r="AC1256" s="300"/>
      <c r="AJ1256" s="300"/>
      <c r="AK1256" s="300"/>
      <c r="AX1256" s="300"/>
      <c r="AY1256" s="300"/>
      <c r="AZ1256" s="300"/>
      <c r="BA1256" s="300"/>
      <c r="BB1256" s="300"/>
      <c r="BC1256" s="300"/>
      <c r="BD1256" s="300"/>
      <c r="BE1256" s="300"/>
      <c r="BF1256" s="300"/>
      <c r="BG1256" s="300"/>
      <c r="BH1256" s="300"/>
      <c r="BI1256" s="300"/>
      <c r="BQ1256" s="297"/>
      <c r="BR1256" s="297"/>
      <c r="BS1256" s="297"/>
      <c r="BT1256" s="297"/>
      <c r="BU1256" s="297"/>
      <c r="BV1256" s="297"/>
      <c r="BW1256" s="297"/>
      <c r="BX1256" s="297"/>
      <c r="BY1256" s="297"/>
      <c r="BZ1256" s="297"/>
      <c r="CA1256" s="297"/>
      <c r="CB1256" s="297"/>
    </row>
    <row r="1257" spans="1:80" s="305" customFormat="1" x14ac:dyDescent="0.2">
      <c r="A1257" s="87"/>
      <c r="B1257" s="87"/>
      <c r="C1257" s="87"/>
      <c r="D1257" s="87"/>
      <c r="E1257" s="87"/>
      <c r="F1257" s="87"/>
      <c r="S1257" s="307"/>
      <c r="T1257" s="306"/>
      <c r="AB1257" s="300"/>
      <c r="AC1257" s="300"/>
      <c r="AJ1257" s="300"/>
      <c r="AK1257" s="300"/>
      <c r="AX1257" s="300"/>
      <c r="AY1257" s="300"/>
      <c r="AZ1257" s="300"/>
      <c r="BA1257" s="300"/>
      <c r="BB1257" s="300"/>
      <c r="BC1257" s="300"/>
      <c r="BD1257" s="300"/>
      <c r="BE1257" s="300"/>
      <c r="BF1257" s="300"/>
      <c r="BG1257" s="300"/>
      <c r="BH1257" s="300"/>
      <c r="BI1257" s="300"/>
      <c r="BQ1257" s="297"/>
      <c r="BR1257" s="297"/>
      <c r="BS1257" s="297"/>
      <c r="BT1257" s="297"/>
      <c r="BU1257" s="297"/>
      <c r="BV1257" s="297"/>
      <c r="BW1257" s="297"/>
      <c r="BX1257" s="297"/>
      <c r="BY1257" s="297"/>
      <c r="BZ1257" s="297"/>
      <c r="CA1257" s="297"/>
      <c r="CB1257" s="297"/>
    </row>
    <row r="1258" spans="1:80" s="305" customFormat="1" x14ac:dyDescent="0.2">
      <c r="A1258" s="87"/>
      <c r="B1258" s="87"/>
      <c r="C1258" s="87"/>
      <c r="D1258" s="87"/>
      <c r="E1258" s="87"/>
      <c r="F1258" s="87"/>
      <c r="S1258" s="307"/>
      <c r="T1258" s="306"/>
      <c r="AB1258" s="300"/>
      <c r="AC1258" s="300"/>
      <c r="AJ1258" s="300"/>
      <c r="AK1258" s="300"/>
      <c r="AX1258" s="300"/>
      <c r="AY1258" s="300"/>
      <c r="AZ1258" s="300"/>
      <c r="BA1258" s="300"/>
      <c r="BB1258" s="300"/>
      <c r="BC1258" s="300"/>
      <c r="BD1258" s="300"/>
      <c r="BE1258" s="300"/>
      <c r="BF1258" s="300"/>
      <c r="BG1258" s="300"/>
      <c r="BH1258" s="300"/>
      <c r="BI1258" s="300"/>
      <c r="BQ1258" s="297"/>
      <c r="BR1258" s="297"/>
      <c r="BS1258" s="297"/>
      <c r="BT1258" s="297"/>
      <c r="BU1258" s="297"/>
      <c r="BV1258" s="297"/>
      <c r="BW1258" s="297"/>
      <c r="BX1258" s="297"/>
      <c r="BY1258" s="297"/>
      <c r="BZ1258" s="297"/>
      <c r="CA1258" s="297"/>
      <c r="CB1258" s="297"/>
    </row>
    <row r="1259" spans="1:80" s="305" customFormat="1" x14ac:dyDescent="0.2">
      <c r="A1259" s="87"/>
      <c r="B1259" s="87"/>
      <c r="C1259" s="87"/>
      <c r="D1259" s="87"/>
      <c r="E1259" s="87"/>
      <c r="F1259" s="87"/>
      <c r="S1259" s="307"/>
      <c r="T1259" s="306"/>
      <c r="AB1259" s="300"/>
      <c r="AC1259" s="300"/>
      <c r="AJ1259" s="300"/>
      <c r="AK1259" s="300"/>
      <c r="AX1259" s="300"/>
      <c r="AY1259" s="300"/>
      <c r="AZ1259" s="300"/>
      <c r="BA1259" s="300"/>
      <c r="BB1259" s="300"/>
      <c r="BC1259" s="300"/>
      <c r="BD1259" s="300"/>
      <c r="BE1259" s="300"/>
      <c r="BF1259" s="300"/>
      <c r="BG1259" s="300"/>
      <c r="BH1259" s="300"/>
      <c r="BI1259" s="300"/>
      <c r="BQ1259" s="297"/>
      <c r="BR1259" s="297"/>
      <c r="BS1259" s="297"/>
      <c r="BT1259" s="297"/>
      <c r="BU1259" s="297"/>
      <c r="BV1259" s="297"/>
      <c r="BW1259" s="297"/>
      <c r="BX1259" s="297"/>
      <c r="BY1259" s="297"/>
      <c r="BZ1259" s="297"/>
      <c r="CA1259" s="297"/>
      <c r="CB1259" s="297"/>
    </row>
    <row r="1260" spans="1:80" s="305" customFormat="1" x14ac:dyDescent="0.2">
      <c r="A1260" s="87"/>
      <c r="B1260" s="87"/>
      <c r="C1260" s="87"/>
      <c r="D1260" s="87"/>
      <c r="E1260" s="87"/>
      <c r="F1260" s="87"/>
      <c r="S1260" s="307"/>
      <c r="T1260" s="306"/>
      <c r="AB1260" s="300"/>
      <c r="AC1260" s="300"/>
      <c r="AJ1260" s="300"/>
      <c r="AK1260" s="300"/>
      <c r="AX1260" s="300"/>
      <c r="AY1260" s="300"/>
      <c r="AZ1260" s="300"/>
      <c r="BA1260" s="300"/>
      <c r="BB1260" s="300"/>
      <c r="BC1260" s="300"/>
      <c r="BD1260" s="300"/>
      <c r="BE1260" s="300"/>
      <c r="BF1260" s="300"/>
      <c r="BG1260" s="300"/>
      <c r="BH1260" s="300"/>
      <c r="BI1260" s="300"/>
      <c r="BQ1260" s="297"/>
      <c r="BR1260" s="297"/>
      <c r="BS1260" s="297"/>
      <c r="BT1260" s="297"/>
      <c r="BU1260" s="297"/>
      <c r="BV1260" s="297"/>
      <c r="BW1260" s="297"/>
      <c r="BX1260" s="297"/>
      <c r="BY1260" s="297"/>
      <c r="BZ1260" s="297"/>
      <c r="CA1260" s="297"/>
      <c r="CB1260" s="297"/>
    </row>
    <row r="1261" spans="1:80" s="305" customFormat="1" x14ac:dyDescent="0.2">
      <c r="A1261" s="87"/>
      <c r="B1261" s="87"/>
      <c r="C1261" s="87"/>
      <c r="D1261" s="87"/>
      <c r="E1261" s="87"/>
      <c r="F1261" s="87"/>
      <c r="S1261" s="307"/>
      <c r="T1261" s="306"/>
      <c r="AB1261" s="300"/>
      <c r="AC1261" s="300"/>
      <c r="AJ1261" s="300"/>
      <c r="AK1261" s="300"/>
      <c r="AX1261" s="300"/>
      <c r="AY1261" s="300"/>
      <c r="AZ1261" s="300"/>
      <c r="BA1261" s="300"/>
      <c r="BB1261" s="300"/>
      <c r="BC1261" s="300"/>
      <c r="BD1261" s="300"/>
      <c r="BE1261" s="300"/>
      <c r="BF1261" s="300"/>
      <c r="BG1261" s="300"/>
      <c r="BH1261" s="300"/>
      <c r="BI1261" s="300"/>
      <c r="BQ1261" s="297"/>
      <c r="BR1261" s="297"/>
      <c r="BS1261" s="297"/>
      <c r="BT1261" s="297"/>
      <c r="BU1261" s="297"/>
      <c r="BV1261" s="297"/>
      <c r="BW1261" s="297"/>
      <c r="BX1261" s="297"/>
      <c r="BY1261" s="297"/>
      <c r="BZ1261" s="297"/>
      <c r="CA1261" s="297"/>
      <c r="CB1261" s="297"/>
    </row>
    <row r="1262" spans="1:80" s="305" customFormat="1" x14ac:dyDescent="0.2">
      <c r="A1262" s="87"/>
      <c r="B1262" s="87"/>
      <c r="C1262" s="87"/>
      <c r="D1262" s="87"/>
      <c r="E1262" s="87"/>
      <c r="F1262" s="87"/>
      <c r="S1262" s="307"/>
      <c r="T1262" s="306"/>
      <c r="AB1262" s="300"/>
      <c r="AC1262" s="300"/>
      <c r="AJ1262" s="300"/>
      <c r="AK1262" s="300"/>
      <c r="AX1262" s="300"/>
      <c r="AY1262" s="300"/>
      <c r="AZ1262" s="300"/>
      <c r="BA1262" s="300"/>
      <c r="BB1262" s="300"/>
      <c r="BC1262" s="300"/>
      <c r="BD1262" s="300"/>
      <c r="BE1262" s="300"/>
      <c r="BF1262" s="300"/>
      <c r="BG1262" s="300"/>
      <c r="BH1262" s="300"/>
      <c r="BI1262" s="300"/>
      <c r="BQ1262" s="297"/>
      <c r="BR1262" s="297"/>
      <c r="BS1262" s="297"/>
      <c r="BT1262" s="297"/>
      <c r="BU1262" s="297"/>
      <c r="BV1262" s="297"/>
      <c r="BW1262" s="297"/>
      <c r="BX1262" s="297"/>
      <c r="BY1262" s="297"/>
      <c r="BZ1262" s="297"/>
      <c r="CA1262" s="297"/>
      <c r="CB1262" s="297"/>
    </row>
    <row r="1263" spans="1:80" s="305" customFormat="1" x14ac:dyDescent="0.2">
      <c r="A1263" s="87"/>
      <c r="B1263" s="87"/>
      <c r="C1263" s="87"/>
      <c r="D1263" s="87"/>
      <c r="E1263" s="87"/>
      <c r="F1263" s="87"/>
      <c r="S1263" s="307"/>
      <c r="T1263" s="306"/>
      <c r="AB1263" s="300"/>
      <c r="AC1263" s="300"/>
      <c r="AJ1263" s="300"/>
      <c r="AK1263" s="300"/>
      <c r="AX1263" s="300"/>
      <c r="AY1263" s="300"/>
      <c r="AZ1263" s="300"/>
      <c r="BA1263" s="300"/>
      <c r="BB1263" s="300"/>
      <c r="BC1263" s="300"/>
      <c r="BD1263" s="300"/>
      <c r="BE1263" s="300"/>
      <c r="BF1263" s="300"/>
      <c r="BG1263" s="300"/>
      <c r="BH1263" s="300"/>
      <c r="BI1263" s="300"/>
      <c r="BQ1263" s="297"/>
      <c r="BR1263" s="297"/>
      <c r="BS1263" s="297"/>
      <c r="BT1263" s="297"/>
      <c r="BU1263" s="297"/>
      <c r="BV1263" s="297"/>
      <c r="BW1263" s="297"/>
      <c r="BX1263" s="297"/>
      <c r="BY1263" s="297"/>
      <c r="BZ1263" s="297"/>
      <c r="CA1263" s="297"/>
      <c r="CB1263" s="297"/>
    </row>
    <row r="1264" spans="1:80" s="305" customFormat="1" x14ac:dyDescent="0.2">
      <c r="A1264" s="87"/>
      <c r="B1264" s="87"/>
      <c r="C1264" s="87"/>
      <c r="D1264" s="87"/>
      <c r="E1264" s="87"/>
      <c r="F1264" s="87"/>
      <c r="S1264" s="307"/>
      <c r="T1264" s="306"/>
      <c r="AB1264" s="300"/>
      <c r="AC1264" s="300"/>
      <c r="AJ1264" s="300"/>
      <c r="AK1264" s="300"/>
      <c r="AX1264" s="300"/>
      <c r="AY1264" s="300"/>
      <c r="AZ1264" s="300"/>
      <c r="BA1264" s="300"/>
      <c r="BB1264" s="300"/>
      <c r="BC1264" s="300"/>
      <c r="BD1264" s="300"/>
      <c r="BE1264" s="300"/>
      <c r="BF1264" s="300"/>
      <c r="BG1264" s="300"/>
      <c r="BH1264" s="300"/>
      <c r="BI1264" s="300"/>
      <c r="BQ1264" s="297"/>
      <c r="BR1264" s="297"/>
      <c r="BS1264" s="297"/>
      <c r="BT1264" s="297"/>
      <c r="BU1264" s="297"/>
      <c r="BV1264" s="297"/>
      <c r="BW1264" s="297"/>
      <c r="BX1264" s="297"/>
      <c r="BY1264" s="297"/>
      <c r="BZ1264" s="297"/>
      <c r="CA1264" s="297"/>
      <c r="CB1264" s="297"/>
    </row>
    <row r="1265" spans="1:80" s="305" customFormat="1" x14ac:dyDescent="0.2">
      <c r="A1265" s="87"/>
      <c r="B1265" s="87"/>
      <c r="C1265" s="87"/>
      <c r="D1265" s="87"/>
      <c r="E1265" s="87"/>
      <c r="F1265" s="87"/>
      <c r="S1265" s="307"/>
      <c r="T1265" s="306"/>
      <c r="AB1265" s="300"/>
      <c r="AC1265" s="300"/>
      <c r="AJ1265" s="300"/>
      <c r="AK1265" s="300"/>
      <c r="AX1265" s="300"/>
      <c r="AY1265" s="300"/>
      <c r="AZ1265" s="300"/>
      <c r="BA1265" s="300"/>
      <c r="BB1265" s="300"/>
      <c r="BC1265" s="300"/>
      <c r="BD1265" s="300"/>
      <c r="BE1265" s="300"/>
      <c r="BF1265" s="300"/>
      <c r="BG1265" s="300"/>
      <c r="BH1265" s="300"/>
      <c r="BI1265" s="300"/>
      <c r="BQ1265" s="297"/>
      <c r="BR1265" s="297"/>
      <c r="BS1265" s="297"/>
      <c r="BT1265" s="297"/>
      <c r="BU1265" s="297"/>
      <c r="BV1265" s="297"/>
      <c r="BW1265" s="297"/>
      <c r="BX1265" s="297"/>
      <c r="BY1265" s="297"/>
      <c r="BZ1265" s="297"/>
      <c r="CA1265" s="297"/>
      <c r="CB1265" s="297"/>
    </row>
    <row r="1266" spans="1:80" s="305" customFormat="1" x14ac:dyDescent="0.2">
      <c r="A1266" s="87"/>
      <c r="B1266" s="87"/>
      <c r="C1266" s="87"/>
      <c r="D1266" s="87"/>
      <c r="E1266" s="87"/>
      <c r="F1266" s="87"/>
      <c r="S1266" s="307"/>
      <c r="T1266" s="306"/>
      <c r="AB1266" s="300"/>
      <c r="AC1266" s="300"/>
      <c r="AJ1266" s="300"/>
      <c r="AK1266" s="300"/>
      <c r="AX1266" s="300"/>
      <c r="AY1266" s="300"/>
      <c r="AZ1266" s="300"/>
      <c r="BA1266" s="300"/>
      <c r="BB1266" s="300"/>
      <c r="BC1266" s="300"/>
      <c r="BD1266" s="300"/>
      <c r="BE1266" s="300"/>
      <c r="BF1266" s="300"/>
      <c r="BG1266" s="300"/>
      <c r="BH1266" s="300"/>
      <c r="BI1266" s="300"/>
      <c r="BQ1266" s="297"/>
      <c r="BR1266" s="297"/>
      <c r="BS1266" s="297"/>
      <c r="BT1266" s="297"/>
      <c r="BU1266" s="297"/>
      <c r="BV1266" s="297"/>
      <c r="BW1266" s="297"/>
      <c r="BX1266" s="297"/>
      <c r="BY1266" s="297"/>
      <c r="BZ1266" s="297"/>
      <c r="CA1266" s="297"/>
      <c r="CB1266" s="297"/>
    </row>
    <row r="1267" spans="1:80" s="305" customFormat="1" x14ac:dyDescent="0.2">
      <c r="A1267" s="87"/>
      <c r="B1267" s="87"/>
      <c r="C1267" s="87"/>
      <c r="D1267" s="87"/>
      <c r="E1267" s="87"/>
      <c r="F1267" s="87"/>
      <c r="S1267" s="307"/>
      <c r="T1267" s="306"/>
      <c r="AB1267" s="300"/>
      <c r="AC1267" s="300"/>
      <c r="AJ1267" s="300"/>
      <c r="AK1267" s="300"/>
      <c r="AX1267" s="300"/>
      <c r="AY1267" s="300"/>
      <c r="AZ1267" s="300"/>
      <c r="BA1267" s="300"/>
      <c r="BB1267" s="300"/>
      <c r="BC1267" s="300"/>
      <c r="BD1267" s="300"/>
      <c r="BE1267" s="300"/>
      <c r="BF1267" s="300"/>
      <c r="BG1267" s="300"/>
      <c r="BH1267" s="300"/>
      <c r="BI1267" s="300"/>
      <c r="BQ1267" s="297"/>
      <c r="BR1267" s="297"/>
      <c r="BS1267" s="297"/>
      <c r="BT1267" s="297"/>
      <c r="BU1267" s="297"/>
      <c r="BV1267" s="297"/>
      <c r="BW1267" s="297"/>
      <c r="BX1267" s="297"/>
      <c r="BY1267" s="297"/>
      <c r="BZ1267" s="297"/>
      <c r="CA1267" s="297"/>
      <c r="CB1267" s="297"/>
    </row>
    <row r="1268" spans="1:80" s="305" customFormat="1" x14ac:dyDescent="0.2">
      <c r="A1268" s="87"/>
      <c r="B1268" s="87"/>
      <c r="C1268" s="87"/>
      <c r="D1268" s="87"/>
      <c r="E1268" s="87"/>
      <c r="F1268" s="87"/>
      <c r="S1268" s="307"/>
      <c r="T1268" s="306"/>
      <c r="AB1268" s="300"/>
      <c r="AC1268" s="300"/>
      <c r="AJ1268" s="300"/>
      <c r="AK1268" s="300"/>
      <c r="AX1268" s="300"/>
      <c r="AY1268" s="300"/>
      <c r="AZ1268" s="300"/>
      <c r="BA1268" s="300"/>
      <c r="BB1268" s="300"/>
      <c r="BC1268" s="300"/>
      <c r="BD1268" s="300"/>
      <c r="BE1268" s="300"/>
      <c r="BF1268" s="300"/>
      <c r="BG1268" s="300"/>
      <c r="BH1268" s="300"/>
      <c r="BI1268" s="300"/>
      <c r="BQ1268" s="297"/>
      <c r="BR1268" s="297"/>
      <c r="BS1268" s="297"/>
      <c r="BT1268" s="297"/>
      <c r="BU1268" s="297"/>
      <c r="BV1268" s="297"/>
      <c r="BW1268" s="297"/>
      <c r="BX1268" s="297"/>
      <c r="BY1268" s="297"/>
      <c r="BZ1268" s="297"/>
      <c r="CA1268" s="297"/>
      <c r="CB1268" s="297"/>
    </row>
    <row r="1269" spans="1:80" s="305" customFormat="1" x14ac:dyDescent="0.2">
      <c r="A1269" s="87"/>
      <c r="B1269" s="87"/>
      <c r="C1269" s="87"/>
      <c r="D1269" s="87"/>
      <c r="E1269" s="87"/>
      <c r="F1269" s="87"/>
      <c r="S1269" s="307"/>
      <c r="T1269" s="306"/>
      <c r="AB1269" s="300"/>
      <c r="AC1269" s="300"/>
      <c r="AJ1269" s="300"/>
      <c r="AK1269" s="300"/>
      <c r="AX1269" s="300"/>
      <c r="AY1269" s="300"/>
      <c r="AZ1269" s="300"/>
      <c r="BA1269" s="300"/>
      <c r="BB1269" s="300"/>
      <c r="BC1269" s="300"/>
      <c r="BD1269" s="300"/>
      <c r="BE1269" s="300"/>
      <c r="BF1269" s="300"/>
      <c r="BG1269" s="300"/>
      <c r="BH1269" s="300"/>
      <c r="BI1269" s="300"/>
      <c r="BQ1269" s="297"/>
      <c r="BR1269" s="297"/>
      <c r="BS1269" s="297"/>
      <c r="BT1269" s="297"/>
      <c r="BU1269" s="297"/>
      <c r="BV1269" s="297"/>
      <c r="BW1269" s="297"/>
      <c r="BX1269" s="297"/>
      <c r="BY1269" s="297"/>
      <c r="BZ1269" s="297"/>
      <c r="CA1269" s="297"/>
      <c r="CB1269" s="297"/>
    </row>
    <row r="1270" spans="1:80" s="305" customFormat="1" x14ac:dyDescent="0.2">
      <c r="A1270" s="87"/>
      <c r="B1270" s="87"/>
      <c r="C1270" s="87"/>
      <c r="D1270" s="87"/>
      <c r="E1270" s="87"/>
      <c r="F1270" s="87"/>
      <c r="S1270" s="307"/>
      <c r="T1270" s="306"/>
      <c r="AB1270" s="300"/>
      <c r="AC1270" s="300"/>
      <c r="AJ1270" s="300"/>
      <c r="AK1270" s="300"/>
      <c r="AX1270" s="300"/>
      <c r="AY1270" s="300"/>
      <c r="AZ1270" s="300"/>
      <c r="BA1270" s="300"/>
      <c r="BB1270" s="300"/>
      <c r="BC1270" s="300"/>
      <c r="BD1270" s="300"/>
      <c r="BE1270" s="300"/>
      <c r="BF1270" s="300"/>
      <c r="BG1270" s="300"/>
      <c r="BH1270" s="300"/>
      <c r="BI1270" s="300"/>
      <c r="BQ1270" s="297"/>
      <c r="BR1270" s="297"/>
      <c r="BS1270" s="297"/>
      <c r="BT1270" s="297"/>
      <c r="BU1270" s="297"/>
      <c r="BV1270" s="297"/>
      <c r="BW1270" s="297"/>
      <c r="BX1270" s="297"/>
      <c r="BY1270" s="297"/>
      <c r="BZ1270" s="297"/>
      <c r="CA1270" s="297"/>
      <c r="CB1270" s="297"/>
    </row>
    <row r="1271" spans="1:80" s="305" customFormat="1" x14ac:dyDescent="0.2">
      <c r="A1271" s="87"/>
      <c r="B1271" s="87"/>
      <c r="C1271" s="87"/>
      <c r="D1271" s="87"/>
      <c r="E1271" s="87"/>
      <c r="F1271" s="87"/>
      <c r="S1271" s="307"/>
      <c r="T1271" s="306"/>
      <c r="AB1271" s="300"/>
      <c r="AC1271" s="300"/>
      <c r="AJ1271" s="300"/>
      <c r="AK1271" s="300"/>
      <c r="AX1271" s="300"/>
      <c r="AY1271" s="300"/>
      <c r="AZ1271" s="300"/>
      <c r="BA1271" s="300"/>
      <c r="BB1271" s="300"/>
      <c r="BC1271" s="300"/>
      <c r="BD1271" s="300"/>
      <c r="BE1271" s="300"/>
      <c r="BF1271" s="300"/>
      <c r="BG1271" s="300"/>
      <c r="BH1271" s="300"/>
      <c r="BI1271" s="300"/>
      <c r="BQ1271" s="297"/>
      <c r="BR1271" s="297"/>
      <c r="BS1271" s="297"/>
      <c r="BT1271" s="297"/>
      <c r="BU1271" s="297"/>
      <c r="BV1271" s="297"/>
      <c r="BW1271" s="297"/>
      <c r="BX1271" s="297"/>
      <c r="BY1271" s="297"/>
      <c r="BZ1271" s="297"/>
      <c r="CA1271" s="297"/>
      <c r="CB1271" s="297"/>
    </row>
    <row r="1272" spans="1:80" s="305" customFormat="1" x14ac:dyDescent="0.2">
      <c r="A1272" s="87"/>
      <c r="B1272" s="87"/>
      <c r="C1272" s="87"/>
      <c r="D1272" s="87"/>
      <c r="E1272" s="87"/>
      <c r="F1272" s="87"/>
      <c r="S1272" s="307"/>
      <c r="T1272" s="306"/>
      <c r="AB1272" s="300"/>
      <c r="AC1272" s="300"/>
      <c r="AJ1272" s="300"/>
      <c r="AK1272" s="300"/>
      <c r="AX1272" s="300"/>
      <c r="AY1272" s="300"/>
      <c r="AZ1272" s="300"/>
      <c r="BA1272" s="300"/>
      <c r="BB1272" s="300"/>
      <c r="BC1272" s="300"/>
      <c r="BD1272" s="300"/>
      <c r="BE1272" s="300"/>
      <c r="BF1272" s="300"/>
      <c r="BG1272" s="300"/>
      <c r="BH1272" s="300"/>
      <c r="BI1272" s="300"/>
      <c r="BQ1272" s="297"/>
      <c r="BR1272" s="297"/>
      <c r="BS1272" s="297"/>
      <c r="BT1272" s="297"/>
      <c r="BU1272" s="297"/>
      <c r="BV1272" s="297"/>
      <c r="BW1272" s="297"/>
      <c r="BX1272" s="297"/>
      <c r="BY1272" s="297"/>
      <c r="BZ1272" s="297"/>
      <c r="CA1272" s="297"/>
      <c r="CB1272" s="297"/>
    </row>
    <row r="1273" spans="1:80" s="305" customFormat="1" x14ac:dyDescent="0.2">
      <c r="A1273" s="87"/>
      <c r="B1273" s="87"/>
      <c r="C1273" s="87"/>
      <c r="D1273" s="87"/>
      <c r="E1273" s="87"/>
      <c r="F1273" s="87"/>
      <c r="S1273" s="307"/>
      <c r="T1273" s="306"/>
      <c r="AB1273" s="300"/>
      <c r="AC1273" s="300"/>
      <c r="AJ1273" s="300"/>
      <c r="AK1273" s="300"/>
      <c r="AX1273" s="300"/>
      <c r="AY1273" s="300"/>
      <c r="AZ1273" s="300"/>
      <c r="BA1273" s="300"/>
      <c r="BB1273" s="300"/>
      <c r="BC1273" s="300"/>
      <c r="BD1273" s="300"/>
      <c r="BE1273" s="300"/>
      <c r="BF1273" s="300"/>
      <c r="BG1273" s="300"/>
      <c r="BH1273" s="300"/>
      <c r="BI1273" s="300"/>
      <c r="BQ1273" s="297"/>
      <c r="BR1273" s="297"/>
      <c r="BS1273" s="297"/>
      <c r="BT1273" s="297"/>
      <c r="BU1273" s="297"/>
      <c r="BV1273" s="297"/>
      <c r="BW1273" s="297"/>
      <c r="BX1273" s="297"/>
      <c r="BY1273" s="297"/>
      <c r="BZ1273" s="297"/>
      <c r="CA1273" s="297"/>
      <c r="CB1273" s="297"/>
    </row>
    <row r="1274" spans="1:80" s="305" customFormat="1" x14ac:dyDescent="0.2">
      <c r="A1274" s="87"/>
      <c r="B1274" s="87"/>
      <c r="C1274" s="87"/>
      <c r="D1274" s="87"/>
      <c r="E1274" s="87"/>
      <c r="F1274" s="87"/>
      <c r="S1274" s="307"/>
      <c r="T1274" s="306"/>
      <c r="AB1274" s="300"/>
      <c r="AC1274" s="300"/>
      <c r="AJ1274" s="300"/>
      <c r="AK1274" s="300"/>
      <c r="AX1274" s="300"/>
      <c r="AY1274" s="300"/>
      <c r="AZ1274" s="300"/>
      <c r="BA1274" s="300"/>
      <c r="BB1274" s="300"/>
      <c r="BC1274" s="300"/>
      <c r="BD1274" s="300"/>
      <c r="BE1274" s="300"/>
      <c r="BF1274" s="300"/>
      <c r="BG1274" s="300"/>
      <c r="BH1274" s="300"/>
      <c r="BI1274" s="300"/>
      <c r="BQ1274" s="297"/>
      <c r="BR1274" s="297"/>
      <c r="BS1274" s="297"/>
      <c r="BT1274" s="297"/>
      <c r="BU1274" s="297"/>
      <c r="BV1274" s="297"/>
      <c r="BW1274" s="297"/>
      <c r="BX1274" s="297"/>
      <c r="BY1274" s="297"/>
      <c r="BZ1274" s="297"/>
      <c r="CA1274" s="297"/>
      <c r="CB1274" s="297"/>
    </row>
    <row r="1275" spans="1:80" s="305" customFormat="1" x14ac:dyDescent="0.2">
      <c r="A1275" s="87"/>
      <c r="B1275" s="87"/>
      <c r="C1275" s="87"/>
      <c r="D1275" s="87"/>
      <c r="E1275" s="87"/>
      <c r="F1275" s="87"/>
      <c r="S1275" s="307"/>
      <c r="T1275" s="306"/>
      <c r="AB1275" s="300"/>
      <c r="AC1275" s="300"/>
      <c r="AJ1275" s="300"/>
      <c r="AK1275" s="300"/>
      <c r="AX1275" s="300"/>
      <c r="AY1275" s="300"/>
      <c r="AZ1275" s="300"/>
      <c r="BA1275" s="300"/>
      <c r="BB1275" s="300"/>
      <c r="BC1275" s="300"/>
      <c r="BD1275" s="300"/>
      <c r="BE1275" s="300"/>
      <c r="BF1275" s="300"/>
      <c r="BG1275" s="300"/>
      <c r="BH1275" s="300"/>
      <c r="BI1275" s="300"/>
      <c r="BQ1275" s="297"/>
      <c r="BR1275" s="297"/>
      <c r="BS1275" s="297"/>
      <c r="BT1275" s="297"/>
      <c r="BU1275" s="297"/>
      <c r="BV1275" s="297"/>
      <c r="BW1275" s="297"/>
      <c r="BX1275" s="297"/>
      <c r="BY1275" s="297"/>
      <c r="BZ1275" s="297"/>
      <c r="CA1275" s="297"/>
      <c r="CB1275" s="297"/>
    </row>
    <row r="1276" spans="1:80" s="305" customFormat="1" x14ac:dyDescent="0.2">
      <c r="A1276" s="87"/>
      <c r="B1276" s="87"/>
      <c r="C1276" s="87"/>
      <c r="D1276" s="87"/>
      <c r="E1276" s="87"/>
      <c r="F1276" s="87"/>
      <c r="S1276" s="307"/>
      <c r="T1276" s="306"/>
      <c r="AB1276" s="300"/>
      <c r="AC1276" s="300"/>
      <c r="AJ1276" s="300"/>
      <c r="AK1276" s="300"/>
      <c r="AX1276" s="300"/>
      <c r="AY1276" s="300"/>
      <c r="AZ1276" s="300"/>
      <c r="BA1276" s="300"/>
      <c r="BB1276" s="300"/>
      <c r="BC1276" s="300"/>
      <c r="BD1276" s="300"/>
      <c r="BE1276" s="300"/>
      <c r="BF1276" s="300"/>
      <c r="BG1276" s="300"/>
      <c r="BH1276" s="300"/>
      <c r="BI1276" s="300"/>
      <c r="BQ1276" s="297"/>
      <c r="BR1276" s="297"/>
      <c r="BS1276" s="297"/>
      <c r="BT1276" s="297"/>
      <c r="BU1276" s="297"/>
      <c r="BV1276" s="297"/>
      <c r="BW1276" s="297"/>
      <c r="BX1276" s="297"/>
      <c r="BY1276" s="297"/>
      <c r="BZ1276" s="297"/>
      <c r="CA1276" s="297"/>
      <c r="CB1276" s="297"/>
    </row>
    <row r="1277" spans="1:80" s="305" customFormat="1" x14ac:dyDescent="0.2">
      <c r="A1277" s="87"/>
      <c r="B1277" s="87"/>
      <c r="C1277" s="87"/>
      <c r="D1277" s="87"/>
      <c r="E1277" s="87"/>
      <c r="F1277" s="87"/>
      <c r="S1277" s="307"/>
      <c r="T1277" s="306"/>
      <c r="AB1277" s="300"/>
      <c r="AC1277" s="300"/>
      <c r="AJ1277" s="300"/>
      <c r="AK1277" s="300"/>
      <c r="AX1277" s="300"/>
      <c r="AY1277" s="300"/>
      <c r="AZ1277" s="300"/>
      <c r="BA1277" s="300"/>
      <c r="BB1277" s="300"/>
      <c r="BC1277" s="300"/>
      <c r="BD1277" s="300"/>
      <c r="BE1277" s="300"/>
      <c r="BF1277" s="300"/>
      <c r="BG1277" s="300"/>
      <c r="BH1277" s="300"/>
      <c r="BI1277" s="300"/>
      <c r="BQ1277" s="297"/>
      <c r="BR1277" s="297"/>
      <c r="BS1277" s="297"/>
      <c r="BT1277" s="297"/>
      <c r="BU1277" s="297"/>
      <c r="BV1277" s="297"/>
      <c r="BW1277" s="297"/>
      <c r="BX1277" s="297"/>
      <c r="BY1277" s="297"/>
      <c r="BZ1277" s="297"/>
      <c r="CA1277" s="297"/>
      <c r="CB1277" s="297"/>
    </row>
    <row r="1278" spans="1:80" s="305" customFormat="1" x14ac:dyDescent="0.2">
      <c r="A1278" s="87"/>
      <c r="B1278" s="87"/>
      <c r="C1278" s="87"/>
      <c r="D1278" s="87"/>
      <c r="E1278" s="87"/>
      <c r="F1278" s="87"/>
      <c r="S1278" s="307"/>
      <c r="T1278" s="306"/>
      <c r="AB1278" s="300"/>
      <c r="AC1278" s="300"/>
      <c r="AJ1278" s="300"/>
      <c r="AK1278" s="300"/>
      <c r="AX1278" s="300"/>
      <c r="AY1278" s="300"/>
      <c r="AZ1278" s="300"/>
      <c r="BA1278" s="300"/>
      <c r="BB1278" s="300"/>
      <c r="BC1278" s="300"/>
      <c r="BD1278" s="300"/>
      <c r="BE1278" s="300"/>
      <c r="BF1278" s="300"/>
      <c r="BG1278" s="300"/>
      <c r="BH1278" s="300"/>
      <c r="BI1278" s="300"/>
      <c r="BQ1278" s="297"/>
      <c r="BR1278" s="297"/>
      <c r="BS1278" s="297"/>
      <c r="BT1278" s="297"/>
      <c r="BU1278" s="297"/>
      <c r="BV1278" s="297"/>
      <c r="BW1278" s="297"/>
      <c r="BX1278" s="297"/>
      <c r="BY1278" s="297"/>
      <c r="BZ1278" s="297"/>
      <c r="CA1278" s="297"/>
      <c r="CB1278" s="297"/>
    </row>
    <row r="1279" spans="1:80" s="305" customFormat="1" x14ac:dyDescent="0.2">
      <c r="A1279" s="87"/>
      <c r="B1279" s="87"/>
      <c r="C1279" s="87"/>
      <c r="D1279" s="87"/>
      <c r="E1279" s="87"/>
      <c r="F1279" s="87"/>
      <c r="S1279" s="307"/>
      <c r="T1279" s="306"/>
      <c r="AB1279" s="300"/>
      <c r="AC1279" s="300"/>
      <c r="AJ1279" s="300"/>
      <c r="AK1279" s="300"/>
      <c r="AX1279" s="300"/>
      <c r="AY1279" s="300"/>
      <c r="AZ1279" s="300"/>
      <c r="BA1279" s="300"/>
      <c r="BB1279" s="300"/>
      <c r="BC1279" s="300"/>
      <c r="BD1279" s="300"/>
      <c r="BE1279" s="300"/>
      <c r="BF1279" s="300"/>
      <c r="BG1279" s="300"/>
      <c r="BH1279" s="300"/>
      <c r="BI1279" s="300"/>
      <c r="BQ1279" s="297"/>
      <c r="BR1279" s="297"/>
      <c r="BS1279" s="297"/>
      <c r="BT1279" s="297"/>
      <c r="BU1279" s="297"/>
      <c r="BV1279" s="297"/>
      <c r="BW1279" s="297"/>
      <c r="BX1279" s="297"/>
      <c r="BY1279" s="297"/>
      <c r="BZ1279" s="297"/>
      <c r="CA1279" s="297"/>
      <c r="CB1279" s="297"/>
    </row>
    <row r="1280" spans="1:80" s="305" customFormat="1" x14ac:dyDescent="0.2">
      <c r="A1280" s="87"/>
      <c r="B1280" s="87"/>
      <c r="C1280" s="87"/>
      <c r="D1280" s="87"/>
      <c r="E1280" s="87"/>
      <c r="F1280" s="87"/>
      <c r="S1280" s="307"/>
      <c r="T1280" s="306"/>
      <c r="AB1280" s="300"/>
      <c r="AC1280" s="300"/>
      <c r="AJ1280" s="300"/>
      <c r="AK1280" s="300"/>
      <c r="AX1280" s="300"/>
      <c r="AY1280" s="300"/>
      <c r="AZ1280" s="300"/>
      <c r="BA1280" s="300"/>
      <c r="BB1280" s="300"/>
      <c r="BC1280" s="300"/>
      <c r="BD1280" s="300"/>
      <c r="BE1280" s="300"/>
      <c r="BF1280" s="300"/>
      <c r="BG1280" s="300"/>
      <c r="BH1280" s="300"/>
      <c r="BI1280" s="300"/>
      <c r="BQ1280" s="297"/>
      <c r="BR1280" s="297"/>
      <c r="BS1280" s="297"/>
      <c r="BT1280" s="297"/>
      <c r="BU1280" s="297"/>
      <c r="BV1280" s="297"/>
      <c r="BW1280" s="297"/>
      <c r="BX1280" s="297"/>
      <c r="BY1280" s="297"/>
      <c r="BZ1280" s="297"/>
      <c r="CA1280" s="297"/>
      <c r="CB1280" s="297"/>
    </row>
    <row r="1281" spans="1:80" s="305" customFormat="1" x14ac:dyDescent="0.2">
      <c r="A1281" s="87"/>
      <c r="B1281" s="87"/>
      <c r="C1281" s="87"/>
      <c r="D1281" s="87"/>
      <c r="E1281" s="87"/>
      <c r="F1281" s="87"/>
      <c r="S1281" s="307"/>
      <c r="T1281" s="306"/>
      <c r="AB1281" s="300"/>
      <c r="AC1281" s="300"/>
      <c r="AJ1281" s="300"/>
      <c r="AK1281" s="300"/>
      <c r="AX1281" s="300"/>
      <c r="AY1281" s="300"/>
      <c r="AZ1281" s="300"/>
      <c r="BA1281" s="300"/>
      <c r="BB1281" s="300"/>
      <c r="BC1281" s="300"/>
      <c r="BD1281" s="300"/>
      <c r="BE1281" s="300"/>
      <c r="BF1281" s="300"/>
      <c r="BG1281" s="300"/>
      <c r="BH1281" s="300"/>
      <c r="BI1281" s="300"/>
      <c r="BQ1281" s="297"/>
      <c r="BR1281" s="297"/>
      <c r="BS1281" s="297"/>
      <c r="BT1281" s="297"/>
      <c r="BU1281" s="297"/>
      <c r="BV1281" s="297"/>
      <c r="BW1281" s="297"/>
      <c r="BX1281" s="297"/>
      <c r="BY1281" s="297"/>
      <c r="BZ1281" s="297"/>
      <c r="CA1281" s="297"/>
      <c r="CB1281" s="297"/>
    </row>
    <row r="1282" spans="1:80" s="305" customFormat="1" x14ac:dyDescent="0.2">
      <c r="A1282" s="87"/>
      <c r="B1282" s="87"/>
      <c r="C1282" s="87"/>
      <c r="D1282" s="87"/>
      <c r="E1282" s="87"/>
      <c r="F1282" s="87"/>
      <c r="S1282" s="307"/>
      <c r="T1282" s="306"/>
      <c r="AB1282" s="300"/>
      <c r="AC1282" s="300"/>
      <c r="AJ1282" s="300"/>
      <c r="AK1282" s="300"/>
      <c r="AX1282" s="300"/>
      <c r="AY1282" s="300"/>
      <c r="AZ1282" s="300"/>
      <c r="BA1282" s="300"/>
      <c r="BB1282" s="300"/>
      <c r="BC1282" s="300"/>
      <c r="BD1282" s="300"/>
      <c r="BE1282" s="300"/>
      <c r="BF1282" s="300"/>
      <c r="BG1282" s="300"/>
      <c r="BH1282" s="300"/>
      <c r="BI1282" s="300"/>
      <c r="BQ1282" s="297"/>
      <c r="BR1282" s="297"/>
      <c r="BS1282" s="297"/>
      <c r="BT1282" s="297"/>
      <c r="BU1282" s="297"/>
      <c r="BV1282" s="297"/>
      <c r="BW1282" s="297"/>
      <c r="BX1282" s="297"/>
      <c r="BY1282" s="297"/>
      <c r="BZ1282" s="297"/>
      <c r="CA1282" s="297"/>
      <c r="CB1282" s="297"/>
    </row>
    <row r="1283" spans="1:80" s="305" customFormat="1" x14ac:dyDescent="0.2">
      <c r="A1283" s="87"/>
      <c r="B1283" s="87"/>
      <c r="C1283" s="87"/>
      <c r="D1283" s="87"/>
      <c r="E1283" s="87"/>
      <c r="F1283" s="87"/>
      <c r="S1283" s="307"/>
      <c r="T1283" s="306"/>
      <c r="AB1283" s="300"/>
      <c r="AC1283" s="300"/>
      <c r="AJ1283" s="300"/>
      <c r="AK1283" s="300"/>
      <c r="AX1283" s="300"/>
      <c r="AY1283" s="300"/>
      <c r="AZ1283" s="300"/>
      <c r="BA1283" s="300"/>
      <c r="BB1283" s="300"/>
      <c r="BC1283" s="300"/>
      <c r="BD1283" s="300"/>
      <c r="BE1283" s="300"/>
      <c r="BF1283" s="300"/>
      <c r="BG1283" s="300"/>
      <c r="BH1283" s="300"/>
      <c r="BI1283" s="300"/>
      <c r="BQ1283" s="297"/>
      <c r="BR1283" s="297"/>
      <c r="BS1283" s="297"/>
      <c r="BT1283" s="297"/>
      <c r="BU1283" s="297"/>
      <c r="BV1283" s="297"/>
      <c r="BW1283" s="297"/>
      <c r="BX1283" s="297"/>
      <c r="BY1283" s="297"/>
      <c r="BZ1283" s="297"/>
      <c r="CA1283" s="297"/>
      <c r="CB1283" s="297"/>
    </row>
    <row r="1284" spans="1:80" s="305" customFormat="1" x14ac:dyDescent="0.2">
      <c r="A1284" s="87"/>
      <c r="B1284" s="87"/>
      <c r="C1284" s="87"/>
      <c r="D1284" s="87"/>
      <c r="E1284" s="87"/>
      <c r="F1284" s="87"/>
      <c r="S1284" s="307"/>
      <c r="T1284" s="306"/>
      <c r="AB1284" s="300"/>
      <c r="AC1284" s="300"/>
      <c r="AJ1284" s="300"/>
      <c r="AK1284" s="300"/>
      <c r="AX1284" s="300"/>
      <c r="AY1284" s="300"/>
      <c r="AZ1284" s="300"/>
      <c r="BA1284" s="300"/>
      <c r="BB1284" s="300"/>
      <c r="BC1284" s="300"/>
      <c r="BD1284" s="300"/>
      <c r="BE1284" s="300"/>
      <c r="BF1284" s="300"/>
      <c r="BG1284" s="300"/>
      <c r="BH1284" s="300"/>
      <c r="BI1284" s="300"/>
      <c r="BQ1284" s="297"/>
      <c r="BR1284" s="297"/>
      <c r="BS1284" s="297"/>
      <c r="BT1284" s="297"/>
      <c r="BU1284" s="297"/>
      <c r="BV1284" s="297"/>
      <c r="BW1284" s="297"/>
      <c r="BX1284" s="297"/>
      <c r="BY1284" s="297"/>
      <c r="BZ1284" s="297"/>
      <c r="CA1284" s="297"/>
      <c r="CB1284" s="297"/>
    </row>
    <row r="1285" spans="1:80" s="305" customFormat="1" x14ac:dyDescent="0.2">
      <c r="A1285" s="87"/>
      <c r="B1285" s="87"/>
      <c r="C1285" s="87"/>
      <c r="D1285" s="87"/>
      <c r="E1285" s="87"/>
      <c r="F1285" s="87"/>
      <c r="S1285" s="307"/>
      <c r="T1285" s="306"/>
      <c r="AB1285" s="300"/>
      <c r="AC1285" s="300"/>
      <c r="AJ1285" s="300"/>
      <c r="AK1285" s="300"/>
      <c r="AX1285" s="300"/>
      <c r="AY1285" s="300"/>
      <c r="AZ1285" s="300"/>
      <c r="BA1285" s="300"/>
      <c r="BB1285" s="300"/>
      <c r="BC1285" s="300"/>
      <c r="BD1285" s="300"/>
      <c r="BE1285" s="300"/>
      <c r="BF1285" s="300"/>
      <c r="BG1285" s="300"/>
      <c r="BH1285" s="300"/>
      <c r="BI1285" s="300"/>
      <c r="BQ1285" s="297"/>
      <c r="BR1285" s="297"/>
      <c r="BS1285" s="297"/>
      <c r="BT1285" s="297"/>
      <c r="BU1285" s="297"/>
      <c r="BV1285" s="297"/>
      <c r="BW1285" s="297"/>
      <c r="BX1285" s="297"/>
      <c r="BY1285" s="297"/>
      <c r="BZ1285" s="297"/>
      <c r="CA1285" s="297"/>
      <c r="CB1285" s="297"/>
    </row>
    <row r="1286" spans="1:80" s="305" customFormat="1" x14ac:dyDescent="0.2">
      <c r="A1286" s="87"/>
      <c r="B1286" s="87"/>
      <c r="C1286" s="87"/>
      <c r="D1286" s="87"/>
      <c r="E1286" s="87"/>
      <c r="F1286" s="87"/>
      <c r="S1286" s="307"/>
      <c r="T1286" s="306"/>
      <c r="AB1286" s="300"/>
      <c r="AC1286" s="300"/>
      <c r="AJ1286" s="300"/>
      <c r="AK1286" s="300"/>
      <c r="AX1286" s="300"/>
      <c r="AY1286" s="300"/>
      <c r="AZ1286" s="300"/>
      <c r="BA1286" s="300"/>
      <c r="BB1286" s="300"/>
      <c r="BC1286" s="300"/>
      <c r="BD1286" s="300"/>
      <c r="BE1286" s="300"/>
      <c r="BF1286" s="300"/>
      <c r="BG1286" s="300"/>
      <c r="BH1286" s="300"/>
      <c r="BI1286" s="300"/>
      <c r="BQ1286" s="297"/>
      <c r="BR1286" s="297"/>
      <c r="BS1286" s="297"/>
      <c r="BT1286" s="297"/>
      <c r="BU1286" s="297"/>
      <c r="BV1286" s="297"/>
      <c r="BW1286" s="297"/>
      <c r="BX1286" s="297"/>
      <c r="BY1286" s="297"/>
      <c r="BZ1286" s="297"/>
      <c r="CA1286" s="297"/>
      <c r="CB1286" s="297"/>
    </row>
    <row r="1287" spans="1:80" s="305" customFormat="1" x14ac:dyDescent="0.2">
      <c r="A1287" s="87"/>
      <c r="B1287" s="87"/>
      <c r="C1287" s="87"/>
      <c r="D1287" s="87"/>
      <c r="E1287" s="87"/>
      <c r="F1287" s="87"/>
      <c r="S1287" s="307"/>
      <c r="T1287" s="306"/>
      <c r="AB1287" s="300"/>
      <c r="AC1287" s="300"/>
      <c r="AJ1287" s="300"/>
      <c r="AK1287" s="300"/>
      <c r="AX1287" s="300"/>
      <c r="AY1287" s="300"/>
      <c r="AZ1287" s="300"/>
      <c r="BA1287" s="300"/>
      <c r="BB1287" s="300"/>
      <c r="BC1287" s="300"/>
      <c r="BD1287" s="300"/>
      <c r="BE1287" s="300"/>
      <c r="BF1287" s="300"/>
      <c r="BG1287" s="300"/>
      <c r="BH1287" s="300"/>
      <c r="BI1287" s="300"/>
      <c r="BQ1287" s="297"/>
      <c r="BR1287" s="297"/>
      <c r="BS1287" s="297"/>
      <c r="BT1287" s="297"/>
      <c r="BU1287" s="297"/>
      <c r="BV1287" s="297"/>
      <c r="BW1287" s="297"/>
      <c r="BX1287" s="297"/>
      <c r="BY1287" s="297"/>
      <c r="BZ1287" s="297"/>
      <c r="CA1287" s="297"/>
      <c r="CB1287" s="297"/>
    </row>
    <row r="1288" spans="1:80" s="305" customFormat="1" x14ac:dyDescent="0.2">
      <c r="A1288" s="87"/>
      <c r="B1288" s="87"/>
      <c r="C1288" s="87"/>
      <c r="D1288" s="87"/>
      <c r="E1288" s="87"/>
      <c r="F1288" s="87"/>
      <c r="S1288" s="307"/>
      <c r="T1288" s="306"/>
      <c r="AB1288" s="300"/>
      <c r="AC1288" s="300"/>
      <c r="AJ1288" s="300"/>
      <c r="AK1288" s="300"/>
      <c r="AX1288" s="300"/>
      <c r="AY1288" s="300"/>
      <c r="AZ1288" s="300"/>
      <c r="BA1288" s="300"/>
      <c r="BB1288" s="300"/>
      <c r="BC1288" s="300"/>
      <c r="BD1288" s="300"/>
      <c r="BE1288" s="300"/>
      <c r="BF1288" s="300"/>
      <c r="BG1288" s="300"/>
      <c r="BH1288" s="300"/>
      <c r="BI1288" s="300"/>
      <c r="BQ1288" s="297"/>
      <c r="BR1288" s="297"/>
      <c r="BS1288" s="297"/>
      <c r="BT1288" s="297"/>
      <c r="BU1288" s="297"/>
      <c r="BV1288" s="297"/>
      <c r="BW1288" s="297"/>
      <c r="BX1288" s="297"/>
      <c r="BY1288" s="297"/>
      <c r="BZ1288" s="297"/>
      <c r="CA1288" s="297"/>
      <c r="CB1288" s="297"/>
    </row>
    <row r="1289" spans="1:80" s="305" customFormat="1" x14ac:dyDescent="0.2">
      <c r="A1289" s="87"/>
      <c r="B1289" s="87"/>
      <c r="C1289" s="87"/>
      <c r="D1289" s="87"/>
      <c r="E1289" s="87"/>
      <c r="F1289" s="87"/>
      <c r="S1289" s="307"/>
      <c r="T1289" s="306"/>
      <c r="AB1289" s="300"/>
      <c r="AC1289" s="300"/>
      <c r="AJ1289" s="300"/>
      <c r="AK1289" s="300"/>
      <c r="AX1289" s="300"/>
      <c r="AY1289" s="300"/>
      <c r="AZ1289" s="300"/>
      <c r="BA1289" s="300"/>
      <c r="BB1289" s="300"/>
      <c r="BC1289" s="300"/>
      <c r="BD1289" s="300"/>
      <c r="BE1289" s="300"/>
      <c r="BF1289" s="300"/>
      <c r="BG1289" s="300"/>
      <c r="BH1289" s="300"/>
      <c r="BI1289" s="300"/>
      <c r="BQ1289" s="297"/>
      <c r="BR1289" s="297"/>
      <c r="BS1289" s="297"/>
      <c r="BT1289" s="297"/>
      <c r="BU1289" s="297"/>
      <c r="BV1289" s="297"/>
      <c r="BW1289" s="297"/>
      <c r="BX1289" s="297"/>
      <c r="BY1289" s="297"/>
      <c r="BZ1289" s="297"/>
      <c r="CA1289" s="297"/>
      <c r="CB1289" s="297"/>
    </row>
    <row r="1290" spans="1:80" s="305" customFormat="1" x14ac:dyDescent="0.2">
      <c r="A1290" s="87"/>
      <c r="B1290" s="87"/>
      <c r="C1290" s="87"/>
      <c r="D1290" s="87"/>
      <c r="E1290" s="87"/>
      <c r="F1290" s="87"/>
      <c r="S1290" s="307"/>
      <c r="T1290" s="306"/>
      <c r="AB1290" s="300"/>
      <c r="AC1290" s="300"/>
      <c r="AJ1290" s="300"/>
      <c r="AK1290" s="300"/>
      <c r="AX1290" s="300"/>
      <c r="AY1290" s="300"/>
      <c r="AZ1290" s="300"/>
      <c r="BA1290" s="300"/>
      <c r="BB1290" s="300"/>
      <c r="BC1290" s="300"/>
      <c r="BD1290" s="300"/>
      <c r="BE1290" s="300"/>
      <c r="BF1290" s="300"/>
      <c r="BG1290" s="300"/>
      <c r="BH1290" s="300"/>
      <c r="BI1290" s="300"/>
      <c r="BQ1290" s="297"/>
      <c r="BR1290" s="297"/>
      <c r="BS1290" s="297"/>
      <c r="BT1290" s="297"/>
      <c r="BU1290" s="297"/>
      <c r="BV1290" s="297"/>
      <c r="BW1290" s="297"/>
      <c r="BX1290" s="297"/>
      <c r="BY1290" s="297"/>
      <c r="BZ1290" s="297"/>
      <c r="CA1290" s="297"/>
      <c r="CB1290" s="297"/>
    </row>
    <row r="1291" spans="1:80" s="305" customFormat="1" x14ac:dyDescent="0.2">
      <c r="A1291" s="87"/>
      <c r="B1291" s="87"/>
      <c r="C1291" s="87"/>
      <c r="D1291" s="87"/>
      <c r="E1291" s="87"/>
      <c r="F1291" s="87"/>
      <c r="S1291" s="307"/>
      <c r="T1291" s="306"/>
      <c r="AB1291" s="300"/>
      <c r="AC1291" s="300"/>
      <c r="AJ1291" s="300"/>
      <c r="AK1291" s="300"/>
      <c r="AX1291" s="300"/>
      <c r="AY1291" s="300"/>
      <c r="AZ1291" s="300"/>
      <c r="BA1291" s="300"/>
      <c r="BB1291" s="300"/>
      <c r="BC1291" s="300"/>
      <c r="BD1291" s="300"/>
      <c r="BE1291" s="300"/>
      <c r="BF1291" s="300"/>
      <c r="BG1291" s="300"/>
      <c r="BH1291" s="300"/>
      <c r="BI1291" s="300"/>
      <c r="BQ1291" s="297"/>
      <c r="BR1291" s="297"/>
      <c r="BS1291" s="297"/>
      <c r="BT1291" s="297"/>
      <c r="BU1291" s="297"/>
      <c r="BV1291" s="297"/>
      <c r="BW1291" s="297"/>
      <c r="BX1291" s="297"/>
      <c r="BY1291" s="297"/>
      <c r="BZ1291" s="297"/>
      <c r="CA1291" s="297"/>
      <c r="CB1291" s="297"/>
    </row>
    <row r="1292" spans="1:80" s="305" customFormat="1" x14ac:dyDescent="0.2">
      <c r="A1292" s="87"/>
      <c r="B1292" s="87"/>
      <c r="C1292" s="87"/>
      <c r="D1292" s="87"/>
      <c r="E1292" s="87"/>
      <c r="F1292" s="87"/>
      <c r="S1292" s="307"/>
      <c r="T1292" s="306"/>
      <c r="AB1292" s="300"/>
      <c r="AC1292" s="300"/>
      <c r="AJ1292" s="300"/>
      <c r="AK1292" s="300"/>
      <c r="AX1292" s="300"/>
      <c r="AY1292" s="300"/>
      <c r="AZ1292" s="300"/>
      <c r="BA1292" s="300"/>
      <c r="BB1292" s="300"/>
      <c r="BC1292" s="300"/>
      <c r="BD1292" s="300"/>
      <c r="BE1292" s="300"/>
      <c r="BF1292" s="300"/>
      <c r="BG1292" s="300"/>
      <c r="BH1292" s="300"/>
      <c r="BI1292" s="300"/>
      <c r="BQ1292" s="297"/>
      <c r="BR1292" s="297"/>
      <c r="BS1292" s="297"/>
      <c r="BT1292" s="297"/>
      <c r="BU1292" s="297"/>
      <c r="BV1292" s="297"/>
      <c r="BW1292" s="297"/>
      <c r="BX1292" s="297"/>
      <c r="BY1292" s="297"/>
      <c r="BZ1292" s="297"/>
      <c r="CA1292" s="297"/>
      <c r="CB1292" s="297"/>
    </row>
    <row r="1293" spans="1:80" s="305" customFormat="1" x14ac:dyDescent="0.2">
      <c r="A1293" s="87"/>
      <c r="B1293" s="87"/>
      <c r="C1293" s="87"/>
      <c r="D1293" s="87"/>
      <c r="E1293" s="87"/>
      <c r="F1293" s="87"/>
      <c r="S1293" s="307"/>
      <c r="T1293" s="306"/>
      <c r="AB1293" s="300"/>
      <c r="AC1293" s="300"/>
      <c r="AJ1293" s="300"/>
      <c r="AK1293" s="300"/>
      <c r="AX1293" s="300"/>
      <c r="AY1293" s="300"/>
      <c r="AZ1293" s="300"/>
      <c r="BA1293" s="300"/>
      <c r="BB1293" s="300"/>
      <c r="BC1293" s="300"/>
      <c r="BD1293" s="300"/>
      <c r="BE1293" s="300"/>
      <c r="BF1293" s="300"/>
      <c r="BG1293" s="300"/>
      <c r="BH1293" s="300"/>
      <c r="BI1293" s="300"/>
      <c r="BQ1293" s="297"/>
      <c r="BR1293" s="297"/>
      <c r="BS1293" s="297"/>
      <c r="BT1293" s="297"/>
      <c r="BU1293" s="297"/>
      <c r="BV1293" s="297"/>
      <c r="BW1293" s="297"/>
      <c r="BX1293" s="297"/>
      <c r="BY1293" s="297"/>
      <c r="BZ1293" s="297"/>
      <c r="CA1293" s="297"/>
      <c r="CB1293" s="297"/>
    </row>
    <row r="1294" spans="1:80" s="305" customFormat="1" x14ac:dyDescent="0.2">
      <c r="A1294" s="87"/>
      <c r="B1294" s="87"/>
      <c r="C1294" s="87"/>
      <c r="D1294" s="87"/>
      <c r="E1294" s="87"/>
      <c r="F1294" s="87"/>
      <c r="S1294" s="307"/>
      <c r="T1294" s="306"/>
      <c r="AB1294" s="300"/>
      <c r="AC1294" s="300"/>
      <c r="AJ1294" s="300"/>
      <c r="AK1294" s="300"/>
      <c r="AX1294" s="300"/>
      <c r="AY1294" s="300"/>
      <c r="AZ1294" s="300"/>
      <c r="BA1294" s="300"/>
      <c r="BB1294" s="300"/>
      <c r="BC1294" s="300"/>
      <c r="BD1294" s="300"/>
      <c r="BE1294" s="300"/>
      <c r="BF1294" s="300"/>
      <c r="BG1294" s="300"/>
      <c r="BH1294" s="300"/>
      <c r="BI1294" s="300"/>
      <c r="BQ1294" s="297"/>
      <c r="BR1294" s="297"/>
      <c r="BS1294" s="297"/>
      <c r="BT1294" s="297"/>
      <c r="BU1294" s="297"/>
      <c r="BV1294" s="297"/>
      <c r="BW1294" s="297"/>
      <c r="BX1294" s="297"/>
      <c r="BY1294" s="297"/>
      <c r="BZ1294" s="297"/>
      <c r="CA1294" s="297"/>
      <c r="CB1294" s="297"/>
    </row>
    <row r="1295" spans="1:80" s="305" customFormat="1" x14ac:dyDescent="0.2">
      <c r="A1295" s="87"/>
      <c r="B1295" s="87"/>
      <c r="C1295" s="87"/>
      <c r="D1295" s="87"/>
      <c r="E1295" s="87"/>
      <c r="F1295" s="87"/>
      <c r="S1295" s="307"/>
      <c r="T1295" s="306"/>
      <c r="AB1295" s="300"/>
      <c r="AC1295" s="300"/>
      <c r="AJ1295" s="300"/>
      <c r="AK1295" s="300"/>
      <c r="AX1295" s="300"/>
      <c r="AY1295" s="300"/>
      <c r="AZ1295" s="300"/>
      <c r="BA1295" s="300"/>
      <c r="BB1295" s="300"/>
      <c r="BC1295" s="300"/>
      <c r="BD1295" s="300"/>
      <c r="BE1295" s="300"/>
      <c r="BF1295" s="300"/>
      <c r="BG1295" s="300"/>
      <c r="BH1295" s="300"/>
      <c r="BI1295" s="300"/>
      <c r="BQ1295" s="297"/>
      <c r="BR1295" s="297"/>
      <c r="BS1295" s="297"/>
      <c r="BT1295" s="297"/>
      <c r="BU1295" s="297"/>
      <c r="BV1295" s="297"/>
      <c r="BW1295" s="297"/>
      <c r="BX1295" s="297"/>
      <c r="BY1295" s="297"/>
      <c r="BZ1295" s="297"/>
      <c r="CA1295" s="297"/>
      <c r="CB1295" s="297"/>
    </row>
    <row r="1296" spans="1:80" s="305" customFormat="1" x14ac:dyDescent="0.2">
      <c r="A1296" s="87"/>
      <c r="B1296" s="87"/>
      <c r="C1296" s="87"/>
      <c r="D1296" s="87"/>
      <c r="E1296" s="87"/>
      <c r="F1296" s="87"/>
      <c r="S1296" s="307"/>
      <c r="T1296" s="306"/>
      <c r="AB1296" s="300"/>
      <c r="AC1296" s="300"/>
      <c r="AJ1296" s="300"/>
      <c r="AK1296" s="300"/>
      <c r="AX1296" s="300"/>
      <c r="AY1296" s="300"/>
      <c r="AZ1296" s="300"/>
      <c r="BA1296" s="300"/>
      <c r="BB1296" s="300"/>
      <c r="BC1296" s="300"/>
      <c r="BD1296" s="300"/>
      <c r="BE1296" s="300"/>
      <c r="BF1296" s="300"/>
      <c r="BG1296" s="300"/>
      <c r="BH1296" s="300"/>
      <c r="BI1296" s="300"/>
      <c r="BQ1296" s="297"/>
      <c r="BR1296" s="297"/>
      <c r="BS1296" s="297"/>
      <c r="BT1296" s="297"/>
      <c r="BU1296" s="297"/>
      <c r="BV1296" s="297"/>
      <c r="BW1296" s="297"/>
      <c r="BX1296" s="297"/>
      <c r="BY1296" s="297"/>
      <c r="BZ1296" s="297"/>
      <c r="CA1296" s="297"/>
      <c r="CB1296" s="297"/>
    </row>
    <row r="1297" spans="1:80" s="305" customFormat="1" x14ac:dyDescent="0.2">
      <c r="A1297" s="87"/>
      <c r="B1297" s="87"/>
      <c r="C1297" s="87"/>
      <c r="D1297" s="87"/>
      <c r="E1297" s="87"/>
      <c r="F1297" s="87"/>
      <c r="S1297" s="307"/>
      <c r="T1297" s="306"/>
      <c r="AB1297" s="300"/>
      <c r="AC1297" s="300"/>
      <c r="AJ1297" s="300"/>
      <c r="AK1297" s="300"/>
      <c r="AX1297" s="300"/>
      <c r="AY1297" s="300"/>
      <c r="AZ1297" s="300"/>
      <c r="BA1297" s="300"/>
      <c r="BB1297" s="300"/>
      <c r="BC1297" s="300"/>
      <c r="BD1297" s="300"/>
      <c r="BE1297" s="300"/>
      <c r="BF1297" s="300"/>
      <c r="BG1297" s="300"/>
      <c r="BH1297" s="300"/>
      <c r="BI1297" s="300"/>
      <c r="BQ1297" s="297"/>
      <c r="BR1297" s="297"/>
      <c r="BS1297" s="297"/>
      <c r="BT1297" s="297"/>
      <c r="BU1297" s="297"/>
      <c r="BV1297" s="297"/>
      <c r="BW1297" s="297"/>
      <c r="BX1297" s="297"/>
      <c r="BY1297" s="297"/>
      <c r="BZ1297" s="297"/>
      <c r="CA1297" s="297"/>
      <c r="CB1297" s="297"/>
    </row>
    <row r="1298" spans="1:80" s="305" customFormat="1" x14ac:dyDescent="0.2">
      <c r="A1298" s="87"/>
      <c r="B1298" s="87"/>
      <c r="C1298" s="87"/>
      <c r="D1298" s="87"/>
      <c r="E1298" s="87"/>
      <c r="F1298" s="87"/>
      <c r="S1298" s="307"/>
      <c r="T1298" s="306"/>
      <c r="AB1298" s="300"/>
      <c r="AC1298" s="300"/>
      <c r="AJ1298" s="300"/>
      <c r="AK1298" s="300"/>
      <c r="AX1298" s="300"/>
      <c r="AY1298" s="300"/>
      <c r="AZ1298" s="300"/>
      <c r="BA1298" s="300"/>
      <c r="BB1298" s="300"/>
      <c r="BC1298" s="300"/>
      <c r="BD1298" s="300"/>
      <c r="BE1298" s="300"/>
      <c r="BF1298" s="300"/>
      <c r="BG1298" s="300"/>
      <c r="BH1298" s="300"/>
      <c r="BI1298" s="300"/>
      <c r="BQ1298" s="297"/>
      <c r="BR1298" s="297"/>
      <c r="BS1298" s="297"/>
      <c r="BT1298" s="297"/>
      <c r="BU1298" s="297"/>
      <c r="BV1298" s="297"/>
      <c r="BW1298" s="297"/>
      <c r="BX1298" s="297"/>
      <c r="BY1298" s="297"/>
      <c r="BZ1298" s="297"/>
      <c r="CA1298" s="297"/>
      <c r="CB1298" s="297"/>
    </row>
    <row r="1299" spans="1:80" s="305" customFormat="1" x14ac:dyDescent="0.2">
      <c r="A1299" s="87"/>
      <c r="B1299" s="87"/>
      <c r="C1299" s="87"/>
      <c r="D1299" s="87"/>
      <c r="E1299" s="87"/>
      <c r="F1299" s="87"/>
      <c r="S1299" s="307"/>
      <c r="T1299" s="306"/>
      <c r="AB1299" s="300"/>
      <c r="AC1299" s="300"/>
      <c r="AJ1299" s="300"/>
      <c r="AK1299" s="300"/>
      <c r="AX1299" s="300"/>
      <c r="AY1299" s="300"/>
      <c r="AZ1299" s="300"/>
      <c r="BA1299" s="300"/>
      <c r="BB1299" s="300"/>
      <c r="BC1299" s="300"/>
      <c r="BD1299" s="300"/>
      <c r="BE1299" s="300"/>
      <c r="BF1299" s="300"/>
      <c r="BG1299" s="300"/>
      <c r="BH1299" s="300"/>
      <c r="BI1299" s="300"/>
      <c r="BQ1299" s="297"/>
      <c r="BR1299" s="297"/>
      <c r="BS1299" s="297"/>
      <c r="BT1299" s="297"/>
      <c r="BU1299" s="297"/>
      <c r="BV1299" s="297"/>
      <c r="BW1299" s="297"/>
      <c r="BX1299" s="297"/>
      <c r="BY1299" s="297"/>
      <c r="BZ1299" s="297"/>
      <c r="CA1299" s="297"/>
      <c r="CB1299" s="297"/>
    </row>
    <row r="1300" spans="1:80" s="305" customFormat="1" x14ac:dyDescent="0.2">
      <c r="A1300" s="87"/>
      <c r="B1300" s="87"/>
      <c r="C1300" s="87"/>
      <c r="D1300" s="87"/>
      <c r="E1300" s="87"/>
      <c r="F1300" s="87"/>
      <c r="S1300" s="307"/>
      <c r="T1300" s="306"/>
      <c r="AB1300" s="300"/>
      <c r="AC1300" s="300"/>
      <c r="AJ1300" s="300"/>
      <c r="AK1300" s="300"/>
      <c r="AX1300" s="300"/>
      <c r="AY1300" s="300"/>
      <c r="AZ1300" s="300"/>
      <c r="BA1300" s="300"/>
      <c r="BB1300" s="300"/>
      <c r="BC1300" s="300"/>
      <c r="BD1300" s="300"/>
      <c r="BE1300" s="300"/>
      <c r="BF1300" s="300"/>
      <c r="BG1300" s="300"/>
      <c r="BH1300" s="300"/>
      <c r="BI1300" s="300"/>
      <c r="BQ1300" s="297"/>
      <c r="BR1300" s="297"/>
      <c r="BS1300" s="297"/>
      <c r="BT1300" s="297"/>
      <c r="BU1300" s="297"/>
      <c r="BV1300" s="297"/>
      <c r="BW1300" s="297"/>
      <c r="BX1300" s="297"/>
      <c r="BY1300" s="297"/>
      <c r="BZ1300" s="297"/>
      <c r="CA1300" s="297"/>
      <c r="CB1300" s="297"/>
    </row>
    <row r="1301" spans="1:80" s="305" customFormat="1" x14ac:dyDescent="0.2">
      <c r="A1301" s="87"/>
      <c r="B1301" s="87"/>
      <c r="C1301" s="87"/>
      <c r="D1301" s="87"/>
      <c r="E1301" s="87"/>
      <c r="F1301" s="87"/>
      <c r="S1301" s="307"/>
      <c r="T1301" s="306"/>
      <c r="AB1301" s="300"/>
      <c r="AC1301" s="300"/>
      <c r="AJ1301" s="300"/>
      <c r="AK1301" s="300"/>
      <c r="AX1301" s="300"/>
      <c r="AY1301" s="300"/>
      <c r="AZ1301" s="300"/>
      <c r="BA1301" s="300"/>
      <c r="BB1301" s="300"/>
      <c r="BC1301" s="300"/>
      <c r="BD1301" s="300"/>
      <c r="BE1301" s="300"/>
      <c r="BF1301" s="300"/>
      <c r="BG1301" s="300"/>
      <c r="BH1301" s="300"/>
      <c r="BI1301" s="300"/>
      <c r="BQ1301" s="297"/>
      <c r="BR1301" s="297"/>
      <c r="BS1301" s="297"/>
      <c r="BT1301" s="297"/>
      <c r="BU1301" s="297"/>
      <c r="BV1301" s="297"/>
      <c r="BW1301" s="297"/>
      <c r="BX1301" s="297"/>
      <c r="BY1301" s="297"/>
      <c r="BZ1301" s="297"/>
      <c r="CA1301" s="297"/>
      <c r="CB1301" s="297"/>
    </row>
    <row r="1302" spans="1:80" s="305" customFormat="1" x14ac:dyDescent="0.2">
      <c r="A1302" s="87"/>
      <c r="B1302" s="87"/>
      <c r="C1302" s="87"/>
      <c r="D1302" s="87"/>
      <c r="E1302" s="87"/>
      <c r="F1302" s="87"/>
      <c r="S1302" s="307"/>
      <c r="T1302" s="306"/>
      <c r="AB1302" s="300"/>
      <c r="AC1302" s="300"/>
      <c r="AJ1302" s="300"/>
      <c r="AK1302" s="300"/>
      <c r="AX1302" s="300"/>
      <c r="AY1302" s="300"/>
      <c r="AZ1302" s="300"/>
      <c r="BA1302" s="300"/>
      <c r="BB1302" s="300"/>
      <c r="BC1302" s="300"/>
      <c r="BD1302" s="300"/>
      <c r="BE1302" s="300"/>
      <c r="BF1302" s="300"/>
      <c r="BG1302" s="300"/>
      <c r="BH1302" s="300"/>
      <c r="BI1302" s="300"/>
      <c r="BQ1302" s="297"/>
      <c r="BR1302" s="297"/>
      <c r="BS1302" s="297"/>
      <c r="BT1302" s="297"/>
      <c r="BU1302" s="297"/>
      <c r="BV1302" s="297"/>
      <c r="BW1302" s="297"/>
      <c r="BX1302" s="297"/>
      <c r="BY1302" s="297"/>
      <c r="BZ1302" s="297"/>
      <c r="CA1302" s="297"/>
      <c r="CB1302" s="297"/>
    </row>
    <row r="1303" spans="1:80" s="305" customFormat="1" x14ac:dyDescent="0.2">
      <c r="A1303" s="87"/>
      <c r="B1303" s="87"/>
      <c r="C1303" s="87"/>
      <c r="D1303" s="87"/>
      <c r="E1303" s="87"/>
      <c r="F1303" s="87"/>
      <c r="S1303" s="307"/>
      <c r="T1303" s="306"/>
      <c r="AB1303" s="300"/>
      <c r="AC1303" s="300"/>
      <c r="AJ1303" s="300"/>
      <c r="AK1303" s="300"/>
      <c r="AX1303" s="300"/>
      <c r="AY1303" s="300"/>
      <c r="AZ1303" s="300"/>
      <c r="BA1303" s="300"/>
      <c r="BB1303" s="300"/>
      <c r="BC1303" s="300"/>
      <c r="BD1303" s="300"/>
      <c r="BE1303" s="300"/>
      <c r="BF1303" s="300"/>
      <c r="BG1303" s="300"/>
      <c r="BH1303" s="300"/>
      <c r="BI1303" s="300"/>
      <c r="BQ1303" s="297"/>
      <c r="BR1303" s="297"/>
      <c r="BS1303" s="297"/>
      <c r="BT1303" s="297"/>
      <c r="BU1303" s="297"/>
      <c r="BV1303" s="297"/>
      <c r="BW1303" s="297"/>
      <c r="BX1303" s="297"/>
      <c r="BY1303" s="297"/>
      <c r="BZ1303" s="297"/>
      <c r="CA1303" s="297"/>
      <c r="CB1303" s="297"/>
    </row>
    <row r="1304" spans="1:80" s="305" customFormat="1" x14ac:dyDescent="0.2">
      <c r="A1304" s="87"/>
      <c r="B1304" s="87"/>
      <c r="C1304" s="87"/>
      <c r="D1304" s="87"/>
      <c r="E1304" s="87"/>
      <c r="F1304" s="87"/>
      <c r="S1304" s="307"/>
      <c r="T1304" s="306"/>
      <c r="AB1304" s="300"/>
      <c r="AC1304" s="300"/>
      <c r="AJ1304" s="300"/>
      <c r="AK1304" s="300"/>
      <c r="AX1304" s="300"/>
      <c r="AY1304" s="300"/>
      <c r="AZ1304" s="300"/>
      <c r="BA1304" s="300"/>
      <c r="BB1304" s="300"/>
      <c r="BC1304" s="300"/>
      <c r="BD1304" s="300"/>
      <c r="BE1304" s="300"/>
      <c r="BF1304" s="300"/>
      <c r="BG1304" s="300"/>
      <c r="BH1304" s="300"/>
      <c r="BI1304" s="300"/>
      <c r="BQ1304" s="297"/>
      <c r="BR1304" s="297"/>
      <c r="BS1304" s="297"/>
      <c r="BT1304" s="297"/>
      <c r="BU1304" s="297"/>
      <c r="BV1304" s="297"/>
      <c r="BW1304" s="297"/>
      <c r="BX1304" s="297"/>
      <c r="BY1304" s="297"/>
      <c r="BZ1304" s="297"/>
      <c r="CA1304" s="297"/>
      <c r="CB1304" s="297"/>
    </row>
    <row r="1305" spans="1:80" s="305" customFormat="1" x14ac:dyDescent="0.2">
      <c r="A1305" s="87"/>
      <c r="B1305" s="87"/>
      <c r="C1305" s="87"/>
      <c r="D1305" s="87"/>
      <c r="E1305" s="87"/>
      <c r="F1305" s="87"/>
      <c r="S1305" s="307"/>
      <c r="T1305" s="306"/>
      <c r="AB1305" s="300"/>
      <c r="AC1305" s="300"/>
      <c r="AJ1305" s="300"/>
      <c r="AK1305" s="300"/>
      <c r="AX1305" s="300"/>
      <c r="AY1305" s="300"/>
      <c r="AZ1305" s="300"/>
      <c r="BA1305" s="300"/>
      <c r="BB1305" s="300"/>
      <c r="BC1305" s="300"/>
      <c r="BD1305" s="300"/>
      <c r="BE1305" s="300"/>
      <c r="BF1305" s="300"/>
      <c r="BG1305" s="300"/>
      <c r="BH1305" s="300"/>
      <c r="BI1305" s="300"/>
      <c r="BQ1305" s="297"/>
      <c r="BR1305" s="297"/>
      <c r="BS1305" s="297"/>
      <c r="BT1305" s="297"/>
      <c r="BU1305" s="297"/>
      <c r="BV1305" s="297"/>
      <c r="BW1305" s="297"/>
      <c r="BX1305" s="297"/>
      <c r="BY1305" s="297"/>
      <c r="BZ1305" s="297"/>
      <c r="CA1305" s="297"/>
      <c r="CB1305" s="297"/>
    </row>
    <row r="1306" spans="1:80" s="305" customFormat="1" x14ac:dyDescent="0.2">
      <c r="A1306" s="87"/>
      <c r="B1306" s="87"/>
      <c r="C1306" s="87"/>
      <c r="D1306" s="87"/>
      <c r="E1306" s="87"/>
      <c r="F1306" s="87"/>
      <c r="S1306" s="307"/>
      <c r="T1306" s="306"/>
      <c r="AB1306" s="300"/>
      <c r="AC1306" s="300"/>
      <c r="AJ1306" s="300"/>
      <c r="AK1306" s="300"/>
      <c r="AX1306" s="300"/>
      <c r="AY1306" s="300"/>
      <c r="AZ1306" s="300"/>
      <c r="BA1306" s="300"/>
      <c r="BB1306" s="300"/>
      <c r="BC1306" s="300"/>
      <c r="BD1306" s="300"/>
      <c r="BE1306" s="300"/>
      <c r="BF1306" s="300"/>
      <c r="BG1306" s="300"/>
      <c r="BH1306" s="300"/>
      <c r="BI1306" s="300"/>
      <c r="BQ1306" s="297"/>
      <c r="BR1306" s="297"/>
      <c r="BS1306" s="297"/>
      <c r="BT1306" s="297"/>
      <c r="BU1306" s="297"/>
      <c r="BV1306" s="297"/>
      <c r="BW1306" s="297"/>
      <c r="BX1306" s="297"/>
      <c r="BY1306" s="297"/>
      <c r="BZ1306" s="297"/>
      <c r="CA1306" s="297"/>
      <c r="CB1306" s="297"/>
    </row>
    <row r="1307" spans="1:80" s="305" customFormat="1" x14ac:dyDescent="0.2">
      <c r="A1307" s="87"/>
      <c r="B1307" s="87"/>
      <c r="C1307" s="87"/>
      <c r="D1307" s="87"/>
      <c r="E1307" s="87"/>
      <c r="F1307" s="87"/>
      <c r="S1307" s="307"/>
      <c r="T1307" s="306"/>
      <c r="AB1307" s="300"/>
      <c r="AC1307" s="300"/>
      <c r="AJ1307" s="300"/>
      <c r="AK1307" s="300"/>
      <c r="AX1307" s="300"/>
      <c r="AY1307" s="300"/>
      <c r="AZ1307" s="300"/>
      <c r="BA1307" s="300"/>
      <c r="BB1307" s="300"/>
      <c r="BC1307" s="300"/>
      <c r="BD1307" s="300"/>
      <c r="BE1307" s="300"/>
      <c r="BF1307" s="300"/>
      <c r="BG1307" s="300"/>
      <c r="BH1307" s="300"/>
      <c r="BI1307" s="300"/>
      <c r="BQ1307" s="297"/>
      <c r="BR1307" s="297"/>
      <c r="BS1307" s="297"/>
      <c r="BT1307" s="297"/>
      <c r="BU1307" s="297"/>
      <c r="BV1307" s="297"/>
      <c r="BW1307" s="297"/>
      <c r="BX1307" s="297"/>
      <c r="BY1307" s="297"/>
      <c r="BZ1307" s="297"/>
      <c r="CA1307" s="297"/>
      <c r="CB1307" s="297"/>
    </row>
    <row r="1308" spans="1:80" s="305" customFormat="1" x14ac:dyDescent="0.2">
      <c r="A1308" s="87"/>
      <c r="B1308" s="87"/>
      <c r="C1308" s="87"/>
      <c r="D1308" s="87"/>
      <c r="E1308" s="87"/>
      <c r="F1308" s="87"/>
      <c r="S1308" s="307"/>
      <c r="T1308" s="306"/>
      <c r="AB1308" s="300"/>
      <c r="AC1308" s="300"/>
      <c r="AJ1308" s="300"/>
      <c r="AK1308" s="300"/>
      <c r="AX1308" s="300"/>
      <c r="AY1308" s="300"/>
      <c r="AZ1308" s="300"/>
      <c r="BA1308" s="300"/>
      <c r="BB1308" s="300"/>
      <c r="BC1308" s="300"/>
      <c r="BD1308" s="300"/>
      <c r="BE1308" s="300"/>
      <c r="BF1308" s="300"/>
      <c r="BG1308" s="300"/>
      <c r="BH1308" s="300"/>
      <c r="BI1308" s="300"/>
      <c r="BQ1308" s="297"/>
      <c r="BR1308" s="297"/>
      <c r="BS1308" s="297"/>
      <c r="BT1308" s="297"/>
      <c r="BU1308" s="297"/>
      <c r="BV1308" s="297"/>
      <c r="BW1308" s="297"/>
      <c r="BX1308" s="297"/>
      <c r="BY1308" s="297"/>
      <c r="BZ1308" s="297"/>
      <c r="CA1308" s="297"/>
      <c r="CB1308" s="297"/>
    </row>
    <row r="1309" spans="1:80" s="305" customFormat="1" x14ac:dyDescent="0.2">
      <c r="A1309" s="87"/>
      <c r="B1309" s="87"/>
      <c r="C1309" s="87"/>
      <c r="D1309" s="87"/>
      <c r="E1309" s="87"/>
      <c r="F1309" s="87"/>
      <c r="S1309" s="307"/>
      <c r="T1309" s="306"/>
      <c r="AB1309" s="300"/>
      <c r="AC1309" s="300"/>
      <c r="AJ1309" s="300"/>
      <c r="AK1309" s="300"/>
      <c r="AX1309" s="300"/>
      <c r="AY1309" s="300"/>
      <c r="AZ1309" s="300"/>
      <c r="BA1309" s="300"/>
      <c r="BB1309" s="300"/>
      <c r="BC1309" s="300"/>
      <c r="BD1309" s="300"/>
      <c r="BE1309" s="300"/>
      <c r="BF1309" s="300"/>
      <c r="BG1309" s="300"/>
      <c r="BH1309" s="300"/>
      <c r="BI1309" s="300"/>
      <c r="BQ1309" s="297"/>
      <c r="BR1309" s="297"/>
      <c r="BS1309" s="297"/>
      <c r="BT1309" s="297"/>
      <c r="BU1309" s="297"/>
      <c r="BV1309" s="297"/>
      <c r="BW1309" s="297"/>
      <c r="BX1309" s="297"/>
      <c r="BY1309" s="297"/>
      <c r="BZ1309" s="297"/>
      <c r="CA1309" s="297"/>
      <c r="CB1309" s="297"/>
    </row>
    <row r="1310" spans="1:80" s="305" customFormat="1" x14ac:dyDescent="0.2">
      <c r="A1310" s="87"/>
      <c r="B1310" s="87"/>
      <c r="C1310" s="87"/>
      <c r="D1310" s="87"/>
      <c r="E1310" s="87"/>
      <c r="F1310" s="87"/>
      <c r="S1310" s="307"/>
      <c r="T1310" s="306"/>
      <c r="AB1310" s="300"/>
      <c r="AC1310" s="300"/>
      <c r="AJ1310" s="300"/>
      <c r="AK1310" s="300"/>
      <c r="AX1310" s="300"/>
      <c r="AY1310" s="300"/>
      <c r="AZ1310" s="300"/>
      <c r="BA1310" s="300"/>
      <c r="BB1310" s="300"/>
      <c r="BC1310" s="300"/>
      <c r="BD1310" s="300"/>
      <c r="BE1310" s="300"/>
      <c r="BF1310" s="300"/>
      <c r="BG1310" s="300"/>
      <c r="BH1310" s="300"/>
      <c r="BI1310" s="300"/>
      <c r="BQ1310" s="297"/>
      <c r="BR1310" s="297"/>
      <c r="BS1310" s="297"/>
      <c r="BT1310" s="297"/>
      <c r="BU1310" s="297"/>
      <c r="BV1310" s="297"/>
      <c r="BW1310" s="297"/>
      <c r="BX1310" s="297"/>
      <c r="BY1310" s="297"/>
      <c r="BZ1310" s="297"/>
      <c r="CA1310" s="297"/>
      <c r="CB1310" s="297"/>
    </row>
    <row r="1311" spans="1:80" s="305" customFormat="1" x14ac:dyDescent="0.2">
      <c r="A1311" s="87"/>
      <c r="B1311" s="87"/>
      <c r="C1311" s="87"/>
      <c r="D1311" s="87"/>
      <c r="E1311" s="87"/>
      <c r="F1311" s="87"/>
      <c r="S1311" s="307"/>
      <c r="T1311" s="306"/>
      <c r="AB1311" s="300"/>
      <c r="AC1311" s="300"/>
      <c r="AJ1311" s="300"/>
      <c r="AK1311" s="300"/>
      <c r="AX1311" s="300"/>
      <c r="AY1311" s="300"/>
      <c r="AZ1311" s="300"/>
      <c r="BA1311" s="300"/>
      <c r="BB1311" s="300"/>
      <c r="BC1311" s="300"/>
      <c r="BD1311" s="300"/>
      <c r="BE1311" s="300"/>
      <c r="BF1311" s="300"/>
      <c r="BG1311" s="300"/>
      <c r="BH1311" s="300"/>
      <c r="BI1311" s="300"/>
      <c r="BQ1311" s="297"/>
      <c r="BR1311" s="297"/>
      <c r="BS1311" s="297"/>
      <c r="BT1311" s="297"/>
      <c r="BU1311" s="297"/>
      <c r="BV1311" s="297"/>
      <c r="BW1311" s="297"/>
      <c r="BX1311" s="297"/>
      <c r="BY1311" s="297"/>
      <c r="BZ1311" s="297"/>
      <c r="CA1311" s="297"/>
      <c r="CB1311" s="297"/>
    </row>
    <row r="1312" spans="1:80" s="305" customFormat="1" x14ac:dyDescent="0.2">
      <c r="A1312" s="87"/>
      <c r="B1312" s="87"/>
      <c r="C1312" s="87"/>
      <c r="D1312" s="87"/>
      <c r="E1312" s="87"/>
      <c r="F1312" s="87"/>
      <c r="S1312" s="307"/>
      <c r="T1312" s="306"/>
      <c r="AB1312" s="300"/>
      <c r="AC1312" s="300"/>
      <c r="AJ1312" s="300"/>
      <c r="AK1312" s="300"/>
      <c r="AX1312" s="300"/>
      <c r="AY1312" s="300"/>
      <c r="AZ1312" s="300"/>
      <c r="BA1312" s="300"/>
      <c r="BB1312" s="300"/>
      <c r="BC1312" s="300"/>
      <c r="BD1312" s="300"/>
      <c r="BE1312" s="300"/>
      <c r="BF1312" s="300"/>
      <c r="BG1312" s="300"/>
      <c r="BH1312" s="300"/>
      <c r="BI1312" s="300"/>
      <c r="BQ1312" s="297"/>
      <c r="BR1312" s="297"/>
      <c r="BS1312" s="297"/>
      <c r="BT1312" s="297"/>
      <c r="BU1312" s="297"/>
      <c r="BV1312" s="297"/>
      <c r="BW1312" s="297"/>
      <c r="BX1312" s="297"/>
      <c r="BY1312" s="297"/>
      <c r="BZ1312" s="297"/>
      <c r="CA1312" s="297"/>
      <c r="CB1312" s="297"/>
    </row>
    <row r="1313" spans="1:80" s="305" customFormat="1" x14ac:dyDescent="0.2">
      <c r="A1313" s="87"/>
      <c r="B1313" s="87"/>
      <c r="C1313" s="87"/>
      <c r="D1313" s="87"/>
      <c r="E1313" s="87"/>
      <c r="F1313" s="87"/>
      <c r="S1313" s="307"/>
      <c r="T1313" s="306"/>
      <c r="AB1313" s="300"/>
      <c r="AC1313" s="300"/>
      <c r="AJ1313" s="300"/>
      <c r="AK1313" s="300"/>
      <c r="AX1313" s="300"/>
      <c r="AY1313" s="300"/>
      <c r="AZ1313" s="300"/>
      <c r="BA1313" s="300"/>
      <c r="BB1313" s="300"/>
      <c r="BC1313" s="300"/>
      <c r="BD1313" s="300"/>
      <c r="BE1313" s="300"/>
      <c r="BF1313" s="300"/>
      <c r="BG1313" s="300"/>
      <c r="BH1313" s="300"/>
      <c r="BI1313" s="300"/>
      <c r="BQ1313" s="297"/>
      <c r="BR1313" s="297"/>
      <c r="BS1313" s="297"/>
      <c r="BT1313" s="297"/>
      <c r="BU1313" s="297"/>
      <c r="BV1313" s="297"/>
      <c r="BW1313" s="297"/>
      <c r="BX1313" s="297"/>
      <c r="BY1313" s="297"/>
      <c r="BZ1313" s="297"/>
      <c r="CA1313" s="297"/>
      <c r="CB1313" s="297"/>
    </row>
    <row r="1314" spans="1:80" s="305" customFormat="1" x14ac:dyDescent="0.2">
      <c r="A1314" s="87"/>
      <c r="B1314" s="87"/>
      <c r="C1314" s="87"/>
      <c r="D1314" s="87"/>
      <c r="E1314" s="87"/>
      <c r="F1314" s="87"/>
      <c r="S1314" s="307"/>
      <c r="T1314" s="306"/>
      <c r="AB1314" s="300"/>
      <c r="AC1314" s="300"/>
      <c r="AJ1314" s="300"/>
      <c r="AK1314" s="300"/>
      <c r="AX1314" s="300"/>
      <c r="AY1314" s="300"/>
      <c r="AZ1314" s="300"/>
      <c r="BA1314" s="300"/>
      <c r="BB1314" s="300"/>
      <c r="BC1314" s="300"/>
      <c r="BD1314" s="300"/>
      <c r="BE1314" s="300"/>
      <c r="BF1314" s="300"/>
      <c r="BG1314" s="300"/>
      <c r="BH1314" s="300"/>
      <c r="BI1314" s="300"/>
      <c r="BQ1314" s="297"/>
      <c r="BR1314" s="297"/>
      <c r="BS1314" s="297"/>
      <c r="BT1314" s="297"/>
      <c r="BU1314" s="297"/>
      <c r="BV1314" s="297"/>
      <c r="BW1314" s="297"/>
      <c r="BX1314" s="297"/>
      <c r="BY1314" s="297"/>
      <c r="BZ1314" s="297"/>
      <c r="CA1314" s="297"/>
      <c r="CB1314" s="297"/>
    </row>
    <row r="1315" spans="1:80" s="305" customFormat="1" x14ac:dyDescent="0.2">
      <c r="A1315" s="87"/>
      <c r="B1315" s="87"/>
      <c r="C1315" s="87"/>
      <c r="D1315" s="87"/>
      <c r="E1315" s="87"/>
      <c r="F1315" s="87"/>
      <c r="S1315" s="307"/>
      <c r="T1315" s="306"/>
      <c r="AB1315" s="300"/>
      <c r="AC1315" s="300"/>
      <c r="AJ1315" s="300"/>
      <c r="AK1315" s="300"/>
      <c r="AX1315" s="300"/>
      <c r="AY1315" s="300"/>
      <c r="AZ1315" s="300"/>
      <c r="BA1315" s="300"/>
      <c r="BB1315" s="300"/>
      <c r="BC1315" s="300"/>
      <c r="BD1315" s="300"/>
      <c r="BE1315" s="300"/>
      <c r="BF1315" s="300"/>
      <c r="BG1315" s="300"/>
      <c r="BH1315" s="300"/>
      <c r="BI1315" s="300"/>
      <c r="BQ1315" s="297"/>
      <c r="BR1315" s="297"/>
      <c r="BS1315" s="297"/>
      <c r="BT1315" s="297"/>
      <c r="BU1315" s="297"/>
      <c r="BV1315" s="297"/>
      <c r="BW1315" s="297"/>
      <c r="BX1315" s="297"/>
      <c r="BY1315" s="297"/>
      <c r="BZ1315" s="297"/>
      <c r="CA1315" s="297"/>
      <c r="CB1315" s="297"/>
    </row>
    <row r="1316" spans="1:80" s="305" customFormat="1" x14ac:dyDescent="0.2">
      <c r="A1316" s="87"/>
      <c r="B1316" s="87"/>
      <c r="C1316" s="87"/>
      <c r="D1316" s="87"/>
      <c r="E1316" s="87"/>
      <c r="F1316" s="87"/>
      <c r="S1316" s="307"/>
      <c r="T1316" s="306"/>
      <c r="AB1316" s="300"/>
      <c r="AC1316" s="300"/>
      <c r="AJ1316" s="300"/>
      <c r="AK1316" s="300"/>
      <c r="AX1316" s="300"/>
      <c r="AY1316" s="300"/>
      <c r="AZ1316" s="300"/>
      <c r="BA1316" s="300"/>
      <c r="BB1316" s="300"/>
      <c r="BC1316" s="300"/>
      <c r="BD1316" s="300"/>
      <c r="BE1316" s="300"/>
      <c r="BF1316" s="300"/>
      <c r="BG1316" s="300"/>
      <c r="BH1316" s="300"/>
      <c r="BI1316" s="300"/>
      <c r="BQ1316" s="297"/>
      <c r="BR1316" s="297"/>
      <c r="BS1316" s="297"/>
      <c r="BT1316" s="297"/>
      <c r="BU1316" s="297"/>
      <c r="BV1316" s="297"/>
      <c r="BW1316" s="297"/>
      <c r="BX1316" s="297"/>
      <c r="BY1316" s="297"/>
      <c r="BZ1316" s="297"/>
      <c r="CA1316" s="297"/>
      <c r="CB1316" s="297"/>
    </row>
    <row r="1317" spans="1:80" s="305" customFormat="1" x14ac:dyDescent="0.2">
      <c r="A1317" s="87"/>
      <c r="B1317" s="87"/>
      <c r="C1317" s="87"/>
      <c r="D1317" s="87"/>
      <c r="E1317" s="87"/>
      <c r="F1317" s="87"/>
      <c r="S1317" s="307"/>
      <c r="T1317" s="306"/>
      <c r="AB1317" s="300"/>
      <c r="AC1317" s="300"/>
      <c r="AJ1317" s="300"/>
      <c r="AK1317" s="300"/>
      <c r="AX1317" s="300"/>
      <c r="AY1317" s="300"/>
      <c r="AZ1317" s="300"/>
      <c r="BA1317" s="300"/>
      <c r="BB1317" s="300"/>
      <c r="BC1317" s="300"/>
      <c r="BD1317" s="300"/>
      <c r="BE1317" s="300"/>
      <c r="BF1317" s="300"/>
      <c r="BG1317" s="300"/>
      <c r="BH1317" s="300"/>
      <c r="BI1317" s="300"/>
      <c r="BQ1317" s="297"/>
      <c r="BR1317" s="297"/>
      <c r="BS1317" s="297"/>
      <c r="BT1317" s="297"/>
      <c r="BU1317" s="297"/>
      <c r="BV1317" s="297"/>
      <c r="BW1317" s="297"/>
      <c r="BX1317" s="297"/>
      <c r="BY1317" s="297"/>
      <c r="BZ1317" s="297"/>
      <c r="CA1317" s="297"/>
      <c r="CB1317" s="297"/>
    </row>
    <row r="1318" spans="1:80" s="305" customFormat="1" x14ac:dyDescent="0.2">
      <c r="A1318" s="87"/>
      <c r="B1318" s="87"/>
      <c r="C1318" s="87"/>
      <c r="D1318" s="87"/>
      <c r="E1318" s="87"/>
      <c r="F1318" s="87"/>
      <c r="S1318" s="307"/>
      <c r="T1318" s="306"/>
      <c r="AB1318" s="300"/>
      <c r="AC1318" s="300"/>
      <c r="AJ1318" s="300"/>
      <c r="AK1318" s="300"/>
      <c r="AX1318" s="300"/>
      <c r="AY1318" s="300"/>
      <c r="AZ1318" s="300"/>
      <c r="BA1318" s="300"/>
      <c r="BB1318" s="300"/>
      <c r="BC1318" s="300"/>
      <c r="BD1318" s="300"/>
      <c r="BE1318" s="300"/>
      <c r="BF1318" s="300"/>
      <c r="BG1318" s="300"/>
      <c r="BH1318" s="300"/>
      <c r="BI1318" s="300"/>
      <c r="BQ1318" s="297"/>
      <c r="BR1318" s="297"/>
      <c r="BS1318" s="297"/>
      <c r="BT1318" s="297"/>
      <c r="BU1318" s="297"/>
      <c r="BV1318" s="297"/>
      <c r="BW1318" s="297"/>
      <c r="BX1318" s="297"/>
      <c r="BY1318" s="297"/>
      <c r="BZ1318" s="297"/>
      <c r="CA1318" s="297"/>
      <c r="CB1318" s="297"/>
    </row>
    <row r="1319" spans="1:80" s="305" customFormat="1" x14ac:dyDescent="0.2">
      <c r="A1319" s="87"/>
      <c r="B1319" s="87"/>
      <c r="C1319" s="87"/>
      <c r="D1319" s="87"/>
      <c r="E1319" s="87"/>
      <c r="F1319" s="87"/>
      <c r="S1319" s="307"/>
      <c r="T1319" s="306"/>
      <c r="AB1319" s="300"/>
      <c r="AC1319" s="300"/>
      <c r="AJ1319" s="300"/>
      <c r="AK1319" s="300"/>
      <c r="AX1319" s="300"/>
      <c r="AY1319" s="300"/>
      <c r="AZ1319" s="300"/>
      <c r="BA1319" s="300"/>
      <c r="BB1319" s="300"/>
      <c r="BC1319" s="300"/>
      <c r="BD1319" s="300"/>
      <c r="BE1319" s="300"/>
      <c r="BF1319" s="300"/>
      <c r="BG1319" s="300"/>
      <c r="BH1319" s="300"/>
      <c r="BI1319" s="300"/>
      <c r="BQ1319" s="297"/>
      <c r="BR1319" s="297"/>
      <c r="BS1319" s="297"/>
      <c r="BT1319" s="297"/>
      <c r="BU1319" s="297"/>
      <c r="BV1319" s="297"/>
      <c r="BW1319" s="297"/>
      <c r="BX1319" s="297"/>
      <c r="BY1319" s="297"/>
      <c r="BZ1319" s="297"/>
      <c r="CA1319" s="297"/>
      <c r="CB1319" s="297"/>
    </row>
    <row r="1320" spans="1:80" s="305" customFormat="1" x14ac:dyDescent="0.2">
      <c r="A1320" s="87"/>
      <c r="B1320" s="87"/>
      <c r="C1320" s="87"/>
      <c r="D1320" s="87"/>
      <c r="E1320" s="87"/>
      <c r="F1320" s="87"/>
      <c r="S1320" s="307"/>
      <c r="T1320" s="306"/>
      <c r="AB1320" s="300"/>
      <c r="AC1320" s="300"/>
      <c r="AJ1320" s="300"/>
      <c r="AK1320" s="300"/>
      <c r="AX1320" s="300"/>
      <c r="AY1320" s="300"/>
      <c r="AZ1320" s="300"/>
      <c r="BA1320" s="300"/>
      <c r="BB1320" s="300"/>
      <c r="BC1320" s="300"/>
      <c r="BD1320" s="300"/>
      <c r="BE1320" s="300"/>
      <c r="BF1320" s="300"/>
      <c r="BG1320" s="300"/>
      <c r="BH1320" s="300"/>
      <c r="BI1320" s="300"/>
      <c r="BQ1320" s="297"/>
      <c r="BR1320" s="297"/>
      <c r="BS1320" s="297"/>
      <c r="BT1320" s="297"/>
      <c r="BU1320" s="297"/>
      <c r="BV1320" s="297"/>
      <c r="BW1320" s="297"/>
      <c r="BX1320" s="297"/>
      <c r="BY1320" s="297"/>
      <c r="BZ1320" s="297"/>
      <c r="CA1320" s="297"/>
      <c r="CB1320" s="297"/>
    </row>
    <row r="1321" spans="1:80" s="305" customFormat="1" x14ac:dyDescent="0.2">
      <c r="A1321" s="87"/>
      <c r="B1321" s="87"/>
      <c r="C1321" s="87"/>
      <c r="D1321" s="87"/>
      <c r="E1321" s="87"/>
      <c r="F1321" s="87"/>
      <c r="S1321" s="307"/>
      <c r="T1321" s="306"/>
      <c r="AB1321" s="300"/>
      <c r="AC1321" s="300"/>
      <c r="AJ1321" s="300"/>
      <c r="AK1321" s="300"/>
      <c r="AX1321" s="300"/>
      <c r="AY1321" s="300"/>
      <c r="AZ1321" s="300"/>
      <c r="BA1321" s="300"/>
      <c r="BB1321" s="300"/>
      <c r="BC1321" s="300"/>
      <c r="BD1321" s="300"/>
      <c r="BE1321" s="300"/>
      <c r="BF1321" s="300"/>
      <c r="BG1321" s="300"/>
      <c r="BH1321" s="300"/>
      <c r="BI1321" s="300"/>
      <c r="BQ1321" s="297"/>
      <c r="BR1321" s="297"/>
      <c r="BS1321" s="297"/>
      <c r="BT1321" s="297"/>
      <c r="BU1321" s="297"/>
      <c r="BV1321" s="297"/>
      <c r="BW1321" s="297"/>
      <c r="BX1321" s="297"/>
      <c r="BY1321" s="297"/>
      <c r="BZ1321" s="297"/>
      <c r="CA1321" s="297"/>
      <c r="CB1321" s="297"/>
    </row>
    <row r="1322" spans="1:80" s="305" customFormat="1" x14ac:dyDescent="0.2">
      <c r="A1322" s="87"/>
      <c r="B1322" s="87"/>
      <c r="C1322" s="87"/>
      <c r="D1322" s="87"/>
      <c r="E1322" s="87"/>
      <c r="F1322" s="87"/>
      <c r="S1322" s="307"/>
      <c r="T1322" s="306"/>
      <c r="AB1322" s="300"/>
      <c r="AC1322" s="300"/>
      <c r="AJ1322" s="300"/>
      <c r="AK1322" s="300"/>
      <c r="AX1322" s="300"/>
      <c r="AY1322" s="300"/>
      <c r="AZ1322" s="300"/>
      <c r="BA1322" s="300"/>
      <c r="BB1322" s="300"/>
      <c r="BC1322" s="300"/>
      <c r="BD1322" s="300"/>
      <c r="BE1322" s="300"/>
      <c r="BF1322" s="300"/>
      <c r="BG1322" s="300"/>
      <c r="BH1322" s="300"/>
      <c r="BI1322" s="300"/>
      <c r="BQ1322" s="297"/>
      <c r="BR1322" s="297"/>
      <c r="BS1322" s="297"/>
      <c r="BT1322" s="297"/>
      <c r="BU1322" s="297"/>
      <c r="BV1322" s="297"/>
      <c r="BW1322" s="297"/>
      <c r="BX1322" s="297"/>
      <c r="BY1322" s="297"/>
      <c r="BZ1322" s="297"/>
      <c r="CA1322" s="297"/>
      <c r="CB1322" s="297"/>
    </row>
    <row r="1323" spans="1:80" s="305" customFormat="1" x14ac:dyDescent="0.2">
      <c r="A1323" s="87"/>
      <c r="B1323" s="87"/>
      <c r="C1323" s="87"/>
      <c r="D1323" s="87"/>
      <c r="E1323" s="87"/>
      <c r="F1323" s="87"/>
      <c r="S1323" s="307"/>
      <c r="T1323" s="306"/>
      <c r="AB1323" s="300"/>
      <c r="AC1323" s="300"/>
      <c r="AJ1323" s="300"/>
      <c r="AK1323" s="300"/>
      <c r="AX1323" s="300"/>
      <c r="AY1323" s="300"/>
      <c r="AZ1323" s="300"/>
      <c r="BA1323" s="300"/>
      <c r="BB1323" s="300"/>
      <c r="BC1323" s="300"/>
      <c r="BD1323" s="300"/>
      <c r="BE1323" s="300"/>
      <c r="BF1323" s="300"/>
      <c r="BG1323" s="300"/>
      <c r="BH1323" s="300"/>
      <c r="BI1323" s="300"/>
      <c r="BQ1323" s="297"/>
      <c r="BR1323" s="297"/>
      <c r="BS1323" s="297"/>
      <c r="BT1323" s="297"/>
      <c r="BU1323" s="297"/>
      <c r="BV1323" s="297"/>
      <c r="BW1323" s="297"/>
      <c r="BX1323" s="297"/>
      <c r="BY1323" s="297"/>
      <c r="BZ1323" s="297"/>
      <c r="CA1323" s="297"/>
      <c r="CB1323" s="297"/>
    </row>
    <row r="1324" spans="1:80" s="305" customFormat="1" x14ac:dyDescent="0.2">
      <c r="A1324" s="87"/>
      <c r="B1324" s="87"/>
      <c r="C1324" s="87"/>
      <c r="D1324" s="87"/>
      <c r="E1324" s="87"/>
      <c r="F1324" s="87"/>
      <c r="S1324" s="307"/>
      <c r="T1324" s="306"/>
      <c r="AB1324" s="300"/>
      <c r="AC1324" s="300"/>
      <c r="AJ1324" s="300"/>
      <c r="AK1324" s="300"/>
      <c r="AX1324" s="300"/>
      <c r="AY1324" s="300"/>
      <c r="AZ1324" s="300"/>
      <c r="BA1324" s="300"/>
      <c r="BB1324" s="300"/>
      <c r="BC1324" s="300"/>
      <c r="BD1324" s="300"/>
      <c r="BE1324" s="300"/>
      <c r="BF1324" s="300"/>
      <c r="BG1324" s="300"/>
      <c r="BH1324" s="300"/>
      <c r="BI1324" s="300"/>
      <c r="BQ1324" s="297"/>
      <c r="BR1324" s="297"/>
      <c r="BS1324" s="297"/>
      <c r="BT1324" s="297"/>
      <c r="BU1324" s="297"/>
      <c r="BV1324" s="297"/>
      <c r="BW1324" s="297"/>
      <c r="BX1324" s="297"/>
      <c r="BY1324" s="297"/>
      <c r="BZ1324" s="297"/>
      <c r="CA1324" s="297"/>
      <c r="CB1324" s="297"/>
    </row>
    <row r="1325" spans="1:80" s="305" customFormat="1" x14ac:dyDescent="0.2">
      <c r="A1325" s="87"/>
      <c r="B1325" s="87"/>
      <c r="C1325" s="87"/>
      <c r="D1325" s="87"/>
      <c r="E1325" s="87"/>
      <c r="F1325" s="87"/>
      <c r="S1325" s="307"/>
      <c r="T1325" s="306"/>
      <c r="AB1325" s="300"/>
      <c r="AC1325" s="300"/>
      <c r="AJ1325" s="300"/>
      <c r="AK1325" s="300"/>
      <c r="AX1325" s="300"/>
      <c r="AY1325" s="300"/>
      <c r="AZ1325" s="300"/>
      <c r="BA1325" s="300"/>
      <c r="BB1325" s="300"/>
      <c r="BC1325" s="300"/>
      <c r="BD1325" s="300"/>
      <c r="BE1325" s="300"/>
      <c r="BF1325" s="300"/>
      <c r="BG1325" s="300"/>
      <c r="BH1325" s="300"/>
      <c r="BI1325" s="300"/>
      <c r="BQ1325" s="297"/>
      <c r="BR1325" s="297"/>
      <c r="BS1325" s="297"/>
      <c r="BT1325" s="297"/>
      <c r="BU1325" s="297"/>
      <c r="BV1325" s="297"/>
      <c r="BW1325" s="297"/>
      <c r="BX1325" s="297"/>
      <c r="BY1325" s="297"/>
      <c r="BZ1325" s="297"/>
      <c r="CA1325" s="297"/>
      <c r="CB1325" s="297"/>
    </row>
    <row r="1326" spans="1:80" s="305" customFormat="1" x14ac:dyDescent="0.2">
      <c r="A1326" s="87"/>
      <c r="B1326" s="87"/>
      <c r="C1326" s="87"/>
      <c r="D1326" s="87"/>
      <c r="E1326" s="87"/>
      <c r="F1326" s="87"/>
      <c r="S1326" s="307"/>
      <c r="T1326" s="306"/>
      <c r="AB1326" s="300"/>
      <c r="AC1326" s="300"/>
      <c r="AJ1326" s="300"/>
      <c r="AK1326" s="300"/>
      <c r="AX1326" s="300"/>
      <c r="AY1326" s="300"/>
      <c r="AZ1326" s="300"/>
      <c r="BA1326" s="300"/>
      <c r="BB1326" s="300"/>
      <c r="BC1326" s="300"/>
      <c r="BD1326" s="300"/>
      <c r="BE1326" s="300"/>
      <c r="BF1326" s="300"/>
      <c r="BG1326" s="300"/>
      <c r="BH1326" s="300"/>
      <c r="BI1326" s="300"/>
      <c r="BQ1326" s="297"/>
      <c r="BR1326" s="297"/>
      <c r="BS1326" s="297"/>
      <c r="BT1326" s="297"/>
      <c r="BU1326" s="297"/>
      <c r="BV1326" s="297"/>
      <c r="BW1326" s="297"/>
      <c r="BX1326" s="297"/>
      <c r="BY1326" s="297"/>
      <c r="BZ1326" s="297"/>
      <c r="CA1326" s="297"/>
      <c r="CB1326" s="297"/>
    </row>
    <row r="1327" spans="1:80" s="305" customFormat="1" x14ac:dyDescent="0.2">
      <c r="A1327" s="87"/>
      <c r="B1327" s="87"/>
      <c r="C1327" s="87"/>
      <c r="D1327" s="87"/>
      <c r="E1327" s="87"/>
      <c r="F1327" s="87"/>
      <c r="S1327" s="307"/>
      <c r="T1327" s="306"/>
      <c r="AB1327" s="300"/>
      <c r="AC1327" s="300"/>
      <c r="AJ1327" s="300"/>
      <c r="AK1327" s="300"/>
      <c r="AX1327" s="300"/>
      <c r="AY1327" s="300"/>
      <c r="AZ1327" s="300"/>
      <c r="BA1327" s="300"/>
      <c r="BB1327" s="300"/>
      <c r="BC1327" s="300"/>
      <c r="BD1327" s="300"/>
      <c r="BE1327" s="300"/>
      <c r="BF1327" s="300"/>
      <c r="BG1327" s="300"/>
      <c r="BH1327" s="300"/>
      <c r="BI1327" s="300"/>
      <c r="BQ1327" s="297"/>
      <c r="BR1327" s="297"/>
      <c r="BS1327" s="297"/>
      <c r="BT1327" s="297"/>
      <c r="BU1327" s="297"/>
      <c r="BV1327" s="297"/>
      <c r="BW1327" s="297"/>
      <c r="BX1327" s="297"/>
      <c r="BY1327" s="297"/>
      <c r="BZ1327" s="297"/>
      <c r="CA1327" s="297"/>
      <c r="CB1327" s="297"/>
    </row>
    <row r="1328" spans="1:80" s="305" customFormat="1" x14ac:dyDescent="0.2">
      <c r="A1328" s="87"/>
      <c r="B1328" s="87"/>
      <c r="C1328" s="87"/>
      <c r="D1328" s="87"/>
      <c r="E1328" s="87"/>
      <c r="F1328" s="87"/>
      <c r="S1328" s="307"/>
      <c r="T1328" s="306"/>
      <c r="AB1328" s="300"/>
      <c r="AC1328" s="300"/>
      <c r="AJ1328" s="300"/>
      <c r="AK1328" s="300"/>
      <c r="AX1328" s="300"/>
      <c r="AY1328" s="300"/>
      <c r="AZ1328" s="300"/>
      <c r="BA1328" s="300"/>
      <c r="BB1328" s="300"/>
      <c r="BC1328" s="300"/>
      <c r="BD1328" s="300"/>
      <c r="BE1328" s="300"/>
      <c r="BF1328" s="300"/>
      <c r="BG1328" s="300"/>
      <c r="BH1328" s="300"/>
      <c r="BI1328" s="300"/>
      <c r="BQ1328" s="297"/>
      <c r="BR1328" s="297"/>
      <c r="BS1328" s="297"/>
      <c r="BT1328" s="297"/>
      <c r="BU1328" s="297"/>
      <c r="BV1328" s="297"/>
      <c r="BW1328" s="297"/>
      <c r="BX1328" s="297"/>
      <c r="BY1328" s="297"/>
      <c r="BZ1328" s="297"/>
      <c r="CA1328" s="297"/>
      <c r="CB1328" s="297"/>
    </row>
    <row r="1329" spans="1:80" s="305" customFormat="1" x14ac:dyDescent="0.2">
      <c r="A1329" s="87"/>
      <c r="B1329" s="87"/>
      <c r="C1329" s="87"/>
      <c r="D1329" s="87"/>
      <c r="E1329" s="87"/>
      <c r="F1329" s="87"/>
      <c r="S1329" s="307"/>
      <c r="T1329" s="306"/>
      <c r="AB1329" s="300"/>
      <c r="AC1329" s="300"/>
      <c r="AJ1329" s="300"/>
      <c r="AK1329" s="300"/>
      <c r="AX1329" s="300"/>
      <c r="AY1329" s="300"/>
      <c r="AZ1329" s="300"/>
      <c r="BA1329" s="300"/>
      <c r="BB1329" s="300"/>
      <c r="BC1329" s="300"/>
      <c r="BD1329" s="300"/>
      <c r="BE1329" s="300"/>
      <c r="BF1329" s="300"/>
      <c r="BG1329" s="300"/>
      <c r="BH1329" s="300"/>
      <c r="BI1329" s="300"/>
      <c r="BQ1329" s="297"/>
      <c r="BR1329" s="297"/>
      <c r="BS1329" s="297"/>
      <c r="BT1329" s="297"/>
      <c r="BU1329" s="297"/>
      <c r="BV1329" s="297"/>
      <c r="BW1329" s="297"/>
      <c r="BX1329" s="297"/>
      <c r="BY1329" s="297"/>
      <c r="BZ1329" s="297"/>
      <c r="CA1329" s="297"/>
      <c r="CB1329" s="297"/>
    </row>
    <row r="1330" spans="1:80" s="305" customFormat="1" x14ac:dyDescent="0.2">
      <c r="A1330" s="87"/>
      <c r="B1330" s="87"/>
      <c r="C1330" s="87"/>
      <c r="D1330" s="87"/>
      <c r="E1330" s="87"/>
      <c r="F1330" s="87"/>
      <c r="S1330" s="307"/>
      <c r="T1330" s="306"/>
      <c r="AB1330" s="300"/>
      <c r="AC1330" s="300"/>
      <c r="AJ1330" s="300"/>
      <c r="AK1330" s="300"/>
      <c r="AX1330" s="300"/>
      <c r="AY1330" s="300"/>
      <c r="AZ1330" s="300"/>
      <c r="BA1330" s="300"/>
      <c r="BB1330" s="300"/>
      <c r="BC1330" s="300"/>
      <c r="BD1330" s="300"/>
      <c r="BE1330" s="300"/>
      <c r="BF1330" s="300"/>
      <c r="BG1330" s="300"/>
      <c r="BH1330" s="300"/>
      <c r="BI1330" s="300"/>
      <c r="BQ1330" s="297"/>
      <c r="BR1330" s="297"/>
      <c r="BS1330" s="297"/>
      <c r="BT1330" s="297"/>
      <c r="BU1330" s="297"/>
      <c r="BV1330" s="297"/>
      <c r="BW1330" s="297"/>
      <c r="BX1330" s="297"/>
      <c r="BY1330" s="297"/>
      <c r="BZ1330" s="297"/>
      <c r="CA1330" s="297"/>
      <c r="CB1330" s="297"/>
    </row>
    <row r="1331" spans="1:80" s="305" customFormat="1" x14ac:dyDescent="0.2">
      <c r="A1331" s="87"/>
      <c r="B1331" s="87"/>
      <c r="C1331" s="87"/>
      <c r="D1331" s="87"/>
      <c r="E1331" s="87"/>
      <c r="F1331" s="87"/>
      <c r="S1331" s="307"/>
      <c r="T1331" s="306"/>
      <c r="AB1331" s="300"/>
      <c r="AC1331" s="300"/>
      <c r="AJ1331" s="300"/>
      <c r="AK1331" s="300"/>
      <c r="AX1331" s="300"/>
      <c r="AY1331" s="300"/>
      <c r="AZ1331" s="300"/>
      <c r="BA1331" s="300"/>
      <c r="BB1331" s="300"/>
      <c r="BC1331" s="300"/>
      <c r="BD1331" s="300"/>
      <c r="BE1331" s="300"/>
      <c r="BF1331" s="300"/>
      <c r="BG1331" s="300"/>
      <c r="BH1331" s="300"/>
      <c r="BI1331" s="300"/>
      <c r="BQ1331" s="297"/>
      <c r="BR1331" s="297"/>
      <c r="BS1331" s="297"/>
      <c r="BT1331" s="297"/>
      <c r="BU1331" s="297"/>
      <c r="BV1331" s="297"/>
      <c r="BW1331" s="297"/>
      <c r="BX1331" s="297"/>
      <c r="BY1331" s="297"/>
      <c r="BZ1331" s="297"/>
      <c r="CA1331" s="297"/>
      <c r="CB1331" s="297"/>
    </row>
    <row r="1332" spans="1:80" s="305" customFormat="1" x14ac:dyDescent="0.2">
      <c r="A1332" s="87"/>
      <c r="B1332" s="87"/>
      <c r="C1332" s="87"/>
      <c r="D1332" s="87"/>
      <c r="E1332" s="87"/>
      <c r="F1332" s="87"/>
      <c r="S1332" s="307"/>
      <c r="T1332" s="306"/>
      <c r="AB1332" s="300"/>
      <c r="AC1332" s="300"/>
      <c r="AJ1332" s="300"/>
      <c r="AK1332" s="300"/>
      <c r="AX1332" s="300"/>
      <c r="AY1332" s="300"/>
      <c r="AZ1332" s="300"/>
      <c r="BA1332" s="300"/>
      <c r="BB1332" s="300"/>
      <c r="BC1332" s="300"/>
      <c r="BD1332" s="300"/>
      <c r="BE1332" s="300"/>
      <c r="BF1332" s="300"/>
      <c r="BG1332" s="300"/>
      <c r="BH1332" s="300"/>
      <c r="BI1332" s="300"/>
      <c r="BQ1332" s="297"/>
      <c r="BR1332" s="297"/>
      <c r="BS1332" s="297"/>
      <c r="BT1332" s="297"/>
      <c r="BU1332" s="297"/>
      <c r="BV1332" s="297"/>
      <c r="BW1332" s="297"/>
      <c r="BX1332" s="297"/>
      <c r="BY1332" s="297"/>
      <c r="BZ1332" s="297"/>
      <c r="CA1332" s="297"/>
      <c r="CB1332" s="297"/>
    </row>
    <row r="1333" spans="1:80" s="305" customFormat="1" x14ac:dyDescent="0.2">
      <c r="A1333" s="87"/>
      <c r="B1333" s="87"/>
      <c r="C1333" s="87"/>
      <c r="D1333" s="87"/>
      <c r="E1333" s="87"/>
      <c r="F1333" s="87"/>
      <c r="S1333" s="307"/>
      <c r="T1333" s="306"/>
      <c r="AB1333" s="300"/>
      <c r="AC1333" s="300"/>
      <c r="AJ1333" s="300"/>
      <c r="AK1333" s="300"/>
      <c r="AX1333" s="300"/>
      <c r="AY1333" s="300"/>
      <c r="AZ1333" s="300"/>
      <c r="BA1333" s="300"/>
      <c r="BB1333" s="300"/>
      <c r="BC1333" s="300"/>
      <c r="BD1333" s="300"/>
      <c r="BE1333" s="300"/>
      <c r="BF1333" s="300"/>
      <c r="BG1333" s="300"/>
      <c r="BH1333" s="300"/>
      <c r="BI1333" s="300"/>
      <c r="BQ1333" s="297"/>
      <c r="BR1333" s="297"/>
      <c r="BS1333" s="297"/>
      <c r="BT1333" s="297"/>
      <c r="BU1333" s="297"/>
      <c r="BV1333" s="297"/>
      <c r="BW1333" s="297"/>
      <c r="BX1333" s="297"/>
      <c r="BY1333" s="297"/>
      <c r="BZ1333" s="297"/>
      <c r="CA1333" s="297"/>
      <c r="CB1333" s="297"/>
    </row>
    <row r="1334" spans="1:80" s="305" customFormat="1" x14ac:dyDescent="0.2">
      <c r="A1334" s="87"/>
      <c r="B1334" s="87"/>
      <c r="C1334" s="87"/>
      <c r="D1334" s="87"/>
      <c r="E1334" s="87"/>
      <c r="F1334" s="87"/>
      <c r="S1334" s="307"/>
      <c r="T1334" s="306"/>
      <c r="AB1334" s="300"/>
      <c r="AC1334" s="300"/>
      <c r="AJ1334" s="300"/>
      <c r="AK1334" s="300"/>
      <c r="AX1334" s="300"/>
      <c r="AY1334" s="300"/>
      <c r="AZ1334" s="300"/>
      <c r="BA1334" s="300"/>
      <c r="BB1334" s="300"/>
      <c r="BC1334" s="300"/>
      <c r="BD1334" s="300"/>
      <c r="BE1334" s="300"/>
      <c r="BF1334" s="300"/>
      <c r="BG1334" s="300"/>
      <c r="BH1334" s="300"/>
      <c r="BI1334" s="300"/>
      <c r="BQ1334" s="297"/>
      <c r="BR1334" s="297"/>
      <c r="BS1334" s="297"/>
      <c r="BT1334" s="297"/>
      <c r="BU1334" s="297"/>
      <c r="BV1334" s="297"/>
      <c r="BW1334" s="297"/>
      <c r="BX1334" s="297"/>
      <c r="BY1334" s="297"/>
      <c r="BZ1334" s="297"/>
      <c r="CA1334" s="297"/>
      <c r="CB1334" s="297"/>
    </row>
    <row r="1335" spans="1:80" s="305" customFormat="1" x14ac:dyDescent="0.2">
      <c r="A1335" s="87"/>
      <c r="B1335" s="87"/>
      <c r="C1335" s="87"/>
      <c r="D1335" s="87"/>
      <c r="E1335" s="87"/>
      <c r="F1335" s="87"/>
      <c r="S1335" s="307"/>
      <c r="T1335" s="306"/>
      <c r="AB1335" s="300"/>
      <c r="AC1335" s="300"/>
      <c r="AJ1335" s="300"/>
      <c r="AK1335" s="300"/>
      <c r="AX1335" s="300"/>
      <c r="AY1335" s="300"/>
      <c r="AZ1335" s="300"/>
      <c r="BA1335" s="300"/>
      <c r="BB1335" s="300"/>
      <c r="BC1335" s="300"/>
      <c r="BD1335" s="300"/>
      <c r="BE1335" s="300"/>
      <c r="BF1335" s="300"/>
      <c r="BG1335" s="300"/>
      <c r="BH1335" s="300"/>
      <c r="BI1335" s="300"/>
      <c r="BQ1335" s="297"/>
      <c r="BR1335" s="297"/>
      <c r="BS1335" s="297"/>
      <c r="BT1335" s="297"/>
      <c r="BU1335" s="297"/>
      <c r="BV1335" s="297"/>
      <c r="BW1335" s="297"/>
      <c r="BX1335" s="297"/>
      <c r="BY1335" s="297"/>
      <c r="BZ1335" s="297"/>
      <c r="CA1335" s="297"/>
      <c r="CB1335" s="297"/>
    </row>
    <row r="1336" spans="1:80" s="305" customFormat="1" x14ac:dyDescent="0.2">
      <c r="A1336" s="87"/>
      <c r="B1336" s="87"/>
      <c r="C1336" s="87"/>
      <c r="D1336" s="87"/>
      <c r="E1336" s="87"/>
      <c r="F1336" s="87"/>
      <c r="S1336" s="307"/>
      <c r="T1336" s="306"/>
      <c r="AB1336" s="300"/>
      <c r="AC1336" s="300"/>
      <c r="AJ1336" s="300"/>
      <c r="AK1336" s="300"/>
      <c r="AX1336" s="300"/>
      <c r="AY1336" s="300"/>
      <c r="AZ1336" s="300"/>
      <c r="BA1336" s="300"/>
      <c r="BB1336" s="300"/>
      <c r="BC1336" s="300"/>
      <c r="BD1336" s="300"/>
      <c r="BE1336" s="300"/>
      <c r="BF1336" s="300"/>
      <c r="BG1336" s="300"/>
      <c r="BH1336" s="300"/>
      <c r="BI1336" s="300"/>
      <c r="BQ1336" s="297"/>
      <c r="BR1336" s="297"/>
      <c r="BS1336" s="297"/>
      <c r="BT1336" s="297"/>
      <c r="BU1336" s="297"/>
      <c r="BV1336" s="297"/>
      <c r="BW1336" s="297"/>
      <c r="BX1336" s="297"/>
      <c r="BY1336" s="297"/>
      <c r="BZ1336" s="297"/>
      <c r="CA1336" s="297"/>
      <c r="CB1336" s="297"/>
    </row>
    <row r="1337" spans="1:80" s="305" customFormat="1" x14ac:dyDescent="0.2">
      <c r="A1337" s="87"/>
      <c r="B1337" s="87"/>
      <c r="C1337" s="87"/>
      <c r="D1337" s="87"/>
      <c r="E1337" s="87"/>
      <c r="F1337" s="87"/>
      <c r="S1337" s="307"/>
      <c r="T1337" s="306"/>
      <c r="AB1337" s="300"/>
      <c r="AC1337" s="300"/>
      <c r="AJ1337" s="300"/>
      <c r="AK1337" s="300"/>
      <c r="AX1337" s="300"/>
      <c r="AY1337" s="300"/>
      <c r="AZ1337" s="300"/>
      <c r="BA1337" s="300"/>
      <c r="BB1337" s="300"/>
      <c r="BC1337" s="300"/>
      <c r="BD1337" s="300"/>
      <c r="BE1337" s="300"/>
      <c r="BF1337" s="300"/>
      <c r="BG1337" s="300"/>
      <c r="BH1337" s="300"/>
      <c r="BI1337" s="300"/>
      <c r="BQ1337" s="297"/>
      <c r="BR1337" s="297"/>
      <c r="BS1337" s="297"/>
      <c r="BT1337" s="297"/>
      <c r="BU1337" s="297"/>
      <c r="BV1337" s="297"/>
      <c r="BW1337" s="297"/>
      <c r="BX1337" s="297"/>
      <c r="BY1337" s="297"/>
      <c r="BZ1337" s="297"/>
      <c r="CA1337" s="297"/>
      <c r="CB1337" s="297"/>
    </row>
    <row r="1338" spans="1:80" s="305" customFormat="1" x14ac:dyDescent="0.2">
      <c r="A1338" s="87"/>
      <c r="B1338" s="87"/>
      <c r="C1338" s="87"/>
      <c r="D1338" s="87"/>
      <c r="E1338" s="87"/>
      <c r="F1338" s="87"/>
      <c r="S1338" s="307"/>
      <c r="T1338" s="306"/>
      <c r="AB1338" s="300"/>
      <c r="AC1338" s="300"/>
      <c r="AJ1338" s="300"/>
      <c r="AK1338" s="300"/>
      <c r="AX1338" s="300"/>
      <c r="AY1338" s="300"/>
      <c r="AZ1338" s="300"/>
      <c r="BA1338" s="300"/>
      <c r="BB1338" s="300"/>
      <c r="BC1338" s="300"/>
      <c r="BD1338" s="300"/>
      <c r="BE1338" s="300"/>
      <c r="BF1338" s="300"/>
      <c r="BG1338" s="300"/>
      <c r="BH1338" s="300"/>
      <c r="BI1338" s="300"/>
      <c r="BQ1338" s="297"/>
      <c r="BR1338" s="297"/>
      <c r="BS1338" s="297"/>
      <c r="BT1338" s="297"/>
      <c r="BU1338" s="297"/>
      <c r="BV1338" s="297"/>
      <c r="BW1338" s="297"/>
      <c r="BX1338" s="297"/>
      <c r="BY1338" s="297"/>
      <c r="BZ1338" s="297"/>
      <c r="CA1338" s="297"/>
      <c r="CB1338" s="297"/>
    </row>
    <row r="1339" spans="1:80" s="305" customFormat="1" x14ac:dyDescent="0.2">
      <c r="A1339" s="87"/>
      <c r="B1339" s="87"/>
      <c r="C1339" s="87"/>
      <c r="D1339" s="87"/>
      <c r="E1339" s="87"/>
      <c r="F1339" s="87"/>
      <c r="S1339" s="307"/>
      <c r="T1339" s="306"/>
      <c r="AB1339" s="300"/>
      <c r="AC1339" s="300"/>
      <c r="AJ1339" s="300"/>
      <c r="AK1339" s="300"/>
      <c r="AX1339" s="300"/>
      <c r="AY1339" s="300"/>
      <c r="AZ1339" s="300"/>
      <c r="BA1339" s="300"/>
      <c r="BB1339" s="300"/>
      <c r="BC1339" s="300"/>
      <c r="BD1339" s="300"/>
      <c r="BE1339" s="300"/>
      <c r="BF1339" s="300"/>
      <c r="BG1339" s="300"/>
      <c r="BH1339" s="300"/>
      <c r="BI1339" s="300"/>
      <c r="BQ1339" s="297"/>
      <c r="BR1339" s="297"/>
      <c r="BS1339" s="297"/>
      <c r="BT1339" s="297"/>
      <c r="BU1339" s="297"/>
      <c r="BV1339" s="297"/>
      <c r="BW1339" s="297"/>
      <c r="BX1339" s="297"/>
      <c r="BY1339" s="297"/>
      <c r="BZ1339" s="297"/>
      <c r="CA1339" s="297"/>
      <c r="CB1339" s="297"/>
    </row>
    <row r="1340" spans="1:80" s="305" customFormat="1" x14ac:dyDescent="0.2">
      <c r="A1340" s="87"/>
      <c r="B1340" s="87"/>
      <c r="C1340" s="87"/>
      <c r="D1340" s="87"/>
      <c r="E1340" s="87"/>
      <c r="F1340" s="87"/>
      <c r="S1340" s="307"/>
      <c r="T1340" s="306"/>
      <c r="AB1340" s="300"/>
      <c r="AC1340" s="300"/>
      <c r="AJ1340" s="300"/>
      <c r="AK1340" s="300"/>
      <c r="AX1340" s="300"/>
      <c r="AY1340" s="300"/>
      <c r="AZ1340" s="300"/>
      <c r="BA1340" s="300"/>
      <c r="BB1340" s="300"/>
      <c r="BC1340" s="300"/>
      <c r="BD1340" s="300"/>
      <c r="BE1340" s="300"/>
      <c r="BF1340" s="300"/>
      <c r="BG1340" s="300"/>
      <c r="BH1340" s="300"/>
      <c r="BI1340" s="300"/>
      <c r="BQ1340" s="297"/>
      <c r="BR1340" s="297"/>
      <c r="BS1340" s="297"/>
      <c r="BT1340" s="297"/>
      <c r="BU1340" s="297"/>
      <c r="BV1340" s="297"/>
      <c r="BW1340" s="297"/>
      <c r="BX1340" s="297"/>
      <c r="BY1340" s="297"/>
      <c r="BZ1340" s="297"/>
      <c r="CA1340" s="297"/>
      <c r="CB1340" s="297"/>
    </row>
    <row r="1341" spans="1:80" s="305" customFormat="1" x14ac:dyDescent="0.2">
      <c r="A1341" s="87"/>
      <c r="B1341" s="87"/>
      <c r="C1341" s="87"/>
      <c r="D1341" s="87"/>
      <c r="E1341" s="87"/>
      <c r="F1341" s="87"/>
      <c r="S1341" s="307"/>
      <c r="T1341" s="306"/>
      <c r="AB1341" s="300"/>
      <c r="AC1341" s="300"/>
      <c r="AJ1341" s="300"/>
      <c r="AK1341" s="300"/>
      <c r="AX1341" s="300"/>
      <c r="AY1341" s="300"/>
      <c r="AZ1341" s="300"/>
      <c r="BA1341" s="300"/>
      <c r="BB1341" s="300"/>
      <c r="BC1341" s="300"/>
      <c r="BD1341" s="300"/>
      <c r="BE1341" s="300"/>
      <c r="BF1341" s="300"/>
      <c r="BG1341" s="300"/>
      <c r="BH1341" s="300"/>
      <c r="BI1341" s="300"/>
      <c r="BQ1341" s="297"/>
      <c r="BR1341" s="297"/>
      <c r="BS1341" s="297"/>
      <c r="BT1341" s="297"/>
      <c r="BU1341" s="297"/>
      <c r="BV1341" s="297"/>
      <c r="BW1341" s="297"/>
      <c r="BX1341" s="297"/>
      <c r="BY1341" s="297"/>
      <c r="BZ1341" s="297"/>
      <c r="CA1341" s="297"/>
      <c r="CB1341" s="297"/>
    </row>
    <row r="1342" spans="1:80" s="305" customFormat="1" x14ac:dyDescent="0.2">
      <c r="A1342" s="87"/>
      <c r="B1342" s="87"/>
      <c r="C1342" s="87"/>
      <c r="D1342" s="87"/>
      <c r="E1342" s="87"/>
      <c r="F1342" s="87"/>
      <c r="S1342" s="307"/>
      <c r="T1342" s="306"/>
      <c r="AB1342" s="300"/>
      <c r="AC1342" s="300"/>
      <c r="AJ1342" s="300"/>
      <c r="AK1342" s="300"/>
      <c r="AX1342" s="300"/>
      <c r="AY1342" s="300"/>
      <c r="AZ1342" s="300"/>
      <c r="BA1342" s="300"/>
      <c r="BB1342" s="300"/>
      <c r="BC1342" s="300"/>
      <c r="BD1342" s="300"/>
      <c r="BE1342" s="300"/>
      <c r="BF1342" s="300"/>
      <c r="BG1342" s="300"/>
      <c r="BH1342" s="300"/>
      <c r="BI1342" s="300"/>
      <c r="BQ1342" s="297"/>
      <c r="BR1342" s="297"/>
      <c r="BS1342" s="297"/>
      <c r="BT1342" s="297"/>
      <c r="BU1342" s="297"/>
      <c r="BV1342" s="297"/>
      <c r="BW1342" s="297"/>
      <c r="BX1342" s="297"/>
      <c r="BY1342" s="297"/>
      <c r="BZ1342" s="297"/>
      <c r="CA1342" s="297"/>
      <c r="CB1342" s="297"/>
    </row>
    <row r="1343" spans="1:80" s="305" customFormat="1" x14ac:dyDescent="0.2">
      <c r="A1343" s="87"/>
      <c r="B1343" s="87"/>
      <c r="C1343" s="87"/>
      <c r="D1343" s="87"/>
      <c r="E1343" s="87"/>
      <c r="F1343" s="87"/>
      <c r="S1343" s="307"/>
      <c r="T1343" s="306"/>
      <c r="AB1343" s="300"/>
      <c r="AC1343" s="300"/>
      <c r="AJ1343" s="300"/>
      <c r="AK1343" s="300"/>
      <c r="AX1343" s="300"/>
      <c r="AY1343" s="300"/>
      <c r="AZ1343" s="300"/>
      <c r="BA1343" s="300"/>
      <c r="BB1343" s="300"/>
      <c r="BC1343" s="300"/>
      <c r="BD1343" s="300"/>
      <c r="BE1343" s="300"/>
      <c r="BF1343" s="300"/>
      <c r="BG1343" s="300"/>
      <c r="BH1343" s="300"/>
      <c r="BI1343" s="300"/>
      <c r="BQ1343" s="297"/>
      <c r="BR1343" s="297"/>
      <c r="BS1343" s="297"/>
      <c r="BT1343" s="297"/>
      <c r="BU1343" s="297"/>
      <c r="BV1343" s="297"/>
      <c r="BW1343" s="297"/>
      <c r="BX1343" s="297"/>
      <c r="BY1343" s="297"/>
      <c r="BZ1343" s="297"/>
      <c r="CA1343" s="297"/>
      <c r="CB1343" s="297"/>
    </row>
    <row r="1344" spans="1:80" s="305" customFormat="1" x14ac:dyDescent="0.2">
      <c r="A1344" s="87"/>
      <c r="B1344" s="87"/>
      <c r="C1344" s="87"/>
      <c r="D1344" s="87"/>
      <c r="E1344" s="87"/>
      <c r="F1344" s="87"/>
      <c r="S1344" s="307"/>
      <c r="T1344" s="306"/>
      <c r="AB1344" s="300"/>
      <c r="AC1344" s="300"/>
      <c r="AJ1344" s="300"/>
      <c r="AK1344" s="300"/>
      <c r="AX1344" s="300"/>
      <c r="AY1344" s="300"/>
      <c r="AZ1344" s="300"/>
      <c r="BA1344" s="300"/>
      <c r="BB1344" s="300"/>
      <c r="BC1344" s="300"/>
      <c r="BD1344" s="300"/>
      <c r="BE1344" s="300"/>
      <c r="BF1344" s="300"/>
      <c r="BG1344" s="300"/>
      <c r="BH1344" s="300"/>
      <c r="BI1344" s="300"/>
      <c r="BQ1344" s="297"/>
      <c r="BR1344" s="297"/>
      <c r="BS1344" s="297"/>
      <c r="BT1344" s="297"/>
      <c r="BU1344" s="297"/>
      <c r="BV1344" s="297"/>
      <c r="BW1344" s="297"/>
      <c r="BX1344" s="297"/>
      <c r="BY1344" s="297"/>
      <c r="BZ1344" s="297"/>
      <c r="CA1344" s="297"/>
      <c r="CB1344" s="297"/>
    </row>
    <row r="1345" spans="1:80" s="305" customFormat="1" x14ac:dyDescent="0.2">
      <c r="A1345" s="87"/>
      <c r="B1345" s="87"/>
      <c r="C1345" s="87"/>
      <c r="D1345" s="87"/>
      <c r="E1345" s="87"/>
      <c r="F1345" s="87"/>
      <c r="S1345" s="307"/>
      <c r="T1345" s="306"/>
      <c r="AB1345" s="300"/>
      <c r="AC1345" s="300"/>
      <c r="AJ1345" s="300"/>
      <c r="AK1345" s="300"/>
      <c r="AX1345" s="300"/>
      <c r="AY1345" s="300"/>
      <c r="AZ1345" s="300"/>
      <c r="BA1345" s="300"/>
      <c r="BB1345" s="300"/>
      <c r="BC1345" s="300"/>
      <c r="BD1345" s="300"/>
      <c r="BE1345" s="300"/>
      <c r="BF1345" s="300"/>
      <c r="BG1345" s="300"/>
      <c r="BH1345" s="300"/>
      <c r="BI1345" s="300"/>
      <c r="BQ1345" s="297"/>
      <c r="BR1345" s="297"/>
      <c r="BS1345" s="297"/>
      <c r="BT1345" s="297"/>
      <c r="BU1345" s="297"/>
      <c r="BV1345" s="297"/>
      <c r="BW1345" s="297"/>
      <c r="BX1345" s="297"/>
      <c r="BY1345" s="297"/>
      <c r="BZ1345" s="297"/>
      <c r="CA1345" s="297"/>
      <c r="CB1345" s="297"/>
    </row>
    <row r="1346" spans="1:80" s="305" customFormat="1" x14ac:dyDescent="0.2">
      <c r="A1346" s="87"/>
      <c r="B1346" s="87"/>
      <c r="C1346" s="87"/>
      <c r="D1346" s="87"/>
      <c r="E1346" s="87"/>
      <c r="F1346" s="87"/>
      <c r="S1346" s="307"/>
      <c r="T1346" s="306"/>
      <c r="AB1346" s="300"/>
      <c r="AC1346" s="300"/>
      <c r="AJ1346" s="300"/>
      <c r="AK1346" s="300"/>
      <c r="AX1346" s="300"/>
      <c r="AY1346" s="300"/>
      <c r="AZ1346" s="300"/>
      <c r="BA1346" s="300"/>
      <c r="BB1346" s="300"/>
      <c r="BC1346" s="300"/>
      <c r="BD1346" s="300"/>
      <c r="BE1346" s="300"/>
      <c r="BF1346" s="300"/>
      <c r="BG1346" s="300"/>
      <c r="BH1346" s="300"/>
      <c r="BI1346" s="300"/>
      <c r="BQ1346" s="297"/>
      <c r="BR1346" s="297"/>
      <c r="BS1346" s="297"/>
      <c r="BT1346" s="297"/>
      <c r="BU1346" s="297"/>
      <c r="BV1346" s="297"/>
      <c r="BW1346" s="297"/>
      <c r="BX1346" s="297"/>
      <c r="BY1346" s="297"/>
      <c r="BZ1346" s="297"/>
      <c r="CA1346" s="297"/>
      <c r="CB1346" s="297"/>
    </row>
    <row r="1347" spans="1:80" s="305" customFormat="1" x14ac:dyDescent="0.2">
      <c r="A1347" s="87"/>
      <c r="B1347" s="87"/>
      <c r="C1347" s="87"/>
      <c r="D1347" s="87"/>
      <c r="E1347" s="87"/>
      <c r="F1347" s="87"/>
      <c r="S1347" s="307"/>
      <c r="T1347" s="306"/>
      <c r="AB1347" s="300"/>
      <c r="AC1347" s="300"/>
      <c r="AJ1347" s="300"/>
      <c r="AK1347" s="300"/>
      <c r="AX1347" s="300"/>
      <c r="AY1347" s="300"/>
      <c r="AZ1347" s="300"/>
      <c r="BA1347" s="300"/>
      <c r="BB1347" s="300"/>
      <c r="BC1347" s="300"/>
      <c r="BD1347" s="300"/>
      <c r="BE1347" s="300"/>
      <c r="BF1347" s="300"/>
      <c r="BG1347" s="300"/>
      <c r="BH1347" s="300"/>
      <c r="BI1347" s="300"/>
      <c r="BQ1347" s="297"/>
      <c r="BR1347" s="297"/>
      <c r="BS1347" s="297"/>
      <c r="BT1347" s="297"/>
      <c r="BU1347" s="297"/>
      <c r="BV1347" s="297"/>
      <c r="BW1347" s="297"/>
      <c r="BX1347" s="297"/>
      <c r="BY1347" s="297"/>
      <c r="BZ1347" s="297"/>
      <c r="CA1347" s="297"/>
      <c r="CB1347" s="297"/>
    </row>
    <row r="1348" spans="1:80" s="305" customFormat="1" x14ac:dyDescent="0.2">
      <c r="A1348" s="87"/>
      <c r="B1348" s="87"/>
      <c r="C1348" s="87"/>
      <c r="D1348" s="87"/>
      <c r="E1348" s="87"/>
      <c r="F1348" s="87"/>
      <c r="S1348" s="307"/>
      <c r="T1348" s="306"/>
      <c r="AB1348" s="300"/>
      <c r="AC1348" s="300"/>
      <c r="AJ1348" s="300"/>
      <c r="AK1348" s="300"/>
      <c r="AX1348" s="300"/>
      <c r="AY1348" s="300"/>
      <c r="AZ1348" s="300"/>
      <c r="BA1348" s="300"/>
      <c r="BB1348" s="300"/>
      <c r="BC1348" s="300"/>
      <c r="BD1348" s="300"/>
      <c r="BE1348" s="300"/>
      <c r="BF1348" s="300"/>
      <c r="BG1348" s="300"/>
      <c r="BH1348" s="300"/>
      <c r="BI1348" s="300"/>
      <c r="BQ1348" s="297"/>
      <c r="BR1348" s="297"/>
      <c r="BS1348" s="297"/>
      <c r="BT1348" s="297"/>
      <c r="BU1348" s="297"/>
      <c r="BV1348" s="297"/>
      <c r="BW1348" s="297"/>
      <c r="BX1348" s="297"/>
      <c r="BY1348" s="297"/>
      <c r="BZ1348" s="297"/>
      <c r="CA1348" s="297"/>
      <c r="CB1348" s="297"/>
    </row>
    <row r="1349" spans="1:80" s="305" customFormat="1" x14ac:dyDescent="0.2">
      <c r="A1349" s="87"/>
      <c r="B1349" s="87"/>
      <c r="C1349" s="87"/>
      <c r="D1349" s="87"/>
      <c r="E1349" s="87"/>
      <c r="F1349" s="87"/>
      <c r="S1349" s="307"/>
      <c r="T1349" s="306"/>
      <c r="AB1349" s="300"/>
      <c r="AC1349" s="300"/>
      <c r="AJ1349" s="300"/>
      <c r="AK1349" s="300"/>
      <c r="AX1349" s="300"/>
      <c r="AY1349" s="300"/>
      <c r="AZ1349" s="300"/>
      <c r="BA1349" s="300"/>
      <c r="BB1349" s="300"/>
      <c r="BC1349" s="300"/>
      <c r="BD1349" s="300"/>
      <c r="BE1349" s="300"/>
      <c r="BF1349" s="300"/>
      <c r="BG1349" s="300"/>
      <c r="BH1349" s="300"/>
      <c r="BI1349" s="300"/>
      <c r="BQ1349" s="297"/>
      <c r="BR1349" s="297"/>
      <c r="BS1349" s="297"/>
      <c r="BT1349" s="297"/>
      <c r="BU1349" s="297"/>
      <c r="BV1349" s="297"/>
      <c r="BW1349" s="297"/>
      <c r="BX1349" s="297"/>
      <c r="BY1349" s="297"/>
      <c r="BZ1349" s="297"/>
      <c r="CA1349" s="297"/>
      <c r="CB1349" s="297"/>
    </row>
    <row r="1350" spans="1:80" s="305" customFormat="1" x14ac:dyDescent="0.2">
      <c r="A1350" s="87"/>
      <c r="B1350" s="87"/>
      <c r="C1350" s="87"/>
      <c r="D1350" s="87"/>
      <c r="E1350" s="87"/>
      <c r="F1350" s="87"/>
      <c r="S1350" s="307"/>
      <c r="T1350" s="306"/>
      <c r="AB1350" s="300"/>
      <c r="AC1350" s="300"/>
      <c r="AJ1350" s="300"/>
      <c r="AK1350" s="300"/>
      <c r="AX1350" s="300"/>
      <c r="AY1350" s="300"/>
      <c r="AZ1350" s="300"/>
      <c r="BA1350" s="300"/>
      <c r="BB1350" s="300"/>
      <c r="BC1350" s="300"/>
      <c r="BD1350" s="300"/>
      <c r="BE1350" s="300"/>
      <c r="BF1350" s="300"/>
      <c r="BG1350" s="300"/>
      <c r="BH1350" s="300"/>
      <c r="BI1350" s="300"/>
      <c r="BQ1350" s="297"/>
      <c r="BR1350" s="297"/>
      <c r="BS1350" s="297"/>
      <c r="BT1350" s="297"/>
      <c r="BU1350" s="297"/>
      <c r="BV1350" s="297"/>
      <c r="BW1350" s="297"/>
      <c r="BX1350" s="297"/>
      <c r="BY1350" s="297"/>
      <c r="BZ1350" s="297"/>
      <c r="CA1350" s="297"/>
      <c r="CB1350" s="297"/>
    </row>
    <row r="1351" spans="1:80" s="305" customFormat="1" x14ac:dyDescent="0.2">
      <c r="A1351" s="87"/>
      <c r="B1351" s="87"/>
      <c r="C1351" s="87"/>
      <c r="D1351" s="87"/>
      <c r="E1351" s="87"/>
      <c r="F1351" s="87"/>
      <c r="S1351" s="307"/>
      <c r="T1351" s="306"/>
      <c r="AB1351" s="300"/>
      <c r="AC1351" s="300"/>
      <c r="AJ1351" s="300"/>
      <c r="AK1351" s="300"/>
      <c r="AX1351" s="300"/>
      <c r="AY1351" s="300"/>
      <c r="AZ1351" s="300"/>
      <c r="BA1351" s="300"/>
      <c r="BB1351" s="300"/>
      <c r="BC1351" s="300"/>
      <c r="BD1351" s="300"/>
      <c r="BE1351" s="300"/>
      <c r="BF1351" s="300"/>
      <c r="BG1351" s="300"/>
      <c r="BH1351" s="300"/>
      <c r="BI1351" s="300"/>
      <c r="BQ1351" s="297"/>
      <c r="BR1351" s="297"/>
      <c r="BS1351" s="297"/>
      <c r="BT1351" s="297"/>
      <c r="BU1351" s="297"/>
      <c r="BV1351" s="297"/>
      <c r="BW1351" s="297"/>
      <c r="BX1351" s="297"/>
      <c r="BY1351" s="297"/>
      <c r="BZ1351" s="297"/>
      <c r="CA1351" s="297"/>
      <c r="CB1351" s="297"/>
    </row>
    <row r="1352" spans="1:80" s="305" customFormat="1" x14ac:dyDescent="0.2">
      <c r="A1352" s="87"/>
      <c r="B1352" s="87"/>
      <c r="C1352" s="87"/>
      <c r="D1352" s="87"/>
      <c r="E1352" s="87"/>
      <c r="F1352" s="87"/>
      <c r="S1352" s="307"/>
      <c r="T1352" s="306"/>
      <c r="AB1352" s="300"/>
      <c r="AC1352" s="300"/>
      <c r="AJ1352" s="300"/>
      <c r="AK1352" s="300"/>
      <c r="AX1352" s="300"/>
      <c r="AY1352" s="300"/>
      <c r="AZ1352" s="300"/>
      <c r="BA1352" s="300"/>
      <c r="BB1352" s="300"/>
      <c r="BC1352" s="300"/>
      <c r="BD1352" s="300"/>
      <c r="BE1352" s="300"/>
      <c r="BF1352" s="300"/>
      <c r="BG1352" s="300"/>
      <c r="BH1352" s="300"/>
      <c r="BI1352" s="300"/>
      <c r="BQ1352" s="297"/>
      <c r="BR1352" s="297"/>
      <c r="BS1352" s="297"/>
      <c r="BT1352" s="297"/>
      <c r="BU1352" s="297"/>
      <c r="BV1352" s="297"/>
      <c r="BW1352" s="297"/>
      <c r="BX1352" s="297"/>
      <c r="BY1352" s="297"/>
      <c r="BZ1352" s="297"/>
      <c r="CA1352" s="297"/>
      <c r="CB1352" s="297"/>
    </row>
    <row r="1353" spans="1:80" s="305" customFormat="1" x14ac:dyDescent="0.2">
      <c r="A1353" s="87"/>
      <c r="B1353" s="87"/>
      <c r="C1353" s="87"/>
      <c r="D1353" s="87"/>
      <c r="E1353" s="87"/>
      <c r="F1353" s="87"/>
      <c r="S1353" s="307"/>
      <c r="T1353" s="306"/>
      <c r="AB1353" s="300"/>
      <c r="AC1353" s="300"/>
      <c r="AJ1353" s="300"/>
      <c r="AK1353" s="300"/>
      <c r="AX1353" s="300"/>
      <c r="AY1353" s="300"/>
      <c r="AZ1353" s="300"/>
      <c r="BA1353" s="300"/>
      <c r="BB1353" s="300"/>
      <c r="BC1353" s="300"/>
      <c r="BD1353" s="300"/>
      <c r="BE1353" s="300"/>
      <c r="BF1353" s="300"/>
      <c r="BG1353" s="300"/>
      <c r="BH1353" s="300"/>
      <c r="BI1353" s="300"/>
      <c r="BQ1353" s="297"/>
      <c r="BR1353" s="297"/>
      <c r="BS1353" s="297"/>
      <c r="BT1353" s="297"/>
      <c r="BU1353" s="297"/>
      <c r="BV1353" s="297"/>
      <c r="BW1353" s="297"/>
      <c r="BX1353" s="297"/>
      <c r="BY1353" s="297"/>
      <c r="BZ1353" s="297"/>
      <c r="CA1353" s="297"/>
      <c r="CB1353" s="297"/>
    </row>
    <row r="1354" spans="1:80" s="305" customFormat="1" x14ac:dyDescent="0.2">
      <c r="A1354" s="87"/>
      <c r="B1354" s="87"/>
      <c r="C1354" s="87"/>
      <c r="D1354" s="87"/>
      <c r="E1354" s="87"/>
      <c r="F1354" s="87"/>
      <c r="S1354" s="307"/>
      <c r="T1354" s="306"/>
      <c r="AB1354" s="300"/>
      <c r="AC1354" s="300"/>
      <c r="AJ1354" s="300"/>
      <c r="AK1354" s="300"/>
      <c r="AX1354" s="300"/>
      <c r="AY1354" s="300"/>
      <c r="AZ1354" s="300"/>
      <c r="BA1354" s="300"/>
      <c r="BB1354" s="300"/>
      <c r="BC1354" s="300"/>
      <c r="BD1354" s="300"/>
      <c r="BE1354" s="300"/>
      <c r="BF1354" s="300"/>
      <c r="BG1354" s="300"/>
      <c r="BH1354" s="300"/>
      <c r="BI1354" s="300"/>
      <c r="BQ1354" s="297"/>
      <c r="BR1354" s="297"/>
      <c r="BS1354" s="297"/>
      <c r="BT1354" s="297"/>
      <c r="BU1354" s="297"/>
      <c r="BV1354" s="297"/>
      <c r="BW1354" s="297"/>
      <c r="BX1354" s="297"/>
      <c r="BY1354" s="297"/>
      <c r="BZ1354" s="297"/>
      <c r="CA1354" s="297"/>
      <c r="CB1354" s="297"/>
    </row>
    <row r="1355" spans="1:80" s="305" customFormat="1" x14ac:dyDescent="0.2">
      <c r="A1355" s="87"/>
      <c r="B1355" s="87"/>
      <c r="C1355" s="87"/>
      <c r="D1355" s="87"/>
      <c r="E1355" s="87"/>
      <c r="F1355" s="87"/>
      <c r="S1355" s="307"/>
      <c r="T1355" s="306"/>
      <c r="AB1355" s="300"/>
      <c r="AC1355" s="300"/>
      <c r="AJ1355" s="300"/>
      <c r="AK1355" s="300"/>
      <c r="AX1355" s="300"/>
      <c r="AY1355" s="300"/>
      <c r="AZ1355" s="300"/>
      <c r="BA1355" s="300"/>
      <c r="BB1355" s="300"/>
      <c r="BC1355" s="300"/>
      <c r="BD1355" s="300"/>
      <c r="BE1355" s="300"/>
      <c r="BF1355" s="300"/>
      <c r="BG1355" s="300"/>
      <c r="BH1355" s="300"/>
      <c r="BI1355" s="300"/>
      <c r="BQ1355" s="297"/>
      <c r="BR1355" s="297"/>
      <c r="BS1355" s="297"/>
      <c r="BT1355" s="297"/>
      <c r="BU1355" s="297"/>
      <c r="BV1355" s="297"/>
      <c r="BW1355" s="297"/>
      <c r="BX1355" s="297"/>
      <c r="BY1355" s="297"/>
      <c r="BZ1355" s="297"/>
      <c r="CA1355" s="297"/>
      <c r="CB1355" s="297"/>
    </row>
    <row r="1356" spans="1:80" s="305" customFormat="1" x14ac:dyDescent="0.2">
      <c r="A1356" s="87"/>
      <c r="B1356" s="87"/>
      <c r="C1356" s="87"/>
      <c r="D1356" s="87"/>
      <c r="E1356" s="87"/>
      <c r="F1356" s="87"/>
      <c r="S1356" s="307"/>
      <c r="T1356" s="306"/>
      <c r="AB1356" s="300"/>
      <c r="AC1356" s="300"/>
      <c r="AJ1356" s="300"/>
      <c r="AK1356" s="300"/>
      <c r="AX1356" s="300"/>
      <c r="AY1356" s="300"/>
      <c r="AZ1356" s="300"/>
      <c r="BA1356" s="300"/>
      <c r="BB1356" s="300"/>
      <c r="BC1356" s="300"/>
      <c r="BD1356" s="300"/>
      <c r="BE1356" s="300"/>
      <c r="BF1356" s="300"/>
      <c r="BG1356" s="300"/>
      <c r="BH1356" s="300"/>
      <c r="BI1356" s="300"/>
      <c r="BQ1356" s="297"/>
      <c r="BR1356" s="297"/>
      <c r="BS1356" s="297"/>
      <c r="BT1356" s="297"/>
      <c r="BU1356" s="297"/>
      <c r="BV1356" s="297"/>
      <c r="BW1356" s="297"/>
      <c r="BX1356" s="297"/>
      <c r="BY1356" s="297"/>
      <c r="BZ1356" s="297"/>
      <c r="CA1356" s="297"/>
      <c r="CB1356" s="297"/>
    </row>
    <row r="1357" spans="1:80" s="305" customFormat="1" x14ac:dyDescent="0.2">
      <c r="A1357" s="87"/>
      <c r="B1357" s="87"/>
      <c r="C1357" s="87"/>
      <c r="D1357" s="87"/>
      <c r="E1357" s="87"/>
      <c r="F1357" s="87"/>
      <c r="S1357" s="307"/>
      <c r="T1357" s="306"/>
      <c r="AB1357" s="300"/>
      <c r="AC1357" s="300"/>
      <c r="AJ1357" s="300"/>
      <c r="AK1357" s="300"/>
      <c r="AX1357" s="300"/>
      <c r="AY1357" s="300"/>
      <c r="AZ1357" s="300"/>
      <c r="BA1357" s="300"/>
      <c r="BB1357" s="300"/>
      <c r="BC1357" s="300"/>
      <c r="BD1357" s="300"/>
      <c r="BE1357" s="300"/>
      <c r="BF1357" s="300"/>
      <c r="BG1357" s="300"/>
      <c r="BH1357" s="300"/>
      <c r="BI1357" s="300"/>
      <c r="BQ1357" s="297"/>
      <c r="BR1357" s="297"/>
      <c r="BS1357" s="297"/>
      <c r="BT1357" s="297"/>
      <c r="BU1357" s="297"/>
      <c r="BV1357" s="297"/>
      <c r="BW1357" s="297"/>
      <c r="BX1357" s="297"/>
      <c r="BY1357" s="297"/>
      <c r="BZ1357" s="297"/>
      <c r="CA1357" s="297"/>
      <c r="CB1357" s="297"/>
    </row>
    <row r="1358" spans="1:80" s="305" customFormat="1" x14ac:dyDescent="0.2">
      <c r="A1358" s="87"/>
      <c r="B1358" s="87"/>
      <c r="C1358" s="87"/>
      <c r="D1358" s="87"/>
      <c r="E1358" s="87"/>
      <c r="F1358" s="87"/>
      <c r="S1358" s="307"/>
      <c r="T1358" s="306"/>
      <c r="AB1358" s="300"/>
      <c r="AC1358" s="300"/>
      <c r="AJ1358" s="300"/>
      <c r="AK1358" s="300"/>
      <c r="AX1358" s="300"/>
      <c r="AY1358" s="300"/>
      <c r="AZ1358" s="300"/>
      <c r="BA1358" s="300"/>
      <c r="BB1358" s="300"/>
      <c r="BC1358" s="300"/>
      <c r="BD1358" s="300"/>
      <c r="BE1358" s="300"/>
      <c r="BF1358" s="300"/>
      <c r="BG1358" s="300"/>
      <c r="BH1358" s="300"/>
      <c r="BI1358" s="300"/>
      <c r="BQ1358" s="297"/>
      <c r="BR1358" s="297"/>
      <c r="BS1358" s="297"/>
      <c r="BT1358" s="297"/>
      <c r="BU1358" s="297"/>
      <c r="BV1358" s="297"/>
      <c r="BW1358" s="297"/>
      <c r="BX1358" s="297"/>
      <c r="BY1358" s="297"/>
      <c r="BZ1358" s="297"/>
      <c r="CA1358" s="297"/>
      <c r="CB1358" s="297"/>
    </row>
    <row r="1359" spans="1:80" s="305" customFormat="1" x14ac:dyDescent="0.2">
      <c r="A1359" s="87"/>
      <c r="B1359" s="87"/>
      <c r="C1359" s="87"/>
      <c r="D1359" s="87"/>
      <c r="E1359" s="87"/>
      <c r="F1359" s="87"/>
      <c r="S1359" s="307"/>
      <c r="T1359" s="306"/>
      <c r="AB1359" s="300"/>
      <c r="AC1359" s="300"/>
      <c r="AJ1359" s="300"/>
      <c r="AK1359" s="300"/>
      <c r="AX1359" s="300"/>
      <c r="AY1359" s="300"/>
      <c r="AZ1359" s="300"/>
      <c r="BA1359" s="300"/>
      <c r="BB1359" s="300"/>
      <c r="BC1359" s="300"/>
      <c r="BD1359" s="300"/>
      <c r="BE1359" s="300"/>
      <c r="BF1359" s="300"/>
      <c r="BG1359" s="300"/>
      <c r="BH1359" s="300"/>
      <c r="BI1359" s="300"/>
      <c r="BQ1359" s="297"/>
      <c r="BR1359" s="297"/>
      <c r="BS1359" s="297"/>
      <c r="BT1359" s="297"/>
      <c r="BU1359" s="297"/>
      <c r="BV1359" s="297"/>
      <c r="BW1359" s="297"/>
      <c r="BX1359" s="297"/>
      <c r="BY1359" s="297"/>
      <c r="BZ1359" s="297"/>
      <c r="CA1359" s="297"/>
      <c r="CB1359" s="297"/>
    </row>
    <row r="1360" spans="1:80" s="305" customFormat="1" x14ac:dyDescent="0.2">
      <c r="A1360" s="87"/>
      <c r="B1360" s="87"/>
      <c r="C1360" s="87"/>
      <c r="D1360" s="87"/>
      <c r="E1360" s="87"/>
      <c r="F1360" s="87"/>
      <c r="S1360" s="307"/>
      <c r="T1360" s="306"/>
      <c r="AB1360" s="300"/>
      <c r="AC1360" s="300"/>
      <c r="AJ1360" s="300"/>
      <c r="AK1360" s="300"/>
      <c r="AX1360" s="300"/>
      <c r="AY1360" s="300"/>
      <c r="AZ1360" s="300"/>
      <c r="BA1360" s="300"/>
      <c r="BB1360" s="300"/>
      <c r="BC1360" s="300"/>
      <c r="BD1360" s="300"/>
      <c r="BE1360" s="300"/>
      <c r="BF1360" s="300"/>
      <c r="BG1360" s="300"/>
      <c r="BH1360" s="300"/>
      <c r="BI1360" s="300"/>
      <c r="BQ1360" s="297"/>
      <c r="BR1360" s="297"/>
      <c r="BS1360" s="297"/>
      <c r="BT1360" s="297"/>
      <c r="BU1360" s="297"/>
      <c r="BV1360" s="297"/>
      <c r="BW1360" s="297"/>
      <c r="BX1360" s="297"/>
      <c r="BY1360" s="297"/>
      <c r="BZ1360" s="297"/>
      <c r="CA1360" s="297"/>
      <c r="CB1360" s="297"/>
    </row>
    <row r="1361" spans="1:80" s="305" customFormat="1" x14ac:dyDescent="0.2">
      <c r="A1361" s="87"/>
      <c r="B1361" s="87"/>
      <c r="C1361" s="87"/>
      <c r="D1361" s="87"/>
      <c r="E1361" s="87"/>
      <c r="F1361" s="87"/>
      <c r="S1361" s="307"/>
      <c r="T1361" s="306"/>
      <c r="AB1361" s="300"/>
      <c r="AC1361" s="300"/>
      <c r="AJ1361" s="300"/>
      <c r="AK1361" s="300"/>
      <c r="AX1361" s="300"/>
      <c r="AY1361" s="300"/>
      <c r="AZ1361" s="300"/>
      <c r="BA1361" s="300"/>
      <c r="BB1361" s="300"/>
      <c r="BC1361" s="300"/>
      <c r="BD1361" s="300"/>
      <c r="BE1361" s="300"/>
      <c r="BF1361" s="300"/>
      <c r="BG1361" s="300"/>
      <c r="BH1361" s="300"/>
      <c r="BI1361" s="300"/>
      <c r="BQ1361" s="297"/>
      <c r="BR1361" s="297"/>
      <c r="BS1361" s="297"/>
      <c r="BT1361" s="297"/>
      <c r="BU1361" s="297"/>
      <c r="BV1361" s="297"/>
      <c r="BW1361" s="297"/>
      <c r="BX1361" s="297"/>
      <c r="BY1361" s="297"/>
      <c r="BZ1361" s="297"/>
      <c r="CA1361" s="297"/>
      <c r="CB1361" s="297"/>
    </row>
    <row r="1362" spans="1:80" s="305" customFormat="1" x14ac:dyDescent="0.2">
      <c r="A1362" s="87"/>
      <c r="B1362" s="87"/>
      <c r="C1362" s="87"/>
      <c r="D1362" s="87"/>
      <c r="E1362" s="87"/>
      <c r="F1362" s="87"/>
      <c r="S1362" s="307"/>
      <c r="T1362" s="306"/>
      <c r="AB1362" s="300"/>
      <c r="AC1362" s="300"/>
      <c r="AJ1362" s="300"/>
      <c r="AK1362" s="300"/>
      <c r="AX1362" s="300"/>
      <c r="AY1362" s="300"/>
      <c r="AZ1362" s="300"/>
      <c r="BA1362" s="300"/>
      <c r="BB1362" s="300"/>
      <c r="BC1362" s="300"/>
      <c r="BD1362" s="300"/>
      <c r="BE1362" s="300"/>
      <c r="BF1362" s="300"/>
      <c r="BG1362" s="300"/>
      <c r="BH1362" s="300"/>
      <c r="BI1362" s="300"/>
      <c r="BQ1362" s="297"/>
      <c r="BR1362" s="297"/>
      <c r="BS1362" s="297"/>
      <c r="BT1362" s="297"/>
      <c r="BU1362" s="297"/>
      <c r="BV1362" s="297"/>
      <c r="BW1362" s="297"/>
      <c r="BX1362" s="297"/>
      <c r="BY1362" s="297"/>
      <c r="BZ1362" s="297"/>
      <c r="CA1362" s="297"/>
      <c r="CB1362" s="297"/>
    </row>
    <row r="1363" spans="1:80" s="305" customFormat="1" x14ac:dyDescent="0.2">
      <c r="A1363" s="87"/>
      <c r="B1363" s="87"/>
      <c r="C1363" s="87"/>
      <c r="D1363" s="87"/>
      <c r="E1363" s="87"/>
      <c r="F1363" s="87"/>
      <c r="S1363" s="307"/>
      <c r="T1363" s="306"/>
      <c r="AB1363" s="300"/>
      <c r="AC1363" s="300"/>
      <c r="AJ1363" s="300"/>
      <c r="AK1363" s="300"/>
      <c r="AX1363" s="300"/>
      <c r="AY1363" s="300"/>
      <c r="AZ1363" s="300"/>
      <c r="BA1363" s="300"/>
      <c r="BB1363" s="300"/>
      <c r="BC1363" s="300"/>
      <c r="BD1363" s="300"/>
      <c r="BE1363" s="300"/>
      <c r="BF1363" s="300"/>
      <c r="BG1363" s="300"/>
      <c r="BH1363" s="300"/>
      <c r="BI1363" s="300"/>
      <c r="BQ1363" s="297"/>
      <c r="BR1363" s="297"/>
      <c r="BS1363" s="297"/>
      <c r="BT1363" s="297"/>
      <c r="BU1363" s="297"/>
      <c r="BV1363" s="297"/>
      <c r="BW1363" s="297"/>
      <c r="BX1363" s="297"/>
      <c r="BY1363" s="297"/>
      <c r="BZ1363" s="297"/>
      <c r="CA1363" s="297"/>
      <c r="CB1363" s="297"/>
    </row>
    <row r="1364" spans="1:80" s="305" customFormat="1" x14ac:dyDescent="0.2">
      <c r="A1364" s="87"/>
      <c r="B1364" s="87"/>
      <c r="C1364" s="87"/>
      <c r="D1364" s="87"/>
      <c r="E1364" s="87"/>
      <c r="F1364" s="87"/>
      <c r="S1364" s="307"/>
      <c r="T1364" s="306"/>
      <c r="AB1364" s="300"/>
      <c r="AC1364" s="300"/>
      <c r="AJ1364" s="300"/>
      <c r="AK1364" s="300"/>
      <c r="AX1364" s="300"/>
      <c r="AY1364" s="300"/>
      <c r="AZ1364" s="300"/>
      <c r="BA1364" s="300"/>
      <c r="BB1364" s="300"/>
      <c r="BC1364" s="300"/>
      <c r="BD1364" s="300"/>
      <c r="BE1364" s="300"/>
      <c r="BF1364" s="300"/>
      <c r="BG1364" s="300"/>
      <c r="BH1364" s="300"/>
      <c r="BI1364" s="300"/>
      <c r="BQ1364" s="297"/>
      <c r="BR1364" s="297"/>
      <c r="BS1364" s="297"/>
      <c r="BT1364" s="297"/>
      <c r="BU1364" s="297"/>
      <c r="BV1364" s="297"/>
      <c r="BW1364" s="297"/>
      <c r="BX1364" s="297"/>
      <c r="BY1364" s="297"/>
      <c r="BZ1364" s="297"/>
      <c r="CA1364" s="297"/>
      <c r="CB1364" s="297"/>
    </row>
    <row r="1365" spans="1:80" s="305" customFormat="1" x14ac:dyDescent="0.2">
      <c r="A1365" s="87"/>
      <c r="B1365" s="87"/>
      <c r="C1365" s="87"/>
      <c r="D1365" s="87"/>
      <c r="E1365" s="87"/>
      <c r="F1365" s="87"/>
      <c r="S1365" s="307"/>
      <c r="T1365" s="306"/>
      <c r="AB1365" s="300"/>
      <c r="AC1365" s="300"/>
      <c r="AJ1365" s="300"/>
      <c r="AK1365" s="300"/>
      <c r="AX1365" s="300"/>
      <c r="AY1365" s="300"/>
      <c r="AZ1365" s="300"/>
      <c r="BA1365" s="300"/>
      <c r="BB1365" s="300"/>
      <c r="BC1365" s="300"/>
      <c r="BD1365" s="300"/>
      <c r="BE1365" s="300"/>
      <c r="BF1365" s="300"/>
      <c r="BG1365" s="300"/>
      <c r="BH1365" s="300"/>
      <c r="BI1365" s="300"/>
      <c r="BQ1365" s="297"/>
      <c r="BR1365" s="297"/>
      <c r="BS1365" s="297"/>
      <c r="BT1365" s="297"/>
      <c r="BU1365" s="297"/>
      <c r="BV1365" s="297"/>
      <c r="BW1365" s="297"/>
      <c r="BX1365" s="297"/>
      <c r="BY1365" s="297"/>
      <c r="BZ1365" s="297"/>
      <c r="CA1365" s="297"/>
      <c r="CB1365" s="297"/>
    </row>
    <row r="1366" spans="1:80" s="305" customFormat="1" x14ac:dyDescent="0.2">
      <c r="A1366" s="87"/>
      <c r="B1366" s="87"/>
      <c r="C1366" s="87"/>
      <c r="D1366" s="87"/>
      <c r="E1366" s="87"/>
      <c r="F1366" s="87"/>
      <c r="S1366" s="307"/>
      <c r="T1366" s="306"/>
      <c r="AB1366" s="300"/>
      <c r="AC1366" s="300"/>
      <c r="AJ1366" s="300"/>
      <c r="AK1366" s="300"/>
      <c r="AX1366" s="300"/>
      <c r="AY1366" s="300"/>
      <c r="AZ1366" s="300"/>
      <c r="BA1366" s="300"/>
      <c r="BB1366" s="300"/>
      <c r="BC1366" s="300"/>
      <c r="BD1366" s="300"/>
      <c r="BE1366" s="300"/>
      <c r="BF1366" s="300"/>
      <c r="BG1366" s="300"/>
      <c r="BH1366" s="300"/>
      <c r="BI1366" s="300"/>
      <c r="BQ1366" s="297"/>
      <c r="BR1366" s="297"/>
      <c r="BS1366" s="297"/>
      <c r="BT1366" s="297"/>
      <c r="BU1366" s="297"/>
      <c r="BV1366" s="297"/>
      <c r="BW1366" s="297"/>
      <c r="BX1366" s="297"/>
      <c r="BY1366" s="297"/>
      <c r="BZ1366" s="297"/>
      <c r="CA1366" s="297"/>
      <c r="CB1366" s="297"/>
    </row>
    <row r="1367" spans="1:80" s="305" customFormat="1" x14ac:dyDescent="0.2">
      <c r="A1367" s="87"/>
      <c r="B1367" s="87"/>
      <c r="C1367" s="87"/>
      <c r="D1367" s="87"/>
      <c r="E1367" s="87"/>
      <c r="F1367" s="87"/>
      <c r="S1367" s="307"/>
      <c r="T1367" s="306"/>
      <c r="AB1367" s="300"/>
      <c r="AC1367" s="300"/>
      <c r="AJ1367" s="300"/>
      <c r="AK1367" s="300"/>
      <c r="AX1367" s="300"/>
      <c r="AY1367" s="300"/>
      <c r="AZ1367" s="300"/>
      <c r="BA1367" s="300"/>
      <c r="BB1367" s="300"/>
      <c r="BC1367" s="300"/>
      <c r="BD1367" s="300"/>
      <c r="BE1367" s="300"/>
      <c r="BF1367" s="300"/>
      <c r="BG1367" s="300"/>
      <c r="BH1367" s="300"/>
      <c r="BI1367" s="300"/>
      <c r="BQ1367" s="297"/>
      <c r="BR1367" s="297"/>
      <c r="BS1367" s="297"/>
      <c r="BT1367" s="297"/>
      <c r="BU1367" s="297"/>
      <c r="BV1367" s="297"/>
      <c r="BW1367" s="297"/>
      <c r="BX1367" s="297"/>
      <c r="BY1367" s="297"/>
      <c r="BZ1367" s="297"/>
      <c r="CA1367" s="297"/>
      <c r="CB1367" s="297"/>
    </row>
    <row r="1368" spans="1:80" s="305" customFormat="1" x14ac:dyDescent="0.2">
      <c r="A1368" s="87"/>
      <c r="B1368" s="87"/>
      <c r="C1368" s="87"/>
      <c r="D1368" s="87"/>
      <c r="E1368" s="87"/>
      <c r="F1368" s="87"/>
      <c r="S1368" s="307"/>
      <c r="T1368" s="306"/>
      <c r="AB1368" s="300"/>
      <c r="AC1368" s="300"/>
      <c r="AJ1368" s="300"/>
      <c r="AK1368" s="300"/>
      <c r="AX1368" s="300"/>
      <c r="AY1368" s="300"/>
      <c r="AZ1368" s="300"/>
      <c r="BA1368" s="300"/>
      <c r="BB1368" s="300"/>
      <c r="BC1368" s="300"/>
      <c r="BD1368" s="300"/>
      <c r="BE1368" s="300"/>
      <c r="BF1368" s="300"/>
      <c r="BG1368" s="300"/>
      <c r="BH1368" s="300"/>
      <c r="BI1368" s="300"/>
      <c r="BQ1368" s="297"/>
      <c r="BR1368" s="297"/>
      <c r="BS1368" s="297"/>
      <c r="BT1368" s="297"/>
      <c r="BU1368" s="297"/>
      <c r="BV1368" s="297"/>
      <c r="BW1368" s="297"/>
      <c r="BX1368" s="297"/>
      <c r="BY1368" s="297"/>
      <c r="BZ1368" s="297"/>
      <c r="CA1368" s="297"/>
      <c r="CB1368" s="297"/>
    </row>
    <row r="1369" spans="1:80" s="305" customFormat="1" x14ac:dyDescent="0.2">
      <c r="A1369" s="87"/>
      <c r="B1369" s="87"/>
      <c r="C1369" s="87"/>
      <c r="D1369" s="87"/>
      <c r="E1369" s="87"/>
      <c r="F1369" s="87"/>
      <c r="S1369" s="307"/>
      <c r="T1369" s="306"/>
      <c r="AB1369" s="300"/>
      <c r="AC1369" s="300"/>
      <c r="AJ1369" s="300"/>
      <c r="AK1369" s="300"/>
      <c r="AX1369" s="300"/>
      <c r="AY1369" s="300"/>
      <c r="AZ1369" s="300"/>
      <c r="BA1369" s="300"/>
      <c r="BB1369" s="300"/>
      <c r="BC1369" s="300"/>
      <c r="BD1369" s="300"/>
      <c r="BE1369" s="300"/>
      <c r="BF1369" s="300"/>
      <c r="BG1369" s="300"/>
      <c r="BH1369" s="300"/>
      <c r="BI1369" s="300"/>
      <c r="BQ1369" s="297"/>
      <c r="BR1369" s="297"/>
      <c r="BS1369" s="297"/>
      <c r="BT1369" s="297"/>
      <c r="BU1369" s="297"/>
      <c r="BV1369" s="297"/>
      <c r="BW1369" s="297"/>
      <c r="BX1369" s="297"/>
      <c r="BY1369" s="297"/>
      <c r="BZ1369" s="297"/>
      <c r="CA1369" s="297"/>
      <c r="CB1369" s="297"/>
    </row>
    <row r="1370" spans="1:80" s="305" customFormat="1" x14ac:dyDescent="0.2">
      <c r="A1370" s="87"/>
      <c r="B1370" s="87"/>
      <c r="C1370" s="87"/>
      <c r="D1370" s="87"/>
      <c r="E1370" s="87"/>
      <c r="F1370" s="87"/>
      <c r="S1370" s="307"/>
      <c r="T1370" s="306"/>
      <c r="AB1370" s="300"/>
      <c r="AC1370" s="300"/>
      <c r="AJ1370" s="300"/>
      <c r="AK1370" s="300"/>
      <c r="AX1370" s="300"/>
      <c r="AY1370" s="300"/>
      <c r="AZ1370" s="300"/>
      <c r="BA1370" s="300"/>
      <c r="BB1370" s="300"/>
      <c r="BC1370" s="300"/>
      <c r="BD1370" s="300"/>
      <c r="BE1370" s="300"/>
      <c r="BF1370" s="300"/>
      <c r="BG1370" s="300"/>
      <c r="BH1370" s="300"/>
      <c r="BI1370" s="300"/>
      <c r="BQ1370" s="297"/>
      <c r="BR1370" s="297"/>
      <c r="BS1370" s="297"/>
      <c r="BT1370" s="297"/>
      <c r="BU1370" s="297"/>
      <c r="BV1370" s="297"/>
      <c r="BW1370" s="297"/>
      <c r="BX1370" s="297"/>
      <c r="BY1370" s="297"/>
      <c r="BZ1370" s="297"/>
      <c r="CA1370" s="297"/>
      <c r="CB1370" s="297"/>
    </row>
    <row r="1371" spans="1:80" s="305" customFormat="1" x14ac:dyDescent="0.2">
      <c r="A1371" s="87"/>
      <c r="B1371" s="87"/>
      <c r="C1371" s="87"/>
      <c r="D1371" s="87"/>
      <c r="E1371" s="87"/>
      <c r="F1371" s="87"/>
      <c r="S1371" s="307"/>
      <c r="T1371" s="306"/>
      <c r="AB1371" s="300"/>
      <c r="AC1371" s="300"/>
      <c r="AJ1371" s="300"/>
      <c r="AK1371" s="300"/>
      <c r="AX1371" s="300"/>
      <c r="AY1371" s="300"/>
      <c r="AZ1371" s="300"/>
      <c r="BA1371" s="300"/>
      <c r="BB1371" s="300"/>
      <c r="BC1371" s="300"/>
      <c r="BD1371" s="300"/>
      <c r="BE1371" s="300"/>
      <c r="BF1371" s="300"/>
      <c r="BG1371" s="300"/>
      <c r="BH1371" s="300"/>
      <c r="BI1371" s="300"/>
      <c r="BQ1371" s="297"/>
      <c r="BR1371" s="297"/>
      <c r="BS1371" s="297"/>
      <c r="BT1371" s="297"/>
      <c r="BU1371" s="297"/>
      <c r="BV1371" s="297"/>
      <c r="BW1371" s="297"/>
      <c r="BX1371" s="297"/>
      <c r="BY1371" s="297"/>
      <c r="BZ1371" s="297"/>
      <c r="CA1371" s="297"/>
      <c r="CB1371" s="297"/>
    </row>
    <row r="1372" spans="1:80" s="305" customFormat="1" x14ac:dyDescent="0.2">
      <c r="A1372" s="87"/>
      <c r="B1372" s="87"/>
      <c r="C1372" s="87"/>
      <c r="D1372" s="87"/>
      <c r="E1372" s="87"/>
      <c r="F1372" s="87"/>
      <c r="S1372" s="307"/>
      <c r="T1372" s="306"/>
      <c r="AB1372" s="300"/>
      <c r="AC1372" s="300"/>
      <c r="AJ1372" s="300"/>
      <c r="AK1372" s="300"/>
      <c r="AX1372" s="300"/>
      <c r="AY1372" s="300"/>
      <c r="AZ1372" s="300"/>
      <c r="BA1372" s="300"/>
      <c r="BB1372" s="300"/>
      <c r="BC1372" s="300"/>
      <c r="BD1372" s="300"/>
      <c r="BE1372" s="300"/>
      <c r="BF1372" s="300"/>
      <c r="BG1372" s="300"/>
      <c r="BH1372" s="300"/>
      <c r="BI1372" s="300"/>
      <c r="BQ1372" s="297"/>
      <c r="BR1372" s="297"/>
      <c r="BS1372" s="297"/>
      <c r="BT1372" s="297"/>
      <c r="BU1372" s="297"/>
      <c r="BV1372" s="297"/>
      <c r="BW1372" s="297"/>
      <c r="BX1372" s="297"/>
      <c r="BY1372" s="297"/>
      <c r="BZ1372" s="297"/>
      <c r="CA1372" s="297"/>
      <c r="CB1372" s="297"/>
    </row>
    <row r="1373" spans="1:80" s="305" customFormat="1" x14ac:dyDescent="0.2">
      <c r="A1373" s="87"/>
      <c r="B1373" s="87"/>
      <c r="C1373" s="87"/>
      <c r="D1373" s="87"/>
      <c r="E1373" s="87"/>
      <c r="F1373" s="87"/>
      <c r="S1373" s="307"/>
      <c r="T1373" s="306"/>
      <c r="AB1373" s="300"/>
      <c r="AC1373" s="300"/>
      <c r="AJ1373" s="300"/>
      <c r="AK1373" s="300"/>
      <c r="AX1373" s="300"/>
      <c r="AY1373" s="300"/>
      <c r="AZ1373" s="300"/>
      <c r="BA1373" s="300"/>
      <c r="BB1373" s="300"/>
      <c r="BC1373" s="300"/>
      <c r="BD1373" s="300"/>
      <c r="BE1373" s="300"/>
      <c r="BF1373" s="300"/>
      <c r="BG1373" s="300"/>
      <c r="BH1373" s="300"/>
      <c r="BI1373" s="300"/>
      <c r="BQ1373" s="297"/>
      <c r="BR1373" s="297"/>
      <c r="BS1373" s="297"/>
      <c r="BT1373" s="297"/>
      <c r="BU1373" s="297"/>
      <c r="BV1373" s="297"/>
      <c r="BW1373" s="297"/>
      <c r="BX1373" s="297"/>
      <c r="BY1373" s="297"/>
      <c r="BZ1373" s="297"/>
      <c r="CA1373" s="297"/>
      <c r="CB1373" s="297"/>
    </row>
    <row r="1374" spans="1:80" s="305" customFormat="1" x14ac:dyDescent="0.2">
      <c r="A1374" s="87"/>
      <c r="B1374" s="87"/>
      <c r="C1374" s="87"/>
      <c r="D1374" s="87"/>
      <c r="E1374" s="87"/>
      <c r="F1374" s="87"/>
      <c r="S1374" s="307"/>
      <c r="T1374" s="306"/>
      <c r="AB1374" s="300"/>
      <c r="AC1374" s="300"/>
      <c r="AJ1374" s="300"/>
      <c r="AK1374" s="300"/>
      <c r="AX1374" s="300"/>
      <c r="AY1374" s="300"/>
      <c r="AZ1374" s="300"/>
      <c r="BA1374" s="300"/>
      <c r="BB1374" s="300"/>
      <c r="BC1374" s="300"/>
      <c r="BD1374" s="300"/>
      <c r="BE1374" s="300"/>
      <c r="BF1374" s="300"/>
      <c r="BG1374" s="300"/>
      <c r="BH1374" s="300"/>
      <c r="BI1374" s="300"/>
      <c r="BQ1374" s="297"/>
      <c r="BR1374" s="297"/>
      <c r="BS1374" s="297"/>
      <c r="BT1374" s="297"/>
      <c r="BU1374" s="297"/>
      <c r="BV1374" s="297"/>
      <c r="BW1374" s="297"/>
      <c r="BX1374" s="297"/>
      <c r="BY1374" s="297"/>
      <c r="BZ1374" s="297"/>
      <c r="CA1374" s="297"/>
      <c r="CB1374" s="297"/>
    </row>
    <row r="1375" spans="1:80" s="305" customFormat="1" x14ac:dyDescent="0.2">
      <c r="A1375" s="87"/>
      <c r="B1375" s="87"/>
      <c r="C1375" s="87"/>
      <c r="D1375" s="87"/>
      <c r="E1375" s="87"/>
      <c r="F1375" s="87"/>
      <c r="S1375" s="307"/>
      <c r="T1375" s="306"/>
      <c r="AB1375" s="300"/>
      <c r="AC1375" s="300"/>
      <c r="AJ1375" s="300"/>
      <c r="AK1375" s="300"/>
      <c r="AX1375" s="300"/>
      <c r="AY1375" s="300"/>
      <c r="AZ1375" s="300"/>
      <c r="BA1375" s="300"/>
      <c r="BB1375" s="300"/>
      <c r="BC1375" s="300"/>
      <c r="BD1375" s="300"/>
      <c r="BE1375" s="300"/>
      <c r="BF1375" s="300"/>
      <c r="BG1375" s="300"/>
      <c r="BH1375" s="300"/>
      <c r="BI1375" s="300"/>
      <c r="BQ1375" s="297"/>
      <c r="BR1375" s="297"/>
      <c r="BS1375" s="297"/>
      <c r="BT1375" s="297"/>
      <c r="BU1375" s="297"/>
      <c r="BV1375" s="297"/>
      <c r="BW1375" s="297"/>
      <c r="BX1375" s="297"/>
      <c r="BY1375" s="297"/>
      <c r="BZ1375" s="297"/>
      <c r="CA1375" s="297"/>
      <c r="CB1375" s="297"/>
    </row>
    <row r="1376" spans="1:80" s="305" customFormat="1" x14ac:dyDescent="0.2">
      <c r="A1376" s="87"/>
      <c r="B1376" s="87"/>
      <c r="C1376" s="87"/>
      <c r="D1376" s="87"/>
      <c r="E1376" s="87"/>
      <c r="F1376" s="87"/>
      <c r="S1376" s="307"/>
      <c r="T1376" s="306"/>
      <c r="AB1376" s="300"/>
      <c r="AC1376" s="300"/>
      <c r="AJ1376" s="300"/>
      <c r="AK1376" s="300"/>
      <c r="AX1376" s="300"/>
      <c r="AY1376" s="300"/>
      <c r="AZ1376" s="300"/>
      <c r="BA1376" s="300"/>
      <c r="BB1376" s="300"/>
      <c r="BC1376" s="300"/>
      <c r="BD1376" s="300"/>
      <c r="BE1376" s="300"/>
      <c r="BF1376" s="300"/>
      <c r="BG1376" s="300"/>
      <c r="BH1376" s="300"/>
      <c r="BI1376" s="300"/>
      <c r="BQ1376" s="297"/>
      <c r="BR1376" s="297"/>
      <c r="BS1376" s="297"/>
      <c r="BT1376" s="297"/>
      <c r="BU1376" s="297"/>
      <c r="BV1376" s="297"/>
      <c r="BW1376" s="297"/>
      <c r="BX1376" s="297"/>
      <c r="BY1376" s="297"/>
      <c r="BZ1376" s="297"/>
      <c r="CA1376" s="297"/>
      <c r="CB1376" s="297"/>
    </row>
    <row r="1377" spans="1:80" s="305" customFormat="1" x14ac:dyDescent="0.2">
      <c r="A1377" s="87"/>
      <c r="B1377" s="87"/>
      <c r="C1377" s="87"/>
      <c r="D1377" s="87"/>
      <c r="E1377" s="87"/>
      <c r="F1377" s="87"/>
      <c r="S1377" s="307"/>
      <c r="T1377" s="306"/>
      <c r="AB1377" s="300"/>
      <c r="AC1377" s="300"/>
      <c r="AJ1377" s="300"/>
      <c r="AK1377" s="300"/>
      <c r="AX1377" s="300"/>
      <c r="AY1377" s="300"/>
      <c r="AZ1377" s="300"/>
      <c r="BA1377" s="300"/>
      <c r="BB1377" s="300"/>
      <c r="BC1377" s="300"/>
      <c r="BD1377" s="300"/>
      <c r="BE1377" s="300"/>
      <c r="BF1377" s="300"/>
      <c r="BG1377" s="300"/>
      <c r="BH1377" s="300"/>
      <c r="BI1377" s="300"/>
      <c r="BQ1377" s="297"/>
      <c r="BR1377" s="297"/>
      <c r="BS1377" s="297"/>
      <c r="BT1377" s="297"/>
      <c r="BU1377" s="297"/>
      <c r="BV1377" s="297"/>
      <c r="BW1377" s="297"/>
      <c r="BX1377" s="297"/>
      <c r="BY1377" s="297"/>
      <c r="BZ1377" s="297"/>
      <c r="CA1377" s="297"/>
      <c r="CB1377" s="297"/>
    </row>
    <row r="1378" spans="1:80" s="305" customFormat="1" x14ac:dyDescent="0.2">
      <c r="A1378" s="87"/>
      <c r="B1378" s="87"/>
      <c r="C1378" s="87"/>
      <c r="D1378" s="87"/>
      <c r="E1378" s="87"/>
      <c r="F1378" s="87"/>
      <c r="S1378" s="307"/>
      <c r="T1378" s="306"/>
      <c r="AB1378" s="300"/>
      <c r="AC1378" s="300"/>
      <c r="AJ1378" s="300"/>
      <c r="AK1378" s="300"/>
      <c r="AX1378" s="300"/>
      <c r="AY1378" s="300"/>
      <c r="AZ1378" s="300"/>
      <c r="BA1378" s="300"/>
      <c r="BB1378" s="300"/>
      <c r="BC1378" s="300"/>
      <c r="BD1378" s="300"/>
      <c r="BE1378" s="300"/>
      <c r="BF1378" s="300"/>
      <c r="BG1378" s="300"/>
      <c r="BH1378" s="300"/>
      <c r="BI1378" s="300"/>
      <c r="BQ1378" s="297"/>
      <c r="BR1378" s="297"/>
      <c r="BS1378" s="297"/>
      <c r="BT1378" s="297"/>
      <c r="BU1378" s="297"/>
      <c r="BV1378" s="297"/>
      <c r="BW1378" s="297"/>
      <c r="BX1378" s="297"/>
      <c r="BY1378" s="297"/>
      <c r="BZ1378" s="297"/>
      <c r="CA1378" s="297"/>
      <c r="CB1378" s="297"/>
    </row>
    <row r="1379" spans="1:80" s="305" customFormat="1" x14ac:dyDescent="0.2">
      <c r="A1379" s="87"/>
      <c r="B1379" s="87"/>
      <c r="C1379" s="87"/>
      <c r="D1379" s="87"/>
      <c r="E1379" s="87"/>
      <c r="F1379" s="87"/>
      <c r="S1379" s="307"/>
      <c r="T1379" s="306"/>
      <c r="AB1379" s="300"/>
      <c r="AC1379" s="300"/>
      <c r="AJ1379" s="300"/>
      <c r="AK1379" s="300"/>
      <c r="AX1379" s="300"/>
      <c r="AY1379" s="300"/>
      <c r="AZ1379" s="300"/>
      <c r="BA1379" s="300"/>
      <c r="BB1379" s="300"/>
      <c r="BC1379" s="300"/>
      <c r="BD1379" s="300"/>
      <c r="BE1379" s="300"/>
      <c r="BF1379" s="300"/>
      <c r="BG1379" s="300"/>
      <c r="BH1379" s="300"/>
      <c r="BI1379" s="300"/>
      <c r="BQ1379" s="297"/>
      <c r="BR1379" s="297"/>
      <c r="BS1379" s="297"/>
      <c r="BT1379" s="297"/>
      <c r="BU1379" s="297"/>
      <c r="BV1379" s="297"/>
      <c r="BW1379" s="297"/>
      <c r="BX1379" s="297"/>
      <c r="BY1379" s="297"/>
      <c r="BZ1379" s="297"/>
      <c r="CA1379" s="297"/>
      <c r="CB1379" s="297"/>
    </row>
    <row r="1380" spans="1:80" s="305" customFormat="1" x14ac:dyDescent="0.2">
      <c r="A1380" s="87"/>
      <c r="B1380" s="87"/>
      <c r="C1380" s="87"/>
      <c r="D1380" s="87"/>
      <c r="E1380" s="87"/>
      <c r="F1380" s="87"/>
      <c r="S1380" s="307"/>
      <c r="T1380" s="306"/>
      <c r="AB1380" s="300"/>
      <c r="AC1380" s="300"/>
      <c r="AJ1380" s="300"/>
      <c r="AK1380" s="300"/>
      <c r="AX1380" s="300"/>
      <c r="AY1380" s="300"/>
      <c r="AZ1380" s="300"/>
      <c r="BA1380" s="300"/>
      <c r="BB1380" s="300"/>
      <c r="BC1380" s="300"/>
      <c r="BD1380" s="300"/>
      <c r="BE1380" s="300"/>
      <c r="BF1380" s="300"/>
      <c r="BG1380" s="300"/>
      <c r="BH1380" s="300"/>
      <c r="BI1380" s="300"/>
      <c r="BQ1380" s="297"/>
      <c r="BR1380" s="297"/>
      <c r="BS1380" s="297"/>
      <c r="BT1380" s="297"/>
      <c r="BU1380" s="297"/>
      <c r="BV1380" s="297"/>
      <c r="BW1380" s="297"/>
      <c r="BX1380" s="297"/>
      <c r="BY1380" s="297"/>
      <c r="BZ1380" s="297"/>
      <c r="CA1380" s="297"/>
      <c r="CB1380" s="297"/>
    </row>
    <row r="1381" spans="1:80" s="305" customFormat="1" x14ac:dyDescent="0.2">
      <c r="A1381" s="87"/>
      <c r="B1381" s="87"/>
      <c r="C1381" s="87"/>
      <c r="D1381" s="87"/>
      <c r="E1381" s="87"/>
      <c r="F1381" s="87"/>
      <c r="S1381" s="307"/>
      <c r="T1381" s="306"/>
      <c r="AB1381" s="300"/>
      <c r="AC1381" s="300"/>
      <c r="AJ1381" s="300"/>
      <c r="AK1381" s="300"/>
      <c r="AX1381" s="300"/>
      <c r="AY1381" s="300"/>
      <c r="AZ1381" s="300"/>
      <c r="BA1381" s="300"/>
      <c r="BB1381" s="300"/>
      <c r="BC1381" s="300"/>
      <c r="BD1381" s="300"/>
      <c r="BE1381" s="300"/>
      <c r="BF1381" s="300"/>
      <c r="BG1381" s="300"/>
      <c r="BH1381" s="300"/>
      <c r="BI1381" s="300"/>
      <c r="BQ1381" s="297"/>
      <c r="BR1381" s="297"/>
      <c r="BS1381" s="297"/>
      <c r="BT1381" s="297"/>
      <c r="BU1381" s="297"/>
      <c r="BV1381" s="297"/>
      <c r="BW1381" s="297"/>
      <c r="BX1381" s="297"/>
      <c r="BY1381" s="297"/>
      <c r="BZ1381" s="297"/>
      <c r="CA1381" s="297"/>
      <c r="CB1381" s="297"/>
    </row>
    <row r="1382" spans="1:80" s="305" customFormat="1" x14ac:dyDescent="0.2">
      <c r="A1382" s="87"/>
      <c r="B1382" s="87"/>
      <c r="C1382" s="87"/>
      <c r="D1382" s="87"/>
      <c r="E1382" s="87"/>
      <c r="F1382" s="87"/>
      <c r="S1382" s="307"/>
      <c r="T1382" s="306"/>
      <c r="AB1382" s="300"/>
      <c r="AC1382" s="300"/>
      <c r="AJ1382" s="300"/>
      <c r="AK1382" s="300"/>
      <c r="AX1382" s="300"/>
      <c r="AY1382" s="300"/>
      <c r="AZ1382" s="300"/>
      <c r="BA1382" s="300"/>
      <c r="BB1382" s="300"/>
      <c r="BC1382" s="300"/>
      <c r="BD1382" s="300"/>
      <c r="BE1382" s="300"/>
      <c r="BF1382" s="300"/>
      <c r="BG1382" s="300"/>
      <c r="BH1382" s="300"/>
      <c r="BI1382" s="300"/>
      <c r="BQ1382" s="297"/>
      <c r="BR1382" s="297"/>
      <c r="BS1382" s="297"/>
      <c r="BT1382" s="297"/>
      <c r="BU1382" s="297"/>
      <c r="BV1382" s="297"/>
      <c r="BW1382" s="297"/>
      <c r="BX1382" s="297"/>
      <c r="BY1382" s="297"/>
      <c r="BZ1382" s="297"/>
      <c r="CA1382" s="297"/>
      <c r="CB1382" s="297"/>
    </row>
    <row r="1383" spans="1:80" s="305" customFormat="1" x14ac:dyDescent="0.2">
      <c r="A1383" s="87"/>
      <c r="B1383" s="87"/>
      <c r="C1383" s="87"/>
      <c r="D1383" s="87"/>
      <c r="E1383" s="87"/>
      <c r="F1383" s="87"/>
      <c r="S1383" s="307"/>
      <c r="T1383" s="306"/>
      <c r="AB1383" s="300"/>
      <c r="AC1383" s="300"/>
      <c r="AJ1383" s="300"/>
      <c r="AK1383" s="300"/>
      <c r="AX1383" s="300"/>
      <c r="AY1383" s="300"/>
      <c r="AZ1383" s="300"/>
      <c r="BA1383" s="300"/>
      <c r="BB1383" s="300"/>
      <c r="BC1383" s="300"/>
      <c r="BD1383" s="300"/>
      <c r="BE1383" s="300"/>
      <c r="BF1383" s="300"/>
      <c r="BG1383" s="300"/>
      <c r="BH1383" s="300"/>
      <c r="BI1383" s="300"/>
      <c r="BQ1383" s="297"/>
      <c r="BR1383" s="297"/>
      <c r="BS1383" s="297"/>
      <c r="BT1383" s="297"/>
      <c r="BU1383" s="297"/>
      <c r="BV1383" s="297"/>
      <c r="BW1383" s="297"/>
      <c r="BX1383" s="297"/>
      <c r="BY1383" s="297"/>
      <c r="BZ1383" s="297"/>
      <c r="CA1383" s="297"/>
      <c r="CB1383" s="297"/>
    </row>
    <row r="1384" spans="1:80" s="305" customFormat="1" x14ac:dyDescent="0.2">
      <c r="A1384" s="87"/>
      <c r="B1384" s="87"/>
      <c r="C1384" s="87"/>
      <c r="D1384" s="87"/>
      <c r="E1384" s="87"/>
      <c r="F1384" s="87"/>
      <c r="S1384" s="307"/>
      <c r="T1384" s="306"/>
      <c r="AB1384" s="300"/>
      <c r="AC1384" s="300"/>
      <c r="AJ1384" s="300"/>
      <c r="AK1384" s="300"/>
      <c r="AX1384" s="300"/>
      <c r="AY1384" s="300"/>
      <c r="AZ1384" s="300"/>
      <c r="BA1384" s="300"/>
      <c r="BB1384" s="300"/>
      <c r="BC1384" s="300"/>
      <c r="BD1384" s="300"/>
      <c r="BE1384" s="300"/>
      <c r="BF1384" s="300"/>
      <c r="BG1384" s="300"/>
      <c r="BH1384" s="300"/>
      <c r="BI1384" s="300"/>
      <c r="BQ1384" s="297"/>
      <c r="BR1384" s="297"/>
      <c r="BS1384" s="297"/>
      <c r="BT1384" s="297"/>
      <c r="BU1384" s="297"/>
      <c r="BV1384" s="297"/>
      <c r="BW1384" s="297"/>
      <c r="BX1384" s="297"/>
      <c r="BY1384" s="297"/>
      <c r="BZ1384" s="297"/>
      <c r="CA1384" s="297"/>
      <c r="CB1384" s="297"/>
    </row>
    <row r="1385" spans="1:80" s="305" customFormat="1" x14ac:dyDescent="0.2">
      <c r="A1385" s="87"/>
      <c r="B1385" s="87"/>
      <c r="C1385" s="87"/>
      <c r="D1385" s="87"/>
      <c r="E1385" s="87"/>
      <c r="F1385" s="87"/>
      <c r="S1385" s="307"/>
      <c r="T1385" s="306"/>
      <c r="AB1385" s="300"/>
      <c r="AC1385" s="300"/>
      <c r="AJ1385" s="300"/>
      <c r="AK1385" s="300"/>
      <c r="AX1385" s="300"/>
      <c r="AY1385" s="300"/>
      <c r="AZ1385" s="300"/>
      <c r="BA1385" s="300"/>
      <c r="BB1385" s="300"/>
      <c r="BC1385" s="300"/>
      <c r="BD1385" s="300"/>
      <c r="BE1385" s="300"/>
      <c r="BF1385" s="300"/>
      <c r="BG1385" s="300"/>
      <c r="BH1385" s="300"/>
      <c r="BI1385" s="300"/>
      <c r="BQ1385" s="297"/>
      <c r="BR1385" s="297"/>
      <c r="BS1385" s="297"/>
      <c r="BT1385" s="297"/>
      <c r="BU1385" s="297"/>
      <c r="BV1385" s="297"/>
      <c r="BW1385" s="297"/>
      <c r="BX1385" s="297"/>
      <c r="BY1385" s="297"/>
      <c r="BZ1385" s="297"/>
      <c r="CA1385" s="297"/>
      <c r="CB1385" s="297"/>
    </row>
    <row r="1386" spans="1:80" s="305" customFormat="1" x14ac:dyDescent="0.2">
      <c r="A1386" s="87"/>
      <c r="B1386" s="87"/>
      <c r="C1386" s="87"/>
      <c r="D1386" s="87"/>
      <c r="E1386" s="87"/>
      <c r="F1386" s="87"/>
      <c r="S1386" s="307"/>
      <c r="T1386" s="306"/>
      <c r="AB1386" s="300"/>
      <c r="AC1386" s="300"/>
      <c r="AJ1386" s="300"/>
      <c r="AK1386" s="300"/>
      <c r="AX1386" s="300"/>
      <c r="AY1386" s="300"/>
      <c r="AZ1386" s="300"/>
      <c r="BA1386" s="300"/>
      <c r="BB1386" s="300"/>
      <c r="BC1386" s="300"/>
      <c r="BD1386" s="300"/>
      <c r="BE1386" s="300"/>
      <c r="BF1386" s="300"/>
      <c r="BG1386" s="300"/>
      <c r="BH1386" s="300"/>
      <c r="BI1386" s="300"/>
      <c r="BQ1386" s="297"/>
      <c r="BR1386" s="297"/>
      <c r="BS1386" s="297"/>
      <c r="BT1386" s="297"/>
      <c r="BU1386" s="297"/>
      <c r="BV1386" s="297"/>
      <c r="BW1386" s="297"/>
      <c r="BX1386" s="297"/>
      <c r="BY1386" s="297"/>
      <c r="BZ1386" s="297"/>
      <c r="CA1386" s="297"/>
      <c r="CB1386" s="297"/>
    </row>
    <row r="1387" spans="1:80" s="305" customFormat="1" x14ac:dyDescent="0.2">
      <c r="A1387" s="87"/>
      <c r="B1387" s="87"/>
      <c r="C1387" s="87"/>
      <c r="D1387" s="87"/>
      <c r="E1387" s="87"/>
      <c r="F1387" s="87"/>
      <c r="S1387" s="307"/>
      <c r="T1387" s="306"/>
      <c r="AB1387" s="300"/>
      <c r="AC1387" s="300"/>
      <c r="AJ1387" s="300"/>
      <c r="AK1387" s="300"/>
      <c r="AX1387" s="300"/>
      <c r="AY1387" s="300"/>
      <c r="AZ1387" s="300"/>
      <c r="BA1387" s="300"/>
      <c r="BB1387" s="300"/>
      <c r="BC1387" s="300"/>
      <c r="BD1387" s="300"/>
      <c r="BE1387" s="300"/>
      <c r="BF1387" s="300"/>
      <c r="BG1387" s="300"/>
      <c r="BH1387" s="300"/>
      <c r="BI1387" s="300"/>
      <c r="BQ1387" s="297"/>
      <c r="BR1387" s="297"/>
      <c r="BS1387" s="297"/>
      <c r="BT1387" s="297"/>
      <c r="BU1387" s="297"/>
      <c r="BV1387" s="297"/>
      <c r="BW1387" s="297"/>
      <c r="BX1387" s="297"/>
      <c r="BY1387" s="297"/>
      <c r="BZ1387" s="297"/>
      <c r="CA1387" s="297"/>
      <c r="CB1387" s="297"/>
    </row>
    <row r="1388" spans="1:80" s="305" customFormat="1" x14ac:dyDescent="0.2">
      <c r="A1388" s="87"/>
      <c r="B1388" s="87"/>
      <c r="C1388" s="87"/>
      <c r="D1388" s="87"/>
      <c r="E1388" s="87"/>
      <c r="F1388" s="87"/>
      <c r="S1388" s="307"/>
      <c r="T1388" s="306"/>
      <c r="AB1388" s="300"/>
      <c r="AC1388" s="300"/>
      <c r="AJ1388" s="300"/>
      <c r="AK1388" s="300"/>
      <c r="AX1388" s="300"/>
      <c r="AY1388" s="300"/>
      <c r="AZ1388" s="300"/>
      <c r="BA1388" s="300"/>
      <c r="BB1388" s="300"/>
      <c r="BC1388" s="300"/>
      <c r="BD1388" s="300"/>
      <c r="BE1388" s="300"/>
      <c r="BF1388" s="300"/>
      <c r="BG1388" s="300"/>
      <c r="BH1388" s="300"/>
      <c r="BI1388" s="300"/>
      <c r="BQ1388" s="297"/>
      <c r="BR1388" s="297"/>
      <c r="BS1388" s="297"/>
      <c r="BT1388" s="297"/>
      <c r="BU1388" s="297"/>
      <c r="BV1388" s="297"/>
      <c r="BW1388" s="297"/>
      <c r="BX1388" s="297"/>
      <c r="BY1388" s="297"/>
      <c r="BZ1388" s="297"/>
      <c r="CA1388" s="297"/>
      <c r="CB1388" s="297"/>
    </row>
    <row r="1389" spans="1:80" s="305" customFormat="1" x14ac:dyDescent="0.2">
      <c r="A1389" s="87"/>
      <c r="B1389" s="87"/>
      <c r="C1389" s="87"/>
      <c r="D1389" s="87"/>
      <c r="E1389" s="87"/>
      <c r="F1389" s="87"/>
      <c r="S1389" s="307"/>
      <c r="T1389" s="306"/>
      <c r="AB1389" s="300"/>
      <c r="AC1389" s="300"/>
      <c r="AJ1389" s="300"/>
      <c r="AK1389" s="300"/>
      <c r="AX1389" s="300"/>
      <c r="AY1389" s="300"/>
      <c r="AZ1389" s="300"/>
      <c r="BA1389" s="300"/>
      <c r="BB1389" s="300"/>
      <c r="BC1389" s="300"/>
      <c r="BD1389" s="300"/>
      <c r="BE1389" s="300"/>
      <c r="BF1389" s="300"/>
      <c r="BG1389" s="300"/>
      <c r="BH1389" s="300"/>
      <c r="BI1389" s="300"/>
      <c r="BQ1389" s="297"/>
      <c r="BR1389" s="297"/>
      <c r="BS1389" s="297"/>
      <c r="BT1389" s="297"/>
      <c r="BU1389" s="297"/>
      <c r="BV1389" s="297"/>
      <c r="BW1389" s="297"/>
      <c r="BX1389" s="297"/>
      <c r="BY1389" s="297"/>
      <c r="BZ1389" s="297"/>
      <c r="CA1389" s="297"/>
      <c r="CB1389" s="297"/>
    </row>
    <row r="1390" spans="1:80" s="305" customFormat="1" x14ac:dyDescent="0.2">
      <c r="A1390" s="87"/>
      <c r="B1390" s="87"/>
      <c r="C1390" s="87"/>
      <c r="D1390" s="87"/>
      <c r="E1390" s="87"/>
      <c r="F1390" s="87"/>
      <c r="S1390" s="307"/>
      <c r="T1390" s="306"/>
      <c r="AB1390" s="300"/>
      <c r="AC1390" s="300"/>
      <c r="AJ1390" s="300"/>
      <c r="AK1390" s="300"/>
      <c r="AX1390" s="300"/>
      <c r="AY1390" s="300"/>
      <c r="AZ1390" s="300"/>
      <c r="BA1390" s="300"/>
      <c r="BB1390" s="300"/>
      <c r="BC1390" s="300"/>
      <c r="BD1390" s="300"/>
      <c r="BE1390" s="300"/>
      <c r="BF1390" s="300"/>
      <c r="BG1390" s="300"/>
      <c r="BH1390" s="300"/>
      <c r="BI1390" s="300"/>
      <c r="BQ1390" s="297"/>
      <c r="BR1390" s="297"/>
      <c r="BS1390" s="297"/>
      <c r="BT1390" s="297"/>
      <c r="BU1390" s="297"/>
      <c r="BV1390" s="297"/>
      <c r="BW1390" s="297"/>
      <c r="BX1390" s="297"/>
      <c r="BY1390" s="297"/>
      <c r="BZ1390" s="297"/>
      <c r="CA1390" s="297"/>
      <c r="CB1390" s="297"/>
    </row>
    <row r="1391" spans="1:80" s="305" customFormat="1" x14ac:dyDescent="0.2">
      <c r="A1391" s="87"/>
      <c r="B1391" s="87"/>
      <c r="C1391" s="87"/>
      <c r="D1391" s="87"/>
      <c r="E1391" s="87"/>
      <c r="F1391" s="87"/>
      <c r="S1391" s="307"/>
      <c r="T1391" s="306"/>
      <c r="AB1391" s="300"/>
      <c r="AC1391" s="300"/>
      <c r="AJ1391" s="300"/>
      <c r="AK1391" s="300"/>
      <c r="AX1391" s="300"/>
      <c r="AY1391" s="300"/>
      <c r="AZ1391" s="300"/>
      <c r="BA1391" s="300"/>
      <c r="BB1391" s="300"/>
      <c r="BC1391" s="300"/>
      <c r="BD1391" s="300"/>
      <c r="BE1391" s="300"/>
      <c r="BF1391" s="300"/>
      <c r="BG1391" s="300"/>
      <c r="BH1391" s="300"/>
      <c r="BI1391" s="300"/>
      <c r="BQ1391" s="297"/>
      <c r="BR1391" s="297"/>
      <c r="BS1391" s="297"/>
      <c r="BT1391" s="297"/>
      <c r="BU1391" s="297"/>
      <c r="BV1391" s="297"/>
      <c r="BW1391" s="297"/>
      <c r="BX1391" s="297"/>
      <c r="BY1391" s="297"/>
      <c r="BZ1391" s="297"/>
      <c r="CA1391" s="297"/>
      <c r="CB1391" s="297"/>
    </row>
    <row r="1392" spans="1:80" s="305" customFormat="1" x14ac:dyDescent="0.2">
      <c r="A1392" s="87"/>
      <c r="B1392" s="87"/>
      <c r="C1392" s="87"/>
      <c r="D1392" s="87"/>
      <c r="E1392" s="87"/>
      <c r="F1392" s="87"/>
      <c r="S1392" s="307"/>
      <c r="T1392" s="306"/>
      <c r="AB1392" s="300"/>
      <c r="AC1392" s="300"/>
      <c r="AJ1392" s="300"/>
      <c r="AK1392" s="300"/>
      <c r="AX1392" s="300"/>
      <c r="AY1392" s="300"/>
      <c r="AZ1392" s="300"/>
      <c r="BA1392" s="300"/>
      <c r="BB1392" s="300"/>
      <c r="BC1392" s="300"/>
      <c r="BD1392" s="300"/>
      <c r="BE1392" s="300"/>
      <c r="BF1392" s="300"/>
      <c r="BG1392" s="300"/>
      <c r="BH1392" s="300"/>
      <c r="BI1392" s="300"/>
      <c r="BQ1392" s="297"/>
      <c r="BR1392" s="297"/>
      <c r="BS1392" s="297"/>
      <c r="BT1392" s="297"/>
      <c r="BU1392" s="297"/>
      <c r="BV1392" s="297"/>
      <c r="BW1392" s="297"/>
      <c r="BX1392" s="297"/>
      <c r="BY1392" s="297"/>
      <c r="BZ1392" s="297"/>
      <c r="CA1392" s="297"/>
      <c r="CB1392" s="297"/>
    </row>
    <row r="1393" spans="1:80" s="305" customFormat="1" x14ac:dyDescent="0.2">
      <c r="A1393" s="87"/>
      <c r="B1393" s="87"/>
      <c r="C1393" s="87"/>
      <c r="D1393" s="87"/>
      <c r="E1393" s="87"/>
      <c r="F1393" s="87"/>
      <c r="S1393" s="307"/>
      <c r="T1393" s="306"/>
      <c r="AB1393" s="300"/>
      <c r="AC1393" s="300"/>
      <c r="AJ1393" s="300"/>
      <c r="AK1393" s="300"/>
      <c r="AX1393" s="300"/>
      <c r="AY1393" s="300"/>
      <c r="AZ1393" s="300"/>
      <c r="BA1393" s="300"/>
      <c r="BB1393" s="300"/>
      <c r="BC1393" s="300"/>
      <c r="BD1393" s="300"/>
      <c r="BE1393" s="300"/>
      <c r="BF1393" s="300"/>
      <c r="BG1393" s="300"/>
      <c r="BH1393" s="300"/>
      <c r="BI1393" s="300"/>
      <c r="BQ1393" s="297"/>
      <c r="BR1393" s="297"/>
      <c r="BS1393" s="297"/>
      <c r="BT1393" s="297"/>
      <c r="BU1393" s="297"/>
      <c r="BV1393" s="297"/>
      <c r="BW1393" s="297"/>
      <c r="BX1393" s="297"/>
      <c r="BY1393" s="297"/>
      <c r="BZ1393" s="297"/>
      <c r="CA1393" s="297"/>
      <c r="CB1393" s="297"/>
    </row>
    <row r="1394" spans="1:80" s="305" customFormat="1" x14ac:dyDescent="0.2">
      <c r="A1394" s="87"/>
      <c r="B1394" s="87"/>
      <c r="C1394" s="87"/>
      <c r="D1394" s="87"/>
      <c r="E1394" s="87"/>
      <c r="F1394" s="87"/>
      <c r="S1394" s="307"/>
      <c r="T1394" s="306"/>
      <c r="AB1394" s="300"/>
      <c r="AC1394" s="300"/>
      <c r="AJ1394" s="300"/>
      <c r="AK1394" s="300"/>
      <c r="AX1394" s="300"/>
      <c r="AY1394" s="300"/>
      <c r="AZ1394" s="300"/>
      <c r="BA1394" s="300"/>
      <c r="BB1394" s="300"/>
      <c r="BC1394" s="300"/>
      <c r="BD1394" s="300"/>
      <c r="BE1394" s="300"/>
      <c r="BF1394" s="300"/>
      <c r="BG1394" s="300"/>
      <c r="BH1394" s="300"/>
      <c r="BI1394" s="300"/>
      <c r="BQ1394" s="297"/>
      <c r="BR1394" s="297"/>
      <c r="BS1394" s="297"/>
      <c r="BT1394" s="297"/>
      <c r="BU1394" s="297"/>
      <c r="BV1394" s="297"/>
      <c r="BW1394" s="297"/>
      <c r="BX1394" s="297"/>
      <c r="BY1394" s="297"/>
      <c r="BZ1394" s="297"/>
      <c r="CA1394" s="297"/>
      <c r="CB1394" s="297"/>
    </row>
    <row r="1395" spans="1:80" s="305" customFormat="1" x14ac:dyDescent="0.2">
      <c r="A1395" s="87"/>
      <c r="B1395" s="87"/>
      <c r="C1395" s="87"/>
      <c r="D1395" s="87"/>
      <c r="E1395" s="87"/>
      <c r="F1395" s="87"/>
      <c r="S1395" s="307"/>
      <c r="T1395" s="306"/>
      <c r="AB1395" s="300"/>
      <c r="AC1395" s="300"/>
      <c r="AJ1395" s="300"/>
      <c r="AK1395" s="300"/>
      <c r="AX1395" s="300"/>
      <c r="AY1395" s="300"/>
      <c r="AZ1395" s="300"/>
      <c r="BA1395" s="300"/>
      <c r="BB1395" s="300"/>
      <c r="BC1395" s="300"/>
      <c r="BD1395" s="300"/>
      <c r="BE1395" s="300"/>
      <c r="BF1395" s="300"/>
      <c r="BG1395" s="300"/>
      <c r="BH1395" s="300"/>
      <c r="BI1395" s="300"/>
      <c r="BQ1395" s="297"/>
      <c r="BR1395" s="297"/>
      <c r="BS1395" s="297"/>
      <c r="BT1395" s="297"/>
      <c r="BU1395" s="297"/>
      <c r="BV1395" s="297"/>
      <c r="BW1395" s="297"/>
      <c r="BX1395" s="297"/>
      <c r="BY1395" s="297"/>
      <c r="BZ1395" s="297"/>
      <c r="CA1395" s="297"/>
      <c r="CB1395" s="297"/>
    </row>
    <row r="1396" spans="1:80" s="305" customFormat="1" x14ac:dyDescent="0.2">
      <c r="A1396" s="87"/>
      <c r="B1396" s="87"/>
      <c r="C1396" s="87"/>
      <c r="D1396" s="87"/>
      <c r="E1396" s="87"/>
      <c r="F1396" s="87"/>
      <c r="S1396" s="307"/>
      <c r="T1396" s="306"/>
      <c r="AB1396" s="300"/>
      <c r="AC1396" s="300"/>
      <c r="AJ1396" s="300"/>
      <c r="AK1396" s="300"/>
      <c r="AX1396" s="300"/>
      <c r="AY1396" s="300"/>
      <c r="AZ1396" s="300"/>
      <c r="BA1396" s="300"/>
      <c r="BB1396" s="300"/>
      <c r="BC1396" s="300"/>
      <c r="BD1396" s="300"/>
      <c r="BE1396" s="300"/>
      <c r="BF1396" s="300"/>
      <c r="BG1396" s="300"/>
      <c r="BH1396" s="300"/>
      <c r="BI1396" s="300"/>
      <c r="BQ1396" s="297"/>
      <c r="BR1396" s="297"/>
      <c r="BS1396" s="297"/>
      <c r="BT1396" s="297"/>
      <c r="BU1396" s="297"/>
      <c r="BV1396" s="297"/>
      <c r="BW1396" s="297"/>
      <c r="BX1396" s="297"/>
      <c r="BY1396" s="297"/>
      <c r="BZ1396" s="297"/>
      <c r="CA1396" s="297"/>
      <c r="CB1396" s="297"/>
    </row>
    <row r="1397" spans="1:80" s="305" customFormat="1" x14ac:dyDescent="0.2">
      <c r="A1397" s="87"/>
      <c r="B1397" s="87"/>
      <c r="C1397" s="87"/>
      <c r="D1397" s="87"/>
      <c r="E1397" s="87"/>
      <c r="F1397" s="87"/>
      <c r="S1397" s="307"/>
      <c r="T1397" s="306"/>
      <c r="AB1397" s="300"/>
      <c r="AC1397" s="300"/>
      <c r="AJ1397" s="300"/>
      <c r="AK1397" s="300"/>
      <c r="AX1397" s="300"/>
      <c r="AY1397" s="300"/>
      <c r="AZ1397" s="300"/>
      <c r="BA1397" s="300"/>
      <c r="BB1397" s="300"/>
      <c r="BC1397" s="300"/>
      <c r="BD1397" s="300"/>
      <c r="BE1397" s="300"/>
      <c r="BF1397" s="300"/>
      <c r="BG1397" s="300"/>
      <c r="BH1397" s="300"/>
      <c r="BI1397" s="300"/>
      <c r="BQ1397" s="297"/>
      <c r="BR1397" s="297"/>
      <c r="BS1397" s="297"/>
      <c r="BT1397" s="297"/>
      <c r="BU1397" s="297"/>
      <c r="BV1397" s="297"/>
      <c r="BW1397" s="297"/>
      <c r="BX1397" s="297"/>
      <c r="BY1397" s="297"/>
      <c r="BZ1397" s="297"/>
      <c r="CA1397" s="297"/>
      <c r="CB1397" s="297"/>
    </row>
    <row r="1398" spans="1:80" s="305" customFormat="1" x14ac:dyDescent="0.2">
      <c r="A1398" s="87"/>
      <c r="B1398" s="87"/>
      <c r="C1398" s="87"/>
      <c r="D1398" s="87"/>
      <c r="E1398" s="87"/>
      <c r="F1398" s="87"/>
      <c r="S1398" s="307"/>
      <c r="T1398" s="306"/>
      <c r="AB1398" s="300"/>
      <c r="AC1398" s="300"/>
      <c r="AJ1398" s="300"/>
      <c r="AK1398" s="300"/>
      <c r="AX1398" s="300"/>
      <c r="AY1398" s="300"/>
      <c r="AZ1398" s="300"/>
      <c r="BA1398" s="300"/>
      <c r="BB1398" s="300"/>
      <c r="BC1398" s="300"/>
      <c r="BD1398" s="300"/>
      <c r="BE1398" s="300"/>
      <c r="BF1398" s="300"/>
      <c r="BG1398" s="300"/>
      <c r="BH1398" s="300"/>
      <c r="BI1398" s="300"/>
      <c r="BQ1398" s="297"/>
      <c r="BR1398" s="297"/>
      <c r="BS1398" s="297"/>
      <c r="BT1398" s="297"/>
      <c r="BU1398" s="297"/>
      <c r="BV1398" s="297"/>
      <c r="BW1398" s="297"/>
      <c r="BX1398" s="297"/>
      <c r="BY1398" s="297"/>
      <c r="BZ1398" s="297"/>
      <c r="CA1398" s="297"/>
      <c r="CB1398" s="297"/>
    </row>
    <row r="1399" spans="1:80" s="305" customFormat="1" x14ac:dyDescent="0.2">
      <c r="A1399" s="87"/>
      <c r="B1399" s="87"/>
      <c r="C1399" s="87"/>
      <c r="D1399" s="87"/>
      <c r="E1399" s="87"/>
      <c r="F1399" s="87"/>
      <c r="S1399" s="307"/>
      <c r="T1399" s="306"/>
      <c r="AB1399" s="300"/>
      <c r="AC1399" s="300"/>
      <c r="AJ1399" s="300"/>
      <c r="AK1399" s="300"/>
      <c r="AX1399" s="300"/>
      <c r="AY1399" s="300"/>
      <c r="AZ1399" s="300"/>
      <c r="BA1399" s="300"/>
      <c r="BB1399" s="300"/>
      <c r="BC1399" s="300"/>
      <c r="BD1399" s="300"/>
      <c r="BE1399" s="300"/>
      <c r="BF1399" s="300"/>
      <c r="BG1399" s="300"/>
      <c r="BH1399" s="300"/>
      <c r="BI1399" s="300"/>
      <c r="BQ1399" s="297"/>
      <c r="BR1399" s="297"/>
      <c r="BS1399" s="297"/>
      <c r="BT1399" s="297"/>
      <c r="BU1399" s="297"/>
      <c r="BV1399" s="297"/>
      <c r="BW1399" s="297"/>
      <c r="BX1399" s="297"/>
      <c r="BY1399" s="297"/>
      <c r="BZ1399" s="297"/>
      <c r="CA1399" s="297"/>
      <c r="CB1399" s="297"/>
    </row>
    <row r="1400" spans="1:80" s="305" customFormat="1" x14ac:dyDescent="0.2">
      <c r="A1400" s="87"/>
      <c r="B1400" s="87"/>
      <c r="C1400" s="87"/>
      <c r="D1400" s="87"/>
      <c r="E1400" s="87"/>
      <c r="F1400" s="87"/>
      <c r="S1400" s="307"/>
      <c r="T1400" s="306"/>
      <c r="AB1400" s="300"/>
      <c r="AC1400" s="300"/>
      <c r="AJ1400" s="300"/>
      <c r="AK1400" s="300"/>
      <c r="AX1400" s="300"/>
      <c r="AY1400" s="300"/>
      <c r="AZ1400" s="300"/>
      <c r="BA1400" s="300"/>
      <c r="BB1400" s="300"/>
      <c r="BC1400" s="300"/>
      <c r="BD1400" s="300"/>
      <c r="BE1400" s="300"/>
      <c r="BF1400" s="300"/>
      <c r="BG1400" s="300"/>
      <c r="BH1400" s="300"/>
      <c r="BI1400" s="300"/>
      <c r="BQ1400" s="297"/>
      <c r="BR1400" s="297"/>
      <c r="BS1400" s="297"/>
      <c r="BT1400" s="297"/>
      <c r="BU1400" s="297"/>
      <c r="BV1400" s="297"/>
      <c r="BW1400" s="297"/>
      <c r="BX1400" s="297"/>
      <c r="BY1400" s="297"/>
      <c r="BZ1400" s="297"/>
      <c r="CA1400" s="297"/>
      <c r="CB1400" s="297"/>
    </row>
    <row r="1401" spans="1:80" s="305" customFormat="1" x14ac:dyDescent="0.2">
      <c r="A1401" s="87"/>
      <c r="B1401" s="87"/>
      <c r="C1401" s="87"/>
      <c r="D1401" s="87"/>
      <c r="E1401" s="87"/>
      <c r="F1401" s="87"/>
      <c r="S1401" s="307"/>
      <c r="T1401" s="306"/>
      <c r="AB1401" s="300"/>
      <c r="AC1401" s="300"/>
      <c r="AJ1401" s="300"/>
      <c r="AK1401" s="300"/>
      <c r="AX1401" s="300"/>
      <c r="AY1401" s="300"/>
      <c r="AZ1401" s="300"/>
      <c r="BA1401" s="300"/>
      <c r="BB1401" s="300"/>
      <c r="BC1401" s="300"/>
      <c r="BD1401" s="300"/>
      <c r="BE1401" s="300"/>
      <c r="BF1401" s="300"/>
      <c r="BG1401" s="300"/>
      <c r="BH1401" s="300"/>
      <c r="BI1401" s="300"/>
      <c r="BQ1401" s="297"/>
      <c r="BR1401" s="297"/>
      <c r="BS1401" s="297"/>
      <c r="BT1401" s="297"/>
      <c r="BU1401" s="297"/>
      <c r="BV1401" s="297"/>
      <c r="BW1401" s="297"/>
      <c r="BX1401" s="297"/>
      <c r="BY1401" s="297"/>
      <c r="BZ1401" s="297"/>
      <c r="CA1401" s="297"/>
      <c r="CB1401" s="297"/>
    </row>
    <row r="1402" spans="1:80" s="305" customFormat="1" x14ac:dyDescent="0.2">
      <c r="A1402" s="87"/>
      <c r="B1402" s="87"/>
      <c r="C1402" s="87"/>
      <c r="D1402" s="87"/>
      <c r="E1402" s="87"/>
      <c r="F1402" s="87"/>
      <c r="S1402" s="307"/>
      <c r="T1402" s="306"/>
      <c r="AB1402" s="300"/>
      <c r="AC1402" s="300"/>
      <c r="AJ1402" s="300"/>
      <c r="AK1402" s="300"/>
      <c r="AX1402" s="300"/>
      <c r="AY1402" s="300"/>
      <c r="AZ1402" s="300"/>
      <c r="BA1402" s="300"/>
      <c r="BB1402" s="300"/>
      <c r="BC1402" s="300"/>
      <c r="BD1402" s="300"/>
      <c r="BE1402" s="300"/>
      <c r="BF1402" s="300"/>
      <c r="BG1402" s="300"/>
      <c r="BH1402" s="300"/>
      <c r="BI1402" s="300"/>
      <c r="BQ1402" s="297"/>
      <c r="BR1402" s="297"/>
      <c r="BS1402" s="297"/>
      <c r="BT1402" s="297"/>
      <c r="BU1402" s="297"/>
      <c r="BV1402" s="297"/>
      <c r="BW1402" s="297"/>
      <c r="BX1402" s="297"/>
      <c r="BY1402" s="297"/>
      <c r="BZ1402" s="297"/>
      <c r="CA1402" s="297"/>
      <c r="CB1402" s="297"/>
    </row>
    <row r="1403" spans="1:80" s="305" customFormat="1" x14ac:dyDescent="0.2">
      <c r="A1403" s="87"/>
      <c r="B1403" s="87"/>
      <c r="C1403" s="87"/>
      <c r="D1403" s="87"/>
      <c r="E1403" s="87"/>
      <c r="F1403" s="87"/>
      <c r="S1403" s="307"/>
      <c r="T1403" s="306"/>
      <c r="AB1403" s="300"/>
      <c r="AC1403" s="300"/>
      <c r="AJ1403" s="300"/>
      <c r="AK1403" s="300"/>
      <c r="AX1403" s="300"/>
      <c r="AY1403" s="300"/>
      <c r="AZ1403" s="300"/>
      <c r="BA1403" s="300"/>
      <c r="BB1403" s="300"/>
      <c r="BC1403" s="300"/>
      <c r="BD1403" s="300"/>
      <c r="BE1403" s="300"/>
      <c r="BF1403" s="300"/>
      <c r="BG1403" s="300"/>
      <c r="BH1403" s="300"/>
      <c r="BI1403" s="300"/>
      <c r="BQ1403" s="297"/>
      <c r="BR1403" s="297"/>
      <c r="BS1403" s="297"/>
      <c r="BT1403" s="297"/>
      <c r="BU1403" s="297"/>
      <c r="BV1403" s="297"/>
      <c r="BW1403" s="297"/>
      <c r="BX1403" s="297"/>
      <c r="BY1403" s="297"/>
      <c r="BZ1403" s="297"/>
      <c r="CA1403" s="297"/>
      <c r="CB1403" s="297"/>
    </row>
    <row r="1404" spans="1:80" s="305" customFormat="1" x14ac:dyDescent="0.2">
      <c r="A1404" s="87"/>
      <c r="B1404" s="87"/>
      <c r="C1404" s="87"/>
      <c r="D1404" s="87"/>
      <c r="E1404" s="87"/>
      <c r="F1404" s="87"/>
      <c r="S1404" s="307"/>
      <c r="T1404" s="306"/>
      <c r="AB1404" s="300"/>
      <c r="AC1404" s="300"/>
      <c r="AJ1404" s="300"/>
      <c r="AK1404" s="300"/>
      <c r="AX1404" s="300"/>
      <c r="AY1404" s="300"/>
      <c r="AZ1404" s="300"/>
      <c r="BA1404" s="300"/>
      <c r="BB1404" s="300"/>
      <c r="BC1404" s="300"/>
      <c r="BD1404" s="300"/>
      <c r="BE1404" s="300"/>
      <c r="BF1404" s="300"/>
      <c r="BG1404" s="300"/>
      <c r="BH1404" s="300"/>
      <c r="BI1404" s="300"/>
      <c r="BQ1404" s="297"/>
      <c r="BR1404" s="297"/>
      <c r="BS1404" s="297"/>
      <c r="BT1404" s="297"/>
      <c r="BU1404" s="297"/>
      <c r="BV1404" s="297"/>
      <c r="BW1404" s="297"/>
      <c r="BX1404" s="297"/>
      <c r="BY1404" s="297"/>
      <c r="BZ1404" s="297"/>
      <c r="CA1404" s="297"/>
      <c r="CB1404" s="297"/>
    </row>
    <row r="1405" spans="1:80" s="305" customFormat="1" x14ac:dyDescent="0.2">
      <c r="A1405" s="87"/>
      <c r="B1405" s="87"/>
      <c r="C1405" s="87"/>
      <c r="D1405" s="87"/>
      <c r="E1405" s="87"/>
      <c r="F1405" s="87"/>
      <c r="S1405" s="307"/>
      <c r="T1405" s="306"/>
      <c r="AB1405" s="300"/>
      <c r="AC1405" s="300"/>
      <c r="AJ1405" s="300"/>
      <c r="AK1405" s="300"/>
      <c r="AX1405" s="300"/>
      <c r="AY1405" s="300"/>
      <c r="AZ1405" s="300"/>
      <c r="BA1405" s="300"/>
      <c r="BB1405" s="300"/>
      <c r="BC1405" s="300"/>
      <c r="BD1405" s="300"/>
      <c r="BE1405" s="300"/>
      <c r="BF1405" s="300"/>
      <c r="BG1405" s="300"/>
      <c r="BH1405" s="300"/>
      <c r="BI1405" s="300"/>
      <c r="BQ1405" s="297"/>
      <c r="BR1405" s="297"/>
      <c r="BS1405" s="297"/>
      <c r="BT1405" s="297"/>
      <c r="BU1405" s="297"/>
      <c r="BV1405" s="297"/>
      <c r="BW1405" s="297"/>
      <c r="BX1405" s="297"/>
      <c r="BY1405" s="297"/>
      <c r="BZ1405" s="297"/>
      <c r="CA1405" s="297"/>
      <c r="CB1405" s="297"/>
    </row>
    <row r="1406" spans="1:80" s="305" customFormat="1" x14ac:dyDescent="0.2">
      <c r="A1406" s="87"/>
      <c r="B1406" s="87"/>
      <c r="C1406" s="87"/>
      <c r="D1406" s="87"/>
      <c r="E1406" s="87"/>
      <c r="F1406" s="87"/>
      <c r="S1406" s="307"/>
      <c r="T1406" s="306"/>
      <c r="AB1406" s="300"/>
      <c r="AC1406" s="300"/>
      <c r="AJ1406" s="300"/>
      <c r="AK1406" s="300"/>
      <c r="AX1406" s="300"/>
      <c r="AY1406" s="300"/>
      <c r="AZ1406" s="300"/>
      <c r="BA1406" s="300"/>
      <c r="BB1406" s="300"/>
      <c r="BC1406" s="300"/>
      <c r="BD1406" s="300"/>
      <c r="BE1406" s="300"/>
      <c r="BF1406" s="300"/>
      <c r="BG1406" s="300"/>
      <c r="BH1406" s="300"/>
      <c r="BI1406" s="300"/>
      <c r="BQ1406" s="297"/>
      <c r="BR1406" s="297"/>
      <c r="BS1406" s="297"/>
      <c r="BT1406" s="297"/>
      <c r="BU1406" s="297"/>
      <c r="BV1406" s="297"/>
      <c r="BW1406" s="297"/>
      <c r="BX1406" s="297"/>
      <c r="BY1406" s="297"/>
      <c r="BZ1406" s="297"/>
      <c r="CA1406" s="297"/>
      <c r="CB1406" s="297"/>
    </row>
    <row r="1407" spans="1:80" s="305" customFormat="1" x14ac:dyDescent="0.2">
      <c r="A1407" s="87"/>
      <c r="B1407" s="87"/>
      <c r="C1407" s="87"/>
      <c r="D1407" s="87"/>
      <c r="E1407" s="87"/>
      <c r="F1407" s="87"/>
      <c r="S1407" s="307"/>
      <c r="T1407" s="306"/>
      <c r="AB1407" s="300"/>
      <c r="AC1407" s="300"/>
      <c r="AJ1407" s="300"/>
      <c r="AK1407" s="300"/>
      <c r="AX1407" s="300"/>
      <c r="AY1407" s="300"/>
      <c r="AZ1407" s="300"/>
      <c r="BA1407" s="300"/>
      <c r="BB1407" s="300"/>
      <c r="BC1407" s="300"/>
      <c r="BD1407" s="300"/>
      <c r="BE1407" s="300"/>
      <c r="BF1407" s="300"/>
      <c r="BG1407" s="300"/>
      <c r="BH1407" s="300"/>
      <c r="BI1407" s="300"/>
      <c r="BQ1407" s="297"/>
      <c r="BR1407" s="297"/>
      <c r="BS1407" s="297"/>
      <c r="BT1407" s="297"/>
      <c r="BU1407" s="297"/>
      <c r="BV1407" s="297"/>
      <c r="BW1407" s="297"/>
      <c r="BX1407" s="297"/>
      <c r="BY1407" s="297"/>
      <c r="BZ1407" s="297"/>
      <c r="CA1407" s="297"/>
      <c r="CB1407" s="297"/>
    </row>
    <row r="1408" spans="1:80" s="305" customFormat="1" x14ac:dyDescent="0.2">
      <c r="A1408" s="87"/>
      <c r="B1408" s="87"/>
      <c r="C1408" s="87"/>
      <c r="D1408" s="87"/>
      <c r="E1408" s="87"/>
      <c r="F1408" s="87"/>
      <c r="S1408" s="307"/>
      <c r="T1408" s="306"/>
      <c r="AB1408" s="300"/>
      <c r="AC1408" s="300"/>
      <c r="AJ1408" s="300"/>
      <c r="AK1408" s="300"/>
      <c r="AX1408" s="300"/>
      <c r="AY1408" s="300"/>
      <c r="AZ1408" s="300"/>
      <c r="BA1408" s="300"/>
      <c r="BB1408" s="300"/>
      <c r="BC1408" s="300"/>
      <c r="BD1408" s="300"/>
      <c r="BE1408" s="300"/>
      <c r="BF1408" s="300"/>
      <c r="BG1408" s="300"/>
      <c r="BH1408" s="300"/>
      <c r="BI1408" s="300"/>
      <c r="BQ1408" s="297"/>
      <c r="BR1408" s="297"/>
      <c r="BS1408" s="297"/>
      <c r="BT1408" s="297"/>
      <c r="BU1408" s="297"/>
      <c r="BV1408" s="297"/>
      <c r="BW1408" s="297"/>
      <c r="BX1408" s="297"/>
      <c r="BY1408" s="297"/>
      <c r="BZ1408" s="297"/>
      <c r="CA1408" s="297"/>
      <c r="CB1408" s="297"/>
    </row>
    <row r="1409" spans="1:80" s="305" customFormat="1" x14ac:dyDescent="0.2">
      <c r="A1409" s="87"/>
      <c r="B1409" s="87"/>
      <c r="C1409" s="87"/>
      <c r="D1409" s="87"/>
      <c r="E1409" s="87"/>
      <c r="F1409" s="87"/>
      <c r="S1409" s="307"/>
      <c r="T1409" s="306"/>
      <c r="AB1409" s="300"/>
      <c r="AC1409" s="300"/>
      <c r="AJ1409" s="300"/>
      <c r="AK1409" s="300"/>
      <c r="AX1409" s="300"/>
      <c r="AY1409" s="300"/>
      <c r="AZ1409" s="300"/>
      <c r="BA1409" s="300"/>
      <c r="BB1409" s="300"/>
      <c r="BC1409" s="300"/>
      <c r="BD1409" s="300"/>
      <c r="BE1409" s="300"/>
      <c r="BF1409" s="300"/>
      <c r="BG1409" s="300"/>
      <c r="BH1409" s="300"/>
      <c r="BI1409" s="300"/>
      <c r="BQ1409" s="297"/>
      <c r="BR1409" s="297"/>
      <c r="BS1409" s="297"/>
      <c r="BT1409" s="297"/>
      <c r="BU1409" s="297"/>
      <c r="BV1409" s="297"/>
      <c r="BW1409" s="297"/>
      <c r="BX1409" s="297"/>
      <c r="BY1409" s="297"/>
      <c r="BZ1409" s="297"/>
      <c r="CA1409" s="297"/>
      <c r="CB1409" s="297"/>
    </row>
    <row r="1410" spans="1:80" s="305" customFormat="1" x14ac:dyDescent="0.2">
      <c r="A1410" s="87"/>
      <c r="B1410" s="87"/>
      <c r="C1410" s="87"/>
      <c r="D1410" s="87"/>
      <c r="E1410" s="87"/>
      <c r="F1410" s="87"/>
      <c r="S1410" s="307"/>
      <c r="T1410" s="306"/>
      <c r="AB1410" s="300"/>
      <c r="AC1410" s="300"/>
      <c r="AJ1410" s="300"/>
      <c r="AK1410" s="300"/>
      <c r="AX1410" s="300"/>
      <c r="AY1410" s="300"/>
      <c r="AZ1410" s="300"/>
      <c r="BA1410" s="300"/>
      <c r="BB1410" s="300"/>
      <c r="BC1410" s="300"/>
      <c r="BD1410" s="300"/>
      <c r="BE1410" s="300"/>
      <c r="BF1410" s="300"/>
      <c r="BG1410" s="300"/>
      <c r="BH1410" s="300"/>
      <c r="BI1410" s="300"/>
      <c r="BQ1410" s="297"/>
      <c r="BR1410" s="297"/>
      <c r="BS1410" s="297"/>
      <c r="BT1410" s="297"/>
      <c r="BU1410" s="297"/>
      <c r="BV1410" s="297"/>
      <c r="BW1410" s="297"/>
      <c r="BX1410" s="297"/>
      <c r="BY1410" s="297"/>
      <c r="BZ1410" s="297"/>
      <c r="CA1410" s="297"/>
      <c r="CB1410" s="297"/>
    </row>
    <row r="1411" spans="1:80" s="305" customFormat="1" x14ac:dyDescent="0.2">
      <c r="A1411" s="87"/>
      <c r="B1411" s="87"/>
      <c r="C1411" s="87"/>
      <c r="D1411" s="87"/>
      <c r="E1411" s="87"/>
      <c r="F1411" s="87"/>
      <c r="S1411" s="307"/>
      <c r="T1411" s="306"/>
      <c r="AB1411" s="300"/>
      <c r="AC1411" s="300"/>
      <c r="AJ1411" s="300"/>
      <c r="AK1411" s="300"/>
      <c r="AX1411" s="300"/>
      <c r="AY1411" s="300"/>
      <c r="AZ1411" s="300"/>
      <c r="BA1411" s="300"/>
      <c r="BB1411" s="300"/>
      <c r="BC1411" s="300"/>
      <c r="BD1411" s="300"/>
      <c r="BE1411" s="300"/>
      <c r="BF1411" s="300"/>
      <c r="BG1411" s="300"/>
      <c r="BH1411" s="300"/>
      <c r="BI1411" s="300"/>
      <c r="BQ1411" s="297"/>
      <c r="BR1411" s="297"/>
      <c r="BS1411" s="297"/>
      <c r="BT1411" s="297"/>
      <c r="BU1411" s="297"/>
      <c r="BV1411" s="297"/>
      <c r="BW1411" s="297"/>
      <c r="BX1411" s="297"/>
      <c r="BY1411" s="297"/>
      <c r="BZ1411" s="297"/>
      <c r="CA1411" s="297"/>
      <c r="CB1411" s="297"/>
    </row>
    <row r="1412" spans="1:80" s="305" customFormat="1" x14ac:dyDescent="0.2">
      <c r="A1412" s="87"/>
      <c r="B1412" s="87"/>
      <c r="C1412" s="87"/>
      <c r="D1412" s="87"/>
      <c r="E1412" s="87"/>
      <c r="F1412" s="87"/>
      <c r="S1412" s="307"/>
      <c r="T1412" s="306"/>
      <c r="AB1412" s="300"/>
      <c r="AC1412" s="300"/>
      <c r="AJ1412" s="300"/>
      <c r="AK1412" s="300"/>
      <c r="AX1412" s="300"/>
      <c r="AY1412" s="300"/>
      <c r="AZ1412" s="300"/>
      <c r="BA1412" s="300"/>
      <c r="BB1412" s="300"/>
      <c r="BC1412" s="300"/>
      <c r="BD1412" s="300"/>
      <c r="BE1412" s="300"/>
      <c r="BF1412" s="300"/>
      <c r="BG1412" s="300"/>
      <c r="BH1412" s="300"/>
      <c r="BI1412" s="300"/>
      <c r="BQ1412" s="297"/>
      <c r="BR1412" s="297"/>
      <c r="BS1412" s="297"/>
      <c r="BT1412" s="297"/>
      <c r="BU1412" s="297"/>
      <c r="BV1412" s="297"/>
      <c r="BW1412" s="297"/>
      <c r="BX1412" s="297"/>
      <c r="BY1412" s="297"/>
      <c r="BZ1412" s="297"/>
      <c r="CA1412" s="297"/>
      <c r="CB1412" s="297"/>
    </row>
    <row r="1413" spans="1:80" s="305" customFormat="1" x14ac:dyDescent="0.2">
      <c r="A1413" s="87"/>
      <c r="B1413" s="87"/>
      <c r="C1413" s="87"/>
      <c r="D1413" s="87"/>
      <c r="E1413" s="87"/>
      <c r="F1413" s="87"/>
      <c r="S1413" s="307"/>
      <c r="T1413" s="306"/>
      <c r="AB1413" s="300"/>
      <c r="AC1413" s="300"/>
      <c r="AJ1413" s="300"/>
      <c r="AK1413" s="300"/>
      <c r="AX1413" s="300"/>
      <c r="AY1413" s="300"/>
      <c r="AZ1413" s="300"/>
      <c r="BA1413" s="300"/>
      <c r="BB1413" s="300"/>
      <c r="BC1413" s="300"/>
      <c r="BD1413" s="300"/>
      <c r="BE1413" s="300"/>
      <c r="BF1413" s="300"/>
      <c r="BG1413" s="300"/>
      <c r="BH1413" s="300"/>
      <c r="BI1413" s="300"/>
      <c r="BQ1413" s="297"/>
      <c r="BR1413" s="297"/>
      <c r="BS1413" s="297"/>
      <c r="BT1413" s="297"/>
      <c r="BU1413" s="297"/>
      <c r="BV1413" s="297"/>
      <c r="BW1413" s="297"/>
      <c r="BX1413" s="297"/>
      <c r="BY1413" s="297"/>
      <c r="BZ1413" s="297"/>
      <c r="CA1413" s="297"/>
      <c r="CB1413" s="297"/>
    </row>
    <row r="1414" spans="1:80" s="305" customFormat="1" x14ac:dyDescent="0.2">
      <c r="A1414" s="87"/>
      <c r="B1414" s="87"/>
      <c r="C1414" s="87"/>
      <c r="D1414" s="87"/>
      <c r="E1414" s="87"/>
      <c r="F1414" s="87"/>
      <c r="S1414" s="307"/>
      <c r="T1414" s="306"/>
      <c r="AB1414" s="300"/>
      <c r="AC1414" s="300"/>
      <c r="AJ1414" s="300"/>
      <c r="AK1414" s="300"/>
      <c r="AX1414" s="300"/>
      <c r="AY1414" s="300"/>
      <c r="AZ1414" s="300"/>
      <c r="BA1414" s="300"/>
      <c r="BB1414" s="300"/>
      <c r="BC1414" s="300"/>
      <c r="BD1414" s="300"/>
      <c r="BE1414" s="300"/>
      <c r="BF1414" s="300"/>
      <c r="BG1414" s="300"/>
      <c r="BH1414" s="300"/>
      <c r="BI1414" s="300"/>
      <c r="BQ1414" s="297"/>
      <c r="BR1414" s="297"/>
      <c r="BS1414" s="297"/>
      <c r="BT1414" s="297"/>
      <c r="BU1414" s="297"/>
      <c r="BV1414" s="297"/>
      <c r="BW1414" s="297"/>
      <c r="BX1414" s="297"/>
      <c r="BY1414" s="297"/>
      <c r="BZ1414" s="297"/>
      <c r="CA1414" s="297"/>
      <c r="CB1414" s="297"/>
    </row>
    <row r="1415" spans="1:80" s="305" customFormat="1" x14ac:dyDescent="0.2">
      <c r="A1415" s="87"/>
      <c r="B1415" s="87"/>
      <c r="C1415" s="87"/>
      <c r="D1415" s="87"/>
      <c r="E1415" s="87"/>
      <c r="F1415" s="87"/>
      <c r="S1415" s="307"/>
      <c r="T1415" s="306"/>
      <c r="AB1415" s="300"/>
      <c r="AC1415" s="300"/>
      <c r="AJ1415" s="300"/>
      <c r="AK1415" s="300"/>
      <c r="AX1415" s="300"/>
      <c r="AY1415" s="300"/>
      <c r="AZ1415" s="300"/>
      <c r="BA1415" s="300"/>
      <c r="BB1415" s="300"/>
      <c r="BC1415" s="300"/>
      <c r="BD1415" s="300"/>
      <c r="BE1415" s="300"/>
      <c r="BF1415" s="300"/>
      <c r="BG1415" s="300"/>
      <c r="BH1415" s="300"/>
      <c r="BI1415" s="300"/>
      <c r="BQ1415" s="297"/>
      <c r="BR1415" s="297"/>
      <c r="BS1415" s="297"/>
      <c r="BT1415" s="297"/>
      <c r="BU1415" s="297"/>
      <c r="BV1415" s="297"/>
      <c r="BW1415" s="297"/>
      <c r="BX1415" s="297"/>
      <c r="BY1415" s="297"/>
      <c r="BZ1415" s="297"/>
      <c r="CA1415" s="297"/>
      <c r="CB1415" s="297"/>
    </row>
    <row r="1416" spans="1:80" s="305" customFormat="1" x14ac:dyDescent="0.2">
      <c r="A1416" s="87"/>
      <c r="B1416" s="87"/>
      <c r="C1416" s="87"/>
      <c r="D1416" s="87"/>
      <c r="E1416" s="87"/>
      <c r="F1416" s="87"/>
      <c r="S1416" s="307"/>
      <c r="T1416" s="306"/>
      <c r="AB1416" s="300"/>
      <c r="AC1416" s="300"/>
      <c r="AJ1416" s="300"/>
      <c r="AK1416" s="300"/>
      <c r="AX1416" s="300"/>
      <c r="AY1416" s="300"/>
      <c r="AZ1416" s="300"/>
      <c r="BA1416" s="300"/>
      <c r="BB1416" s="300"/>
      <c r="BC1416" s="300"/>
      <c r="BD1416" s="300"/>
      <c r="BE1416" s="300"/>
      <c r="BF1416" s="300"/>
      <c r="BG1416" s="300"/>
      <c r="BH1416" s="300"/>
      <c r="BI1416" s="300"/>
      <c r="BQ1416" s="297"/>
      <c r="BR1416" s="297"/>
      <c r="BS1416" s="297"/>
      <c r="BT1416" s="297"/>
      <c r="BU1416" s="297"/>
      <c r="BV1416" s="297"/>
      <c r="BW1416" s="297"/>
      <c r="BX1416" s="297"/>
      <c r="BY1416" s="297"/>
      <c r="BZ1416" s="297"/>
      <c r="CA1416" s="297"/>
      <c r="CB1416" s="297"/>
    </row>
    <row r="1417" spans="1:80" s="305" customFormat="1" x14ac:dyDescent="0.2">
      <c r="A1417" s="87"/>
      <c r="B1417" s="87"/>
      <c r="C1417" s="87"/>
      <c r="D1417" s="87"/>
      <c r="E1417" s="87"/>
      <c r="F1417" s="87"/>
      <c r="S1417" s="307"/>
      <c r="T1417" s="306"/>
      <c r="AB1417" s="300"/>
      <c r="AC1417" s="300"/>
      <c r="AJ1417" s="300"/>
      <c r="AK1417" s="300"/>
      <c r="AX1417" s="300"/>
      <c r="AY1417" s="300"/>
      <c r="AZ1417" s="300"/>
      <c r="BA1417" s="300"/>
      <c r="BB1417" s="300"/>
      <c r="BC1417" s="300"/>
      <c r="BD1417" s="300"/>
      <c r="BE1417" s="300"/>
      <c r="BF1417" s="300"/>
      <c r="BG1417" s="300"/>
      <c r="BH1417" s="300"/>
      <c r="BI1417" s="300"/>
      <c r="BQ1417" s="297"/>
      <c r="BR1417" s="297"/>
      <c r="BS1417" s="297"/>
      <c r="BT1417" s="297"/>
      <c r="BU1417" s="297"/>
      <c r="BV1417" s="297"/>
      <c r="BW1417" s="297"/>
      <c r="BX1417" s="297"/>
      <c r="BY1417" s="297"/>
      <c r="BZ1417" s="297"/>
      <c r="CA1417" s="297"/>
      <c r="CB1417" s="297"/>
    </row>
    <row r="1418" spans="1:80" s="305" customFormat="1" x14ac:dyDescent="0.2">
      <c r="A1418" s="87"/>
      <c r="B1418" s="87"/>
      <c r="C1418" s="87"/>
      <c r="D1418" s="87"/>
      <c r="E1418" s="87"/>
      <c r="F1418" s="87"/>
      <c r="S1418" s="307"/>
      <c r="T1418" s="306"/>
      <c r="AB1418" s="300"/>
      <c r="AC1418" s="300"/>
      <c r="AJ1418" s="300"/>
      <c r="AK1418" s="300"/>
      <c r="AX1418" s="300"/>
      <c r="AY1418" s="300"/>
      <c r="AZ1418" s="300"/>
      <c r="BA1418" s="300"/>
      <c r="BB1418" s="300"/>
      <c r="BC1418" s="300"/>
      <c r="BD1418" s="300"/>
      <c r="BE1418" s="300"/>
      <c r="BF1418" s="300"/>
      <c r="BG1418" s="300"/>
      <c r="BH1418" s="300"/>
      <c r="BI1418" s="300"/>
      <c r="BQ1418" s="297"/>
      <c r="BR1418" s="297"/>
      <c r="BS1418" s="297"/>
      <c r="BT1418" s="297"/>
      <c r="BU1418" s="297"/>
      <c r="BV1418" s="297"/>
      <c r="BW1418" s="297"/>
      <c r="BX1418" s="297"/>
      <c r="BY1418" s="297"/>
      <c r="BZ1418" s="297"/>
      <c r="CA1418" s="297"/>
      <c r="CB1418" s="297"/>
    </row>
    <row r="1419" spans="1:80" s="305" customFormat="1" x14ac:dyDescent="0.2">
      <c r="A1419" s="87"/>
      <c r="B1419" s="87"/>
      <c r="C1419" s="87"/>
      <c r="D1419" s="87"/>
      <c r="E1419" s="87"/>
      <c r="F1419" s="87"/>
      <c r="S1419" s="307"/>
      <c r="T1419" s="306"/>
      <c r="AB1419" s="300"/>
      <c r="AC1419" s="300"/>
      <c r="AJ1419" s="300"/>
      <c r="AK1419" s="300"/>
      <c r="AX1419" s="300"/>
      <c r="AY1419" s="300"/>
      <c r="AZ1419" s="300"/>
      <c r="BA1419" s="300"/>
      <c r="BB1419" s="300"/>
      <c r="BC1419" s="300"/>
      <c r="BD1419" s="300"/>
      <c r="BE1419" s="300"/>
      <c r="BF1419" s="300"/>
      <c r="BG1419" s="300"/>
      <c r="BH1419" s="300"/>
      <c r="BI1419" s="300"/>
      <c r="BQ1419" s="297"/>
      <c r="BR1419" s="297"/>
      <c r="BS1419" s="297"/>
      <c r="BT1419" s="297"/>
      <c r="BU1419" s="297"/>
      <c r="BV1419" s="297"/>
      <c r="BW1419" s="297"/>
      <c r="BX1419" s="297"/>
      <c r="BY1419" s="297"/>
      <c r="BZ1419" s="297"/>
      <c r="CA1419" s="297"/>
      <c r="CB1419" s="297"/>
    </row>
    <row r="1420" spans="1:80" s="305" customFormat="1" x14ac:dyDescent="0.2">
      <c r="A1420" s="87"/>
      <c r="B1420" s="87"/>
      <c r="C1420" s="87"/>
      <c r="D1420" s="87"/>
      <c r="E1420" s="87"/>
      <c r="F1420" s="87"/>
      <c r="S1420" s="307"/>
      <c r="T1420" s="306"/>
      <c r="AB1420" s="300"/>
      <c r="AC1420" s="300"/>
      <c r="AJ1420" s="300"/>
      <c r="AK1420" s="300"/>
      <c r="AX1420" s="300"/>
      <c r="AY1420" s="300"/>
      <c r="AZ1420" s="300"/>
      <c r="BA1420" s="300"/>
      <c r="BB1420" s="300"/>
      <c r="BC1420" s="300"/>
      <c r="BD1420" s="300"/>
      <c r="BE1420" s="300"/>
      <c r="BF1420" s="300"/>
      <c r="BG1420" s="300"/>
      <c r="BH1420" s="300"/>
      <c r="BI1420" s="300"/>
      <c r="BQ1420" s="297"/>
      <c r="BR1420" s="297"/>
      <c r="BS1420" s="297"/>
      <c r="BT1420" s="297"/>
      <c r="BU1420" s="297"/>
      <c r="BV1420" s="297"/>
      <c r="BW1420" s="297"/>
      <c r="BX1420" s="297"/>
      <c r="BY1420" s="297"/>
      <c r="BZ1420" s="297"/>
      <c r="CA1420" s="297"/>
      <c r="CB1420" s="297"/>
    </row>
    <row r="1421" spans="1:80" s="305" customFormat="1" x14ac:dyDescent="0.2">
      <c r="A1421" s="87"/>
      <c r="B1421" s="87"/>
      <c r="C1421" s="87"/>
      <c r="D1421" s="87"/>
      <c r="E1421" s="87"/>
      <c r="F1421" s="87"/>
      <c r="S1421" s="307"/>
      <c r="T1421" s="306"/>
      <c r="AB1421" s="300"/>
      <c r="AC1421" s="300"/>
      <c r="AJ1421" s="300"/>
      <c r="AK1421" s="300"/>
      <c r="AX1421" s="300"/>
      <c r="AY1421" s="300"/>
      <c r="AZ1421" s="300"/>
      <c r="BA1421" s="300"/>
      <c r="BB1421" s="300"/>
      <c r="BC1421" s="300"/>
      <c r="BD1421" s="300"/>
      <c r="BE1421" s="300"/>
      <c r="BF1421" s="300"/>
      <c r="BG1421" s="300"/>
      <c r="BH1421" s="300"/>
      <c r="BI1421" s="300"/>
      <c r="BQ1421" s="297"/>
      <c r="BR1421" s="297"/>
      <c r="BS1421" s="297"/>
      <c r="BT1421" s="297"/>
      <c r="BU1421" s="297"/>
      <c r="BV1421" s="297"/>
      <c r="BW1421" s="297"/>
      <c r="BX1421" s="297"/>
      <c r="BY1421" s="297"/>
      <c r="BZ1421" s="297"/>
      <c r="CA1421" s="297"/>
      <c r="CB1421" s="297"/>
    </row>
    <row r="1422" spans="1:80" s="305" customFormat="1" x14ac:dyDescent="0.2">
      <c r="A1422" s="87"/>
      <c r="B1422" s="87"/>
      <c r="C1422" s="87"/>
      <c r="D1422" s="87"/>
      <c r="E1422" s="87"/>
      <c r="F1422" s="87"/>
      <c r="S1422" s="307"/>
      <c r="T1422" s="306"/>
      <c r="AB1422" s="300"/>
      <c r="AC1422" s="300"/>
      <c r="AJ1422" s="300"/>
      <c r="AK1422" s="300"/>
      <c r="AX1422" s="300"/>
      <c r="AY1422" s="300"/>
      <c r="AZ1422" s="300"/>
      <c r="BA1422" s="300"/>
      <c r="BB1422" s="300"/>
      <c r="BC1422" s="300"/>
      <c r="BD1422" s="300"/>
      <c r="BE1422" s="300"/>
      <c r="BF1422" s="300"/>
      <c r="BG1422" s="300"/>
      <c r="BH1422" s="300"/>
      <c r="BI1422" s="300"/>
      <c r="BQ1422" s="297"/>
      <c r="BR1422" s="297"/>
      <c r="BS1422" s="297"/>
      <c r="BT1422" s="297"/>
      <c r="BU1422" s="297"/>
      <c r="BV1422" s="297"/>
      <c r="BW1422" s="297"/>
      <c r="BX1422" s="297"/>
      <c r="BY1422" s="297"/>
      <c r="BZ1422" s="297"/>
      <c r="CA1422" s="297"/>
      <c r="CB1422" s="297"/>
    </row>
    <row r="1423" spans="1:80" s="305" customFormat="1" x14ac:dyDescent="0.2">
      <c r="A1423" s="87"/>
      <c r="B1423" s="87"/>
      <c r="C1423" s="87"/>
      <c r="D1423" s="87"/>
      <c r="E1423" s="87"/>
      <c r="F1423" s="87"/>
      <c r="S1423" s="307"/>
      <c r="T1423" s="306"/>
      <c r="AB1423" s="300"/>
      <c r="AC1423" s="300"/>
      <c r="AJ1423" s="300"/>
      <c r="AK1423" s="300"/>
      <c r="AX1423" s="300"/>
      <c r="AY1423" s="300"/>
      <c r="AZ1423" s="300"/>
      <c r="BA1423" s="300"/>
      <c r="BB1423" s="300"/>
      <c r="BC1423" s="300"/>
      <c r="BD1423" s="300"/>
      <c r="BE1423" s="300"/>
      <c r="BF1423" s="300"/>
      <c r="BG1423" s="300"/>
      <c r="BH1423" s="300"/>
      <c r="BI1423" s="300"/>
      <c r="BQ1423" s="297"/>
      <c r="BR1423" s="297"/>
      <c r="BS1423" s="297"/>
      <c r="BT1423" s="297"/>
      <c r="BU1423" s="297"/>
      <c r="BV1423" s="297"/>
      <c r="BW1423" s="297"/>
      <c r="BX1423" s="297"/>
      <c r="BY1423" s="297"/>
      <c r="BZ1423" s="297"/>
      <c r="CA1423" s="297"/>
      <c r="CB1423" s="297"/>
    </row>
    <row r="1424" spans="1:80" s="305" customFormat="1" x14ac:dyDescent="0.2">
      <c r="A1424" s="87"/>
      <c r="B1424" s="87"/>
      <c r="C1424" s="87"/>
      <c r="D1424" s="87"/>
      <c r="E1424" s="87"/>
      <c r="F1424" s="87"/>
      <c r="S1424" s="307"/>
      <c r="T1424" s="306"/>
      <c r="AB1424" s="300"/>
      <c r="AC1424" s="300"/>
      <c r="AJ1424" s="300"/>
      <c r="AK1424" s="300"/>
      <c r="AX1424" s="300"/>
      <c r="AY1424" s="300"/>
      <c r="AZ1424" s="300"/>
      <c r="BA1424" s="300"/>
      <c r="BB1424" s="300"/>
      <c r="BC1424" s="300"/>
      <c r="BD1424" s="300"/>
      <c r="BE1424" s="300"/>
      <c r="BF1424" s="300"/>
      <c r="BG1424" s="300"/>
      <c r="BH1424" s="300"/>
      <c r="BI1424" s="300"/>
      <c r="BQ1424" s="297"/>
      <c r="BR1424" s="297"/>
      <c r="BS1424" s="297"/>
      <c r="BT1424" s="297"/>
      <c r="BU1424" s="297"/>
      <c r="BV1424" s="297"/>
      <c r="BW1424" s="297"/>
      <c r="BX1424" s="297"/>
      <c r="BY1424" s="297"/>
      <c r="BZ1424" s="297"/>
      <c r="CA1424" s="297"/>
      <c r="CB1424" s="297"/>
    </row>
    <row r="1425" spans="1:80" s="305" customFormat="1" x14ac:dyDescent="0.2">
      <c r="A1425" s="87"/>
      <c r="B1425" s="87"/>
      <c r="C1425" s="87"/>
      <c r="D1425" s="87"/>
      <c r="E1425" s="87"/>
      <c r="F1425" s="87"/>
      <c r="S1425" s="307"/>
      <c r="T1425" s="306"/>
      <c r="AB1425" s="300"/>
      <c r="AC1425" s="300"/>
      <c r="AJ1425" s="300"/>
      <c r="AK1425" s="300"/>
      <c r="AX1425" s="300"/>
      <c r="AY1425" s="300"/>
      <c r="AZ1425" s="300"/>
      <c r="BA1425" s="300"/>
      <c r="BB1425" s="300"/>
      <c r="BC1425" s="300"/>
      <c r="BD1425" s="300"/>
      <c r="BE1425" s="300"/>
      <c r="BF1425" s="300"/>
      <c r="BG1425" s="300"/>
      <c r="BH1425" s="300"/>
      <c r="BI1425" s="300"/>
      <c r="BQ1425" s="297"/>
      <c r="BR1425" s="297"/>
      <c r="BS1425" s="297"/>
      <c r="BT1425" s="297"/>
      <c r="BU1425" s="297"/>
      <c r="BV1425" s="297"/>
      <c r="BW1425" s="297"/>
      <c r="BX1425" s="297"/>
      <c r="BY1425" s="297"/>
      <c r="BZ1425" s="297"/>
      <c r="CA1425" s="297"/>
      <c r="CB1425" s="297"/>
    </row>
    <row r="1426" spans="1:80" s="305" customFormat="1" x14ac:dyDescent="0.2">
      <c r="A1426" s="87"/>
      <c r="B1426" s="87"/>
      <c r="C1426" s="87"/>
      <c r="D1426" s="87"/>
      <c r="E1426" s="87"/>
      <c r="F1426" s="87"/>
      <c r="S1426" s="307"/>
      <c r="T1426" s="306"/>
      <c r="AB1426" s="300"/>
      <c r="AC1426" s="300"/>
      <c r="AJ1426" s="300"/>
      <c r="AK1426" s="300"/>
      <c r="AX1426" s="300"/>
      <c r="AY1426" s="300"/>
      <c r="AZ1426" s="300"/>
      <c r="BA1426" s="300"/>
      <c r="BB1426" s="300"/>
      <c r="BC1426" s="300"/>
      <c r="BD1426" s="300"/>
      <c r="BE1426" s="300"/>
      <c r="BF1426" s="300"/>
      <c r="BG1426" s="300"/>
      <c r="BH1426" s="300"/>
      <c r="BI1426" s="300"/>
      <c r="BQ1426" s="297"/>
      <c r="BR1426" s="297"/>
      <c r="BS1426" s="297"/>
      <c r="BT1426" s="297"/>
      <c r="BU1426" s="297"/>
      <c r="BV1426" s="297"/>
      <c r="BW1426" s="297"/>
      <c r="BX1426" s="297"/>
      <c r="BY1426" s="297"/>
      <c r="BZ1426" s="297"/>
      <c r="CA1426" s="297"/>
      <c r="CB1426" s="297"/>
    </row>
    <row r="1427" spans="1:80" s="305" customFormat="1" x14ac:dyDescent="0.2">
      <c r="A1427" s="87"/>
      <c r="B1427" s="87"/>
      <c r="C1427" s="87"/>
      <c r="D1427" s="87"/>
      <c r="E1427" s="87"/>
      <c r="F1427" s="87"/>
      <c r="S1427" s="307"/>
      <c r="T1427" s="306"/>
      <c r="AB1427" s="300"/>
      <c r="AC1427" s="300"/>
      <c r="AJ1427" s="300"/>
      <c r="AK1427" s="300"/>
      <c r="AX1427" s="300"/>
      <c r="AY1427" s="300"/>
      <c r="AZ1427" s="300"/>
      <c r="BA1427" s="300"/>
      <c r="BB1427" s="300"/>
      <c r="BC1427" s="300"/>
      <c r="BD1427" s="300"/>
      <c r="BE1427" s="300"/>
      <c r="BF1427" s="300"/>
      <c r="BG1427" s="300"/>
      <c r="BH1427" s="300"/>
      <c r="BI1427" s="300"/>
      <c r="BQ1427" s="297"/>
      <c r="BR1427" s="297"/>
      <c r="BS1427" s="297"/>
      <c r="BT1427" s="297"/>
      <c r="BU1427" s="297"/>
      <c r="BV1427" s="297"/>
      <c r="BW1427" s="297"/>
      <c r="BX1427" s="297"/>
      <c r="BY1427" s="297"/>
      <c r="BZ1427" s="297"/>
      <c r="CA1427" s="297"/>
      <c r="CB1427" s="297"/>
    </row>
    <row r="1428" spans="1:80" s="305" customFormat="1" x14ac:dyDescent="0.2">
      <c r="A1428" s="87"/>
      <c r="B1428" s="87"/>
      <c r="C1428" s="87"/>
      <c r="D1428" s="87"/>
      <c r="E1428" s="87"/>
      <c r="F1428" s="87"/>
      <c r="S1428" s="307"/>
      <c r="T1428" s="306"/>
      <c r="AB1428" s="300"/>
      <c r="AC1428" s="300"/>
      <c r="AJ1428" s="300"/>
      <c r="AK1428" s="300"/>
      <c r="AX1428" s="300"/>
      <c r="AY1428" s="300"/>
      <c r="AZ1428" s="300"/>
      <c r="BA1428" s="300"/>
      <c r="BB1428" s="300"/>
      <c r="BC1428" s="300"/>
      <c r="BD1428" s="300"/>
      <c r="BE1428" s="300"/>
      <c r="BF1428" s="300"/>
      <c r="BG1428" s="300"/>
      <c r="BH1428" s="300"/>
      <c r="BI1428" s="300"/>
      <c r="BQ1428" s="297"/>
      <c r="BR1428" s="297"/>
      <c r="BS1428" s="297"/>
      <c r="BT1428" s="297"/>
      <c r="BU1428" s="297"/>
      <c r="BV1428" s="297"/>
      <c r="BW1428" s="297"/>
      <c r="BX1428" s="297"/>
      <c r="BY1428" s="297"/>
      <c r="BZ1428" s="297"/>
      <c r="CA1428" s="297"/>
      <c r="CB1428" s="297"/>
    </row>
    <row r="1429" spans="1:80" s="305" customFormat="1" x14ac:dyDescent="0.2">
      <c r="A1429" s="87"/>
      <c r="B1429" s="87"/>
      <c r="C1429" s="87"/>
      <c r="D1429" s="87"/>
      <c r="E1429" s="87"/>
      <c r="F1429" s="87"/>
      <c r="S1429" s="307"/>
      <c r="T1429" s="306"/>
      <c r="AB1429" s="300"/>
      <c r="AC1429" s="300"/>
      <c r="AJ1429" s="300"/>
      <c r="AK1429" s="300"/>
      <c r="AX1429" s="300"/>
      <c r="AY1429" s="300"/>
      <c r="AZ1429" s="300"/>
      <c r="BA1429" s="300"/>
      <c r="BB1429" s="300"/>
      <c r="BC1429" s="300"/>
      <c r="BD1429" s="300"/>
      <c r="BE1429" s="300"/>
      <c r="BF1429" s="300"/>
      <c r="BG1429" s="300"/>
      <c r="BH1429" s="300"/>
      <c r="BI1429" s="300"/>
      <c r="BQ1429" s="297"/>
      <c r="BR1429" s="297"/>
      <c r="BS1429" s="297"/>
      <c r="BT1429" s="297"/>
      <c r="BU1429" s="297"/>
      <c r="BV1429" s="297"/>
      <c r="BW1429" s="297"/>
      <c r="BX1429" s="297"/>
      <c r="BY1429" s="297"/>
      <c r="BZ1429" s="297"/>
      <c r="CA1429" s="297"/>
      <c r="CB1429" s="297"/>
    </row>
    <row r="1430" spans="1:80" s="305" customFormat="1" x14ac:dyDescent="0.2">
      <c r="A1430" s="87"/>
      <c r="B1430" s="87"/>
      <c r="C1430" s="87"/>
      <c r="D1430" s="87"/>
      <c r="E1430" s="87"/>
      <c r="F1430" s="87"/>
      <c r="S1430" s="307"/>
      <c r="T1430" s="306"/>
      <c r="AB1430" s="300"/>
      <c r="AC1430" s="300"/>
      <c r="AJ1430" s="300"/>
      <c r="AK1430" s="300"/>
      <c r="AX1430" s="300"/>
      <c r="AY1430" s="300"/>
      <c r="AZ1430" s="300"/>
      <c r="BA1430" s="300"/>
      <c r="BB1430" s="300"/>
      <c r="BC1430" s="300"/>
      <c r="BD1430" s="300"/>
      <c r="BE1430" s="300"/>
      <c r="BF1430" s="300"/>
      <c r="BG1430" s="300"/>
      <c r="BH1430" s="300"/>
      <c r="BI1430" s="300"/>
      <c r="BQ1430" s="297"/>
      <c r="BR1430" s="297"/>
      <c r="BS1430" s="297"/>
      <c r="BT1430" s="297"/>
      <c r="BU1430" s="297"/>
      <c r="BV1430" s="297"/>
      <c r="BW1430" s="297"/>
      <c r="BX1430" s="297"/>
      <c r="BY1430" s="297"/>
      <c r="BZ1430" s="297"/>
      <c r="CA1430" s="297"/>
      <c r="CB1430" s="297"/>
    </row>
    <row r="1431" spans="1:80" s="305" customFormat="1" x14ac:dyDescent="0.2">
      <c r="A1431" s="87"/>
      <c r="B1431" s="87"/>
      <c r="C1431" s="87"/>
      <c r="D1431" s="87"/>
      <c r="E1431" s="87"/>
      <c r="F1431" s="87"/>
      <c r="S1431" s="307"/>
      <c r="T1431" s="306"/>
      <c r="AB1431" s="300"/>
      <c r="AC1431" s="300"/>
      <c r="AJ1431" s="300"/>
      <c r="AK1431" s="300"/>
      <c r="AX1431" s="300"/>
      <c r="AY1431" s="300"/>
      <c r="AZ1431" s="300"/>
      <c r="BA1431" s="300"/>
      <c r="BB1431" s="300"/>
      <c r="BC1431" s="300"/>
      <c r="BD1431" s="300"/>
      <c r="BE1431" s="300"/>
      <c r="BF1431" s="300"/>
      <c r="BG1431" s="300"/>
      <c r="BH1431" s="300"/>
      <c r="BI1431" s="300"/>
      <c r="BQ1431" s="297"/>
      <c r="BR1431" s="297"/>
      <c r="BS1431" s="297"/>
      <c r="BT1431" s="297"/>
      <c r="BU1431" s="297"/>
      <c r="BV1431" s="297"/>
      <c r="BW1431" s="297"/>
      <c r="BX1431" s="297"/>
      <c r="BY1431" s="297"/>
      <c r="BZ1431" s="297"/>
      <c r="CA1431" s="297"/>
      <c r="CB1431" s="297"/>
    </row>
    <row r="1432" spans="1:80" s="305" customFormat="1" x14ac:dyDescent="0.2">
      <c r="A1432" s="87"/>
      <c r="B1432" s="87"/>
      <c r="C1432" s="87"/>
      <c r="D1432" s="87"/>
      <c r="E1432" s="87"/>
      <c r="F1432" s="87"/>
      <c r="S1432" s="307"/>
      <c r="T1432" s="306"/>
      <c r="AB1432" s="300"/>
      <c r="AC1432" s="300"/>
      <c r="AJ1432" s="300"/>
      <c r="AK1432" s="300"/>
      <c r="AX1432" s="300"/>
      <c r="AY1432" s="300"/>
      <c r="AZ1432" s="300"/>
      <c r="BA1432" s="300"/>
      <c r="BB1432" s="300"/>
      <c r="BC1432" s="300"/>
      <c r="BD1432" s="300"/>
      <c r="BE1432" s="300"/>
      <c r="BF1432" s="300"/>
      <c r="BG1432" s="300"/>
      <c r="BH1432" s="300"/>
      <c r="BI1432" s="300"/>
      <c r="BQ1432" s="297"/>
      <c r="BR1432" s="297"/>
      <c r="BS1432" s="297"/>
      <c r="BT1432" s="297"/>
      <c r="BU1432" s="297"/>
      <c r="BV1432" s="297"/>
      <c r="BW1432" s="297"/>
      <c r="BX1432" s="297"/>
      <c r="BY1432" s="297"/>
      <c r="BZ1432" s="297"/>
      <c r="CA1432" s="297"/>
      <c r="CB1432" s="297"/>
    </row>
    <row r="1433" spans="1:80" s="305" customFormat="1" x14ac:dyDescent="0.2">
      <c r="A1433" s="87"/>
      <c r="B1433" s="87"/>
      <c r="C1433" s="87"/>
      <c r="D1433" s="87"/>
      <c r="E1433" s="87"/>
      <c r="F1433" s="87"/>
      <c r="S1433" s="307"/>
      <c r="T1433" s="306"/>
      <c r="AB1433" s="300"/>
      <c r="AC1433" s="300"/>
      <c r="AJ1433" s="300"/>
      <c r="AK1433" s="300"/>
      <c r="AX1433" s="300"/>
      <c r="AY1433" s="300"/>
      <c r="AZ1433" s="300"/>
      <c r="BA1433" s="300"/>
      <c r="BB1433" s="300"/>
      <c r="BC1433" s="300"/>
      <c r="BD1433" s="300"/>
      <c r="BE1433" s="300"/>
      <c r="BF1433" s="300"/>
      <c r="BG1433" s="300"/>
      <c r="BH1433" s="300"/>
      <c r="BI1433" s="300"/>
      <c r="BQ1433" s="297"/>
      <c r="BR1433" s="297"/>
      <c r="BS1433" s="297"/>
      <c r="BT1433" s="297"/>
      <c r="BU1433" s="297"/>
      <c r="BV1433" s="297"/>
      <c r="BW1433" s="297"/>
      <c r="BX1433" s="297"/>
      <c r="BY1433" s="297"/>
      <c r="BZ1433" s="297"/>
      <c r="CA1433" s="297"/>
      <c r="CB1433" s="297"/>
    </row>
    <row r="1434" spans="1:80" s="305" customFormat="1" x14ac:dyDescent="0.2">
      <c r="A1434" s="87"/>
      <c r="B1434" s="87"/>
      <c r="C1434" s="87"/>
      <c r="D1434" s="87"/>
      <c r="E1434" s="87"/>
      <c r="F1434" s="87"/>
      <c r="S1434" s="307"/>
      <c r="T1434" s="306"/>
      <c r="AB1434" s="300"/>
      <c r="AC1434" s="300"/>
      <c r="AJ1434" s="300"/>
      <c r="AK1434" s="300"/>
      <c r="AX1434" s="300"/>
      <c r="AY1434" s="300"/>
      <c r="AZ1434" s="300"/>
      <c r="BA1434" s="300"/>
      <c r="BB1434" s="300"/>
      <c r="BC1434" s="300"/>
      <c r="BD1434" s="300"/>
      <c r="BE1434" s="300"/>
      <c r="BF1434" s="300"/>
      <c r="BG1434" s="300"/>
      <c r="BH1434" s="300"/>
      <c r="BI1434" s="300"/>
      <c r="BQ1434" s="297"/>
      <c r="BR1434" s="297"/>
      <c r="BS1434" s="297"/>
      <c r="BT1434" s="297"/>
      <c r="BU1434" s="297"/>
      <c r="BV1434" s="297"/>
      <c r="BW1434" s="297"/>
      <c r="BX1434" s="297"/>
      <c r="BY1434" s="297"/>
      <c r="BZ1434" s="297"/>
      <c r="CA1434" s="297"/>
      <c r="CB1434" s="297"/>
    </row>
    <row r="1435" spans="1:80" s="305" customFormat="1" x14ac:dyDescent="0.2">
      <c r="A1435" s="87"/>
      <c r="B1435" s="87"/>
      <c r="C1435" s="87"/>
      <c r="D1435" s="87"/>
      <c r="E1435" s="87"/>
      <c r="F1435" s="87"/>
      <c r="S1435" s="307"/>
      <c r="T1435" s="306"/>
      <c r="AB1435" s="300"/>
      <c r="AC1435" s="300"/>
      <c r="AJ1435" s="300"/>
      <c r="AK1435" s="300"/>
      <c r="AX1435" s="300"/>
      <c r="AY1435" s="300"/>
      <c r="AZ1435" s="300"/>
      <c r="BA1435" s="300"/>
      <c r="BB1435" s="300"/>
      <c r="BC1435" s="300"/>
      <c r="BD1435" s="300"/>
      <c r="BE1435" s="300"/>
      <c r="BF1435" s="300"/>
      <c r="BG1435" s="300"/>
      <c r="BH1435" s="300"/>
      <c r="BI1435" s="300"/>
      <c r="BQ1435" s="297"/>
      <c r="BR1435" s="297"/>
      <c r="BS1435" s="297"/>
      <c r="BT1435" s="297"/>
      <c r="BU1435" s="297"/>
      <c r="BV1435" s="297"/>
      <c r="BW1435" s="297"/>
      <c r="BX1435" s="297"/>
      <c r="BY1435" s="297"/>
      <c r="BZ1435" s="297"/>
      <c r="CA1435" s="297"/>
      <c r="CB1435" s="297"/>
    </row>
    <row r="1436" spans="1:80" s="305" customFormat="1" x14ac:dyDescent="0.2">
      <c r="A1436" s="87"/>
      <c r="B1436" s="87"/>
      <c r="C1436" s="87"/>
      <c r="D1436" s="87"/>
      <c r="E1436" s="87"/>
      <c r="F1436" s="87"/>
      <c r="S1436" s="307"/>
      <c r="T1436" s="306"/>
      <c r="AB1436" s="300"/>
      <c r="AC1436" s="300"/>
      <c r="AJ1436" s="300"/>
      <c r="AK1436" s="300"/>
      <c r="AX1436" s="300"/>
      <c r="AY1436" s="300"/>
      <c r="AZ1436" s="300"/>
      <c r="BA1436" s="300"/>
      <c r="BB1436" s="300"/>
      <c r="BC1436" s="300"/>
      <c r="BD1436" s="300"/>
      <c r="BE1436" s="300"/>
      <c r="BF1436" s="300"/>
      <c r="BG1436" s="300"/>
      <c r="BH1436" s="300"/>
      <c r="BI1436" s="300"/>
      <c r="BQ1436" s="297"/>
      <c r="BR1436" s="297"/>
      <c r="BS1436" s="297"/>
      <c r="BT1436" s="297"/>
      <c r="BU1436" s="297"/>
      <c r="BV1436" s="297"/>
      <c r="BW1436" s="297"/>
      <c r="BX1436" s="297"/>
      <c r="BY1436" s="297"/>
      <c r="BZ1436" s="297"/>
      <c r="CA1436" s="297"/>
      <c r="CB1436" s="297"/>
    </row>
    <row r="1437" spans="1:80" s="305" customFormat="1" x14ac:dyDescent="0.2">
      <c r="A1437" s="87"/>
      <c r="B1437" s="87"/>
      <c r="C1437" s="87"/>
      <c r="D1437" s="87"/>
      <c r="E1437" s="87"/>
      <c r="F1437" s="87"/>
      <c r="S1437" s="307"/>
      <c r="T1437" s="306"/>
      <c r="AB1437" s="300"/>
      <c r="AC1437" s="300"/>
      <c r="AJ1437" s="300"/>
      <c r="AK1437" s="300"/>
      <c r="AX1437" s="300"/>
      <c r="AY1437" s="300"/>
      <c r="AZ1437" s="300"/>
      <c r="BA1437" s="300"/>
      <c r="BB1437" s="300"/>
      <c r="BC1437" s="300"/>
      <c r="BD1437" s="300"/>
      <c r="BE1437" s="300"/>
      <c r="BF1437" s="300"/>
      <c r="BG1437" s="300"/>
      <c r="BH1437" s="300"/>
      <c r="BI1437" s="300"/>
      <c r="BQ1437" s="297"/>
      <c r="BR1437" s="297"/>
      <c r="BS1437" s="297"/>
      <c r="BT1437" s="297"/>
      <c r="BU1437" s="297"/>
      <c r="BV1437" s="297"/>
      <c r="BW1437" s="297"/>
      <c r="BX1437" s="297"/>
      <c r="BY1437" s="297"/>
      <c r="BZ1437" s="297"/>
      <c r="CA1437" s="297"/>
      <c r="CB1437" s="297"/>
    </row>
    <row r="1438" spans="1:80" s="305" customFormat="1" x14ac:dyDescent="0.2">
      <c r="A1438" s="87"/>
      <c r="B1438" s="87"/>
      <c r="C1438" s="87"/>
      <c r="D1438" s="87"/>
      <c r="E1438" s="87"/>
      <c r="F1438" s="87"/>
      <c r="S1438" s="307"/>
      <c r="T1438" s="306"/>
      <c r="AB1438" s="300"/>
      <c r="AC1438" s="300"/>
      <c r="AJ1438" s="300"/>
      <c r="AK1438" s="300"/>
      <c r="AX1438" s="300"/>
      <c r="AY1438" s="300"/>
      <c r="AZ1438" s="300"/>
      <c r="BA1438" s="300"/>
      <c r="BB1438" s="300"/>
      <c r="BC1438" s="300"/>
      <c r="BD1438" s="300"/>
      <c r="BE1438" s="300"/>
      <c r="BF1438" s="300"/>
      <c r="BG1438" s="300"/>
      <c r="BH1438" s="300"/>
      <c r="BI1438" s="300"/>
      <c r="BQ1438" s="297"/>
      <c r="BR1438" s="297"/>
      <c r="BS1438" s="297"/>
      <c r="BT1438" s="297"/>
      <c r="BU1438" s="297"/>
      <c r="BV1438" s="297"/>
      <c r="BW1438" s="297"/>
      <c r="BX1438" s="297"/>
      <c r="BY1438" s="297"/>
      <c r="BZ1438" s="297"/>
      <c r="CA1438" s="297"/>
      <c r="CB1438" s="297"/>
    </row>
    <row r="1439" spans="1:80" s="305" customFormat="1" x14ac:dyDescent="0.2">
      <c r="A1439" s="87"/>
      <c r="B1439" s="87"/>
      <c r="C1439" s="87"/>
      <c r="D1439" s="87"/>
      <c r="E1439" s="87"/>
      <c r="F1439" s="87"/>
      <c r="S1439" s="307"/>
      <c r="T1439" s="306"/>
      <c r="AB1439" s="300"/>
      <c r="AC1439" s="300"/>
      <c r="AJ1439" s="300"/>
      <c r="AK1439" s="300"/>
      <c r="AX1439" s="300"/>
      <c r="AY1439" s="300"/>
      <c r="AZ1439" s="300"/>
      <c r="BA1439" s="300"/>
      <c r="BB1439" s="300"/>
      <c r="BC1439" s="300"/>
      <c r="BD1439" s="300"/>
      <c r="BE1439" s="300"/>
      <c r="BF1439" s="300"/>
      <c r="BG1439" s="300"/>
      <c r="BH1439" s="300"/>
      <c r="BI1439" s="300"/>
      <c r="BQ1439" s="297"/>
      <c r="BR1439" s="297"/>
      <c r="BS1439" s="297"/>
      <c r="BT1439" s="297"/>
      <c r="BU1439" s="297"/>
      <c r="BV1439" s="297"/>
      <c r="BW1439" s="297"/>
      <c r="BX1439" s="297"/>
      <c r="BY1439" s="297"/>
      <c r="BZ1439" s="297"/>
      <c r="CA1439" s="297"/>
      <c r="CB1439" s="297"/>
    </row>
    <row r="1440" spans="1:80" s="305" customFormat="1" x14ac:dyDescent="0.2">
      <c r="A1440" s="87"/>
      <c r="B1440" s="87"/>
      <c r="C1440" s="87"/>
      <c r="D1440" s="87"/>
      <c r="E1440" s="87"/>
      <c r="F1440" s="87"/>
      <c r="S1440" s="307"/>
      <c r="T1440" s="306"/>
      <c r="AB1440" s="300"/>
      <c r="AC1440" s="300"/>
      <c r="AJ1440" s="300"/>
      <c r="AK1440" s="300"/>
      <c r="AX1440" s="300"/>
      <c r="AY1440" s="300"/>
      <c r="AZ1440" s="300"/>
      <c r="BA1440" s="300"/>
      <c r="BB1440" s="300"/>
      <c r="BC1440" s="300"/>
      <c r="BD1440" s="300"/>
      <c r="BE1440" s="300"/>
      <c r="BF1440" s="300"/>
      <c r="BG1440" s="300"/>
      <c r="BH1440" s="300"/>
      <c r="BI1440" s="300"/>
      <c r="BQ1440" s="297"/>
      <c r="BR1440" s="297"/>
      <c r="BS1440" s="297"/>
      <c r="BT1440" s="297"/>
      <c r="BU1440" s="297"/>
      <c r="BV1440" s="297"/>
      <c r="BW1440" s="297"/>
      <c r="BX1440" s="297"/>
      <c r="BY1440" s="297"/>
      <c r="BZ1440" s="297"/>
      <c r="CA1440" s="297"/>
      <c r="CB1440" s="297"/>
    </row>
    <row r="1441" spans="1:80" s="305" customFormat="1" x14ac:dyDescent="0.2">
      <c r="A1441" s="87"/>
      <c r="B1441" s="87"/>
      <c r="C1441" s="87"/>
      <c r="D1441" s="87"/>
      <c r="E1441" s="87"/>
      <c r="F1441" s="87"/>
      <c r="S1441" s="307"/>
      <c r="T1441" s="306"/>
      <c r="AB1441" s="300"/>
      <c r="AC1441" s="300"/>
      <c r="AJ1441" s="300"/>
      <c r="AK1441" s="300"/>
      <c r="AX1441" s="300"/>
      <c r="AY1441" s="300"/>
      <c r="AZ1441" s="300"/>
      <c r="BA1441" s="300"/>
      <c r="BB1441" s="300"/>
      <c r="BC1441" s="300"/>
      <c r="BD1441" s="300"/>
      <c r="BE1441" s="300"/>
      <c r="BF1441" s="300"/>
      <c r="BG1441" s="300"/>
      <c r="BH1441" s="300"/>
      <c r="BI1441" s="300"/>
      <c r="BQ1441" s="297"/>
      <c r="BR1441" s="297"/>
      <c r="BS1441" s="297"/>
      <c r="BT1441" s="297"/>
      <c r="BU1441" s="297"/>
      <c r="BV1441" s="297"/>
      <c r="BW1441" s="297"/>
      <c r="BX1441" s="297"/>
      <c r="BY1441" s="297"/>
      <c r="BZ1441" s="297"/>
      <c r="CA1441" s="297"/>
      <c r="CB1441" s="297"/>
    </row>
    <row r="1442" spans="1:80" s="305" customFormat="1" x14ac:dyDescent="0.2">
      <c r="A1442" s="87"/>
      <c r="B1442" s="87"/>
      <c r="C1442" s="87"/>
      <c r="D1442" s="87"/>
      <c r="E1442" s="87"/>
      <c r="F1442" s="87"/>
      <c r="S1442" s="307"/>
      <c r="T1442" s="306"/>
      <c r="AB1442" s="300"/>
      <c r="AC1442" s="300"/>
      <c r="AJ1442" s="300"/>
      <c r="AK1442" s="300"/>
      <c r="AX1442" s="300"/>
      <c r="AY1442" s="300"/>
      <c r="AZ1442" s="300"/>
      <c r="BA1442" s="300"/>
      <c r="BB1442" s="300"/>
      <c r="BC1442" s="300"/>
      <c r="BD1442" s="300"/>
      <c r="BE1442" s="300"/>
      <c r="BF1442" s="300"/>
      <c r="BG1442" s="300"/>
      <c r="BH1442" s="300"/>
      <c r="BI1442" s="300"/>
      <c r="BQ1442" s="297"/>
      <c r="BR1442" s="297"/>
      <c r="BS1442" s="297"/>
      <c r="BT1442" s="297"/>
      <c r="BU1442" s="297"/>
      <c r="BV1442" s="297"/>
      <c r="BW1442" s="297"/>
      <c r="BX1442" s="297"/>
      <c r="BY1442" s="297"/>
      <c r="BZ1442" s="297"/>
      <c r="CA1442" s="297"/>
      <c r="CB1442" s="297"/>
    </row>
    <row r="1443" spans="1:80" s="305" customFormat="1" x14ac:dyDescent="0.2">
      <c r="A1443" s="87"/>
      <c r="B1443" s="87"/>
      <c r="C1443" s="87"/>
      <c r="D1443" s="87"/>
      <c r="E1443" s="87"/>
      <c r="F1443" s="87"/>
      <c r="S1443" s="307"/>
      <c r="T1443" s="306"/>
      <c r="AB1443" s="300"/>
      <c r="AC1443" s="300"/>
      <c r="AJ1443" s="300"/>
      <c r="AK1443" s="300"/>
      <c r="AX1443" s="300"/>
      <c r="AY1443" s="300"/>
      <c r="AZ1443" s="300"/>
      <c r="BA1443" s="300"/>
      <c r="BB1443" s="300"/>
      <c r="BC1443" s="300"/>
      <c r="BD1443" s="300"/>
      <c r="BE1443" s="300"/>
      <c r="BF1443" s="300"/>
      <c r="BG1443" s="300"/>
      <c r="BH1443" s="300"/>
      <c r="BI1443" s="300"/>
      <c r="BQ1443" s="297"/>
      <c r="BR1443" s="297"/>
      <c r="BS1443" s="297"/>
      <c r="BT1443" s="297"/>
      <c r="BU1443" s="297"/>
      <c r="BV1443" s="297"/>
      <c r="BW1443" s="297"/>
      <c r="BX1443" s="297"/>
      <c r="BY1443" s="297"/>
      <c r="BZ1443" s="297"/>
      <c r="CA1443" s="297"/>
      <c r="CB1443" s="297"/>
    </row>
    <row r="1444" spans="1:80" s="305" customFormat="1" x14ac:dyDescent="0.2">
      <c r="A1444" s="87"/>
      <c r="B1444" s="87"/>
      <c r="C1444" s="87"/>
      <c r="D1444" s="87"/>
      <c r="E1444" s="87"/>
      <c r="F1444" s="87"/>
      <c r="S1444" s="307"/>
      <c r="T1444" s="306"/>
      <c r="AB1444" s="300"/>
      <c r="AC1444" s="300"/>
      <c r="AJ1444" s="300"/>
      <c r="AK1444" s="300"/>
      <c r="AX1444" s="300"/>
      <c r="AY1444" s="300"/>
      <c r="AZ1444" s="300"/>
      <c r="BA1444" s="300"/>
      <c r="BB1444" s="300"/>
      <c r="BC1444" s="300"/>
      <c r="BD1444" s="300"/>
      <c r="BE1444" s="300"/>
      <c r="BF1444" s="300"/>
      <c r="BG1444" s="300"/>
      <c r="BH1444" s="300"/>
      <c r="BI1444" s="300"/>
      <c r="BQ1444" s="297"/>
      <c r="BR1444" s="297"/>
      <c r="BS1444" s="297"/>
      <c r="BT1444" s="297"/>
      <c r="BU1444" s="297"/>
      <c r="BV1444" s="297"/>
      <c r="BW1444" s="297"/>
      <c r="BX1444" s="297"/>
      <c r="BY1444" s="297"/>
      <c r="BZ1444" s="297"/>
      <c r="CA1444" s="297"/>
      <c r="CB1444" s="297"/>
    </row>
    <row r="1445" spans="1:80" s="305" customFormat="1" x14ac:dyDescent="0.2">
      <c r="A1445" s="87"/>
      <c r="B1445" s="87"/>
      <c r="C1445" s="87"/>
      <c r="D1445" s="87"/>
      <c r="E1445" s="87"/>
      <c r="F1445" s="87"/>
      <c r="S1445" s="307"/>
      <c r="T1445" s="306"/>
      <c r="AB1445" s="300"/>
      <c r="AC1445" s="300"/>
      <c r="AJ1445" s="300"/>
      <c r="AK1445" s="300"/>
      <c r="AX1445" s="300"/>
      <c r="AY1445" s="300"/>
      <c r="AZ1445" s="300"/>
      <c r="BA1445" s="300"/>
      <c r="BB1445" s="300"/>
      <c r="BC1445" s="300"/>
      <c r="BD1445" s="300"/>
      <c r="BE1445" s="300"/>
      <c r="BF1445" s="300"/>
      <c r="BG1445" s="300"/>
      <c r="BH1445" s="300"/>
      <c r="BI1445" s="300"/>
      <c r="BQ1445" s="297"/>
      <c r="BR1445" s="297"/>
      <c r="BS1445" s="297"/>
      <c r="BT1445" s="297"/>
      <c r="BU1445" s="297"/>
      <c r="BV1445" s="297"/>
      <c r="BW1445" s="297"/>
      <c r="BX1445" s="297"/>
      <c r="BY1445" s="297"/>
      <c r="BZ1445" s="297"/>
      <c r="CA1445" s="297"/>
      <c r="CB1445" s="297"/>
    </row>
    <row r="1446" spans="1:80" s="305" customFormat="1" x14ac:dyDescent="0.2">
      <c r="A1446" s="87"/>
      <c r="B1446" s="87"/>
      <c r="C1446" s="87"/>
      <c r="D1446" s="87"/>
      <c r="E1446" s="87"/>
      <c r="F1446" s="87"/>
      <c r="S1446" s="307"/>
      <c r="T1446" s="306"/>
      <c r="AB1446" s="300"/>
      <c r="AC1446" s="300"/>
      <c r="AJ1446" s="300"/>
      <c r="AK1446" s="300"/>
      <c r="AX1446" s="300"/>
      <c r="AY1446" s="300"/>
      <c r="AZ1446" s="300"/>
      <c r="BA1446" s="300"/>
      <c r="BB1446" s="300"/>
      <c r="BC1446" s="300"/>
      <c r="BD1446" s="300"/>
      <c r="BE1446" s="300"/>
      <c r="BF1446" s="300"/>
      <c r="BG1446" s="300"/>
      <c r="BH1446" s="300"/>
      <c r="BI1446" s="300"/>
      <c r="BQ1446" s="297"/>
      <c r="BR1446" s="297"/>
      <c r="BS1446" s="297"/>
      <c r="BT1446" s="297"/>
      <c r="BU1446" s="297"/>
      <c r="BV1446" s="297"/>
      <c r="BW1446" s="297"/>
      <c r="BX1446" s="297"/>
      <c r="BY1446" s="297"/>
      <c r="BZ1446" s="297"/>
      <c r="CA1446" s="297"/>
      <c r="CB1446" s="297"/>
    </row>
    <row r="1447" spans="1:80" s="305" customFormat="1" x14ac:dyDescent="0.2">
      <c r="A1447" s="87"/>
      <c r="B1447" s="87"/>
      <c r="C1447" s="87"/>
      <c r="D1447" s="87"/>
      <c r="E1447" s="87"/>
      <c r="F1447" s="87"/>
      <c r="S1447" s="307"/>
      <c r="T1447" s="306"/>
      <c r="AB1447" s="300"/>
      <c r="AC1447" s="300"/>
      <c r="AJ1447" s="300"/>
      <c r="AK1447" s="300"/>
      <c r="AX1447" s="300"/>
      <c r="AY1447" s="300"/>
      <c r="AZ1447" s="300"/>
      <c r="BA1447" s="300"/>
      <c r="BB1447" s="300"/>
      <c r="BC1447" s="300"/>
      <c r="BD1447" s="300"/>
      <c r="BE1447" s="300"/>
      <c r="BF1447" s="300"/>
      <c r="BG1447" s="300"/>
      <c r="BH1447" s="300"/>
      <c r="BI1447" s="300"/>
      <c r="BQ1447" s="297"/>
      <c r="BR1447" s="297"/>
      <c r="BS1447" s="297"/>
      <c r="BT1447" s="297"/>
      <c r="BU1447" s="297"/>
      <c r="BV1447" s="297"/>
      <c r="BW1447" s="297"/>
      <c r="BX1447" s="297"/>
      <c r="BY1447" s="297"/>
      <c r="BZ1447" s="297"/>
      <c r="CA1447" s="297"/>
      <c r="CB1447" s="297"/>
    </row>
    <row r="1448" spans="1:80" s="305" customFormat="1" x14ac:dyDescent="0.2">
      <c r="A1448" s="87"/>
      <c r="B1448" s="87"/>
      <c r="C1448" s="87"/>
      <c r="D1448" s="87"/>
      <c r="E1448" s="87"/>
      <c r="F1448" s="87"/>
      <c r="S1448" s="307"/>
      <c r="T1448" s="306"/>
      <c r="AB1448" s="300"/>
      <c r="AC1448" s="300"/>
      <c r="AJ1448" s="300"/>
      <c r="AK1448" s="300"/>
      <c r="AX1448" s="300"/>
      <c r="AY1448" s="300"/>
      <c r="AZ1448" s="300"/>
      <c r="BA1448" s="300"/>
      <c r="BB1448" s="300"/>
      <c r="BC1448" s="300"/>
      <c r="BD1448" s="300"/>
      <c r="BE1448" s="300"/>
      <c r="BF1448" s="300"/>
      <c r="BG1448" s="300"/>
      <c r="BH1448" s="300"/>
      <c r="BI1448" s="300"/>
      <c r="BQ1448" s="297"/>
      <c r="BR1448" s="297"/>
      <c r="BS1448" s="297"/>
      <c r="BT1448" s="297"/>
      <c r="BU1448" s="297"/>
      <c r="BV1448" s="297"/>
      <c r="BW1448" s="297"/>
      <c r="BX1448" s="297"/>
      <c r="BY1448" s="297"/>
      <c r="BZ1448" s="297"/>
      <c r="CA1448" s="297"/>
      <c r="CB1448" s="297"/>
    </row>
    <row r="1449" spans="1:80" s="305" customFormat="1" x14ac:dyDescent="0.2">
      <c r="A1449" s="87"/>
      <c r="B1449" s="87"/>
      <c r="C1449" s="87"/>
      <c r="D1449" s="87"/>
      <c r="E1449" s="87"/>
      <c r="F1449" s="87"/>
      <c r="S1449" s="307"/>
      <c r="T1449" s="306"/>
      <c r="AB1449" s="300"/>
      <c r="AC1449" s="300"/>
      <c r="AJ1449" s="300"/>
      <c r="AK1449" s="300"/>
      <c r="AX1449" s="300"/>
      <c r="AY1449" s="300"/>
      <c r="AZ1449" s="300"/>
      <c r="BA1449" s="300"/>
      <c r="BB1449" s="300"/>
      <c r="BC1449" s="300"/>
      <c r="BD1449" s="300"/>
      <c r="BE1449" s="300"/>
      <c r="BF1449" s="300"/>
      <c r="BG1449" s="300"/>
      <c r="BH1449" s="300"/>
      <c r="BI1449" s="300"/>
      <c r="BQ1449" s="297"/>
      <c r="BR1449" s="297"/>
      <c r="BS1449" s="297"/>
      <c r="BT1449" s="297"/>
      <c r="BU1449" s="297"/>
      <c r="BV1449" s="297"/>
      <c r="BW1449" s="297"/>
      <c r="BX1449" s="297"/>
      <c r="BY1449" s="297"/>
      <c r="BZ1449" s="297"/>
      <c r="CA1449" s="297"/>
      <c r="CB1449" s="297"/>
    </row>
    <row r="1450" spans="1:80" s="305" customFormat="1" x14ac:dyDescent="0.2">
      <c r="A1450" s="87"/>
      <c r="B1450" s="87"/>
      <c r="C1450" s="87"/>
      <c r="D1450" s="87"/>
      <c r="E1450" s="87"/>
      <c r="F1450" s="87"/>
      <c r="S1450" s="307"/>
      <c r="T1450" s="306"/>
      <c r="AB1450" s="300"/>
      <c r="AC1450" s="300"/>
      <c r="AJ1450" s="300"/>
      <c r="AK1450" s="300"/>
      <c r="AX1450" s="300"/>
      <c r="AY1450" s="300"/>
      <c r="AZ1450" s="300"/>
      <c r="BA1450" s="300"/>
      <c r="BB1450" s="300"/>
      <c r="BC1450" s="300"/>
      <c r="BD1450" s="300"/>
      <c r="BE1450" s="300"/>
      <c r="BF1450" s="300"/>
      <c r="BG1450" s="300"/>
      <c r="BH1450" s="300"/>
      <c r="BI1450" s="300"/>
      <c r="BQ1450" s="297"/>
      <c r="BR1450" s="297"/>
      <c r="BS1450" s="297"/>
      <c r="BT1450" s="297"/>
      <c r="BU1450" s="297"/>
      <c r="BV1450" s="297"/>
      <c r="BW1450" s="297"/>
      <c r="BX1450" s="297"/>
      <c r="BY1450" s="297"/>
      <c r="BZ1450" s="297"/>
      <c r="CA1450" s="297"/>
      <c r="CB1450" s="297"/>
    </row>
    <row r="1451" spans="1:80" s="305" customFormat="1" x14ac:dyDescent="0.2">
      <c r="A1451" s="87"/>
      <c r="B1451" s="87"/>
      <c r="C1451" s="87"/>
      <c r="D1451" s="87"/>
      <c r="E1451" s="87"/>
      <c r="F1451" s="87"/>
      <c r="S1451" s="307"/>
      <c r="T1451" s="306"/>
      <c r="AB1451" s="300"/>
      <c r="AC1451" s="300"/>
      <c r="AJ1451" s="300"/>
      <c r="AK1451" s="300"/>
      <c r="AX1451" s="300"/>
      <c r="AY1451" s="300"/>
      <c r="AZ1451" s="300"/>
      <c r="BA1451" s="300"/>
      <c r="BB1451" s="300"/>
      <c r="BC1451" s="300"/>
      <c r="BD1451" s="300"/>
      <c r="BE1451" s="300"/>
      <c r="BF1451" s="300"/>
      <c r="BG1451" s="300"/>
      <c r="BH1451" s="300"/>
      <c r="BI1451" s="300"/>
      <c r="BQ1451" s="297"/>
      <c r="BR1451" s="297"/>
      <c r="BS1451" s="297"/>
      <c r="BT1451" s="297"/>
      <c r="BU1451" s="297"/>
      <c r="BV1451" s="297"/>
      <c r="BW1451" s="297"/>
      <c r="BX1451" s="297"/>
      <c r="BY1451" s="297"/>
      <c r="BZ1451" s="297"/>
      <c r="CA1451" s="297"/>
      <c r="CB1451" s="297"/>
    </row>
    <row r="1452" spans="1:80" s="305" customFormat="1" x14ac:dyDescent="0.2">
      <c r="A1452" s="87"/>
      <c r="B1452" s="87"/>
      <c r="C1452" s="87"/>
      <c r="D1452" s="87"/>
      <c r="E1452" s="87"/>
      <c r="F1452" s="87"/>
      <c r="S1452" s="307"/>
      <c r="T1452" s="306"/>
      <c r="AB1452" s="300"/>
      <c r="AC1452" s="300"/>
      <c r="AJ1452" s="300"/>
      <c r="AK1452" s="300"/>
      <c r="AX1452" s="300"/>
      <c r="AY1452" s="300"/>
      <c r="AZ1452" s="300"/>
      <c r="BA1452" s="300"/>
      <c r="BB1452" s="300"/>
      <c r="BC1452" s="300"/>
      <c r="BD1452" s="300"/>
      <c r="BE1452" s="300"/>
      <c r="BF1452" s="300"/>
      <c r="BG1452" s="300"/>
      <c r="BH1452" s="300"/>
      <c r="BI1452" s="300"/>
      <c r="BQ1452" s="297"/>
      <c r="BR1452" s="297"/>
      <c r="BS1452" s="297"/>
      <c r="BT1452" s="297"/>
      <c r="BU1452" s="297"/>
      <c r="BV1452" s="297"/>
      <c r="BW1452" s="297"/>
      <c r="BX1452" s="297"/>
      <c r="BY1452" s="297"/>
      <c r="BZ1452" s="297"/>
      <c r="CA1452" s="297"/>
      <c r="CB1452" s="297"/>
    </row>
    <row r="1453" spans="1:80" s="305" customFormat="1" x14ac:dyDescent="0.2">
      <c r="A1453" s="87"/>
      <c r="B1453" s="87"/>
      <c r="C1453" s="87"/>
      <c r="D1453" s="87"/>
      <c r="E1453" s="87"/>
      <c r="F1453" s="87"/>
      <c r="S1453" s="307"/>
      <c r="T1453" s="306"/>
      <c r="AB1453" s="300"/>
      <c r="AC1453" s="300"/>
      <c r="AJ1453" s="300"/>
      <c r="AK1453" s="300"/>
      <c r="AX1453" s="300"/>
      <c r="AY1453" s="300"/>
      <c r="AZ1453" s="300"/>
      <c r="BA1453" s="300"/>
      <c r="BB1453" s="300"/>
      <c r="BC1453" s="300"/>
      <c r="BD1453" s="300"/>
      <c r="BE1453" s="300"/>
      <c r="BF1453" s="300"/>
      <c r="BG1453" s="300"/>
      <c r="BH1453" s="300"/>
      <c r="BI1453" s="300"/>
      <c r="BQ1453" s="297"/>
      <c r="BR1453" s="297"/>
      <c r="BS1453" s="297"/>
      <c r="BT1453" s="297"/>
      <c r="BU1453" s="297"/>
      <c r="BV1453" s="297"/>
      <c r="BW1453" s="297"/>
      <c r="BX1453" s="297"/>
      <c r="BY1453" s="297"/>
      <c r="BZ1453" s="297"/>
      <c r="CA1453" s="297"/>
      <c r="CB1453" s="297"/>
    </row>
    <row r="1454" spans="1:80" s="305" customFormat="1" x14ac:dyDescent="0.2">
      <c r="A1454" s="87"/>
      <c r="B1454" s="87"/>
      <c r="C1454" s="87"/>
      <c r="D1454" s="87"/>
      <c r="E1454" s="87"/>
      <c r="F1454" s="87"/>
      <c r="S1454" s="307"/>
      <c r="T1454" s="306"/>
      <c r="AB1454" s="300"/>
      <c r="AC1454" s="300"/>
      <c r="AJ1454" s="300"/>
      <c r="AK1454" s="300"/>
      <c r="AX1454" s="300"/>
      <c r="AY1454" s="300"/>
      <c r="AZ1454" s="300"/>
      <c r="BA1454" s="300"/>
      <c r="BB1454" s="300"/>
      <c r="BC1454" s="300"/>
      <c r="BD1454" s="300"/>
      <c r="BE1454" s="300"/>
      <c r="BF1454" s="300"/>
      <c r="BG1454" s="300"/>
      <c r="BH1454" s="300"/>
      <c r="BI1454" s="300"/>
      <c r="BQ1454" s="297"/>
      <c r="BR1454" s="297"/>
      <c r="BS1454" s="297"/>
      <c r="BT1454" s="297"/>
      <c r="BU1454" s="297"/>
      <c r="BV1454" s="297"/>
      <c r="BW1454" s="297"/>
      <c r="BX1454" s="297"/>
      <c r="BY1454" s="297"/>
      <c r="BZ1454" s="297"/>
      <c r="CA1454" s="297"/>
      <c r="CB1454" s="297"/>
    </row>
    <row r="1455" spans="1:80" s="305" customFormat="1" x14ac:dyDescent="0.2">
      <c r="A1455" s="87"/>
      <c r="B1455" s="87"/>
      <c r="C1455" s="87"/>
      <c r="D1455" s="87"/>
      <c r="E1455" s="87"/>
      <c r="F1455" s="87"/>
      <c r="S1455" s="307"/>
      <c r="T1455" s="306"/>
      <c r="AB1455" s="300"/>
      <c r="AC1455" s="300"/>
      <c r="AJ1455" s="300"/>
      <c r="AK1455" s="300"/>
      <c r="AX1455" s="300"/>
      <c r="AY1455" s="300"/>
      <c r="AZ1455" s="300"/>
      <c r="BA1455" s="300"/>
      <c r="BB1455" s="300"/>
      <c r="BC1455" s="300"/>
      <c r="BD1455" s="300"/>
      <c r="BE1455" s="300"/>
      <c r="BF1455" s="300"/>
      <c r="BG1455" s="300"/>
      <c r="BH1455" s="300"/>
      <c r="BI1455" s="300"/>
      <c r="BQ1455" s="297"/>
      <c r="BR1455" s="297"/>
      <c r="BS1455" s="297"/>
      <c r="BT1455" s="297"/>
      <c r="BU1455" s="297"/>
      <c r="BV1455" s="297"/>
      <c r="BW1455" s="297"/>
      <c r="BX1455" s="297"/>
      <c r="BY1455" s="297"/>
      <c r="BZ1455" s="297"/>
      <c r="CA1455" s="297"/>
      <c r="CB1455" s="297"/>
    </row>
    <row r="1456" spans="1:80" s="305" customFormat="1" x14ac:dyDescent="0.2">
      <c r="A1456" s="87"/>
      <c r="B1456" s="87"/>
      <c r="C1456" s="87"/>
      <c r="D1456" s="87"/>
      <c r="E1456" s="87"/>
      <c r="F1456" s="87"/>
      <c r="S1456" s="307"/>
      <c r="T1456" s="306"/>
      <c r="AB1456" s="300"/>
      <c r="AC1456" s="300"/>
      <c r="AJ1456" s="300"/>
      <c r="AK1456" s="300"/>
      <c r="AX1456" s="300"/>
      <c r="AY1456" s="300"/>
      <c r="AZ1456" s="300"/>
      <c r="BA1456" s="300"/>
      <c r="BB1456" s="300"/>
      <c r="BC1456" s="300"/>
      <c r="BD1456" s="300"/>
      <c r="BE1456" s="300"/>
      <c r="BF1456" s="300"/>
      <c r="BG1456" s="300"/>
      <c r="BH1456" s="300"/>
      <c r="BI1456" s="300"/>
      <c r="BQ1456" s="297"/>
      <c r="BR1456" s="297"/>
      <c r="BS1456" s="297"/>
      <c r="BT1456" s="297"/>
      <c r="BU1456" s="297"/>
      <c r="BV1456" s="297"/>
      <c r="BW1456" s="297"/>
      <c r="BX1456" s="297"/>
      <c r="BY1456" s="297"/>
      <c r="BZ1456" s="297"/>
      <c r="CA1456" s="297"/>
      <c r="CB1456" s="297"/>
    </row>
    <row r="1457" spans="1:80" s="305" customFormat="1" x14ac:dyDescent="0.2">
      <c r="A1457" s="87"/>
      <c r="B1457" s="87"/>
      <c r="C1457" s="87"/>
      <c r="D1457" s="87"/>
      <c r="E1457" s="87"/>
      <c r="F1457" s="87"/>
      <c r="S1457" s="307"/>
      <c r="T1457" s="306"/>
      <c r="AB1457" s="300"/>
      <c r="AC1457" s="300"/>
      <c r="AJ1457" s="300"/>
      <c r="AK1457" s="300"/>
      <c r="AX1457" s="300"/>
      <c r="AY1457" s="300"/>
      <c r="AZ1457" s="300"/>
      <c r="BA1457" s="300"/>
      <c r="BB1457" s="300"/>
      <c r="BC1457" s="300"/>
      <c r="BD1457" s="300"/>
      <c r="BE1457" s="300"/>
      <c r="BF1457" s="300"/>
      <c r="BG1457" s="300"/>
      <c r="BH1457" s="300"/>
      <c r="BI1457" s="300"/>
      <c r="BQ1457" s="297"/>
      <c r="BR1457" s="297"/>
      <c r="BS1457" s="297"/>
      <c r="BT1457" s="297"/>
      <c r="BU1457" s="297"/>
      <c r="BV1457" s="297"/>
      <c r="BW1457" s="297"/>
      <c r="BX1457" s="297"/>
      <c r="BY1457" s="297"/>
      <c r="BZ1457" s="297"/>
      <c r="CA1457" s="297"/>
      <c r="CB1457" s="297"/>
    </row>
    <row r="1458" spans="1:80" s="305" customFormat="1" x14ac:dyDescent="0.2">
      <c r="A1458" s="87"/>
      <c r="B1458" s="87"/>
      <c r="C1458" s="87"/>
      <c r="D1458" s="87"/>
      <c r="E1458" s="87"/>
      <c r="F1458" s="87"/>
      <c r="S1458" s="307"/>
      <c r="T1458" s="306"/>
      <c r="AB1458" s="300"/>
      <c r="AC1458" s="300"/>
      <c r="AJ1458" s="300"/>
      <c r="AK1458" s="300"/>
      <c r="AX1458" s="300"/>
      <c r="AY1458" s="300"/>
      <c r="AZ1458" s="300"/>
      <c r="BA1458" s="300"/>
      <c r="BB1458" s="300"/>
      <c r="BC1458" s="300"/>
      <c r="BD1458" s="300"/>
      <c r="BE1458" s="300"/>
      <c r="BF1458" s="300"/>
      <c r="BG1458" s="300"/>
      <c r="BH1458" s="300"/>
      <c r="BI1458" s="300"/>
      <c r="BQ1458" s="297"/>
      <c r="BR1458" s="297"/>
      <c r="BS1458" s="297"/>
      <c r="BT1458" s="297"/>
      <c r="BU1458" s="297"/>
      <c r="BV1458" s="297"/>
      <c r="BW1458" s="297"/>
      <c r="BX1458" s="297"/>
      <c r="BY1458" s="297"/>
      <c r="BZ1458" s="297"/>
      <c r="CA1458" s="297"/>
      <c r="CB1458" s="297"/>
    </row>
    <row r="1459" spans="1:80" s="305" customFormat="1" x14ac:dyDescent="0.2">
      <c r="A1459" s="87"/>
      <c r="B1459" s="87"/>
      <c r="C1459" s="87"/>
      <c r="D1459" s="87"/>
      <c r="E1459" s="87"/>
      <c r="F1459" s="87"/>
      <c r="S1459" s="307"/>
      <c r="T1459" s="306"/>
      <c r="AB1459" s="300"/>
      <c r="AC1459" s="300"/>
      <c r="AJ1459" s="300"/>
      <c r="AK1459" s="300"/>
      <c r="AX1459" s="300"/>
      <c r="AY1459" s="300"/>
      <c r="AZ1459" s="300"/>
      <c r="BA1459" s="300"/>
      <c r="BB1459" s="300"/>
      <c r="BC1459" s="300"/>
      <c r="BD1459" s="300"/>
      <c r="BE1459" s="300"/>
      <c r="BF1459" s="300"/>
      <c r="BG1459" s="300"/>
      <c r="BH1459" s="300"/>
      <c r="BI1459" s="300"/>
      <c r="BQ1459" s="297"/>
      <c r="BR1459" s="297"/>
      <c r="BS1459" s="297"/>
      <c r="BT1459" s="297"/>
      <c r="BU1459" s="297"/>
      <c r="BV1459" s="297"/>
      <c r="BW1459" s="297"/>
      <c r="BX1459" s="297"/>
      <c r="BY1459" s="297"/>
      <c r="BZ1459" s="297"/>
      <c r="CA1459" s="297"/>
      <c r="CB1459" s="297"/>
    </row>
    <row r="1460" spans="1:80" s="305" customFormat="1" x14ac:dyDescent="0.2">
      <c r="A1460" s="87"/>
      <c r="B1460" s="87"/>
      <c r="C1460" s="87"/>
      <c r="D1460" s="87"/>
      <c r="E1460" s="87"/>
      <c r="F1460" s="87"/>
      <c r="S1460" s="307"/>
      <c r="T1460" s="306"/>
      <c r="AB1460" s="300"/>
      <c r="AC1460" s="300"/>
      <c r="AJ1460" s="300"/>
      <c r="AK1460" s="300"/>
      <c r="AX1460" s="300"/>
      <c r="AY1460" s="300"/>
      <c r="AZ1460" s="300"/>
      <c r="BA1460" s="300"/>
      <c r="BB1460" s="300"/>
      <c r="BC1460" s="300"/>
      <c r="BD1460" s="300"/>
      <c r="BE1460" s="300"/>
      <c r="BF1460" s="300"/>
      <c r="BG1460" s="300"/>
      <c r="BH1460" s="300"/>
      <c r="BI1460" s="300"/>
      <c r="BQ1460" s="297"/>
      <c r="BR1460" s="297"/>
      <c r="BS1460" s="297"/>
      <c r="BT1460" s="297"/>
      <c r="BU1460" s="297"/>
      <c r="BV1460" s="297"/>
      <c r="BW1460" s="297"/>
      <c r="BX1460" s="297"/>
      <c r="BY1460" s="297"/>
      <c r="BZ1460" s="297"/>
      <c r="CA1460" s="297"/>
      <c r="CB1460" s="297"/>
    </row>
    <row r="1461" spans="1:80" s="305" customFormat="1" x14ac:dyDescent="0.2">
      <c r="A1461" s="87"/>
      <c r="B1461" s="87"/>
      <c r="C1461" s="87"/>
      <c r="D1461" s="87"/>
      <c r="E1461" s="87"/>
      <c r="F1461" s="87"/>
      <c r="S1461" s="307"/>
      <c r="T1461" s="306"/>
      <c r="AB1461" s="300"/>
      <c r="AC1461" s="300"/>
      <c r="AJ1461" s="300"/>
      <c r="AK1461" s="300"/>
      <c r="AX1461" s="300"/>
      <c r="AY1461" s="300"/>
      <c r="AZ1461" s="300"/>
      <c r="BA1461" s="300"/>
      <c r="BB1461" s="300"/>
      <c r="BC1461" s="300"/>
      <c r="BD1461" s="300"/>
      <c r="BE1461" s="300"/>
      <c r="BF1461" s="300"/>
      <c r="BG1461" s="300"/>
      <c r="BH1461" s="300"/>
      <c r="BI1461" s="300"/>
      <c r="BQ1461" s="297"/>
      <c r="BR1461" s="297"/>
      <c r="BS1461" s="297"/>
      <c r="BT1461" s="297"/>
      <c r="BU1461" s="297"/>
      <c r="BV1461" s="297"/>
      <c r="BW1461" s="297"/>
      <c r="BX1461" s="297"/>
      <c r="BY1461" s="297"/>
      <c r="BZ1461" s="297"/>
      <c r="CA1461" s="297"/>
      <c r="CB1461" s="297"/>
    </row>
    <row r="1462" spans="1:80" s="305" customFormat="1" x14ac:dyDescent="0.2">
      <c r="A1462" s="87"/>
      <c r="B1462" s="87"/>
      <c r="C1462" s="87"/>
      <c r="D1462" s="87"/>
      <c r="E1462" s="87"/>
      <c r="F1462" s="87"/>
      <c r="S1462" s="307"/>
      <c r="T1462" s="306"/>
      <c r="AB1462" s="300"/>
      <c r="AC1462" s="300"/>
      <c r="AJ1462" s="300"/>
      <c r="AK1462" s="300"/>
      <c r="AX1462" s="300"/>
      <c r="AY1462" s="300"/>
      <c r="AZ1462" s="300"/>
      <c r="BA1462" s="300"/>
      <c r="BB1462" s="300"/>
      <c r="BC1462" s="300"/>
      <c r="BD1462" s="300"/>
      <c r="BE1462" s="300"/>
      <c r="BF1462" s="300"/>
      <c r="BG1462" s="300"/>
      <c r="BH1462" s="300"/>
      <c r="BI1462" s="300"/>
      <c r="BQ1462" s="297"/>
      <c r="BR1462" s="297"/>
      <c r="BS1462" s="297"/>
      <c r="BT1462" s="297"/>
      <c r="BU1462" s="297"/>
      <c r="BV1462" s="297"/>
      <c r="BW1462" s="297"/>
      <c r="BX1462" s="297"/>
      <c r="BY1462" s="297"/>
      <c r="BZ1462" s="297"/>
      <c r="CA1462" s="297"/>
      <c r="CB1462" s="297"/>
    </row>
    <row r="1463" spans="1:80" s="305" customFormat="1" x14ac:dyDescent="0.2">
      <c r="A1463" s="87"/>
      <c r="B1463" s="87"/>
      <c r="C1463" s="87"/>
      <c r="D1463" s="87"/>
      <c r="E1463" s="87"/>
      <c r="F1463" s="87"/>
      <c r="S1463" s="307"/>
      <c r="T1463" s="306"/>
      <c r="AB1463" s="300"/>
      <c r="AC1463" s="300"/>
      <c r="AJ1463" s="300"/>
      <c r="AK1463" s="300"/>
      <c r="AX1463" s="300"/>
      <c r="AY1463" s="300"/>
      <c r="AZ1463" s="300"/>
      <c r="BA1463" s="300"/>
      <c r="BB1463" s="300"/>
      <c r="BC1463" s="300"/>
      <c r="BD1463" s="300"/>
      <c r="BE1463" s="300"/>
      <c r="BF1463" s="300"/>
      <c r="BG1463" s="300"/>
      <c r="BH1463" s="300"/>
      <c r="BI1463" s="300"/>
      <c r="BQ1463" s="297"/>
      <c r="BR1463" s="297"/>
      <c r="BS1463" s="297"/>
      <c r="BT1463" s="297"/>
      <c r="BU1463" s="297"/>
      <c r="BV1463" s="297"/>
      <c r="BW1463" s="297"/>
      <c r="BX1463" s="297"/>
      <c r="BY1463" s="297"/>
      <c r="BZ1463" s="297"/>
      <c r="CA1463" s="297"/>
      <c r="CB1463" s="297"/>
    </row>
    <row r="1464" spans="1:80" s="305" customFormat="1" x14ac:dyDescent="0.2">
      <c r="A1464" s="87"/>
      <c r="B1464" s="87"/>
      <c r="C1464" s="87"/>
      <c r="D1464" s="87"/>
      <c r="E1464" s="87"/>
      <c r="F1464" s="87"/>
      <c r="S1464" s="307"/>
      <c r="T1464" s="306"/>
      <c r="AB1464" s="300"/>
      <c r="AC1464" s="300"/>
      <c r="AJ1464" s="300"/>
      <c r="AK1464" s="300"/>
      <c r="AX1464" s="300"/>
      <c r="AY1464" s="300"/>
      <c r="AZ1464" s="300"/>
      <c r="BA1464" s="300"/>
      <c r="BB1464" s="300"/>
      <c r="BC1464" s="300"/>
      <c r="BD1464" s="300"/>
      <c r="BE1464" s="300"/>
      <c r="BF1464" s="300"/>
      <c r="BG1464" s="300"/>
      <c r="BH1464" s="300"/>
      <c r="BI1464" s="300"/>
      <c r="BQ1464" s="297"/>
      <c r="BR1464" s="297"/>
      <c r="BS1464" s="297"/>
      <c r="BT1464" s="297"/>
      <c r="BU1464" s="297"/>
      <c r="BV1464" s="297"/>
      <c r="BW1464" s="297"/>
      <c r="BX1464" s="297"/>
      <c r="BY1464" s="297"/>
      <c r="BZ1464" s="297"/>
      <c r="CA1464" s="297"/>
      <c r="CB1464" s="297"/>
    </row>
    <row r="1465" spans="1:80" s="305" customFormat="1" x14ac:dyDescent="0.2">
      <c r="A1465" s="87"/>
      <c r="B1465" s="87"/>
      <c r="C1465" s="87"/>
      <c r="D1465" s="87"/>
      <c r="E1465" s="87"/>
      <c r="F1465" s="87"/>
      <c r="S1465" s="307"/>
      <c r="T1465" s="306"/>
      <c r="AB1465" s="300"/>
      <c r="AC1465" s="300"/>
      <c r="AJ1465" s="300"/>
      <c r="AK1465" s="300"/>
      <c r="AX1465" s="300"/>
      <c r="AY1465" s="300"/>
      <c r="AZ1465" s="300"/>
      <c r="BA1465" s="300"/>
      <c r="BB1465" s="300"/>
      <c r="BC1465" s="300"/>
      <c r="BD1465" s="300"/>
      <c r="BE1465" s="300"/>
      <c r="BF1465" s="300"/>
      <c r="BG1465" s="300"/>
      <c r="BH1465" s="300"/>
      <c r="BI1465" s="300"/>
      <c r="BQ1465" s="297"/>
      <c r="BR1465" s="297"/>
      <c r="BS1465" s="297"/>
      <c r="BT1465" s="297"/>
      <c r="BU1465" s="297"/>
      <c r="BV1465" s="297"/>
      <c r="BW1465" s="297"/>
      <c r="BX1465" s="297"/>
      <c r="BY1465" s="297"/>
      <c r="BZ1465" s="297"/>
      <c r="CA1465" s="297"/>
      <c r="CB1465" s="297"/>
    </row>
    <row r="1466" spans="1:80" s="305" customFormat="1" x14ac:dyDescent="0.2">
      <c r="A1466" s="87"/>
      <c r="B1466" s="87"/>
      <c r="C1466" s="87"/>
      <c r="D1466" s="87"/>
      <c r="E1466" s="87"/>
      <c r="F1466" s="87"/>
      <c r="S1466" s="307"/>
      <c r="T1466" s="306"/>
      <c r="AB1466" s="300"/>
      <c r="AC1466" s="300"/>
      <c r="AJ1466" s="300"/>
      <c r="AK1466" s="300"/>
      <c r="AX1466" s="300"/>
      <c r="AY1466" s="300"/>
      <c r="AZ1466" s="300"/>
      <c r="BA1466" s="300"/>
      <c r="BB1466" s="300"/>
      <c r="BC1466" s="300"/>
      <c r="BD1466" s="300"/>
      <c r="BE1466" s="300"/>
      <c r="BF1466" s="300"/>
      <c r="BG1466" s="300"/>
      <c r="BH1466" s="300"/>
      <c r="BI1466" s="300"/>
      <c r="BQ1466" s="297"/>
      <c r="BR1466" s="297"/>
      <c r="BS1466" s="297"/>
      <c r="BT1466" s="297"/>
      <c r="BU1466" s="297"/>
      <c r="BV1466" s="297"/>
      <c r="BW1466" s="297"/>
      <c r="BX1466" s="297"/>
      <c r="BY1466" s="297"/>
      <c r="BZ1466" s="297"/>
      <c r="CA1466" s="297"/>
      <c r="CB1466" s="297"/>
    </row>
    <row r="1467" spans="1:80" s="305" customFormat="1" x14ac:dyDescent="0.2">
      <c r="A1467" s="87"/>
      <c r="B1467" s="87"/>
      <c r="C1467" s="87"/>
      <c r="D1467" s="87"/>
      <c r="E1467" s="87"/>
      <c r="F1467" s="87"/>
      <c r="S1467" s="307"/>
      <c r="T1467" s="306"/>
      <c r="AB1467" s="300"/>
      <c r="AC1467" s="300"/>
      <c r="AJ1467" s="300"/>
      <c r="AK1467" s="300"/>
      <c r="AX1467" s="300"/>
      <c r="AY1467" s="300"/>
      <c r="AZ1467" s="300"/>
      <c r="BA1467" s="300"/>
      <c r="BB1467" s="300"/>
      <c r="BC1467" s="300"/>
      <c r="BD1467" s="300"/>
      <c r="BE1467" s="300"/>
      <c r="BF1467" s="300"/>
      <c r="BG1467" s="300"/>
      <c r="BH1467" s="300"/>
      <c r="BI1467" s="300"/>
      <c r="BQ1467" s="297"/>
      <c r="BR1467" s="297"/>
      <c r="BS1467" s="297"/>
      <c r="BT1467" s="297"/>
      <c r="BU1467" s="297"/>
      <c r="BV1467" s="297"/>
      <c r="BW1467" s="297"/>
      <c r="BX1467" s="297"/>
      <c r="BY1467" s="297"/>
      <c r="BZ1467" s="297"/>
      <c r="CA1467" s="297"/>
      <c r="CB1467" s="297"/>
    </row>
    <row r="1468" spans="1:80" s="305" customFormat="1" x14ac:dyDescent="0.2">
      <c r="A1468" s="87"/>
      <c r="B1468" s="87"/>
      <c r="C1468" s="87"/>
      <c r="D1468" s="87"/>
      <c r="E1468" s="87"/>
      <c r="F1468" s="87"/>
      <c r="S1468" s="307"/>
      <c r="T1468" s="306"/>
      <c r="AB1468" s="300"/>
      <c r="AC1468" s="300"/>
      <c r="AJ1468" s="300"/>
      <c r="AK1468" s="300"/>
      <c r="AX1468" s="300"/>
      <c r="AY1468" s="300"/>
      <c r="AZ1468" s="300"/>
      <c r="BA1468" s="300"/>
      <c r="BB1468" s="300"/>
      <c r="BC1468" s="300"/>
      <c r="BD1468" s="300"/>
      <c r="BE1468" s="300"/>
      <c r="BF1468" s="300"/>
      <c r="BG1468" s="300"/>
      <c r="BH1468" s="300"/>
      <c r="BI1468" s="300"/>
      <c r="BQ1468" s="297"/>
      <c r="BR1468" s="297"/>
      <c r="BS1468" s="297"/>
      <c r="BT1468" s="297"/>
      <c r="BU1468" s="297"/>
      <c r="BV1468" s="297"/>
      <c r="BW1468" s="297"/>
      <c r="BX1468" s="297"/>
      <c r="BY1468" s="297"/>
      <c r="BZ1468" s="297"/>
      <c r="CA1468" s="297"/>
      <c r="CB1468" s="297"/>
    </row>
    <row r="1469" spans="1:80" s="305" customFormat="1" x14ac:dyDescent="0.2">
      <c r="A1469" s="87"/>
      <c r="B1469" s="87"/>
      <c r="C1469" s="87"/>
      <c r="D1469" s="87"/>
      <c r="E1469" s="87"/>
      <c r="F1469" s="87"/>
      <c r="S1469" s="307"/>
      <c r="T1469" s="306"/>
      <c r="AB1469" s="300"/>
      <c r="AC1469" s="300"/>
      <c r="AJ1469" s="300"/>
      <c r="AK1469" s="300"/>
      <c r="AX1469" s="300"/>
      <c r="AY1469" s="300"/>
      <c r="AZ1469" s="300"/>
      <c r="BA1469" s="300"/>
      <c r="BB1469" s="300"/>
      <c r="BC1469" s="300"/>
      <c r="BD1469" s="300"/>
      <c r="BE1469" s="300"/>
      <c r="BF1469" s="300"/>
      <c r="BG1469" s="300"/>
      <c r="BH1469" s="300"/>
      <c r="BI1469" s="300"/>
      <c r="BQ1469" s="297"/>
      <c r="BR1469" s="297"/>
      <c r="BS1469" s="297"/>
      <c r="BT1469" s="297"/>
      <c r="BU1469" s="297"/>
      <c r="BV1469" s="297"/>
      <c r="BW1469" s="297"/>
      <c r="BX1469" s="297"/>
      <c r="BY1469" s="297"/>
      <c r="BZ1469" s="297"/>
      <c r="CA1469" s="297"/>
      <c r="CB1469" s="297"/>
    </row>
    <row r="1470" spans="1:80" s="305" customFormat="1" x14ac:dyDescent="0.2">
      <c r="A1470" s="87"/>
      <c r="B1470" s="87"/>
      <c r="C1470" s="87"/>
      <c r="D1470" s="87"/>
      <c r="E1470" s="87"/>
      <c r="F1470" s="87"/>
      <c r="S1470" s="307"/>
      <c r="T1470" s="306"/>
      <c r="AB1470" s="300"/>
      <c r="AC1470" s="300"/>
      <c r="AJ1470" s="300"/>
      <c r="AK1470" s="300"/>
      <c r="AX1470" s="300"/>
      <c r="AY1470" s="300"/>
      <c r="AZ1470" s="300"/>
      <c r="BA1470" s="300"/>
      <c r="BB1470" s="300"/>
      <c r="BC1470" s="300"/>
      <c r="BD1470" s="300"/>
      <c r="BE1470" s="300"/>
      <c r="BF1470" s="300"/>
      <c r="BG1470" s="300"/>
      <c r="BH1470" s="300"/>
      <c r="BI1470" s="300"/>
      <c r="BQ1470" s="297"/>
      <c r="BR1470" s="297"/>
      <c r="BS1470" s="297"/>
      <c r="BT1470" s="297"/>
      <c r="BU1470" s="297"/>
      <c r="BV1470" s="297"/>
      <c r="BW1470" s="297"/>
      <c r="BX1470" s="297"/>
      <c r="BY1470" s="297"/>
      <c r="BZ1470" s="297"/>
      <c r="CA1470" s="297"/>
      <c r="CB1470" s="297"/>
    </row>
    <row r="1471" spans="1:80" s="305" customFormat="1" x14ac:dyDescent="0.2">
      <c r="A1471" s="87"/>
      <c r="B1471" s="87"/>
      <c r="C1471" s="87"/>
      <c r="D1471" s="87"/>
      <c r="E1471" s="87"/>
      <c r="F1471" s="87"/>
      <c r="S1471" s="307"/>
      <c r="T1471" s="306"/>
      <c r="AB1471" s="300"/>
      <c r="AC1471" s="300"/>
      <c r="AJ1471" s="300"/>
      <c r="AK1471" s="300"/>
      <c r="AX1471" s="300"/>
      <c r="AY1471" s="300"/>
      <c r="AZ1471" s="300"/>
      <c r="BA1471" s="300"/>
      <c r="BB1471" s="300"/>
      <c r="BC1471" s="300"/>
      <c r="BD1471" s="300"/>
      <c r="BE1471" s="300"/>
      <c r="BF1471" s="300"/>
      <c r="BG1471" s="300"/>
      <c r="BH1471" s="300"/>
      <c r="BI1471" s="300"/>
      <c r="BQ1471" s="297"/>
      <c r="BR1471" s="297"/>
      <c r="BS1471" s="297"/>
      <c r="BT1471" s="297"/>
      <c r="BU1471" s="297"/>
      <c r="BV1471" s="297"/>
      <c r="BW1471" s="297"/>
      <c r="BX1471" s="297"/>
      <c r="BY1471" s="297"/>
      <c r="BZ1471" s="297"/>
      <c r="CA1471" s="297"/>
      <c r="CB1471" s="297"/>
    </row>
    <row r="1472" spans="1:80" s="305" customFormat="1" x14ac:dyDescent="0.2">
      <c r="A1472" s="87"/>
      <c r="B1472" s="87"/>
      <c r="C1472" s="87"/>
      <c r="D1472" s="87"/>
      <c r="E1472" s="87"/>
      <c r="F1472" s="87"/>
      <c r="S1472" s="307"/>
      <c r="T1472" s="306"/>
      <c r="AB1472" s="300"/>
      <c r="AC1472" s="300"/>
      <c r="AJ1472" s="300"/>
      <c r="AK1472" s="300"/>
      <c r="AX1472" s="300"/>
      <c r="AY1472" s="300"/>
      <c r="AZ1472" s="300"/>
      <c r="BA1472" s="300"/>
      <c r="BB1472" s="300"/>
      <c r="BC1472" s="300"/>
      <c r="BD1472" s="300"/>
      <c r="BE1472" s="300"/>
      <c r="BF1472" s="300"/>
      <c r="BG1472" s="300"/>
      <c r="BH1472" s="300"/>
      <c r="BI1472" s="300"/>
      <c r="BQ1472" s="297"/>
      <c r="BR1472" s="297"/>
      <c r="BS1472" s="297"/>
      <c r="BT1472" s="297"/>
      <c r="BU1472" s="297"/>
      <c r="BV1472" s="297"/>
      <c r="BW1472" s="297"/>
      <c r="BX1472" s="297"/>
      <c r="BY1472" s="297"/>
      <c r="BZ1472" s="297"/>
      <c r="CA1472" s="297"/>
      <c r="CB1472" s="297"/>
    </row>
    <row r="1473" spans="1:80" s="305" customFormat="1" x14ac:dyDescent="0.2">
      <c r="A1473" s="87"/>
      <c r="B1473" s="87"/>
      <c r="C1473" s="87"/>
      <c r="D1473" s="87"/>
      <c r="E1473" s="87"/>
      <c r="F1473" s="87"/>
      <c r="S1473" s="307"/>
      <c r="T1473" s="306"/>
      <c r="AB1473" s="300"/>
      <c r="AC1473" s="300"/>
      <c r="AJ1473" s="300"/>
      <c r="AK1473" s="300"/>
      <c r="AX1473" s="300"/>
      <c r="AY1473" s="300"/>
      <c r="AZ1473" s="300"/>
      <c r="BA1473" s="300"/>
      <c r="BB1473" s="300"/>
      <c r="BC1473" s="300"/>
      <c r="BD1473" s="300"/>
      <c r="BE1473" s="300"/>
      <c r="BF1473" s="300"/>
      <c r="BG1473" s="300"/>
      <c r="BH1473" s="300"/>
      <c r="BI1473" s="300"/>
      <c r="BQ1473" s="297"/>
      <c r="BR1473" s="297"/>
      <c r="BS1473" s="297"/>
      <c r="BT1473" s="297"/>
      <c r="BU1473" s="297"/>
      <c r="BV1473" s="297"/>
      <c r="BW1473" s="297"/>
      <c r="BX1473" s="297"/>
      <c r="BY1473" s="297"/>
      <c r="BZ1473" s="297"/>
      <c r="CA1473" s="297"/>
      <c r="CB1473" s="297"/>
    </row>
    <row r="1474" spans="1:80" s="305" customFormat="1" x14ac:dyDescent="0.2">
      <c r="A1474" s="87"/>
      <c r="B1474" s="87"/>
      <c r="C1474" s="87"/>
      <c r="D1474" s="87"/>
      <c r="E1474" s="87"/>
      <c r="F1474" s="87"/>
      <c r="S1474" s="307"/>
      <c r="T1474" s="306"/>
      <c r="AB1474" s="300"/>
      <c r="AC1474" s="300"/>
      <c r="AJ1474" s="300"/>
      <c r="AK1474" s="300"/>
      <c r="AX1474" s="300"/>
      <c r="AY1474" s="300"/>
      <c r="AZ1474" s="300"/>
      <c r="BA1474" s="300"/>
      <c r="BB1474" s="300"/>
      <c r="BC1474" s="300"/>
      <c r="BD1474" s="300"/>
      <c r="BE1474" s="300"/>
      <c r="BF1474" s="300"/>
      <c r="BG1474" s="300"/>
      <c r="BH1474" s="300"/>
      <c r="BI1474" s="300"/>
      <c r="BQ1474" s="297"/>
      <c r="BR1474" s="297"/>
      <c r="BS1474" s="297"/>
      <c r="BT1474" s="297"/>
      <c r="BU1474" s="297"/>
      <c r="BV1474" s="297"/>
      <c r="BW1474" s="297"/>
      <c r="BX1474" s="297"/>
      <c r="BY1474" s="297"/>
      <c r="BZ1474" s="297"/>
      <c r="CA1474" s="297"/>
      <c r="CB1474" s="297"/>
    </row>
    <row r="1475" spans="1:80" s="305" customFormat="1" x14ac:dyDescent="0.2">
      <c r="A1475" s="87"/>
      <c r="B1475" s="87"/>
      <c r="C1475" s="87"/>
      <c r="D1475" s="87"/>
      <c r="E1475" s="87"/>
      <c r="F1475" s="87"/>
      <c r="S1475" s="307"/>
      <c r="T1475" s="306"/>
      <c r="AB1475" s="300"/>
      <c r="AC1475" s="300"/>
      <c r="AJ1475" s="300"/>
      <c r="AK1475" s="300"/>
      <c r="AX1475" s="300"/>
      <c r="AY1475" s="300"/>
      <c r="AZ1475" s="300"/>
      <c r="BA1475" s="300"/>
      <c r="BB1475" s="300"/>
      <c r="BC1475" s="300"/>
      <c r="BD1475" s="300"/>
      <c r="BE1475" s="300"/>
      <c r="BF1475" s="300"/>
      <c r="BG1475" s="300"/>
      <c r="BH1475" s="300"/>
      <c r="BI1475" s="300"/>
      <c r="BQ1475" s="297"/>
      <c r="BR1475" s="297"/>
      <c r="BS1475" s="297"/>
      <c r="BT1475" s="297"/>
      <c r="BU1475" s="297"/>
      <c r="BV1475" s="297"/>
      <c r="BW1475" s="297"/>
      <c r="BX1475" s="297"/>
      <c r="BY1475" s="297"/>
      <c r="BZ1475" s="297"/>
      <c r="CA1475" s="297"/>
      <c r="CB1475" s="297"/>
    </row>
    <row r="1476" spans="1:80" s="305" customFormat="1" x14ac:dyDescent="0.2">
      <c r="A1476" s="87"/>
      <c r="B1476" s="87"/>
      <c r="C1476" s="87"/>
      <c r="D1476" s="87"/>
      <c r="E1476" s="87"/>
      <c r="F1476" s="87"/>
      <c r="S1476" s="307"/>
      <c r="T1476" s="306"/>
      <c r="AB1476" s="300"/>
      <c r="AC1476" s="300"/>
      <c r="AJ1476" s="300"/>
      <c r="AK1476" s="300"/>
      <c r="AX1476" s="300"/>
      <c r="AY1476" s="300"/>
      <c r="AZ1476" s="300"/>
      <c r="BA1476" s="300"/>
      <c r="BB1476" s="300"/>
      <c r="BC1476" s="300"/>
      <c r="BD1476" s="300"/>
      <c r="BE1476" s="300"/>
      <c r="BF1476" s="300"/>
      <c r="BG1476" s="300"/>
      <c r="BH1476" s="300"/>
      <c r="BI1476" s="300"/>
      <c r="BQ1476" s="297"/>
      <c r="BR1476" s="297"/>
      <c r="BS1476" s="297"/>
      <c r="BT1476" s="297"/>
      <c r="BU1476" s="297"/>
      <c r="BV1476" s="297"/>
      <c r="BW1476" s="297"/>
      <c r="BX1476" s="297"/>
      <c r="BY1476" s="297"/>
      <c r="BZ1476" s="297"/>
      <c r="CA1476" s="297"/>
      <c r="CB1476" s="297"/>
    </row>
    <row r="1477" spans="1:80" s="305" customFormat="1" x14ac:dyDescent="0.2">
      <c r="A1477" s="87"/>
      <c r="B1477" s="87"/>
      <c r="C1477" s="87"/>
      <c r="D1477" s="87"/>
      <c r="E1477" s="87"/>
      <c r="F1477" s="87"/>
      <c r="S1477" s="307"/>
      <c r="T1477" s="306"/>
      <c r="AB1477" s="300"/>
      <c r="AC1477" s="300"/>
      <c r="AJ1477" s="300"/>
      <c r="AK1477" s="300"/>
      <c r="AX1477" s="300"/>
      <c r="AY1477" s="300"/>
      <c r="AZ1477" s="300"/>
      <c r="BA1477" s="300"/>
      <c r="BB1477" s="300"/>
      <c r="BC1477" s="300"/>
      <c r="BD1477" s="300"/>
      <c r="BE1477" s="300"/>
      <c r="BF1477" s="300"/>
      <c r="BG1477" s="300"/>
      <c r="BH1477" s="300"/>
      <c r="BI1477" s="300"/>
      <c r="BQ1477" s="297"/>
      <c r="BR1477" s="297"/>
      <c r="BS1477" s="297"/>
      <c r="BT1477" s="297"/>
      <c r="BU1477" s="297"/>
      <c r="BV1477" s="297"/>
      <c r="BW1477" s="297"/>
      <c r="BX1477" s="297"/>
      <c r="BY1477" s="297"/>
      <c r="BZ1477" s="297"/>
      <c r="CA1477" s="297"/>
      <c r="CB1477" s="297"/>
    </row>
    <row r="1478" spans="1:80" s="305" customFormat="1" x14ac:dyDescent="0.2">
      <c r="A1478" s="87"/>
      <c r="B1478" s="87"/>
      <c r="C1478" s="87"/>
      <c r="D1478" s="87"/>
      <c r="E1478" s="87"/>
      <c r="F1478" s="87"/>
      <c r="S1478" s="307"/>
      <c r="T1478" s="306"/>
      <c r="AB1478" s="300"/>
      <c r="AC1478" s="300"/>
      <c r="AJ1478" s="300"/>
      <c r="AK1478" s="300"/>
      <c r="AX1478" s="300"/>
      <c r="AY1478" s="300"/>
      <c r="AZ1478" s="300"/>
      <c r="BA1478" s="300"/>
      <c r="BB1478" s="300"/>
      <c r="BC1478" s="300"/>
      <c r="BD1478" s="300"/>
      <c r="BE1478" s="300"/>
      <c r="BF1478" s="300"/>
      <c r="BG1478" s="300"/>
      <c r="BH1478" s="300"/>
      <c r="BI1478" s="300"/>
      <c r="BQ1478" s="297"/>
      <c r="BR1478" s="297"/>
      <c r="BS1478" s="297"/>
      <c r="BT1478" s="297"/>
      <c r="BU1478" s="297"/>
      <c r="BV1478" s="297"/>
      <c r="BW1478" s="297"/>
      <c r="BX1478" s="297"/>
      <c r="BY1478" s="297"/>
      <c r="BZ1478" s="297"/>
      <c r="CA1478" s="297"/>
      <c r="CB1478" s="297"/>
    </row>
    <row r="1479" spans="1:80" s="305" customFormat="1" x14ac:dyDescent="0.2">
      <c r="A1479" s="87"/>
      <c r="B1479" s="87"/>
      <c r="C1479" s="87"/>
      <c r="D1479" s="87"/>
      <c r="E1479" s="87"/>
      <c r="F1479" s="87"/>
      <c r="S1479" s="307"/>
      <c r="T1479" s="306"/>
      <c r="AB1479" s="300"/>
      <c r="AC1479" s="300"/>
      <c r="AJ1479" s="300"/>
      <c r="AK1479" s="300"/>
      <c r="AX1479" s="300"/>
      <c r="AY1479" s="300"/>
      <c r="AZ1479" s="300"/>
      <c r="BA1479" s="300"/>
      <c r="BB1479" s="300"/>
      <c r="BC1479" s="300"/>
      <c r="BD1479" s="300"/>
      <c r="BE1479" s="300"/>
      <c r="BF1479" s="300"/>
      <c r="BG1479" s="300"/>
      <c r="BH1479" s="300"/>
      <c r="BI1479" s="300"/>
      <c r="BQ1479" s="297"/>
      <c r="BR1479" s="297"/>
      <c r="BS1479" s="297"/>
      <c r="BT1479" s="297"/>
      <c r="BU1479" s="297"/>
      <c r="BV1479" s="297"/>
      <c r="BW1479" s="297"/>
      <c r="BX1479" s="297"/>
      <c r="BY1479" s="297"/>
      <c r="BZ1479" s="297"/>
      <c r="CA1479" s="297"/>
      <c r="CB1479" s="297"/>
    </row>
    <row r="1480" spans="1:80" s="305" customFormat="1" x14ac:dyDescent="0.2">
      <c r="A1480" s="87"/>
      <c r="B1480" s="87"/>
      <c r="C1480" s="87"/>
      <c r="D1480" s="87"/>
      <c r="E1480" s="87"/>
      <c r="F1480" s="87"/>
      <c r="S1480" s="307"/>
      <c r="T1480" s="306"/>
      <c r="AB1480" s="300"/>
      <c r="AC1480" s="300"/>
      <c r="AJ1480" s="300"/>
      <c r="AK1480" s="300"/>
      <c r="AX1480" s="300"/>
      <c r="AY1480" s="300"/>
      <c r="AZ1480" s="300"/>
      <c r="BA1480" s="300"/>
      <c r="BB1480" s="300"/>
      <c r="BC1480" s="300"/>
      <c r="BD1480" s="300"/>
      <c r="BE1480" s="300"/>
      <c r="BF1480" s="300"/>
      <c r="BG1480" s="300"/>
      <c r="BH1480" s="300"/>
      <c r="BI1480" s="300"/>
      <c r="BQ1480" s="297"/>
      <c r="BR1480" s="297"/>
      <c r="BS1480" s="297"/>
      <c r="BT1480" s="297"/>
      <c r="BU1480" s="297"/>
      <c r="BV1480" s="297"/>
      <c r="BW1480" s="297"/>
      <c r="BX1480" s="297"/>
      <c r="BY1480" s="297"/>
      <c r="BZ1480" s="297"/>
      <c r="CA1480" s="297"/>
      <c r="CB1480" s="297"/>
    </row>
    <row r="1481" spans="1:80" s="305" customFormat="1" x14ac:dyDescent="0.2">
      <c r="A1481" s="87"/>
      <c r="B1481" s="87"/>
      <c r="C1481" s="87"/>
      <c r="D1481" s="87"/>
      <c r="E1481" s="87"/>
      <c r="F1481" s="87"/>
      <c r="S1481" s="307"/>
      <c r="T1481" s="306"/>
      <c r="AB1481" s="300"/>
      <c r="AC1481" s="300"/>
      <c r="AJ1481" s="300"/>
      <c r="AK1481" s="300"/>
      <c r="AX1481" s="300"/>
      <c r="AY1481" s="300"/>
      <c r="AZ1481" s="300"/>
      <c r="BA1481" s="300"/>
      <c r="BB1481" s="300"/>
      <c r="BC1481" s="300"/>
      <c r="BD1481" s="300"/>
      <c r="BE1481" s="300"/>
      <c r="BF1481" s="300"/>
      <c r="BG1481" s="300"/>
      <c r="BH1481" s="300"/>
      <c r="BI1481" s="300"/>
      <c r="BQ1481" s="297"/>
      <c r="BR1481" s="297"/>
      <c r="BS1481" s="297"/>
      <c r="BT1481" s="297"/>
      <c r="BU1481" s="297"/>
      <c r="BV1481" s="297"/>
      <c r="BW1481" s="297"/>
      <c r="BX1481" s="297"/>
      <c r="BY1481" s="297"/>
      <c r="BZ1481" s="297"/>
      <c r="CA1481" s="297"/>
      <c r="CB1481" s="297"/>
    </row>
    <row r="1482" spans="1:80" s="305" customFormat="1" x14ac:dyDescent="0.2">
      <c r="A1482" s="87"/>
      <c r="B1482" s="87"/>
      <c r="C1482" s="87"/>
      <c r="D1482" s="87"/>
      <c r="E1482" s="87"/>
      <c r="F1482" s="87"/>
      <c r="S1482" s="307"/>
      <c r="T1482" s="306"/>
      <c r="AB1482" s="300"/>
      <c r="AC1482" s="300"/>
      <c r="AJ1482" s="300"/>
      <c r="AK1482" s="300"/>
      <c r="AX1482" s="300"/>
      <c r="AY1482" s="300"/>
      <c r="AZ1482" s="300"/>
      <c r="BA1482" s="300"/>
      <c r="BB1482" s="300"/>
      <c r="BC1482" s="300"/>
      <c r="BD1482" s="300"/>
      <c r="BE1482" s="300"/>
      <c r="BF1482" s="300"/>
      <c r="BG1482" s="300"/>
      <c r="BH1482" s="300"/>
      <c r="BI1482" s="300"/>
      <c r="BQ1482" s="297"/>
      <c r="BR1482" s="297"/>
      <c r="BS1482" s="297"/>
      <c r="BT1482" s="297"/>
      <c r="BU1482" s="297"/>
      <c r="BV1482" s="297"/>
      <c r="BW1482" s="297"/>
      <c r="BX1482" s="297"/>
      <c r="BY1482" s="297"/>
      <c r="BZ1482" s="297"/>
      <c r="CA1482" s="297"/>
      <c r="CB1482" s="297"/>
    </row>
    <row r="1483" spans="1:80" s="305" customFormat="1" x14ac:dyDescent="0.2">
      <c r="A1483" s="87"/>
      <c r="B1483" s="87"/>
      <c r="C1483" s="87"/>
      <c r="D1483" s="87"/>
      <c r="E1483" s="87"/>
      <c r="F1483" s="87"/>
      <c r="S1483" s="307"/>
      <c r="T1483" s="306"/>
      <c r="AB1483" s="300"/>
      <c r="AC1483" s="300"/>
      <c r="AJ1483" s="300"/>
      <c r="AK1483" s="300"/>
      <c r="AX1483" s="300"/>
      <c r="AY1483" s="300"/>
      <c r="AZ1483" s="300"/>
      <c r="BA1483" s="300"/>
      <c r="BB1483" s="300"/>
      <c r="BC1483" s="300"/>
      <c r="BD1483" s="300"/>
      <c r="BE1483" s="300"/>
      <c r="BF1483" s="300"/>
      <c r="BG1483" s="300"/>
      <c r="BH1483" s="300"/>
      <c r="BI1483" s="300"/>
      <c r="BQ1483" s="297"/>
      <c r="BR1483" s="297"/>
      <c r="BS1483" s="297"/>
      <c r="BT1483" s="297"/>
      <c r="BU1483" s="297"/>
      <c r="BV1483" s="297"/>
      <c r="BW1483" s="297"/>
      <c r="BX1483" s="297"/>
      <c r="BY1483" s="297"/>
      <c r="BZ1483" s="297"/>
      <c r="CA1483" s="297"/>
      <c r="CB1483" s="297"/>
    </row>
    <row r="1484" spans="1:80" s="305" customFormat="1" x14ac:dyDescent="0.2">
      <c r="A1484" s="87"/>
      <c r="B1484" s="87"/>
      <c r="C1484" s="87"/>
      <c r="D1484" s="87"/>
      <c r="E1484" s="87"/>
      <c r="F1484" s="87"/>
      <c r="S1484" s="307"/>
      <c r="T1484" s="306"/>
      <c r="AB1484" s="300"/>
      <c r="AC1484" s="300"/>
      <c r="AJ1484" s="300"/>
      <c r="AK1484" s="300"/>
      <c r="AX1484" s="300"/>
      <c r="AY1484" s="300"/>
      <c r="AZ1484" s="300"/>
      <c r="BA1484" s="300"/>
      <c r="BB1484" s="300"/>
      <c r="BC1484" s="300"/>
      <c r="BD1484" s="300"/>
      <c r="BE1484" s="300"/>
      <c r="BF1484" s="300"/>
      <c r="BG1484" s="300"/>
      <c r="BH1484" s="300"/>
      <c r="BI1484" s="300"/>
      <c r="BQ1484" s="297"/>
      <c r="BR1484" s="297"/>
      <c r="BS1484" s="297"/>
      <c r="BT1484" s="297"/>
      <c r="BU1484" s="297"/>
      <c r="BV1484" s="297"/>
      <c r="BW1484" s="297"/>
      <c r="BX1484" s="297"/>
      <c r="BY1484" s="297"/>
      <c r="BZ1484" s="297"/>
      <c r="CA1484" s="297"/>
      <c r="CB1484" s="297"/>
    </row>
    <row r="1485" spans="1:80" s="305" customFormat="1" x14ac:dyDescent="0.2">
      <c r="A1485" s="87"/>
      <c r="B1485" s="87"/>
      <c r="C1485" s="87"/>
      <c r="D1485" s="87"/>
      <c r="E1485" s="87"/>
      <c r="F1485" s="87"/>
      <c r="S1485" s="307"/>
      <c r="T1485" s="306"/>
      <c r="AB1485" s="300"/>
      <c r="AC1485" s="300"/>
      <c r="AJ1485" s="300"/>
      <c r="AK1485" s="300"/>
      <c r="AX1485" s="300"/>
      <c r="AY1485" s="300"/>
      <c r="AZ1485" s="300"/>
      <c r="BA1485" s="300"/>
      <c r="BB1485" s="300"/>
      <c r="BC1485" s="300"/>
      <c r="BD1485" s="300"/>
      <c r="BE1485" s="300"/>
      <c r="BF1485" s="300"/>
      <c r="BG1485" s="300"/>
      <c r="BH1485" s="300"/>
      <c r="BI1485" s="300"/>
      <c r="BQ1485" s="297"/>
      <c r="BR1485" s="297"/>
      <c r="BS1485" s="297"/>
      <c r="BT1485" s="297"/>
      <c r="BU1485" s="297"/>
      <c r="BV1485" s="297"/>
      <c r="BW1485" s="297"/>
      <c r="BX1485" s="297"/>
      <c r="BY1485" s="297"/>
      <c r="BZ1485" s="297"/>
      <c r="CA1485" s="297"/>
      <c r="CB1485" s="297"/>
    </row>
    <row r="1486" spans="1:80" s="305" customFormat="1" x14ac:dyDescent="0.2">
      <c r="A1486" s="87"/>
      <c r="B1486" s="87"/>
      <c r="C1486" s="87"/>
      <c r="D1486" s="87"/>
      <c r="E1486" s="87"/>
      <c r="F1486" s="87"/>
      <c r="S1486" s="307"/>
      <c r="T1486" s="306"/>
      <c r="AB1486" s="300"/>
      <c r="AC1486" s="300"/>
      <c r="AJ1486" s="300"/>
      <c r="AK1486" s="300"/>
      <c r="AX1486" s="300"/>
      <c r="AY1486" s="300"/>
      <c r="AZ1486" s="300"/>
      <c r="BA1486" s="300"/>
      <c r="BB1486" s="300"/>
      <c r="BC1486" s="300"/>
      <c r="BD1486" s="300"/>
      <c r="BE1486" s="300"/>
      <c r="BF1486" s="300"/>
      <c r="BG1486" s="300"/>
      <c r="BH1486" s="300"/>
      <c r="BI1486" s="300"/>
      <c r="BQ1486" s="297"/>
      <c r="BR1486" s="297"/>
      <c r="BS1486" s="297"/>
      <c r="BT1486" s="297"/>
      <c r="BU1486" s="297"/>
      <c r="BV1486" s="297"/>
      <c r="BW1486" s="297"/>
      <c r="BX1486" s="297"/>
      <c r="BY1486" s="297"/>
      <c r="BZ1486" s="297"/>
      <c r="CA1486" s="297"/>
      <c r="CB1486" s="297"/>
    </row>
    <row r="1487" spans="1:80" s="305" customFormat="1" x14ac:dyDescent="0.2">
      <c r="A1487" s="87"/>
      <c r="B1487" s="87"/>
      <c r="C1487" s="87"/>
      <c r="D1487" s="87"/>
      <c r="E1487" s="87"/>
      <c r="F1487" s="87"/>
      <c r="S1487" s="307"/>
      <c r="T1487" s="306"/>
      <c r="AB1487" s="300"/>
      <c r="AC1487" s="300"/>
      <c r="AJ1487" s="300"/>
      <c r="AK1487" s="300"/>
      <c r="AX1487" s="300"/>
      <c r="AY1487" s="300"/>
      <c r="AZ1487" s="300"/>
      <c r="BA1487" s="300"/>
      <c r="BB1487" s="300"/>
      <c r="BC1487" s="300"/>
      <c r="BD1487" s="300"/>
      <c r="BE1487" s="300"/>
      <c r="BF1487" s="300"/>
      <c r="BG1487" s="300"/>
      <c r="BH1487" s="300"/>
      <c r="BI1487" s="300"/>
      <c r="BQ1487" s="297"/>
      <c r="BR1487" s="297"/>
      <c r="BS1487" s="297"/>
      <c r="BT1487" s="297"/>
      <c r="BU1487" s="297"/>
      <c r="BV1487" s="297"/>
      <c r="BW1487" s="297"/>
      <c r="BX1487" s="297"/>
      <c r="BY1487" s="297"/>
      <c r="BZ1487" s="297"/>
      <c r="CA1487" s="297"/>
      <c r="CB1487" s="297"/>
    </row>
    <row r="1488" spans="1:80" s="305" customFormat="1" x14ac:dyDescent="0.2">
      <c r="A1488" s="87"/>
      <c r="B1488" s="87"/>
      <c r="C1488" s="87"/>
      <c r="D1488" s="87"/>
      <c r="E1488" s="87"/>
      <c r="F1488" s="87"/>
      <c r="S1488" s="307"/>
      <c r="T1488" s="306"/>
      <c r="AB1488" s="300"/>
      <c r="AC1488" s="300"/>
      <c r="AJ1488" s="300"/>
      <c r="AK1488" s="300"/>
      <c r="AX1488" s="300"/>
      <c r="AY1488" s="300"/>
      <c r="AZ1488" s="300"/>
      <c r="BA1488" s="300"/>
      <c r="BB1488" s="300"/>
      <c r="BC1488" s="300"/>
      <c r="BD1488" s="300"/>
      <c r="BE1488" s="300"/>
      <c r="BF1488" s="300"/>
      <c r="BG1488" s="300"/>
      <c r="BH1488" s="300"/>
      <c r="BI1488" s="300"/>
      <c r="BQ1488" s="297"/>
      <c r="BR1488" s="297"/>
      <c r="BS1488" s="297"/>
      <c r="BT1488" s="297"/>
      <c r="BU1488" s="297"/>
      <c r="BV1488" s="297"/>
      <c r="BW1488" s="297"/>
      <c r="BX1488" s="297"/>
      <c r="BY1488" s="297"/>
      <c r="BZ1488" s="297"/>
      <c r="CA1488" s="297"/>
      <c r="CB1488" s="297"/>
    </row>
    <row r="1489" spans="1:80" s="305" customFormat="1" x14ac:dyDescent="0.2">
      <c r="A1489" s="87"/>
      <c r="B1489" s="87"/>
      <c r="C1489" s="87"/>
      <c r="D1489" s="87"/>
      <c r="E1489" s="87"/>
      <c r="F1489" s="87"/>
      <c r="S1489" s="307"/>
      <c r="T1489" s="306"/>
      <c r="AB1489" s="300"/>
      <c r="AC1489" s="300"/>
      <c r="AJ1489" s="300"/>
      <c r="AK1489" s="300"/>
      <c r="AX1489" s="300"/>
      <c r="AY1489" s="300"/>
      <c r="AZ1489" s="300"/>
      <c r="BA1489" s="300"/>
      <c r="BB1489" s="300"/>
      <c r="BC1489" s="300"/>
      <c r="BD1489" s="300"/>
      <c r="BE1489" s="300"/>
      <c r="BF1489" s="300"/>
      <c r="BG1489" s="300"/>
      <c r="BH1489" s="300"/>
      <c r="BI1489" s="300"/>
      <c r="BQ1489" s="297"/>
      <c r="BR1489" s="297"/>
      <c r="BS1489" s="297"/>
      <c r="BT1489" s="297"/>
      <c r="BU1489" s="297"/>
      <c r="BV1489" s="297"/>
      <c r="BW1489" s="297"/>
      <c r="BX1489" s="297"/>
      <c r="BY1489" s="297"/>
      <c r="BZ1489" s="297"/>
      <c r="CA1489" s="297"/>
      <c r="CB1489" s="297"/>
    </row>
    <row r="1490" spans="1:80" s="305" customFormat="1" x14ac:dyDescent="0.2">
      <c r="A1490" s="87"/>
      <c r="B1490" s="87"/>
      <c r="C1490" s="87"/>
      <c r="D1490" s="87"/>
      <c r="E1490" s="87"/>
      <c r="F1490" s="87"/>
      <c r="S1490" s="307"/>
      <c r="T1490" s="306"/>
      <c r="AB1490" s="300"/>
      <c r="AC1490" s="300"/>
      <c r="AJ1490" s="300"/>
      <c r="AK1490" s="300"/>
      <c r="AX1490" s="300"/>
      <c r="AY1490" s="300"/>
      <c r="AZ1490" s="300"/>
      <c r="BA1490" s="300"/>
      <c r="BB1490" s="300"/>
      <c r="BC1490" s="300"/>
      <c r="BD1490" s="300"/>
      <c r="BE1490" s="300"/>
      <c r="BF1490" s="300"/>
      <c r="BG1490" s="300"/>
      <c r="BH1490" s="300"/>
      <c r="BI1490" s="300"/>
      <c r="BQ1490" s="297"/>
      <c r="BR1490" s="297"/>
      <c r="BS1490" s="297"/>
      <c r="BT1490" s="297"/>
      <c r="BU1490" s="297"/>
      <c r="BV1490" s="297"/>
      <c r="BW1490" s="297"/>
      <c r="BX1490" s="297"/>
      <c r="BY1490" s="297"/>
      <c r="BZ1490" s="297"/>
      <c r="CA1490" s="297"/>
      <c r="CB1490" s="297"/>
    </row>
    <row r="1491" spans="1:80" s="305" customFormat="1" x14ac:dyDescent="0.2">
      <c r="A1491" s="87"/>
      <c r="B1491" s="87"/>
      <c r="C1491" s="87"/>
      <c r="D1491" s="87"/>
      <c r="E1491" s="87"/>
      <c r="F1491" s="87"/>
      <c r="S1491" s="307"/>
      <c r="T1491" s="306"/>
      <c r="AB1491" s="300"/>
      <c r="AC1491" s="300"/>
      <c r="AJ1491" s="300"/>
      <c r="AK1491" s="300"/>
      <c r="AX1491" s="300"/>
      <c r="AY1491" s="300"/>
      <c r="AZ1491" s="300"/>
      <c r="BA1491" s="300"/>
      <c r="BB1491" s="300"/>
      <c r="BC1491" s="300"/>
      <c r="BD1491" s="300"/>
      <c r="BE1491" s="300"/>
      <c r="BF1491" s="300"/>
      <c r="BG1491" s="300"/>
      <c r="BH1491" s="300"/>
      <c r="BI1491" s="300"/>
      <c r="BQ1491" s="297"/>
      <c r="BR1491" s="297"/>
      <c r="BS1491" s="297"/>
      <c r="BT1491" s="297"/>
      <c r="BU1491" s="297"/>
      <c r="BV1491" s="297"/>
      <c r="BW1491" s="297"/>
      <c r="BX1491" s="297"/>
      <c r="BY1491" s="297"/>
      <c r="BZ1491" s="297"/>
      <c r="CA1491" s="297"/>
      <c r="CB1491" s="297"/>
    </row>
    <row r="1492" spans="1:80" s="305" customFormat="1" x14ac:dyDescent="0.2">
      <c r="A1492" s="87"/>
      <c r="B1492" s="87"/>
      <c r="C1492" s="87"/>
      <c r="D1492" s="87"/>
      <c r="E1492" s="87"/>
      <c r="F1492" s="87"/>
      <c r="S1492" s="307"/>
      <c r="T1492" s="306"/>
      <c r="AB1492" s="300"/>
      <c r="AC1492" s="300"/>
      <c r="AJ1492" s="300"/>
      <c r="AK1492" s="300"/>
      <c r="AX1492" s="300"/>
      <c r="AY1492" s="300"/>
      <c r="AZ1492" s="300"/>
      <c r="BA1492" s="300"/>
      <c r="BB1492" s="300"/>
      <c r="BC1492" s="300"/>
      <c r="BD1492" s="300"/>
      <c r="BE1492" s="300"/>
      <c r="BF1492" s="300"/>
      <c r="BG1492" s="300"/>
      <c r="BH1492" s="300"/>
      <c r="BI1492" s="300"/>
      <c r="BQ1492" s="297"/>
      <c r="BR1492" s="297"/>
      <c r="BS1492" s="297"/>
      <c r="BT1492" s="297"/>
      <c r="BU1492" s="297"/>
      <c r="BV1492" s="297"/>
      <c r="BW1492" s="297"/>
      <c r="BX1492" s="297"/>
      <c r="BY1492" s="297"/>
      <c r="BZ1492" s="297"/>
      <c r="CA1492" s="297"/>
      <c r="CB1492" s="297"/>
    </row>
    <row r="1493" spans="1:80" s="305" customFormat="1" x14ac:dyDescent="0.2">
      <c r="A1493" s="87"/>
      <c r="B1493" s="87"/>
      <c r="C1493" s="87"/>
      <c r="D1493" s="87"/>
      <c r="E1493" s="87"/>
      <c r="F1493" s="87"/>
      <c r="S1493" s="307"/>
      <c r="T1493" s="306"/>
      <c r="AB1493" s="300"/>
      <c r="AC1493" s="300"/>
      <c r="AJ1493" s="300"/>
      <c r="AK1493" s="300"/>
      <c r="AX1493" s="300"/>
      <c r="AY1493" s="300"/>
      <c r="AZ1493" s="300"/>
      <c r="BA1493" s="300"/>
      <c r="BB1493" s="300"/>
      <c r="BC1493" s="300"/>
      <c r="BD1493" s="300"/>
      <c r="BE1493" s="300"/>
      <c r="BF1493" s="300"/>
      <c r="BG1493" s="300"/>
      <c r="BH1493" s="300"/>
      <c r="BI1493" s="300"/>
      <c r="BQ1493" s="297"/>
      <c r="BR1493" s="297"/>
      <c r="BS1493" s="297"/>
      <c r="BT1493" s="297"/>
      <c r="BU1493" s="297"/>
      <c r="BV1493" s="297"/>
      <c r="BW1493" s="297"/>
      <c r="BX1493" s="297"/>
      <c r="BY1493" s="297"/>
      <c r="BZ1493" s="297"/>
      <c r="CA1493" s="297"/>
      <c r="CB1493" s="297"/>
    </row>
    <row r="1494" spans="1:80" s="305" customFormat="1" x14ac:dyDescent="0.2">
      <c r="A1494" s="87"/>
      <c r="B1494" s="87"/>
      <c r="C1494" s="87"/>
      <c r="D1494" s="87"/>
      <c r="E1494" s="87"/>
      <c r="F1494" s="87"/>
      <c r="S1494" s="307"/>
      <c r="T1494" s="306"/>
      <c r="AB1494" s="300"/>
      <c r="AC1494" s="300"/>
      <c r="AJ1494" s="300"/>
      <c r="AK1494" s="300"/>
      <c r="AX1494" s="300"/>
      <c r="AY1494" s="300"/>
      <c r="AZ1494" s="300"/>
      <c r="BA1494" s="300"/>
      <c r="BB1494" s="300"/>
      <c r="BC1494" s="300"/>
      <c r="BD1494" s="300"/>
      <c r="BE1494" s="300"/>
      <c r="BF1494" s="300"/>
      <c r="BG1494" s="300"/>
      <c r="BH1494" s="300"/>
      <c r="BI1494" s="300"/>
      <c r="BQ1494" s="297"/>
      <c r="BR1494" s="297"/>
      <c r="BS1494" s="297"/>
      <c r="BT1494" s="297"/>
      <c r="BU1494" s="297"/>
      <c r="BV1494" s="297"/>
      <c r="BW1494" s="297"/>
      <c r="BX1494" s="297"/>
      <c r="BY1494" s="297"/>
      <c r="BZ1494" s="297"/>
      <c r="CA1494" s="297"/>
      <c r="CB1494" s="297"/>
    </row>
    <row r="1495" spans="1:80" s="305" customFormat="1" x14ac:dyDescent="0.2">
      <c r="A1495" s="87"/>
      <c r="B1495" s="87"/>
      <c r="C1495" s="87"/>
      <c r="D1495" s="87"/>
      <c r="E1495" s="87"/>
      <c r="F1495" s="87"/>
      <c r="S1495" s="307"/>
      <c r="T1495" s="306"/>
      <c r="AB1495" s="300"/>
      <c r="AC1495" s="300"/>
      <c r="AJ1495" s="300"/>
      <c r="AK1495" s="300"/>
      <c r="AX1495" s="300"/>
      <c r="AY1495" s="300"/>
      <c r="AZ1495" s="300"/>
      <c r="BA1495" s="300"/>
      <c r="BB1495" s="300"/>
      <c r="BC1495" s="300"/>
      <c r="BD1495" s="300"/>
      <c r="BE1495" s="300"/>
      <c r="BF1495" s="300"/>
      <c r="BG1495" s="300"/>
      <c r="BH1495" s="300"/>
      <c r="BI1495" s="300"/>
      <c r="BQ1495" s="297"/>
      <c r="BR1495" s="297"/>
      <c r="BS1495" s="297"/>
      <c r="BT1495" s="297"/>
      <c r="BU1495" s="297"/>
      <c r="BV1495" s="297"/>
      <c r="BW1495" s="297"/>
      <c r="BX1495" s="297"/>
      <c r="BY1495" s="297"/>
      <c r="BZ1495" s="297"/>
      <c r="CA1495" s="297"/>
      <c r="CB1495" s="297"/>
    </row>
    <row r="1496" spans="1:80" s="305" customFormat="1" x14ac:dyDescent="0.2">
      <c r="A1496" s="87"/>
      <c r="B1496" s="87"/>
      <c r="C1496" s="87"/>
      <c r="D1496" s="87"/>
      <c r="E1496" s="87"/>
      <c r="F1496" s="87"/>
      <c r="S1496" s="307"/>
      <c r="T1496" s="306"/>
      <c r="AB1496" s="300"/>
      <c r="AC1496" s="300"/>
      <c r="AJ1496" s="300"/>
      <c r="AK1496" s="300"/>
      <c r="AX1496" s="300"/>
      <c r="AY1496" s="300"/>
      <c r="AZ1496" s="300"/>
      <c r="BA1496" s="300"/>
      <c r="BB1496" s="300"/>
      <c r="BC1496" s="300"/>
      <c r="BD1496" s="300"/>
      <c r="BE1496" s="300"/>
      <c r="BF1496" s="300"/>
      <c r="BG1496" s="300"/>
      <c r="BH1496" s="300"/>
      <c r="BI1496" s="300"/>
      <c r="BQ1496" s="297"/>
      <c r="BR1496" s="297"/>
      <c r="BS1496" s="297"/>
      <c r="BT1496" s="297"/>
      <c r="BU1496" s="297"/>
      <c r="BV1496" s="297"/>
      <c r="BW1496" s="297"/>
      <c r="BX1496" s="297"/>
      <c r="BY1496" s="297"/>
      <c r="BZ1496" s="297"/>
      <c r="CA1496" s="297"/>
      <c r="CB1496" s="297"/>
    </row>
    <row r="1497" spans="1:80" s="305" customFormat="1" x14ac:dyDescent="0.2">
      <c r="A1497" s="87"/>
      <c r="B1497" s="87"/>
      <c r="C1497" s="87"/>
      <c r="D1497" s="87"/>
      <c r="E1497" s="87"/>
      <c r="F1497" s="87"/>
      <c r="S1497" s="307"/>
      <c r="T1497" s="306"/>
      <c r="AB1497" s="300"/>
      <c r="AC1497" s="300"/>
      <c r="AJ1497" s="300"/>
      <c r="AK1497" s="300"/>
      <c r="AX1497" s="300"/>
      <c r="AY1497" s="300"/>
      <c r="AZ1497" s="300"/>
      <c r="BA1497" s="300"/>
      <c r="BB1497" s="300"/>
      <c r="BC1497" s="300"/>
      <c r="BD1497" s="300"/>
      <c r="BE1497" s="300"/>
      <c r="BF1497" s="300"/>
      <c r="BG1497" s="300"/>
      <c r="BH1497" s="300"/>
      <c r="BI1497" s="300"/>
      <c r="BQ1497" s="297"/>
      <c r="BR1497" s="297"/>
      <c r="BS1497" s="297"/>
      <c r="BT1497" s="297"/>
      <c r="BU1497" s="297"/>
      <c r="BV1497" s="297"/>
      <c r="BW1497" s="297"/>
      <c r="BX1497" s="297"/>
      <c r="BY1497" s="297"/>
      <c r="BZ1497" s="297"/>
      <c r="CA1497" s="297"/>
      <c r="CB1497" s="297"/>
    </row>
    <row r="1498" spans="1:80" s="305" customFormat="1" x14ac:dyDescent="0.2">
      <c r="A1498" s="87"/>
      <c r="B1498" s="87"/>
      <c r="C1498" s="87"/>
      <c r="D1498" s="87"/>
      <c r="E1498" s="87"/>
      <c r="F1498" s="87"/>
      <c r="S1498" s="307"/>
      <c r="T1498" s="306"/>
      <c r="AB1498" s="300"/>
      <c r="AC1498" s="300"/>
      <c r="AJ1498" s="300"/>
      <c r="AK1498" s="300"/>
      <c r="AX1498" s="300"/>
      <c r="AY1498" s="300"/>
      <c r="AZ1498" s="300"/>
      <c r="BA1498" s="300"/>
      <c r="BB1498" s="300"/>
      <c r="BC1498" s="300"/>
      <c r="BD1498" s="300"/>
      <c r="BE1498" s="300"/>
      <c r="BF1498" s="300"/>
      <c r="BG1498" s="300"/>
      <c r="BH1498" s="300"/>
      <c r="BI1498" s="300"/>
      <c r="BQ1498" s="297"/>
      <c r="BR1498" s="297"/>
      <c r="BS1498" s="297"/>
      <c r="BT1498" s="297"/>
      <c r="BU1498" s="297"/>
      <c r="BV1498" s="297"/>
      <c r="BW1498" s="297"/>
      <c r="BX1498" s="297"/>
      <c r="BY1498" s="297"/>
      <c r="BZ1498" s="297"/>
      <c r="CA1498" s="297"/>
      <c r="CB1498" s="297"/>
    </row>
    <row r="1499" spans="1:80" s="305" customFormat="1" x14ac:dyDescent="0.2">
      <c r="A1499" s="87"/>
      <c r="B1499" s="87"/>
      <c r="C1499" s="87"/>
      <c r="D1499" s="87"/>
      <c r="E1499" s="87"/>
      <c r="F1499" s="87"/>
      <c r="S1499" s="307"/>
      <c r="T1499" s="306"/>
      <c r="AB1499" s="300"/>
      <c r="AC1499" s="300"/>
      <c r="AJ1499" s="300"/>
      <c r="AK1499" s="300"/>
      <c r="AX1499" s="300"/>
      <c r="AY1499" s="300"/>
      <c r="AZ1499" s="300"/>
      <c r="BA1499" s="300"/>
      <c r="BB1499" s="300"/>
      <c r="BC1499" s="300"/>
      <c r="BD1499" s="300"/>
      <c r="BE1499" s="300"/>
      <c r="BF1499" s="300"/>
      <c r="BG1499" s="300"/>
      <c r="BH1499" s="300"/>
      <c r="BI1499" s="300"/>
      <c r="BQ1499" s="297"/>
      <c r="BR1499" s="297"/>
      <c r="BS1499" s="297"/>
      <c r="BT1499" s="297"/>
      <c r="BU1499" s="297"/>
      <c r="BV1499" s="297"/>
      <c r="BW1499" s="297"/>
      <c r="BX1499" s="297"/>
      <c r="BY1499" s="297"/>
      <c r="BZ1499" s="297"/>
      <c r="CA1499" s="297"/>
      <c r="CB1499" s="297"/>
    </row>
    <row r="1500" spans="1:80" s="305" customFormat="1" x14ac:dyDescent="0.2">
      <c r="A1500" s="87"/>
      <c r="B1500" s="87"/>
      <c r="C1500" s="87"/>
      <c r="D1500" s="87"/>
      <c r="E1500" s="87"/>
      <c r="F1500" s="87"/>
      <c r="S1500" s="307"/>
      <c r="T1500" s="306"/>
      <c r="AB1500" s="300"/>
      <c r="AC1500" s="300"/>
      <c r="AJ1500" s="300"/>
      <c r="AK1500" s="300"/>
      <c r="AX1500" s="300"/>
      <c r="AY1500" s="300"/>
      <c r="AZ1500" s="300"/>
      <c r="BA1500" s="300"/>
      <c r="BB1500" s="300"/>
      <c r="BC1500" s="300"/>
      <c r="BD1500" s="300"/>
      <c r="BE1500" s="300"/>
      <c r="BF1500" s="300"/>
      <c r="BG1500" s="300"/>
      <c r="BH1500" s="300"/>
      <c r="BI1500" s="300"/>
      <c r="BQ1500" s="297"/>
      <c r="BR1500" s="297"/>
      <c r="BS1500" s="297"/>
      <c r="BT1500" s="297"/>
      <c r="BU1500" s="297"/>
      <c r="BV1500" s="297"/>
      <c r="BW1500" s="297"/>
      <c r="BX1500" s="297"/>
      <c r="BY1500" s="297"/>
      <c r="BZ1500" s="297"/>
      <c r="CA1500" s="297"/>
      <c r="CB1500" s="297"/>
    </row>
    <row r="1501" spans="1:80" s="305" customFormat="1" x14ac:dyDescent="0.2">
      <c r="A1501" s="87"/>
      <c r="B1501" s="87"/>
      <c r="C1501" s="87"/>
      <c r="D1501" s="87"/>
      <c r="E1501" s="87"/>
      <c r="F1501" s="87"/>
      <c r="S1501" s="307"/>
      <c r="T1501" s="306"/>
      <c r="AB1501" s="300"/>
      <c r="AC1501" s="300"/>
      <c r="AJ1501" s="300"/>
      <c r="AK1501" s="300"/>
      <c r="AX1501" s="300"/>
      <c r="AY1501" s="300"/>
      <c r="AZ1501" s="300"/>
      <c r="BA1501" s="300"/>
      <c r="BB1501" s="300"/>
      <c r="BC1501" s="300"/>
      <c r="BD1501" s="300"/>
      <c r="BE1501" s="300"/>
      <c r="BF1501" s="300"/>
      <c r="BG1501" s="300"/>
      <c r="BH1501" s="300"/>
      <c r="BI1501" s="300"/>
      <c r="BQ1501" s="297"/>
      <c r="BR1501" s="297"/>
      <c r="BS1501" s="297"/>
      <c r="BT1501" s="297"/>
      <c r="BU1501" s="297"/>
      <c r="BV1501" s="297"/>
      <c r="BW1501" s="297"/>
      <c r="BX1501" s="297"/>
      <c r="BY1501" s="297"/>
      <c r="BZ1501" s="297"/>
      <c r="CA1501" s="297"/>
      <c r="CB1501" s="297"/>
    </row>
    <row r="1502" spans="1:80" s="305" customFormat="1" x14ac:dyDescent="0.2">
      <c r="A1502" s="87"/>
      <c r="B1502" s="87"/>
      <c r="C1502" s="87"/>
      <c r="D1502" s="87"/>
      <c r="E1502" s="87"/>
      <c r="F1502" s="87"/>
      <c r="S1502" s="307"/>
      <c r="T1502" s="306"/>
      <c r="AB1502" s="300"/>
      <c r="AC1502" s="300"/>
      <c r="AJ1502" s="300"/>
      <c r="AK1502" s="300"/>
      <c r="AX1502" s="300"/>
      <c r="AY1502" s="300"/>
      <c r="AZ1502" s="300"/>
      <c r="BA1502" s="300"/>
      <c r="BB1502" s="300"/>
      <c r="BC1502" s="300"/>
      <c r="BD1502" s="300"/>
      <c r="BE1502" s="300"/>
      <c r="BF1502" s="300"/>
      <c r="BG1502" s="300"/>
      <c r="BH1502" s="300"/>
      <c r="BI1502" s="300"/>
      <c r="BQ1502" s="297"/>
      <c r="BR1502" s="297"/>
      <c r="BS1502" s="297"/>
      <c r="BT1502" s="297"/>
      <c r="BU1502" s="297"/>
      <c r="BV1502" s="297"/>
      <c r="BW1502" s="297"/>
      <c r="BX1502" s="297"/>
      <c r="BY1502" s="297"/>
      <c r="BZ1502" s="297"/>
      <c r="CA1502" s="297"/>
      <c r="CB1502" s="297"/>
    </row>
    <row r="1503" spans="1:80" s="305" customFormat="1" x14ac:dyDescent="0.2">
      <c r="A1503" s="87"/>
      <c r="B1503" s="87"/>
      <c r="C1503" s="87"/>
      <c r="D1503" s="87"/>
      <c r="E1503" s="87"/>
      <c r="F1503" s="87"/>
      <c r="S1503" s="307"/>
      <c r="T1503" s="306"/>
      <c r="AB1503" s="300"/>
      <c r="AC1503" s="300"/>
      <c r="AJ1503" s="300"/>
      <c r="AK1503" s="300"/>
      <c r="AX1503" s="300"/>
      <c r="AY1503" s="300"/>
      <c r="AZ1503" s="300"/>
      <c r="BA1503" s="300"/>
      <c r="BB1503" s="300"/>
      <c r="BC1503" s="300"/>
      <c r="BD1503" s="300"/>
      <c r="BE1503" s="300"/>
      <c r="BF1503" s="300"/>
      <c r="BG1503" s="300"/>
      <c r="BH1503" s="300"/>
      <c r="BI1503" s="300"/>
      <c r="BQ1503" s="297"/>
      <c r="BR1503" s="297"/>
      <c r="BS1503" s="297"/>
      <c r="BT1503" s="297"/>
      <c r="BU1503" s="297"/>
      <c r="BV1503" s="297"/>
      <c r="BW1503" s="297"/>
      <c r="BX1503" s="297"/>
      <c r="BY1503" s="297"/>
      <c r="BZ1503" s="297"/>
      <c r="CA1503" s="297"/>
      <c r="CB1503" s="297"/>
    </row>
    <row r="1504" spans="1:80" s="305" customFormat="1" x14ac:dyDescent="0.2">
      <c r="A1504" s="87"/>
      <c r="B1504" s="87"/>
      <c r="C1504" s="87"/>
      <c r="D1504" s="87"/>
      <c r="E1504" s="87"/>
      <c r="F1504" s="87"/>
      <c r="S1504" s="307"/>
      <c r="T1504" s="306"/>
      <c r="AB1504" s="300"/>
      <c r="AC1504" s="300"/>
      <c r="AJ1504" s="300"/>
      <c r="AK1504" s="300"/>
      <c r="AX1504" s="300"/>
      <c r="AY1504" s="300"/>
      <c r="AZ1504" s="300"/>
      <c r="BA1504" s="300"/>
      <c r="BB1504" s="300"/>
      <c r="BC1504" s="300"/>
      <c r="BD1504" s="300"/>
      <c r="BE1504" s="300"/>
      <c r="BF1504" s="300"/>
      <c r="BG1504" s="300"/>
      <c r="BH1504" s="300"/>
      <c r="BI1504" s="300"/>
      <c r="BQ1504" s="297"/>
      <c r="BR1504" s="297"/>
      <c r="BS1504" s="297"/>
      <c r="BT1504" s="297"/>
      <c r="BU1504" s="297"/>
      <c r="BV1504" s="297"/>
      <c r="BW1504" s="297"/>
      <c r="BX1504" s="297"/>
      <c r="BY1504" s="297"/>
      <c r="BZ1504" s="297"/>
      <c r="CA1504" s="297"/>
      <c r="CB1504" s="297"/>
    </row>
    <row r="1505" spans="1:80" s="305" customFormat="1" x14ac:dyDescent="0.2">
      <c r="A1505" s="87"/>
      <c r="B1505" s="87"/>
      <c r="C1505" s="87"/>
      <c r="D1505" s="87"/>
      <c r="E1505" s="87"/>
      <c r="F1505" s="87"/>
      <c r="S1505" s="307"/>
      <c r="T1505" s="306"/>
      <c r="AB1505" s="300"/>
      <c r="AC1505" s="300"/>
      <c r="AJ1505" s="300"/>
      <c r="AK1505" s="300"/>
      <c r="AX1505" s="300"/>
      <c r="AY1505" s="300"/>
      <c r="AZ1505" s="300"/>
      <c r="BA1505" s="300"/>
      <c r="BB1505" s="300"/>
      <c r="BC1505" s="300"/>
      <c r="BD1505" s="300"/>
      <c r="BE1505" s="300"/>
      <c r="BF1505" s="300"/>
      <c r="BG1505" s="300"/>
      <c r="BH1505" s="300"/>
      <c r="BI1505" s="300"/>
      <c r="BQ1505" s="297"/>
      <c r="BR1505" s="297"/>
      <c r="BS1505" s="297"/>
      <c r="BT1505" s="297"/>
      <c r="BU1505" s="297"/>
      <c r="BV1505" s="297"/>
      <c r="BW1505" s="297"/>
      <c r="BX1505" s="297"/>
      <c r="BY1505" s="297"/>
      <c r="BZ1505" s="297"/>
      <c r="CA1505" s="297"/>
      <c r="CB1505" s="297"/>
    </row>
    <row r="1506" spans="1:80" s="305" customFormat="1" x14ac:dyDescent="0.2">
      <c r="A1506" s="87"/>
      <c r="B1506" s="87"/>
      <c r="C1506" s="87"/>
      <c r="D1506" s="87"/>
      <c r="E1506" s="87"/>
      <c r="F1506" s="87"/>
      <c r="S1506" s="307"/>
      <c r="T1506" s="306"/>
      <c r="AB1506" s="300"/>
      <c r="AC1506" s="300"/>
      <c r="AJ1506" s="300"/>
      <c r="AK1506" s="300"/>
      <c r="AX1506" s="300"/>
      <c r="AY1506" s="300"/>
      <c r="AZ1506" s="300"/>
      <c r="BA1506" s="300"/>
      <c r="BB1506" s="300"/>
      <c r="BC1506" s="300"/>
      <c r="BD1506" s="300"/>
      <c r="BE1506" s="300"/>
      <c r="BF1506" s="300"/>
      <c r="BG1506" s="300"/>
      <c r="BH1506" s="300"/>
      <c r="BI1506" s="300"/>
      <c r="BQ1506" s="297"/>
      <c r="BR1506" s="297"/>
      <c r="BS1506" s="297"/>
      <c r="BT1506" s="297"/>
      <c r="BU1506" s="297"/>
      <c r="BV1506" s="297"/>
      <c r="BW1506" s="297"/>
      <c r="BX1506" s="297"/>
      <c r="BY1506" s="297"/>
      <c r="BZ1506" s="297"/>
      <c r="CA1506" s="297"/>
      <c r="CB1506" s="297"/>
    </row>
    <row r="1507" spans="1:80" s="305" customFormat="1" x14ac:dyDescent="0.2">
      <c r="A1507" s="87"/>
      <c r="B1507" s="87"/>
      <c r="C1507" s="87"/>
      <c r="D1507" s="87"/>
      <c r="E1507" s="87"/>
      <c r="F1507" s="87"/>
      <c r="S1507" s="307"/>
      <c r="T1507" s="306"/>
      <c r="AB1507" s="300"/>
      <c r="AC1507" s="300"/>
      <c r="AJ1507" s="300"/>
      <c r="AK1507" s="300"/>
      <c r="AX1507" s="300"/>
      <c r="AY1507" s="300"/>
      <c r="AZ1507" s="300"/>
      <c r="BA1507" s="300"/>
      <c r="BB1507" s="300"/>
      <c r="BC1507" s="300"/>
      <c r="BD1507" s="300"/>
      <c r="BE1507" s="300"/>
      <c r="BF1507" s="300"/>
      <c r="BG1507" s="300"/>
      <c r="BH1507" s="300"/>
      <c r="BI1507" s="300"/>
      <c r="BQ1507" s="297"/>
      <c r="BR1507" s="297"/>
      <c r="BS1507" s="297"/>
      <c r="BT1507" s="297"/>
      <c r="BU1507" s="297"/>
      <c r="BV1507" s="297"/>
      <c r="BW1507" s="297"/>
      <c r="BX1507" s="297"/>
      <c r="BY1507" s="297"/>
      <c r="BZ1507" s="297"/>
      <c r="CA1507" s="297"/>
      <c r="CB1507" s="297"/>
    </row>
    <row r="1508" spans="1:80" s="305" customFormat="1" x14ac:dyDescent="0.2">
      <c r="A1508" s="87"/>
      <c r="B1508" s="87"/>
      <c r="C1508" s="87"/>
      <c r="D1508" s="87"/>
      <c r="E1508" s="87"/>
      <c r="F1508" s="87"/>
      <c r="S1508" s="307"/>
      <c r="T1508" s="306"/>
      <c r="AB1508" s="300"/>
      <c r="AC1508" s="300"/>
      <c r="AJ1508" s="300"/>
      <c r="AK1508" s="300"/>
      <c r="AX1508" s="300"/>
      <c r="AY1508" s="300"/>
      <c r="AZ1508" s="300"/>
      <c r="BA1508" s="300"/>
      <c r="BB1508" s="300"/>
      <c r="BC1508" s="300"/>
      <c r="BD1508" s="300"/>
      <c r="BE1508" s="300"/>
      <c r="BF1508" s="300"/>
      <c r="BG1508" s="300"/>
      <c r="BH1508" s="300"/>
      <c r="BI1508" s="300"/>
      <c r="BQ1508" s="297"/>
      <c r="BR1508" s="297"/>
      <c r="BS1508" s="297"/>
      <c r="BT1508" s="297"/>
      <c r="BU1508" s="297"/>
      <c r="BV1508" s="297"/>
      <c r="BW1508" s="297"/>
      <c r="BX1508" s="297"/>
      <c r="BY1508" s="297"/>
      <c r="BZ1508" s="297"/>
      <c r="CA1508" s="297"/>
      <c r="CB1508" s="297"/>
    </row>
    <row r="1509" spans="1:80" s="305" customFormat="1" x14ac:dyDescent="0.2">
      <c r="A1509" s="87"/>
      <c r="B1509" s="87"/>
      <c r="C1509" s="87"/>
      <c r="D1509" s="87"/>
      <c r="E1509" s="87"/>
      <c r="F1509" s="87"/>
      <c r="S1509" s="307"/>
      <c r="T1509" s="306"/>
      <c r="AB1509" s="300"/>
      <c r="AC1509" s="300"/>
      <c r="AJ1509" s="300"/>
      <c r="AK1509" s="300"/>
      <c r="AX1509" s="300"/>
      <c r="AY1509" s="300"/>
      <c r="AZ1509" s="300"/>
      <c r="BA1509" s="300"/>
      <c r="BB1509" s="300"/>
      <c r="BC1509" s="300"/>
      <c r="BD1509" s="300"/>
      <c r="BE1509" s="300"/>
      <c r="BF1509" s="300"/>
      <c r="BG1509" s="300"/>
      <c r="BH1509" s="300"/>
      <c r="BI1509" s="300"/>
      <c r="BQ1509" s="297"/>
      <c r="BR1509" s="297"/>
      <c r="BS1509" s="297"/>
      <c r="BT1509" s="297"/>
      <c r="BU1509" s="297"/>
      <c r="BV1509" s="297"/>
      <c r="BW1509" s="297"/>
      <c r="BX1509" s="297"/>
      <c r="BY1509" s="297"/>
      <c r="BZ1509" s="297"/>
      <c r="CA1509" s="297"/>
      <c r="CB1509" s="297"/>
    </row>
    <row r="1510" spans="1:80" s="305" customFormat="1" x14ac:dyDescent="0.2">
      <c r="A1510" s="87"/>
      <c r="B1510" s="87"/>
      <c r="C1510" s="87"/>
      <c r="D1510" s="87"/>
      <c r="E1510" s="87"/>
      <c r="F1510" s="87"/>
      <c r="S1510" s="307"/>
      <c r="T1510" s="306"/>
      <c r="AB1510" s="300"/>
      <c r="AC1510" s="300"/>
      <c r="AJ1510" s="300"/>
      <c r="AK1510" s="300"/>
      <c r="AX1510" s="300"/>
      <c r="AY1510" s="300"/>
      <c r="AZ1510" s="300"/>
      <c r="BA1510" s="300"/>
      <c r="BB1510" s="300"/>
      <c r="BC1510" s="300"/>
      <c r="BD1510" s="300"/>
      <c r="BE1510" s="300"/>
      <c r="BF1510" s="300"/>
      <c r="BG1510" s="300"/>
      <c r="BH1510" s="300"/>
      <c r="BI1510" s="300"/>
      <c r="BQ1510" s="297"/>
      <c r="BR1510" s="297"/>
      <c r="BS1510" s="297"/>
      <c r="BT1510" s="297"/>
      <c r="BU1510" s="297"/>
      <c r="BV1510" s="297"/>
      <c r="BW1510" s="297"/>
      <c r="BX1510" s="297"/>
      <c r="BY1510" s="297"/>
      <c r="BZ1510" s="297"/>
      <c r="CA1510" s="297"/>
      <c r="CB1510" s="297"/>
    </row>
    <row r="1511" spans="1:80" s="305" customFormat="1" x14ac:dyDescent="0.2">
      <c r="A1511" s="87"/>
      <c r="B1511" s="87"/>
      <c r="C1511" s="87"/>
      <c r="D1511" s="87"/>
      <c r="E1511" s="87"/>
      <c r="F1511" s="87"/>
      <c r="S1511" s="307"/>
      <c r="T1511" s="306"/>
      <c r="AB1511" s="300"/>
      <c r="AC1511" s="300"/>
      <c r="AJ1511" s="300"/>
      <c r="AK1511" s="300"/>
      <c r="AX1511" s="300"/>
      <c r="AY1511" s="300"/>
      <c r="AZ1511" s="300"/>
      <c r="BA1511" s="300"/>
      <c r="BB1511" s="300"/>
      <c r="BC1511" s="300"/>
      <c r="BD1511" s="300"/>
      <c r="BE1511" s="300"/>
      <c r="BF1511" s="300"/>
      <c r="BG1511" s="300"/>
      <c r="BH1511" s="300"/>
      <c r="BI1511" s="300"/>
      <c r="BQ1511" s="297"/>
      <c r="BR1511" s="297"/>
      <c r="BS1511" s="297"/>
      <c r="BT1511" s="297"/>
      <c r="BU1511" s="297"/>
      <c r="BV1511" s="297"/>
      <c r="BW1511" s="297"/>
      <c r="BX1511" s="297"/>
      <c r="BY1511" s="297"/>
      <c r="BZ1511" s="297"/>
      <c r="CA1511" s="297"/>
      <c r="CB1511" s="297"/>
    </row>
    <row r="1512" spans="1:80" s="305" customFormat="1" x14ac:dyDescent="0.2">
      <c r="A1512" s="87"/>
      <c r="B1512" s="87"/>
      <c r="C1512" s="87"/>
      <c r="D1512" s="87"/>
      <c r="E1512" s="87"/>
      <c r="F1512" s="87"/>
      <c r="S1512" s="307"/>
      <c r="T1512" s="306"/>
      <c r="AB1512" s="300"/>
      <c r="AC1512" s="300"/>
      <c r="AJ1512" s="300"/>
      <c r="AK1512" s="300"/>
      <c r="AX1512" s="300"/>
      <c r="AY1512" s="300"/>
      <c r="AZ1512" s="300"/>
      <c r="BA1512" s="300"/>
      <c r="BB1512" s="300"/>
      <c r="BC1512" s="300"/>
      <c r="BD1512" s="300"/>
      <c r="BE1512" s="300"/>
      <c r="BF1512" s="300"/>
      <c r="BG1512" s="300"/>
      <c r="BH1512" s="300"/>
      <c r="BI1512" s="300"/>
      <c r="BQ1512" s="297"/>
      <c r="BR1512" s="297"/>
      <c r="BS1512" s="297"/>
      <c r="BT1512" s="297"/>
      <c r="BU1512" s="297"/>
      <c r="BV1512" s="297"/>
      <c r="BW1512" s="297"/>
      <c r="BX1512" s="297"/>
      <c r="BY1512" s="297"/>
      <c r="BZ1512" s="297"/>
      <c r="CA1512" s="297"/>
      <c r="CB1512" s="297"/>
    </row>
    <row r="1513" spans="1:80" s="305" customFormat="1" x14ac:dyDescent="0.2">
      <c r="A1513" s="87"/>
      <c r="B1513" s="87"/>
      <c r="C1513" s="87"/>
      <c r="D1513" s="87"/>
      <c r="E1513" s="87"/>
      <c r="F1513" s="87"/>
      <c r="S1513" s="307"/>
      <c r="T1513" s="306"/>
      <c r="AB1513" s="300"/>
      <c r="AC1513" s="300"/>
      <c r="AJ1513" s="300"/>
      <c r="AK1513" s="300"/>
      <c r="AX1513" s="300"/>
      <c r="AY1513" s="300"/>
      <c r="AZ1513" s="300"/>
      <c r="BA1513" s="300"/>
      <c r="BB1513" s="300"/>
      <c r="BC1513" s="300"/>
      <c r="BD1513" s="300"/>
      <c r="BE1513" s="300"/>
      <c r="BF1513" s="300"/>
      <c r="BG1513" s="300"/>
      <c r="BH1513" s="300"/>
      <c r="BI1513" s="300"/>
      <c r="BQ1513" s="297"/>
      <c r="BR1513" s="297"/>
      <c r="BS1513" s="297"/>
      <c r="BT1513" s="297"/>
      <c r="BU1513" s="297"/>
      <c r="BV1513" s="297"/>
      <c r="BW1513" s="297"/>
      <c r="BX1513" s="297"/>
      <c r="BY1513" s="297"/>
      <c r="BZ1513" s="297"/>
      <c r="CA1513" s="297"/>
      <c r="CB1513" s="297"/>
    </row>
    <row r="1514" spans="1:80" s="305" customFormat="1" x14ac:dyDescent="0.2">
      <c r="A1514" s="87"/>
      <c r="B1514" s="87"/>
      <c r="C1514" s="87"/>
      <c r="D1514" s="87"/>
      <c r="E1514" s="87"/>
      <c r="F1514" s="87"/>
      <c r="S1514" s="307"/>
      <c r="T1514" s="306"/>
      <c r="AB1514" s="300"/>
      <c r="AC1514" s="300"/>
      <c r="AJ1514" s="300"/>
      <c r="AK1514" s="300"/>
      <c r="AX1514" s="300"/>
      <c r="AY1514" s="300"/>
      <c r="AZ1514" s="300"/>
      <c r="BA1514" s="300"/>
      <c r="BB1514" s="300"/>
      <c r="BC1514" s="300"/>
      <c r="BD1514" s="300"/>
      <c r="BE1514" s="300"/>
      <c r="BF1514" s="300"/>
      <c r="BG1514" s="300"/>
      <c r="BH1514" s="300"/>
      <c r="BI1514" s="300"/>
      <c r="BQ1514" s="297"/>
      <c r="BR1514" s="297"/>
      <c r="BS1514" s="297"/>
      <c r="BT1514" s="297"/>
      <c r="BU1514" s="297"/>
      <c r="BV1514" s="297"/>
      <c r="BW1514" s="297"/>
      <c r="BX1514" s="297"/>
      <c r="BY1514" s="297"/>
      <c r="BZ1514" s="297"/>
      <c r="CA1514" s="297"/>
      <c r="CB1514" s="297"/>
    </row>
    <row r="1515" spans="1:80" s="305" customFormat="1" x14ac:dyDescent="0.2">
      <c r="A1515" s="87"/>
      <c r="B1515" s="87"/>
      <c r="C1515" s="87"/>
      <c r="D1515" s="87"/>
      <c r="E1515" s="87"/>
      <c r="F1515" s="87"/>
      <c r="S1515" s="307"/>
      <c r="T1515" s="306"/>
      <c r="AB1515" s="300"/>
      <c r="AC1515" s="300"/>
      <c r="AJ1515" s="300"/>
      <c r="AK1515" s="300"/>
      <c r="AX1515" s="300"/>
      <c r="AY1515" s="300"/>
      <c r="AZ1515" s="300"/>
      <c r="BA1515" s="300"/>
      <c r="BB1515" s="300"/>
      <c r="BC1515" s="300"/>
      <c r="BD1515" s="300"/>
      <c r="BE1515" s="300"/>
      <c r="BF1515" s="300"/>
      <c r="BG1515" s="300"/>
      <c r="BH1515" s="300"/>
      <c r="BI1515" s="300"/>
      <c r="BQ1515" s="297"/>
      <c r="BR1515" s="297"/>
      <c r="BS1515" s="297"/>
      <c r="BT1515" s="297"/>
      <c r="BU1515" s="297"/>
      <c r="BV1515" s="297"/>
      <c r="BW1515" s="297"/>
      <c r="BX1515" s="297"/>
      <c r="BY1515" s="297"/>
      <c r="BZ1515" s="297"/>
      <c r="CA1515" s="297"/>
      <c r="CB1515" s="297"/>
    </row>
    <row r="1516" spans="1:80" s="305" customFormat="1" x14ac:dyDescent="0.2">
      <c r="A1516" s="87"/>
      <c r="B1516" s="87"/>
      <c r="C1516" s="87"/>
      <c r="D1516" s="87"/>
      <c r="E1516" s="87"/>
      <c r="F1516" s="87"/>
      <c r="S1516" s="307"/>
      <c r="T1516" s="306"/>
      <c r="AB1516" s="300"/>
      <c r="AC1516" s="300"/>
      <c r="AJ1516" s="300"/>
      <c r="AK1516" s="300"/>
      <c r="AX1516" s="300"/>
      <c r="AY1516" s="300"/>
      <c r="AZ1516" s="300"/>
      <c r="BA1516" s="300"/>
      <c r="BB1516" s="300"/>
      <c r="BC1516" s="300"/>
      <c r="BD1516" s="300"/>
      <c r="BE1516" s="300"/>
      <c r="BF1516" s="300"/>
      <c r="BG1516" s="300"/>
      <c r="BH1516" s="300"/>
      <c r="BI1516" s="300"/>
      <c r="BQ1516" s="297"/>
      <c r="BR1516" s="297"/>
      <c r="BS1516" s="297"/>
      <c r="BT1516" s="297"/>
      <c r="BU1516" s="297"/>
      <c r="BV1516" s="297"/>
      <c r="BW1516" s="297"/>
      <c r="BX1516" s="297"/>
      <c r="BY1516" s="297"/>
      <c r="BZ1516" s="297"/>
      <c r="CA1516" s="297"/>
      <c r="CB1516" s="297"/>
    </row>
    <row r="1517" spans="1:80" s="305" customFormat="1" x14ac:dyDescent="0.2">
      <c r="A1517" s="87"/>
      <c r="B1517" s="87"/>
      <c r="C1517" s="87"/>
      <c r="D1517" s="87"/>
      <c r="E1517" s="87"/>
      <c r="F1517" s="87"/>
      <c r="S1517" s="307"/>
      <c r="T1517" s="306"/>
      <c r="AB1517" s="300"/>
      <c r="AC1517" s="300"/>
      <c r="AJ1517" s="300"/>
      <c r="AK1517" s="300"/>
      <c r="AX1517" s="300"/>
      <c r="AY1517" s="300"/>
      <c r="AZ1517" s="300"/>
      <c r="BA1517" s="300"/>
      <c r="BB1517" s="300"/>
      <c r="BC1517" s="300"/>
      <c r="BD1517" s="300"/>
      <c r="BE1517" s="300"/>
      <c r="BF1517" s="300"/>
      <c r="BG1517" s="300"/>
      <c r="BH1517" s="300"/>
      <c r="BI1517" s="300"/>
      <c r="BQ1517" s="297"/>
      <c r="BR1517" s="297"/>
      <c r="BS1517" s="297"/>
      <c r="BT1517" s="297"/>
      <c r="BU1517" s="297"/>
      <c r="BV1517" s="297"/>
      <c r="BW1517" s="297"/>
      <c r="BX1517" s="297"/>
      <c r="BY1517" s="297"/>
      <c r="BZ1517" s="297"/>
      <c r="CA1517" s="297"/>
      <c r="CB1517" s="297"/>
    </row>
    <row r="1518" spans="1:80" s="305" customFormat="1" x14ac:dyDescent="0.2">
      <c r="A1518" s="87"/>
      <c r="B1518" s="87"/>
      <c r="C1518" s="87"/>
      <c r="D1518" s="87"/>
      <c r="E1518" s="87"/>
      <c r="F1518" s="87"/>
      <c r="S1518" s="307"/>
      <c r="T1518" s="306"/>
      <c r="AB1518" s="300"/>
      <c r="AC1518" s="300"/>
      <c r="AJ1518" s="300"/>
      <c r="AK1518" s="300"/>
      <c r="AX1518" s="300"/>
      <c r="AY1518" s="300"/>
      <c r="AZ1518" s="300"/>
      <c r="BA1518" s="300"/>
      <c r="BB1518" s="300"/>
      <c r="BC1518" s="300"/>
      <c r="BD1518" s="300"/>
      <c r="BE1518" s="300"/>
      <c r="BF1518" s="300"/>
      <c r="BG1518" s="300"/>
      <c r="BH1518" s="300"/>
      <c r="BI1518" s="300"/>
      <c r="BQ1518" s="297"/>
      <c r="BR1518" s="297"/>
      <c r="BS1518" s="297"/>
      <c r="BT1518" s="297"/>
      <c r="BU1518" s="297"/>
      <c r="BV1518" s="297"/>
      <c r="BW1518" s="297"/>
      <c r="BX1518" s="297"/>
      <c r="BY1518" s="297"/>
      <c r="BZ1518" s="297"/>
      <c r="CA1518" s="297"/>
      <c r="CB1518" s="297"/>
    </row>
    <row r="1519" spans="1:80" s="305" customFormat="1" x14ac:dyDescent="0.2">
      <c r="A1519" s="87"/>
      <c r="B1519" s="87"/>
      <c r="C1519" s="87"/>
      <c r="D1519" s="87"/>
      <c r="E1519" s="87"/>
      <c r="F1519" s="87"/>
      <c r="S1519" s="307"/>
      <c r="T1519" s="306"/>
      <c r="AB1519" s="300"/>
      <c r="AC1519" s="300"/>
      <c r="AJ1519" s="300"/>
      <c r="AK1519" s="300"/>
      <c r="AX1519" s="300"/>
      <c r="AY1519" s="300"/>
      <c r="AZ1519" s="300"/>
      <c r="BA1519" s="300"/>
      <c r="BB1519" s="300"/>
      <c r="BC1519" s="300"/>
      <c r="BD1519" s="300"/>
      <c r="BE1519" s="300"/>
      <c r="BF1519" s="300"/>
      <c r="BG1519" s="300"/>
      <c r="BH1519" s="300"/>
      <c r="BI1519" s="300"/>
      <c r="BQ1519" s="297"/>
      <c r="BR1519" s="297"/>
      <c r="BS1519" s="297"/>
      <c r="BT1519" s="297"/>
      <c r="BU1519" s="297"/>
      <c r="BV1519" s="297"/>
      <c r="BW1519" s="297"/>
      <c r="BX1519" s="297"/>
      <c r="BY1519" s="297"/>
      <c r="BZ1519" s="297"/>
      <c r="CA1519" s="297"/>
      <c r="CB1519" s="297"/>
    </row>
    <row r="1520" spans="1:80" s="305" customFormat="1" x14ac:dyDescent="0.2">
      <c r="A1520" s="87"/>
      <c r="B1520" s="87"/>
      <c r="C1520" s="87"/>
      <c r="D1520" s="87"/>
      <c r="E1520" s="87"/>
      <c r="F1520" s="87"/>
      <c r="S1520" s="307"/>
      <c r="T1520" s="306"/>
      <c r="AB1520" s="300"/>
      <c r="AC1520" s="300"/>
      <c r="AJ1520" s="300"/>
      <c r="AK1520" s="300"/>
      <c r="AX1520" s="300"/>
      <c r="AY1520" s="300"/>
      <c r="AZ1520" s="300"/>
      <c r="BA1520" s="300"/>
      <c r="BB1520" s="300"/>
      <c r="BC1520" s="300"/>
      <c r="BD1520" s="300"/>
      <c r="BE1520" s="300"/>
      <c r="BF1520" s="300"/>
      <c r="BG1520" s="300"/>
      <c r="BH1520" s="300"/>
      <c r="BI1520" s="300"/>
      <c r="BQ1520" s="297"/>
      <c r="BR1520" s="297"/>
      <c r="BS1520" s="297"/>
      <c r="BT1520" s="297"/>
      <c r="BU1520" s="297"/>
      <c r="BV1520" s="297"/>
      <c r="BW1520" s="297"/>
      <c r="BX1520" s="297"/>
      <c r="BY1520" s="297"/>
      <c r="BZ1520" s="297"/>
      <c r="CA1520" s="297"/>
      <c r="CB1520" s="297"/>
    </row>
    <row r="1521" spans="1:80" s="305" customFormat="1" x14ac:dyDescent="0.2">
      <c r="A1521" s="87"/>
      <c r="B1521" s="87"/>
      <c r="C1521" s="87"/>
      <c r="D1521" s="87"/>
      <c r="E1521" s="87"/>
      <c r="F1521" s="87"/>
      <c r="S1521" s="307"/>
      <c r="T1521" s="306"/>
      <c r="AB1521" s="300"/>
      <c r="AC1521" s="300"/>
      <c r="AJ1521" s="300"/>
      <c r="AK1521" s="300"/>
      <c r="AX1521" s="300"/>
      <c r="AY1521" s="300"/>
      <c r="AZ1521" s="300"/>
      <c r="BA1521" s="300"/>
      <c r="BB1521" s="300"/>
      <c r="BC1521" s="300"/>
      <c r="BD1521" s="300"/>
      <c r="BE1521" s="300"/>
      <c r="BF1521" s="300"/>
      <c r="BG1521" s="300"/>
      <c r="BH1521" s="300"/>
      <c r="BI1521" s="300"/>
      <c r="BQ1521" s="297"/>
      <c r="BR1521" s="297"/>
      <c r="BS1521" s="297"/>
      <c r="BT1521" s="297"/>
      <c r="BU1521" s="297"/>
      <c r="BV1521" s="297"/>
      <c r="BW1521" s="297"/>
      <c r="BX1521" s="297"/>
      <c r="BY1521" s="297"/>
      <c r="BZ1521" s="297"/>
      <c r="CA1521" s="297"/>
      <c r="CB1521" s="297"/>
    </row>
    <row r="1522" spans="1:80" s="305" customFormat="1" x14ac:dyDescent="0.2">
      <c r="A1522" s="87"/>
      <c r="B1522" s="87"/>
      <c r="C1522" s="87"/>
      <c r="D1522" s="87"/>
      <c r="E1522" s="87"/>
      <c r="F1522" s="87"/>
      <c r="S1522" s="307"/>
      <c r="T1522" s="306"/>
      <c r="AB1522" s="300"/>
      <c r="AC1522" s="300"/>
      <c r="AJ1522" s="300"/>
      <c r="AK1522" s="300"/>
      <c r="AX1522" s="300"/>
      <c r="AY1522" s="300"/>
      <c r="AZ1522" s="300"/>
      <c r="BA1522" s="300"/>
      <c r="BB1522" s="300"/>
      <c r="BC1522" s="300"/>
      <c r="BD1522" s="300"/>
      <c r="BE1522" s="300"/>
      <c r="BF1522" s="300"/>
      <c r="BG1522" s="300"/>
      <c r="BH1522" s="300"/>
      <c r="BI1522" s="300"/>
      <c r="BQ1522" s="297"/>
      <c r="BR1522" s="297"/>
      <c r="BS1522" s="297"/>
      <c r="BT1522" s="297"/>
      <c r="BU1522" s="297"/>
      <c r="BV1522" s="297"/>
      <c r="BW1522" s="297"/>
      <c r="BX1522" s="297"/>
      <c r="BY1522" s="297"/>
      <c r="BZ1522" s="297"/>
      <c r="CA1522" s="297"/>
      <c r="CB1522" s="297"/>
    </row>
    <row r="1523" spans="1:80" s="305" customFormat="1" x14ac:dyDescent="0.2">
      <c r="A1523" s="87"/>
      <c r="B1523" s="87"/>
      <c r="C1523" s="87"/>
      <c r="D1523" s="87"/>
      <c r="E1523" s="87"/>
      <c r="F1523" s="87"/>
      <c r="S1523" s="307"/>
      <c r="T1523" s="306"/>
      <c r="AB1523" s="300"/>
      <c r="AC1523" s="300"/>
      <c r="AJ1523" s="300"/>
      <c r="AK1523" s="300"/>
      <c r="AX1523" s="300"/>
      <c r="AY1523" s="300"/>
      <c r="AZ1523" s="300"/>
      <c r="BA1523" s="300"/>
      <c r="BB1523" s="300"/>
      <c r="BC1523" s="300"/>
      <c r="BD1523" s="300"/>
      <c r="BE1523" s="300"/>
      <c r="BF1523" s="300"/>
      <c r="BG1523" s="300"/>
      <c r="BH1523" s="300"/>
      <c r="BI1523" s="300"/>
      <c r="BQ1523" s="297"/>
      <c r="BR1523" s="297"/>
      <c r="BS1523" s="297"/>
      <c r="BT1523" s="297"/>
      <c r="BU1523" s="297"/>
      <c r="BV1523" s="297"/>
      <c r="BW1523" s="297"/>
      <c r="BX1523" s="297"/>
      <c r="BY1523" s="297"/>
      <c r="BZ1523" s="297"/>
      <c r="CA1523" s="297"/>
      <c r="CB1523" s="297"/>
    </row>
    <row r="1524" spans="1:80" s="305" customFormat="1" x14ac:dyDescent="0.2">
      <c r="A1524" s="87"/>
      <c r="B1524" s="87"/>
      <c r="C1524" s="87"/>
      <c r="D1524" s="87"/>
      <c r="E1524" s="87"/>
      <c r="F1524" s="87"/>
      <c r="S1524" s="307"/>
      <c r="T1524" s="306"/>
      <c r="AB1524" s="300"/>
      <c r="AC1524" s="300"/>
      <c r="AJ1524" s="300"/>
      <c r="AK1524" s="300"/>
      <c r="AX1524" s="300"/>
      <c r="AY1524" s="300"/>
      <c r="AZ1524" s="300"/>
      <c r="BA1524" s="300"/>
      <c r="BB1524" s="300"/>
      <c r="BC1524" s="300"/>
      <c r="BD1524" s="300"/>
      <c r="BE1524" s="300"/>
      <c r="BF1524" s="300"/>
      <c r="BG1524" s="300"/>
      <c r="BH1524" s="300"/>
      <c r="BI1524" s="300"/>
      <c r="BQ1524" s="297"/>
      <c r="BR1524" s="297"/>
      <c r="BS1524" s="297"/>
      <c r="BT1524" s="297"/>
      <c r="BU1524" s="297"/>
      <c r="BV1524" s="297"/>
      <c r="BW1524" s="297"/>
      <c r="BX1524" s="297"/>
      <c r="BY1524" s="297"/>
      <c r="BZ1524" s="297"/>
      <c r="CA1524" s="297"/>
      <c r="CB1524" s="297"/>
    </row>
    <row r="1525" spans="1:80" s="305" customFormat="1" x14ac:dyDescent="0.2">
      <c r="A1525" s="87"/>
      <c r="B1525" s="87"/>
      <c r="C1525" s="87"/>
      <c r="D1525" s="87"/>
      <c r="E1525" s="87"/>
      <c r="F1525" s="87"/>
      <c r="S1525" s="307"/>
      <c r="T1525" s="306"/>
      <c r="AB1525" s="300"/>
      <c r="AC1525" s="300"/>
      <c r="AJ1525" s="300"/>
      <c r="AK1525" s="300"/>
      <c r="AX1525" s="300"/>
      <c r="AY1525" s="300"/>
      <c r="AZ1525" s="300"/>
      <c r="BA1525" s="300"/>
      <c r="BB1525" s="300"/>
      <c r="BC1525" s="300"/>
      <c r="BD1525" s="300"/>
      <c r="BE1525" s="300"/>
      <c r="BF1525" s="300"/>
      <c r="BG1525" s="300"/>
      <c r="BH1525" s="300"/>
      <c r="BI1525" s="300"/>
      <c r="BQ1525" s="297"/>
      <c r="BR1525" s="297"/>
      <c r="BS1525" s="297"/>
      <c r="BT1525" s="297"/>
      <c r="BU1525" s="297"/>
      <c r="BV1525" s="297"/>
      <c r="BW1525" s="297"/>
      <c r="BX1525" s="297"/>
      <c r="BY1525" s="297"/>
      <c r="BZ1525" s="297"/>
      <c r="CA1525" s="297"/>
      <c r="CB1525" s="297"/>
    </row>
    <row r="1526" spans="1:80" s="305" customFormat="1" x14ac:dyDescent="0.2">
      <c r="A1526" s="87"/>
      <c r="B1526" s="87"/>
      <c r="C1526" s="87"/>
      <c r="D1526" s="87"/>
      <c r="E1526" s="87"/>
      <c r="F1526" s="87"/>
      <c r="S1526" s="307"/>
      <c r="T1526" s="306"/>
      <c r="AB1526" s="300"/>
      <c r="AC1526" s="300"/>
      <c r="AJ1526" s="300"/>
      <c r="AK1526" s="300"/>
      <c r="AX1526" s="300"/>
      <c r="AY1526" s="300"/>
      <c r="AZ1526" s="300"/>
      <c r="BA1526" s="300"/>
      <c r="BB1526" s="300"/>
      <c r="BC1526" s="300"/>
      <c r="BD1526" s="300"/>
      <c r="BE1526" s="300"/>
      <c r="BF1526" s="300"/>
      <c r="BG1526" s="300"/>
      <c r="BH1526" s="300"/>
      <c r="BI1526" s="300"/>
      <c r="BQ1526" s="297"/>
      <c r="BR1526" s="297"/>
      <c r="BS1526" s="297"/>
      <c r="BT1526" s="297"/>
      <c r="BU1526" s="297"/>
      <c r="BV1526" s="297"/>
      <c r="BW1526" s="297"/>
      <c r="BX1526" s="297"/>
      <c r="BY1526" s="297"/>
      <c r="BZ1526" s="297"/>
      <c r="CA1526" s="297"/>
      <c r="CB1526" s="297"/>
    </row>
    <row r="1527" spans="1:80" s="305" customFormat="1" x14ac:dyDescent="0.2">
      <c r="A1527" s="87"/>
      <c r="B1527" s="87"/>
      <c r="C1527" s="87"/>
      <c r="D1527" s="87"/>
      <c r="E1527" s="87"/>
      <c r="F1527" s="87"/>
      <c r="S1527" s="307"/>
      <c r="T1527" s="306"/>
      <c r="AB1527" s="300"/>
      <c r="AC1527" s="300"/>
      <c r="AJ1527" s="300"/>
      <c r="AK1527" s="300"/>
      <c r="AX1527" s="300"/>
      <c r="AY1527" s="300"/>
      <c r="AZ1527" s="300"/>
      <c r="BA1527" s="300"/>
      <c r="BB1527" s="300"/>
      <c r="BC1527" s="300"/>
      <c r="BD1527" s="300"/>
      <c r="BE1527" s="300"/>
      <c r="BF1527" s="300"/>
      <c r="BG1527" s="300"/>
      <c r="BH1527" s="300"/>
      <c r="BI1527" s="300"/>
      <c r="BQ1527" s="297"/>
      <c r="BR1527" s="297"/>
      <c r="BS1527" s="297"/>
      <c r="BT1527" s="297"/>
      <c r="BU1527" s="297"/>
      <c r="BV1527" s="297"/>
      <c r="BW1527" s="297"/>
      <c r="BX1527" s="297"/>
      <c r="BY1527" s="297"/>
      <c r="BZ1527" s="297"/>
      <c r="CA1527" s="297"/>
      <c r="CB1527" s="297"/>
    </row>
    <row r="1528" spans="1:80" s="305" customFormat="1" x14ac:dyDescent="0.2">
      <c r="A1528" s="87"/>
      <c r="B1528" s="87"/>
      <c r="C1528" s="87"/>
      <c r="D1528" s="87"/>
      <c r="E1528" s="87"/>
      <c r="F1528" s="87"/>
      <c r="S1528" s="307"/>
      <c r="T1528" s="306"/>
      <c r="AB1528" s="300"/>
      <c r="AC1528" s="300"/>
      <c r="AJ1528" s="300"/>
      <c r="AK1528" s="300"/>
      <c r="AX1528" s="300"/>
      <c r="AY1528" s="300"/>
      <c r="AZ1528" s="300"/>
      <c r="BA1528" s="300"/>
      <c r="BB1528" s="300"/>
      <c r="BC1528" s="300"/>
      <c r="BD1528" s="300"/>
      <c r="BE1528" s="300"/>
      <c r="BF1528" s="300"/>
      <c r="BG1528" s="300"/>
      <c r="BH1528" s="300"/>
      <c r="BI1528" s="300"/>
      <c r="BQ1528" s="297"/>
      <c r="BR1528" s="297"/>
      <c r="BS1528" s="297"/>
      <c r="BT1528" s="297"/>
      <c r="BU1528" s="297"/>
      <c r="BV1528" s="297"/>
      <c r="BW1528" s="297"/>
      <c r="BX1528" s="297"/>
      <c r="BY1528" s="297"/>
      <c r="BZ1528" s="297"/>
      <c r="CA1528" s="297"/>
      <c r="CB1528" s="297"/>
    </row>
    <row r="1529" spans="1:80" s="305" customFormat="1" x14ac:dyDescent="0.2">
      <c r="A1529" s="87"/>
      <c r="B1529" s="87"/>
      <c r="C1529" s="87"/>
      <c r="D1529" s="87"/>
      <c r="E1529" s="87"/>
      <c r="F1529" s="87"/>
      <c r="S1529" s="307"/>
      <c r="T1529" s="306"/>
      <c r="AB1529" s="300"/>
      <c r="AC1529" s="300"/>
      <c r="AJ1529" s="300"/>
      <c r="AK1529" s="300"/>
      <c r="AX1529" s="300"/>
      <c r="AY1529" s="300"/>
      <c r="AZ1529" s="300"/>
      <c r="BA1529" s="300"/>
      <c r="BB1529" s="300"/>
      <c r="BC1529" s="300"/>
      <c r="BD1529" s="300"/>
      <c r="BE1529" s="300"/>
      <c r="BF1529" s="300"/>
      <c r="BG1529" s="300"/>
      <c r="BH1529" s="300"/>
      <c r="BI1529" s="300"/>
      <c r="BQ1529" s="297"/>
      <c r="BR1529" s="297"/>
      <c r="BS1529" s="297"/>
      <c r="BT1529" s="297"/>
      <c r="BU1529" s="297"/>
      <c r="BV1529" s="297"/>
      <c r="BW1529" s="297"/>
      <c r="BX1529" s="297"/>
      <c r="BY1529" s="297"/>
      <c r="BZ1529" s="297"/>
      <c r="CA1529" s="297"/>
      <c r="CB1529" s="297"/>
    </row>
    <row r="1530" spans="1:80" s="305" customFormat="1" x14ac:dyDescent="0.2">
      <c r="A1530" s="87"/>
      <c r="B1530" s="87"/>
      <c r="C1530" s="87"/>
      <c r="D1530" s="87"/>
      <c r="E1530" s="87"/>
      <c r="F1530" s="87"/>
      <c r="S1530" s="307"/>
      <c r="T1530" s="306"/>
      <c r="AB1530" s="300"/>
      <c r="AC1530" s="300"/>
      <c r="AJ1530" s="300"/>
      <c r="AK1530" s="300"/>
      <c r="AX1530" s="300"/>
      <c r="AY1530" s="300"/>
      <c r="AZ1530" s="300"/>
      <c r="BA1530" s="300"/>
      <c r="BB1530" s="300"/>
      <c r="BC1530" s="300"/>
      <c r="BD1530" s="300"/>
      <c r="BE1530" s="300"/>
      <c r="BF1530" s="300"/>
      <c r="BG1530" s="300"/>
      <c r="BH1530" s="300"/>
      <c r="BI1530" s="300"/>
      <c r="BQ1530" s="297"/>
      <c r="BR1530" s="297"/>
      <c r="BS1530" s="297"/>
      <c r="BT1530" s="297"/>
      <c r="BU1530" s="297"/>
      <c r="BV1530" s="297"/>
      <c r="BW1530" s="297"/>
      <c r="BX1530" s="297"/>
      <c r="BY1530" s="297"/>
      <c r="BZ1530" s="297"/>
      <c r="CA1530" s="297"/>
      <c r="CB1530" s="297"/>
    </row>
    <row r="1531" spans="1:80" s="305" customFormat="1" x14ac:dyDescent="0.2">
      <c r="A1531" s="87"/>
      <c r="B1531" s="87"/>
      <c r="C1531" s="87"/>
      <c r="D1531" s="87"/>
      <c r="E1531" s="87"/>
      <c r="F1531" s="87"/>
      <c r="S1531" s="307"/>
      <c r="T1531" s="306"/>
      <c r="AB1531" s="300"/>
      <c r="AC1531" s="300"/>
      <c r="AJ1531" s="300"/>
      <c r="AK1531" s="300"/>
      <c r="AX1531" s="300"/>
      <c r="AY1531" s="300"/>
      <c r="AZ1531" s="300"/>
      <c r="BA1531" s="300"/>
      <c r="BB1531" s="300"/>
      <c r="BC1531" s="300"/>
      <c r="BD1531" s="300"/>
      <c r="BE1531" s="300"/>
      <c r="BF1531" s="300"/>
      <c r="BG1531" s="300"/>
      <c r="BH1531" s="300"/>
      <c r="BI1531" s="300"/>
      <c r="BQ1531" s="297"/>
      <c r="BR1531" s="297"/>
      <c r="BS1531" s="297"/>
      <c r="BT1531" s="297"/>
      <c r="BU1531" s="297"/>
      <c r="BV1531" s="297"/>
      <c r="BW1531" s="297"/>
      <c r="BX1531" s="297"/>
      <c r="BY1531" s="297"/>
      <c r="BZ1531" s="297"/>
      <c r="CA1531" s="297"/>
      <c r="CB1531" s="297"/>
    </row>
    <row r="1532" spans="1:80" s="305" customFormat="1" x14ac:dyDescent="0.2">
      <c r="A1532" s="87"/>
      <c r="B1532" s="87"/>
      <c r="C1532" s="87"/>
      <c r="D1532" s="87"/>
      <c r="E1532" s="87"/>
      <c r="F1532" s="87"/>
      <c r="S1532" s="307"/>
      <c r="T1532" s="306"/>
      <c r="AB1532" s="300"/>
      <c r="AC1532" s="300"/>
      <c r="AJ1532" s="300"/>
      <c r="AK1532" s="300"/>
      <c r="AX1532" s="300"/>
      <c r="AY1532" s="300"/>
      <c r="AZ1532" s="300"/>
      <c r="BA1532" s="300"/>
      <c r="BB1532" s="300"/>
      <c r="BC1532" s="300"/>
      <c r="BD1532" s="300"/>
      <c r="BE1532" s="300"/>
      <c r="BF1532" s="300"/>
      <c r="BG1532" s="300"/>
      <c r="BH1532" s="300"/>
      <c r="BI1532" s="300"/>
      <c r="BQ1532" s="297"/>
      <c r="BR1532" s="297"/>
      <c r="BS1532" s="297"/>
      <c r="BT1532" s="297"/>
      <c r="BU1532" s="297"/>
      <c r="BV1532" s="297"/>
      <c r="BW1532" s="297"/>
      <c r="BX1532" s="297"/>
      <c r="BY1532" s="297"/>
      <c r="BZ1532" s="297"/>
      <c r="CA1532" s="297"/>
      <c r="CB1532" s="297"/>
    </row>
    <row r="1533" spans="1:80" s="305" customFormat="1" x14ac:dyDescent="0.2">
      <c r="A1533" s="87"/>
      <c r="B1533" s="87"/>
      <c r="C1533" s="87"/>
      <c r="D1533" s="87"/>
      <c r="E1533" s="87"/>
      <c r="F1533" s="87"/>
      <c r="S1533" s="307"/>
      <c r="T1533" s="306"/>
      <c r="AB1533" s="300"/>
      <c r="AC1533" s="300"/>
      <c r="AJ1533" s="300"/>
      <c r="AK1533" s="300"/>
      <c r="AX1533" s="300"/>
      <c r="AY1533" s="300"/>
      <c r="AZ1533" s="300"/>
      <c r="BA1533" s="300"/>
      <c r="BB1533" s="300"/>
      <c r="BC1533" s="300"/>
      <c r="BD1533" s="300"/>
      <c r="BE1533" s="300"/>
      <c r="BF1533" s="300"/>
      <c r="BG1533" s="300"/>
      <c r="BH1533" s="300"/>
      <c r="BI1533" s="300"/>
      <c r="BQ1533" s="297"/>
      <c r="BR1533" s="297"/>
      <c r="BS1533" s="297"/>
      <c r="BT1533" s="297"/>
      <c r="BU1533" s="297"/>
      <c r="BV1533" s="297"/>
      <c r="BW1533" s="297"/>
      <c r="BX1533" s="297"/>
      <c r="BY1533" s="297"/>
      <c r="BZ1533" s="297"/>
      <c r="CA1533" s="297"/>
      <c r="CB1533" s="297"/>
    </row>
    <row r="1534" spans="1:80" s="305" customFormat="1" x14ac:dyDescent="0.2">
      <c r="A1534" s="87"/>
      <c r="B1534" s="87"/>
      <c r="C1534" s="87"/>
      <c r="D1534" s="87"/>
      <c r="E1534" s="87"/>
      <c r="F1534" s="87"/>
      <c r="S1534" s="307"/>
      <c r="T1534" s="306"/>
      <c r="AB1534" s="300"/>
      <c r="AC1534" s="300"/>
      <c r="AJ1534" s="300"/>
      <c r="AK1534" s="300"/>
      <c r="AX1534" s="300"/>
      <c r="AY1534" s="300"/>
      <c r="AZ1534" s="300"/>
      <c r="BA1534" s="300"/>
      <c r="BB1534" s="300"/>
      <c r="BC1534" s="300"/>
      <c r="BD1534" s="300"/>
      <c r="BE1534" s="300"/>
      <c r="BF1534" s="300"/>
      <c r="BG1534" s="300"/>
      <c r="BH1534" s="300"/>
      <c r="BI1534" s="300"/>
      <c r="BQ1534" s="297"/>
      <c r="BR1534" s="297"/>
      <c r="BS1534" s="297"/>
      <c r="BT1534" s="297"/>
      <c r="BU1534" s="297"/>
      <c r="BV1534" s="297"/>
      <c r="BW1534" s="297"/>
      <c r="BX1534" s="297"/>
      <c r="BY1534" s="297"/>
      <c r="BZ1534" s="297"/>
      <c r="CA1534" s="297"/>
      <c r="CB1534" s="297"/>
    </row>
    <row r="1535" spans="1:80" s="305" customFormat="1" x14ac:dyDescent="0.2">
      <c r="A1535" s="87"/>
      <c r="B1535" s="87"/>
      <c r="C1535" s="87"/>
      <c r="D1535" s="87"/>
      <c r="E1535" s="87"/>
      <c r="F1535" s="87"/>
      <c r="S1535" s="307"/>
      <c r="T1535" s="306"/>
      <c r="AB1535" s="300"/>
      <c r="AC1535" s="300"/>
      <c r="AJ1535" s="300"/>
      <c r="AK1535" s="300"/>
      <c r="AX1535" s="300"/>
      <c r="AY1535" s="300"/>
      <c r="AZ1535" s="300"/>
      <c r="BA1535" s="300"/>
      <c r="BB1535" s="300"/>
      <c r="BC1535" s="300"/>
      <c r="BD1535" s="300"/>
      <c r="BE1535" s="300"/>
      <c r="BF1535" s="300"/>
      <c r="BG1535" s="300"/>
      <c r="BH1535" s="300"/>
      <c r="BI1535" s="300"/>
      <c r="BQ1535" s="297"/>
      <c r="BR1535" s="297"/>
      <c r="BS1535" s="297"/>
      <c r="BT1535" s="297"/>
      <c r="BU1535" s="297"/>
      <c r="BV1535" s="297"/>
      <c r="BW1535" s="297"/>
      <c r="BX1535" s="297"/>
      <c r="BY1535" s="297"/>
      <c r="BZ1535" s="297"/>
      <c r="CA1535" s="297"/>
      <c r="CB1535" s="297"/>
    </row>
    <row r="1536" spans="1:80" s="305" customFormat="1" x14ac:dyDescent="0.2">
      <c r="A1536" s="87"/>
      <c r="B1536" s="87"/>
      <c r="C1536" s="87"/>
      <c r="D1536" s="87"/>
      <c r="E1536" s="87"/>
      <c r="F1536" s="87"/>
      <c r="S1536" s="307"/>
      <c r="T1536" s="306"/>
      <c r="AB1536" s="300"/>
      <c r="AC1536" s="300"/>
      <c r="AJ1536" s="300"/>
      <c r="AK1536" s="300"/>
      <c r="AX1536" s="300"/>
      <c r="AY1536" s="300"/>
      <c r="AZ1536" s="300"/>
      <c r="BA1536" s="300"/>
      <c r="BB1536" s="300"/>
      <c r="BC1536" s="300"/>
      <c r="BD1536" s="300"/>
      <c r="BE1536" s="300"/>
      <c r="BF1536" s="300"/>
      <c r="BG1536" s="300"/>
      <c r="BH1536" s="300"/>
      <c r="BI1536" s="300"/>
      <c r="BQ1536" s="297"/>
      <c r="BR1536" s="297"/>
      <c r="BS1536" s="297"/>
      <c r="BT1536" s="297"/>
      <c r="BU1536" s="297"/>
      <c r="BV1536" s="297"/>
      <c r="BW1536" s="297"/>
      <c r="BX1536" s="297"/>
      <c r="BY1536" s="297"/>
      <c r="BZ1536" s="297"/>
      <c r="CA1536" s="297"/>
      <c r="CB1536" s="297"/>
    </row>
    <row r="1537" spans="1:80" s="305" customFormat="1" x14ac:dyDescent="0.2">
      <c r="A1537" s="87"/>
      <c r="B1537" s="87"/>
      <c r="C1537" s="87"/>
      <c r="D1537" s="87"/>
      <c r="E1537" s="87"/>
      <c r="F1537" s="87"/>
      <c r="S1537" s="307"/>
      <c r="T1537" s="306"/>
      <c r="AB1537" s="300"/>
      <c r="AC1537" s="300"/>
      <c r="AJ1537" s="300"/>
      <c r="AK1537" s="300"/>
      <c r="AX1537" s="300"/>
      <c r="AY1537" s="300"/>
      <c r="AZ1537" s="300"/>
      <c r="BA1537" s="300"/>
      <c r="BB1537" s="300"/>
      <c r="BC1537" s="300"/>
      <c r="BD1537" s="300"/>
      <c r="BE1537" s="300"/>
      <c r="BF1537" s="300"/>
      <c r="BG1537" s="300"/>
      <c r="BH1537" s="300"/>
      <c r="BI1537" s="300"/>
      <c r="BQ1537" s="297"/>
      <c r="BR1537" s="297"/>
      <c r="BS1537" s="297"/>
      <c r="BT1537" s="297"/>
      <c r="BU1537" s="297"/>
      <c r="BV1537" s="297"/>
      <c r="BW1537" s="297"/>
      <c r="BX1537" s="297"/>
      <c r="BY1537" s="297"/>
      <c r="BZ1537" s="297"/>
      <c r="CA1537" s="297"/>
      <c r="CB1537" s="297"/>
    </row>
    <row r="1538" spans="1:80" s="305" customFormat="1" x14ac:dyDescent="0.2">
      <c r="A1538" s="87"/>
      <c r="B1538" s="87"/>
      <c r="C1538" s="87"/>
      <c r="D1538" s="87"/>
      <c r="E1538" s="87"/>
      <c r="F1538" s="87"/>
      <c r="S1538" s="307"/>
      <c r="T1538" s="306"/>
      <c r="AB1538" s="300"/>
      <c r="AC1538" s="300"/>
      <c r="AJ1538" s="300"/>
      <c r="AK1538" s="300"/>
      <c r="AX1538" s="300"/>
      <c r="AY1538" s="300"/>
      <c r="AZ1538" s="300"/>
      <c r="BA1538" s="300"/>
      <c r="BB1538" s="300"/>
      <c r="BC1538" s="300"/>
      <c r="BD1538" s="300"/>
      <c r="BE1538" s="300"/>
      <c r="BF1538" s="300"/>
      <c r="BG1538" s="300"/>
      <c r="BH1538" s="300"/>
      <c r="BI1538" s="300"/>
      <c r="BQ1538" s="297"/>
      <c r="BR1538" s="297"/>
      <c r="BS1538" s="297"/>
      <c r="BT1538" s="297"/>
      <c r="BU1538" s="297"/>
      <c r="BV1538" s="297"/>
      <c r="BW1538" s="297"/>
      <c r="BX1538" s="297"/>
      <c r="BY1538" s="297"/>
      <c r="BZ1538" s="297"/>
      <c r="CA1538" s="297"/>
      <c r="CB1538" s="297"/>
    </row>
    <row r="1539" spans="1:80" s="305" customFormat="1" x14ac:dyDescent="0.2">
      <c r="A1539" s="87"/>
      <c r="B1539" s="87"/>
      <c r="C1539" s="87"/>
      <c r="D1539" s="87"/>
      <c r="E1539" s="87"/>
      <c r="F1539" s="87"/>
      <c r="S1539" s="307"/>
      <c r="T1539" s="306"/>
      <c r="AB1539" s="300"/>
      <c r="AC1539" s="300"/>
      <c r="AJ1539" s="300"/>
      <c r="AK1539" s="300"/>
      <c r="AX1539" s="300"/>
      <c r="AY1539" s="300"/>
      <c r="AZ1539" s="300"/>
      <c r="BA1539" s="300"/>
      <c r="BB1539" s="300"/>
      <c r="BC1539" s="300"/>
      <c r="BD1539" s="300"/>
      <c r="BE1539" s="300"/>
      <c r="BF1539" s="300"/>
      <c r="BG1539" s="300"/>
      <c r="BH1539" s="300"/>
      <c r="BI1539" s="300"/>
      <c r="BQ1539" s="297"/>
      <c r="BR1539" s="297"/>
      <c r="BS1539" s="297"/>
      <c r="BT1539" s="297"/>
      <c r="BU1539" s="297"/>
      <c r="BV1539" s="297"/>
      <c r="BW1539" s="297"/>
      <c r="BX1539" s="297"/>
      <c r="BY1539" s="297"/>
      <c r="BZ1539" s="297"/>
      <c r="CA1539" s="297"/>
      <c r="CB1539" s="297"/>
    </row>
    <row r="1540" spans="1:80" s="305" customFormat="1" x14ac:dyDescent="0.2">
      <c r="A1540" s="87"/>
      <c r="B1540" s="87"/>
      <c r="C1540" s="87"/>
      <c r="D1540" s="87"/>
      <c r="E1540" s="87"/>
      <c r="F1540" s="87"/>
      <c r="S1540" s="307"/>
      <c r="T1540" s="306"/>
      <c r="AB1540" s="300"/>
      <c r="AC1540" s="300"/>
      <c r="AJ1540" s="300"/>
      <c r="AK1540" s="300"/>
      <c r="AX1540" s="300"/>
      <c r="AY1540" s="300"/>
      <c r="AZ1540" s="300"/>
      <c r="BA1540" s="300"/>
      <c r="BB1540" s="300"/>
      <c r="BC1540" s="300"/>
      <c r="BD1540" s="300"/>
      <c r="BE1540" s="300"/>
      <c r="BF1540" s="300"/>
      <c r="BG1540" s="300"/>
      <c r="BH1540" s="300"/>
      <c r="BI1540" s="300"/>
      <c r="BQ1540" s="297"/>
      <c r="BR1540" s="297"/>
      <c r="BS1540" s="297"/>
      <c r="BT1540" s="297"/>
      <c r="BU1540" s="297"/>
      <c r="BV1540" s="297"/>
      <c r="BW1540" s="297"/>
      <c r="BX1540" s="297"/>
      <c r="BY1540" s="297"/>
      <c r="BZ1540" s="297"/>
      <c r="CA1540" s="297"/>
      <c r="CB1540" s="297"/>
    </row>
    <row r="1541" spans="1:80" s="305" customFormat="1" x14ac:dyDescent="0.2">
      <c r="A1541" s="87"/>
      <c r="B1541" s="87"/>
      <c r="C1541" s="87"/>
      <c r="D1541" s="87"/>
      <c r="E1541" s="87"/>
      <c r="F1541" s="87"/>
      <c r="S1541" s="307"/>
      <c r="T1541" s="306"/>
      <c r="AB1541" s="300"/>
      <c r="AC1541" s="300"/>
      <c r="AJ1541" s="300"/>
      <c r="AK1541" s="300"/>
      <c r="AX1541" s="300"/>
      <c r="AY1541" s="300"/>
      <c r="AZ1541" s="300"/>
      <c r="BA1541" s="300"/>
      <c r="BB1541" s="300"/>
      <c r="BC1541" s="300"/>
      <c r="BD1541" s="300"/>
      <c r="BE1541" s="300"/>
      <c r="BF1541" s="300"/>
      <c r="BG1541" s="300"/>
      <c r="BH1541" s="300"/>
      <c r="BI1541" s="300"/>
      <c r="BQ1541" s="297"/>
      <c r="BR1541" s="297"/>
      <c r="BS1541" s="297"/>
      <c r="BT1541" s="297"/>
      <c r="BU1541" s="297"/>
      <c r="BV1541" s="297"/>
      <c r="BW1541" s="297"/>
      <c r="BX1541" s="297"/>
      <c r="BY1541" s="297"/>
      <c r="BZ1541" s="297"/>
      <c r="CA1541" s="297"/>
      <c r="CB1541" s="297"/>
    </row>
    <row r="1542" spans="1:80" s="305" customFormat="1" x14ac:dyDescent="0.2">
      <c r="A1542" s="87"/>
      <c r="B1542" s="87"/>
      <c r="C1542" s="87"/>
      <c r="D1542" s="87"/>
      <c r="E1542" s="87"/>
      <c r="F1542" s="87"/>
      <c r="S1542" s="307"/>
      <c r="T1542" s="306"/>
      <c r="AB1542" s="300"/>
      <c r="AC1542" s="300"/>
      <c r="AJ1542" s="300"/>
      <c r="AK1542" s="300"/>
      <c r="AX1542" s="300"/>
      <c r="AY1542" s="300"/>
      <c r="AZ1542" s="300"/>
      <c r="BA1542" s="300"/>
      <c r="BB1542" s="300"/>
      <c r="BC1542" s="300"/>
      <c r="BD1542" s="300"/>
      <c r="BE1542" s="300"/>
      <c r="BF1542" s="300"/>
      <c r="BG1542" s="300"/>
      <c r="BH1542" s="300"/>
      <c r="BI1542" s="300"/>
      <c r="BQ1542" s="297"/>
      <c r="BR1542" s="297"/>
      <c r="BS1542" s="297"/>
      <c r="BT1542" s="297"/>
      <c r="BU1542" s="297"/>
      <c r="BV1542" s="297"/>
      <c r="BW1542" s="297"/>
      <c r="BX1542" s="297"/>
      <c r="BY1542" s="297"/>
      <c r="BZ1542" s="297"/>
      <c r="CA1542" s="297"/>
      <c r="CB1542" s="297"/>
    </row>
    <row r="1543" spans="1:80" s="305" customFormat="1" x14ac:dyDescent="0.2">
      <c r="A1543" s="87"/>
      <c r="B1543" s="87"/>
      <c r="C1543" s="87"/>
      <c r="D1543" s="87"/>
      <c r="E1543" s="87"/>
      <c r="F1543" s="87"/>
      <c r="S1543" s="307"/>
      <c r="T1543" s="306"/>
      <c r="AB1543" s="300"/>
      <c r="AC1543" s="300"/>
      <c r="AJ1543" s="300"/>
      <c r="AK1543" s="300"/>
      <c r="AX1543" s="300"/>
      <c r="AY1543" s="300"/>
      <c r="AZ1543" s="300"/>
      <c r="BA1543" s="300"/>
      <c r="BB1543" s="300"/>
      <c r="BC1543" s="300"/>
      <c r="BD1543" s="300"/>
      <c r="BE1543" s="300"/>
      <c r="BF1543" s="300"/>
      <c r="BG1543" s="300"/>
      <c r="BH1543" s="300"/>
      <c r="BI1543" s="300"/>
      <c r="BQ1543" s="297"/>
      <c r="BR1543" s="297"/>
      <c r="BS1543" s="297"/>
      <c r="BT1543" s="297"/>
      <c r="BU1543" s="297"/>
      <c r="BV1543" s="297"/>
      <c r="BW1543" s="297"/>
      <c r="BX1543" s="297"/>
      <c r="BY1543" s="297"/>
      <c r="BZ1543" s="297"/>
      <c r="CA1543" s="297"/>
      <c r="CB1543" s="297"/>
    </row>
    <row r="1544" spans="1:80" s="305" customFormat="1" x14ac:dyDescent="0.2">
      <c r="A1544" s="87"/>
      <c r="B1544" s="87"/>
      <c r="C1544" s="87"/>
      <c r="D1544" s="87"/>
      <c r="E1544" s="87"/>
      <c r="F1544" s="87"/>
      <c r="S1544" s="307"/>
      <c r="T1544" s="306"/>
      <c r="AB1544" s="300"/>
      <c r="AC1544" s="300"/>
      <c r="AJ1544" s="300"/>
      <c r="AK1544" s="300"/>
      <c r="AX1544" s="300"/>
      <c r="AY1544" s="300"/>
      <c r="AZ1544" s="300"/>
      <c r="BA1544" s="300"/>
      <c r="BB1544" s="300"/>
      <c r="BC1544" s="300"/>
      <c r="BD1544" s="300"/>
      <c r="BE1544" s="300"/>
      <c r="BF1544" s="300"/>
      <c r="BG1544" s="300"/>
      <c r="BH1544" s="300"/>
      <c r="BI1544" s="300"/>
      <c r="BQ1544" s="297"/>
      <c r="BR1544" s="297"/>
      <c r="BS1544" s="297"/>
      <c r="BT1544" s="297"/>
      <c r="BU1544" s="297"/>
      <c r="BV1544" s="297"/>
      <c r="BW1544" s="297"/>
      <c r="BX1544" s="297"/>
      <c r="BY1544" s="297"/>
      <c r="BZ1544" s="297"/>
      <c r="CA1544" s="297"/>
      <c r="CB1544" s="297"/>
    </row>
    <row r="1545" spans="1:80" s="305" customFormat="1" x14ac:dyDescent="0.2">
      <c r="A1545" s="87"/>
      <c r="B1545" s="87"/>
      <c r="C1545" s="87"/>
      <c r="D1545" s="87"/>
      <c r="E1545" s="87"/>
      <c r="F1545" s="87"/>
      <c r="S1545" s="307"/>
      <c r="T1545" s="306"/>
      <c r="AB1545" s="300"/>
      <c r="AC1545" s="300"/>
      <c r="AJ1545" s="300"/>
      <c r="AK1545" s="300"/>
      <c r="AX1545" s="300"/>
      <c r="AY1545" s="300"/>
      <c r="AZ1545" s="300"/>
      <c r="BA1545" s="300"/>
      <c r="BB1545" s="300"/>
      <c r="BC1545" s="300"/>
      <c r="BD1545" s="300"/>
      <c r="BE1545" s="300"/>
      <c r="BF1545" s="300"/>
      <c r="BG1545" s="300"/>
      <c r="BH1545" s="300"/>
      <c r="BI1545" s="300"/>
      <c r="BQ1545" s="297"/>
      <c r="BR1545" s="297"/>
      <c r="BS1545" s="297"/>
      <c r="BT1545" s="297"/>
      <c r="BU1545" s="297"/>
      <c r="BV1545" s="297"/>
      <c r="BW1545" s="297"/>
      <c r="BX1545" s="297"/>
      <c r="BY1545" s="297"/>
      <c r="BZ1545" s="297"/>
      <c r="CA1545" s="297"/>
      <c r="CB1545" s="297"/>
    </row>
    <row r="1546" spans="1:80" s="305" customFormat="1" x14ac:dyDescent="0.2">
      <c r="A1546" s="87"/>
      <c r="B1546" s="87"/>
      <c r="C1546" s="87"/>
      <c r="D1546" s="87"/>
      <c r="E1546" s="87"/>
      <c r="F1546" s="87"/>
      <c r="S1546" s="307"/>
      <c r="T1546" s="306"/>
      <c r="AB1546" s="300"/>
      <c r="AC1546" s="300"/>
      <c r="AJ1546" s="300"/>
      <c r="AK1546" s="300"/>
      <c r="AX1546" s="300"/>
      <c r="AY1546" s="300"/>
      <c r="AZ1546" s="300"/>
      <c r="BA1546" s="300"/>
      <c r="BB1546" s="300"/>
      <c r="BC1546" s="300"/>
      <c r="BD1546" s="300"/>
      <c r="BE1546" s="300"/>
      <c r="BF1546" s="300"/>
      <c r="BG1546" s="300"/>
      <c r="BH1546" s="300"/>
      <c r="BI1546" s="300"/>
      <c r="BQ1546" s="297"/>
      <c r="BR1546" s="297"/>
      <c r="BS1546" s="297"/>
      <c r="BT1546" s="297"/>
      <c r="BU1546" s="297"/>
      <c r="BV1546" s="297"/>
      <c r="BW1546" s="297"/>
      <c r="BX1546" s="297"/>
      <c r="BY1546" s="297"/>
      <c r="BZ1546" s="297"/>
      <c r="CA1546" s="297"/>
      <c r="CB1546" s="297"/>
    </row>
    <row r="1547" spans="1:80" s="305" customFormat="1" x14ac:dyDescent="0.2">
      <c r="A1547" s="87"/>
      <c r="B1547" s="87"/>
      <c r="C1547" s="87"/>
      <c r="D1547" s="87"/>
      <c r="E1547" s="87"/>
      <c r="F1547" s="87"/>
      <c r="S1547" s="307"/>
      <c r="T1547" s="306"/>
      <c r="AB1547" s="300"/>
      <c r="AC1547" s="300"/>
      <c r="AJ1547" s="300"/>
      <c r="AK1547" s="300"/>
      <c r="AX1547" s="300"/>
      <c r="AY1547" s="300"/>
      <c r="AZ1547" s="300"/>
      <c r="BA1547" s="300"/>
      <c r="BB1547" s="300"/>
      <c r="BC1547" s="300"/>
      <c r="BD1547" s="300"/>
      <c r="BE1547" s="300"/>
      <c r="BF1547" s="300"/>
      <c r="BG1547" s="300"/>
      <c r="BH1547" s="300"/>
      <c r="BI1547" s="300"/>
      <c r="BQ1547" s="297"/>
      <c r="BR1547" s="297"/>
      <c r="BS1547" s="297"/>
      <c r="BT1547" s="297"/>
      <c r="BU1547" s="297"/>
      <c r="BV1547" s="297"/>
      <c r="BW1547" s="297"/>
      <c r="BX1547" s="297"/>
      <c r="BY1547" s="297"/>
      <c r="BZ1547" s="297"/>
      <c r="CA1547" s="297"/>
      <c r="CB1547" s="297"/>
    </row>
    <row r="1548" spans="1:80" s="305" customFormat="1" x14ac:dyDescent="0.2">
      <c r="A1548" s="87"/>
      <c r="B1548" s="87"/>
      <c r="C1548" s="87"/>
      <c r="D1548" s="87"/>
      <c r="E1548" s="87"/>
      <c r="F1548" s="87"/>
      <c r="S1548" s="307"/>
      <c r="T1548" s="306"/>
      <c r="AB1548" s="300"/>
      <c r="AC1548" s="300"/>
      <c r="AJ1548" s="300"/>
      <c r="AK1548" s="300"/>
      <c r="AX1548" s="300"/>
      <c r="AY1548" s="300"/>
      <c r="AZ1548" s="300"/>
      <c r="BA1548" s="300"/>
      <c r="BB1548" s="300"/>
      <c r="BC1548" s="300"/>
      <c r="BD1548" s="300"/>
      <c r="BE1548" s="300"/>
      <c r="BF1548" s="300"/>
      <c r="BG1548" s="300"/>
      <c r="BH1548" s="300"/>
      <c r="BI1548" s="300"/>
      <c r="BQ1548" s="297"/>
      <c r="BR1548" s="297"/>
      <c r="BS1548" s="297"/>
      <c r="BT1548" s="297"/>
      <c r="BU1548" s="297"/>
      <c r="BV1548" s="297"/>
      <c r="BW1548" s="297"/>
      <c r="BX1548" s="297"/>
      <c r="BY1548" s="297"/>
      <c r="BZ1548" s="297"/>
      <c r="CA1548" s="297"/>
      <c r="CB1548" s="297"/>
    </row>
    <row r="1549" spans="1:80" s="305" customFormat="1" x14ac:dyDescent="0.2">
      <c r="A1549" s="87"/>
      <c r="B1549" s="87"/>
      <c r="C1549" s="87"/>
      <c r="D1549" s="87"/>
      <c r="E1549" s="87"/>
      <c r="F1549" s="87"/>
      <c r="S1549" s="307"/>
      <c r="T1549" s="306"/>
      <c r="AB1549" s="300"/>
      <c r="AC1549" s="300"/>
      <c r="AJ1549" s="300"/>
      <c r="AK1549" s="300"/>
      <c r="AX1549" s="300"/>
      <c r="AY1549" s="300"/>
      <c r="AZ1549" s="300"/>
      <c r="BA1549" s="300"/>
      <c r="BB1549" s="300"/>
      <c r="BC1549" s="300"/>
      <c r="BD1549" s="300"/>
      <c r="BE1549" s="300"/>
      <c r="BF1549" s="300"/>
      <c r="BG1549" s="300"/>
      <c r="BH1549" s="300"/>
      <c r="BI1549" s="300"/>
      <c r="BQ1549" s="297"/>
      <c r="BR1549" s="297"/>
      <c r="BS1549" s="297"/>
      <c r="BT1549" s="297"/>
      <c r="BU1549" s="297"/>
      <c r="BV1549" s="297"/>
      <c r="BW1549" s="297"/>
      <c r="BX1549" s="297"/>
      <c r="BY1549" s="297"/>
      <c r="BZ1549" s="297"/>
      <c r="CA1549" s="297"/>
      <c r="CB1549" s="297"/>
    </row>
    <row r="1550" spans="1:80" s="305" customFormat="1" x14ac:dyDescent="0.2">
      <c r="A1550" s="87"/>
      <c r="B1550" s="87"/>
      <c r="C1550" s="87"/>
      <c r="D1550" s="87"/>
      <c r="E1550" s="87"/>
      <c r="F1550" s="87"/>
      <c r="S1550" s="307"/>
      <c r="T1550" s="306"/>
      <c r="AB1550" s="300"/>
      <c r="AC1550" s="300"/>
      <c r="AJ1550" s="300"/>
      <c r="AK1550" s="300"/>
      <c r="AX1550" s="300"/>
      <c r="AY1550" s="300"/>
      <c r="AZ1550" s="300"/>
      <c r="BA1550" s="300"/>
      <c r="BB1550" s="300"/>
      <c r="BC1550" s="300"/>
      <c r="BD1550" s="300"/>
      <c r="BE1550" s="300"/>
      <c r="BF1550" s="300"/>
      <c r="BG1550" s="300"/>
      <c r="BH1550" s="300"/>
      <c r="BI1550" s="300"/>
      <c r="BQ1550" s="297"/>
      <c r="BR1550" s="297"/>
      <c r="BS1550" s="297"/>
      <c r="BT1550" s="297"/>
      <c r="BU1550" s="297"/>
      <c r="BV1550" s="297"/>
      <c r="BW1550" s="297"/>
      <c r="BX1550" s="297"/>
      <c r="BY1550" s="297"/>
      <c r="BZ1550" s="297"/>
      <c r="CA1550" s="297"/>
      <c r="CB1550" s="297"/>
    </row>
    <row r="1551" spans="1:80" s="305" customFormat="1" x14ac:dyDescent="0.2">
      <c r="A1551" s="87"/>
      <c r="B1551" s="87"/>
      <c r="C1551" s="87"/>
      <c r="D1551" s="87"/>
      <c r="E1551" s="87"/>
      <c r="F1551" s="87"/>
      <c r="S1551" s="307"/>
      <c r="T1551" s="306"/>
      <c r="AB1551" s="300"/>
      <c r="AC1551" s="300"/>
      <c r="AJ1551" s="300"/>
      <c r="AK1551" s="300"/>
      <c r="AX1551" s="300"/>
      <c r="AY1551" s="300"/>
      <c r="AZ1551" s="300"/>
      <c r="BA1551" s="300"/>
      <c r="BB1551" s="300"/>
      <c r="BC1551" s="300"/>
      <c r="BD1551" s="300"/>
      <c r="BE1551" s="300"/>
      <c r="BF1551" s="300"/>
      <c r="BG1551" s="300"/>
      <c r="BH1551" s="300"/>
      <c r="BI1551" s="300"/>
      <c r="BQ1551" s="297"/>
      <c r="BR1551" s="297"/>
      <c r="BS1551" s="297"/>
      <c r="BT1551" s="297"/>
      <c r="BU1551" s="297"/>
      <c r="BV1551" s="297"/>
      <c r="BW1551" s="297"/>
      <c r="BX1551" s="297"/>
      <c r="BY1551" s="297"/>
      <c r="BZ1551" s="297"/>
      <c r="CA1551" s="297"/>
      <c r="CB1551" s="297"/>
    </row>
    <row r="1552" spans="1:80" s="305" customFormat="1" x14ac:dyDescent="0.2">
      <c r="A1552" s="87"/>
      <c r="B1552" s="87"/>
      <c r="C1552" s="87"/>
      <c r="D1552" s="87"/>
      <c r="E1552" s="87"/>
      <c r="F1552" s="87"/>
      <c r="S1552" s="307"/>
      <c r="T1552" s="306"/>
      <c r="AB1552" s="300"/>
      <c r="AC1552" s="300"/>
      <c r="AJ1552" s="300"/>
      <c r="AK1552" s="300"/>
      <c r="AX1552" s="300"/>
      <c r="AY1552" s="300"/>
      <c r="AZ1552" s="300"/>
      <c r="BA1552" s="300"/>
      <c r="BB1552" s="300"/>
      <c r="BC1552" s="300"/>
      <c r="BD1552" s="300"/>
      <c r="BE1552" s="300"/>
      <c r="BF1552" s="300"/>
      <c r="BG1552" s="300"/>
      <c r="BH1552" s="300"/>
      <c r="BI1552" s="300"/>
      <c r="BQ1552" s="297"/>
      <c r="BR1552" s="297"/>
      <c r="BS1552" s="297"/>
      <c r="BT1552" s="297"/>
      <c r="BU1552" s="297"/>
      <c r="BV1552" s="297"/>
      <c r="BW1552" s="297"/>
      <c r="BX1552" s="297"/>
      <c r="BY1552" s="297"/>
      <c r="BZ1552" s="297"/>
      <c r="CA1552" s="297"/>
      <c r="CB1552" s="297"/>
    </row>
    <row r="1553" spans="1:80" s="305" customFormat="1" x14ac:dyDescent="0.2">
      <c r="A1553" s="87"/>
      <c r="B1553" s="87"/>
      <c r="C1553" s="87"/>
      <c r="D1553" s="87"/>
      <c r="E1553" s="87"/>
      <c r="F1553" s="87"/>
      <c r="S1553" s="307"/>
      <c r="T1553" s="306"/>
      <c r="AB1553" s="300"/>
      <c r="AC1553" s="300"/>
      <c r="AJ1553" s="300"/>
      <c r="AK1553" s="300"/>
      <c r="AX1553" s="300"/>
      <c r="AY1553" s="300"/>
      <c r="AZ1553" s="300"/>
      <c r="BA1553" s="300"/>
      <c r="BB1553" s="300"/>
      <c r="BC1553" s="300"/>
      <c r="BD1553" s="300"/>
      <c r="BE1553" s="300"/>
      <c r="BF1553" s="300"/>
      <c r="BG1553" s="300"/>
      <c r="BH1553" s="300"/>
      <c r="BI1553" s="300"/>
      <c r="BQ1553" s="297"/>
      <c r="BR1553" s="297"/>
      <c r="BS1553" s="297"/>
      <c r="BT1553" s="297"/>
      <c r="BU1553" s="297"/>
      <c r="BV1553" s="297"/>
      <c r="BW1553" s="297"/>
      <c r="BX1553" s="297"/>
      <c r="BY1553" s="297"/>
      <c r="BZ1553" s="297"/>
      <c r="CA1553" s="297"/>
      <c r="CB1553" s="297"/>
    </row>
    <row r="1554" spans="1:80" s="305" customFormat="1" x14ac:dyDescent="0.2">
      <c r="A1554" s="87"/>
      <c r="B1554" s="87"/>
      <c r="C1554" s="87"/>
      <c r="D1554" s="87"/>
      <c r="E1554" s="87"/>
      <c r="F1554" s="87"/>
      <c r="S1554" s="307"/>
      <c r="T1554" s="306"/>
      <c r="AB1554" s="300"/>
      <c r="AC1554" s="300"/>
      <c r="AJ1554" s="300"/>
      <c r="AK1554" s="300"/>
      <c r="AX1554" s="300"/>
      <c r="AY1554" s="300"/>
      <c r="AZ1554" s="300"/>
      <c r="BA1554" s="300"/>
      <c r="BB1554" s="300"/>
      <c r="BC1554" s="300"/>
      <c r="BD1554" s="300"/>
      <c r="BE1554" s="300"/>
      <c r="BF1554" s="300"/>
      <c r="BG1554" s="300"/>
      <c r="BH1554" s="300"/>
      <c r="BI1554" s="300"/>
      <c r="BQ1554" s="297"/>
      <c r="BR1554" s="297"/>
      <c r="BS1554" s="297"/>
      <c r="BT1554" s="297"/>
      <c r="BU1554" s="297"/>
      <c r="BV1554" s="297"/>
      <c r="BW1554" s="297"/>
      <c r="BX1554" s="297"/>
      <c r="BY1554" s="297"/>
      <c r="BZ1554" s="297"/>
      <c r="CA1554" s="297"/>
      <c r="CB1554" s="297"/>
    </row>
    <row r="1555" spans="1:80" s="305" customFormat="1" x14ac:dyDescent="0.2">
      <c r="A1555" s="87"/>
      <c r="B1555" s="87"/>
      <c r="C1555" s="87"/>
      <c r="D1555" s="87"/>
      <c r="E1555" s="87"/>
      <c r="F1555" s="87"/>
      <c r="S1555" s="307"/>
      <c r="T1555" s="306"/>
      <c r="AB1555" s="300"/>
      <c r="AC1555" s="300"/>
      <c r="AJ1555" s="300"/>
      <c r="AK1555" s="300"/>
      <c r="AX1555" s="300"/>
      <c r="AY1555" s="300"/>
      <c r="AZ1555" s="300"/>
      <c r="BA1555" s="300"/>
      <c r="BB1555" s="300"/>
      <c r="BC1555" s="300"/>
      <c r="BD1555" s="300"/>
      <c r="BE1555" s="300"/>
      <c r="BF1555" s="300"/>
      <c r="BG1555" s="300"/>
      <c r="BH1555" s="300"/>
      <c r="BI1555" s="300"/>
      <c r="BQ1555" s="297"/>
      <c r="BR1555" s="297"/>
      <c r="BS1555" s="297"/>
      <c r="BT1555" s="297"/>
      <c r="BU1555" s="297"/>
      <c r="BV1555" s="297"/>
      <c r="BW1555" s="297"/>
      <c r="BX1555" s="297"/>
      <c r="BY1555" s="297"/>
      <c r="BZ1555" s="297"/>
      <c r="CA1555" s="297"/>
      <c r="CB1555" s="297"/>
    </row>
    <row r="1556" spans="1:80" s="305" customFormat="1" x14ac:dyDescent="0.2">
      <c r="A1556" s="87"/>
      <c r="B1556" s="87"/>
      <c r="C1556" s="87"/>
      <c r="D1556" s="87"/>
      <c r="E1556" s="87"/>
      <c r="F1556" s="87"/>
      <c r="S1556" s="307"/>
      <c r="T1556" s="306"/>
      <c r="AB1556" s="300"/>
      <c r="AC1556" s="300"/>
      <c r="AJ1556" s="300"/>
      <c r="AK1556" s="300"/>
      <c r="AX1556" s="300"/>
      <c r="AY1556" s="300"/>
      <c r="AZ1556" s="300"/>
      <c r="BA1556" s="300"/>
      <c r="BB1556" s="300"/>
      <c r="BC1556" s="300"/>
      <c r="BD1556" s="300"/>
      <c r="BE1556" s="300"/>
      <c r="BF1556" s="300"/>
      <c r="BG1556" s="300"/>
      <c r="BH1556" s="300"/>
      <c r="BI1556" s="300"/>
      <c r="BQ1556" s="297"/>
      <c r="BR1556" s="297"/>
      <c r="BS1556" s="297"/>
      <c r="BT1556" s="297"/>
      <c r="BU1556" s="297"/>
      <c r="BV1556" s="297"/>
      <c r="BW1556" s="297"/>
      <c r="BX1556" s="297"/>
      <c r="BY1556" s="297"/>
      <c r="BZ1556" s="297"/>
      <c r="CA1556" s="297"/>
      <c r="CB1556" s="297"/>
    </row>
    <row r="1557" spans="1:80" s="305" customFormat="1" x14ac:dyDescent="0.2">
      <c r="A1557" s="87"/>
      <c r="B1557" s="87"/>
      <c r="C1557" s="87"/>
      <c r="D1557" s="87"/>
      <c r="E1557" s="87"/>
      <c r="F1557" s="87"/>
      <c r="S1557" s="307"/>
      <c r="T1557" s="306"/>
      <c r="AB1557" s="300"/>
      <c r="AC1557" s="300"/>
      <c r="AJ1557" s="300"/>
      <c r="AK1557" s="300"/>
      <c r="AX1557" s="300"/>
      <c r="AY1557" s="300"/>
      <c r="AZ1557" s="300"/>
      <c r="BA1557" s="300"/>
      <c r="BB1557" s="300"/>
      <c r="BC1557" s="300"/>
      <c r="BD1557" s="300"/>
      <c r="BE1557" s="300"/>
      <c r="BF1557" s="300"/>
      <c r="BG1557" s="300"/>
      <c r="BH1557" s="300"/>
      <c r="BI1557" s="300"/>
      <c r="BQ1557" s="297"/>
      <c r="BR1557" s="297"/>
      <c r="BS1557" s="297"/>
      <c r="BT1557" s="297"/>
      <c r="BU1557" s="297"/>
      <c r="BV1557" s="297"/>
      <c r="BW1557" s="297"/>
      <c r="BX1557" s="297"/>
      <c r="BY1557" s="297"/>
      <c r="BZ1557" s="297"/>
      <c r="CA1557" s="297"/>
      <c r="CB1557" s="297"/>
    </row>
    <row r="1558" spans="1:80" s="305" customFormat="1" x14ac:dyDescent="0.2">
      <c r="A1558" s="87"/>
      <c r="B1558" s="87"/>
      <c r="C1558" s="87"/>
      <c r="D1558" s="87"/>
      <c r="E1558" s="87"/>
      <c r="F1558" s="87"/>
      <c r="S1558" s="307"/>
      <c r="T1558" s="306"/>
      <c r="AB1558" s="300"/>
      <c r="AC1558" s="300"/>
      <c r="AJ1558" s="300"/>
      <c r="AK1558" s="300"/>
      <c r="AX1558" s="300"/>
      <c r="AY1558" s="300"/>
      <c r="AZ1558" s="300"/>
      <c r="BA1558" s="300"/>
      <c r="BB1558" s="300"/>
      <c r="BC1558" s="300"/>
      <c r="BD1558" s="300"/>
      <c r="BE1558" s="300"/>
      <c r="BF1558" s="300"/>
      <c r="BG1558" s="300"/>
      <c r="BH1558" s="300"/>
      <c r="BI1558" s="300"/>
      <c r="BQ1558" s="297"/>
      <c r="BR1558" s="297"/>
      <c r="BS1558" s="297"/>
      <c r="BT1558" s="297"/>
      <c r="BU1558" s="297"/>
      <c r="BV1558" s="297"/>
      <c r="BW1558" s="297"/>
      <c r="BX1558" s="297"/>
      <c r="BY1558" s="297"/>
      <c r="BZ1558" s="297"/>
      <c r="CA1558" s="297"/>
      <c r="CB1558" s="297"/>
    </row>
    <row r="1559" spans="1:80" s="305" customFormat="1" x14ac:dyDescent="0.2">
      <c r="A1559" s="87"/>
      <c r="B1559" s="87"/>
      <c r="C1559" s="87"/>
      <c r="D1559" s="87"/>
      <c r="E1559" s="87"/>
      <c r="F1559" s="87"/>
      <c r="S1559" s="307"/>
      <c r="T1559" s="306"/>
      <c r="AB1559" s="300"/>
      <c r="AC1559" s="300"/>
      <c r="AJ1559" s="300"/>
      <c r="AK1559" s="300"/>
      <c r="AX1559" s="300"/>
      <c r="AY1559" s="300"/>
      <c r="AZ1559" s="300"/>
      <c r="BA1559" s="300"/>
      <c r="BB1559" s="300"/>
      <c r="BC1559" s="300"/>
      <c r="BD1559" s="300"/>
      <c r="BE1559" s="300"/>
      <c r="BF1559" s="300"/>
      <c r="BG1559" s="300"/>
      <c r="BH1559" s="300"/>
      <c r="BI1559" s="300"/>
      <c r="BQ1559" s="297"/>
      <c r="BR1559" s="297"/>
      <c r="BS1559" s="297"/>
      <c r="BT1559" s="297"/>
      <c r="BU1559" s="297"/>
      <c r="BV1559" s="297"/>
      <c r="BW1559" s="297"/>
      <c r="BX1559" s="297"/>
      <c r="BY1559" s="297"/>
      <c r="BZ1559" s="297"/>
      <c r="CA1559" s="297"/>
      <c r="CB1559" s="297"/>
    </row>
    <row r="1560" spans="1:80" s="305" customFormat="1" x14ac:dyDescent="0.2">
      <c r="A1560" s="87"/>
      <c r="B1560" s="87"/>
      <c r="C1560" s="87"/>
      <c r="D1560" s="87"/>
      <c r="E1560" s="87"/>
      <c r="F1560" s="87"/>
      <c r="S1560" s="307"/>
      <c r="T1560" s="306"/>
      <c r="AB1560" s="300"/>
      <c r="AC1560" s="300"/>
      <c r="AJ1560" s="300"/>
      <c r="AK1560" s="300"/>
      <c r="AX1560" s="300"/>
      <c r="AY1560" s="300"/>
      <c r="AZ1560" s="300"/>
      <c r="BA1560" s="300"/>
      <c r="BB1560" s="300"/>
      <c r="BC1560" s="300"/>
      <c r="BD1560" s="300"/>
      <c r="BE1560" s="300"/>
      <c r="BF1560" s="300"/>
      <c r="BG1560" s="300"/>
      <c r="BH1560" s="300"/>
      <c r="BI1560" s="300"/>
      <c r="BQ1560" s="297"/>
      <c r="BR1560" s="297"/>
      <c r="BS1560" s="297"/>
      <c r="BT1560" s="297"/>
      <c r="BU1560" s="297"/>
      <c r="BV1560" s="297"/>
      <c r="BW1560" s="297"/>
      <c r="BX1560" s="297"/>
      <c r="BY1560" s="297"/>
      <c r="BZ1560" s="297"/>
      <c r="CA1560" s="297"/>
      <c r="CB1560" s="297"/>
    </row>
    <row r="1561" spans="1:80" s="305" customFormat="1" x14ac:dyDescent="0.2">
      <c r="A1561" s="87"/>
      <c r="B1561" s="87"/>
      <c r="C1561" s="87"/>
      <c r="D1561" s="87"/>
      <c r="E1561" s="87"/>
      <c r="F1561" s="87"/>
      <c r="S1561" s="307"/>
      <c r="T1561" s="306"/>
      <c r="AB1561" s="300"/>
      <c r="AC1561" s="300"/>
      <c r="AJ1561" s="300"/>
      <c r="AK1561" s="300"/>
      <c r="AX1561" s="300"/>
      <c r="AY1561" s="300"/>
      <c r="AZ1561" s="300"/>
      <c r="BA1561" s="300"/>
      <c r="BB1561" s="300"/>
      <c r="BC1561" s="300"/>
      <c r="BD1561" s="300"/>
      <c r="BE1561" s="300"/>
      <c r="BF1561" s="300"/>
      <c r="BG1561" s="300"/>
      <c r="BH1561" s="300"/>
      <c r="BI1561" s="300"/>
      <c r="BQ1561" s="297"/>
      <c r="BR1561" s="297"/>
      <c r="BS1561" s="297"/>
      <c r="BT1561" s="297"/>
      <c r="BU1561" s="297"/>
      <c r="BV1561" s="297"/>
      <c r="BW1561" s="297"/>
      <c r="BX1561" s="297"/>
      <c r="BY1561" s="297"/>
      <c r="BZ1561" s="297"/>
      <c r="CA1561" s="297"/>
      <c r="CB1561" s="297"/>
    </row>
    <row r="1562" spans="1:80" s="305" customFormat="1" x14ac:dyDescent="0.2">
      <c r="A1562" s="87"/>
      <c r="B1562" s="87"/>
      <c r="C1562" s="87"/>
      <c r="D1562" s="87"/>
      <c r="E1562" s="87"/>
      <c r="F1562" s="87"/>
      <c r="S1562" s="307"/>
      <c r="T1562" s="306"/>
      <c r="AB1562" s="300"/>
      <c r="AC1562" s="300"/>
      <c r="AJ1562" s="300"/>
      <c r="AK1562" s="300"/>
      <c r="AX1562" s="300"/>
      <c r="AY1562" s="300"/>
      <c r="AZ1562" s="300"/>
      <c r="BA1562" s="300"/>
      <c r="BB1562" s="300"/>
      <c r="BC1562" s="300"/>
      <c r="BD1562" s="300"/>
      <c r="BE1562" s="300"/>
      <c r="BF1562" s="300"/>
      <c r="BG1562" s="300"/>
      <c r="BH1562" s="300"/>
      <c r="BI1562" s="300"/>
      <c r="BQ1562" s="297"/>
      <c r="BR1562" s="297"/>
      <c r="BS1562" s="297"/>
      <c r="BT1562" s="297"/>
      <c r="BU1562" s="297"/>
      <c r="BV1562" s="297"/>
      <c r="BW1562" s="297"/>
      <c r="BX1562" s="297"/>
      <c r="BY1562" s="297"/>
      <c r="BZ1562" s="297"/>
      <c r="CA1562" s="297"/>
      <c r="CB1562" s="297"/>
    </row>
    <row r="1563" spans="1:80" s="305" customFormat="1" x14ac:dyDescent="0.2">
      <c r="A1563" s="87"/>
      <c r="B1563" s="87"/>
      <c r="C1563" s="87"/>
      <c r="D1563" s="87"/>
      <c r="E1563" s="87"/>
      <c r="F1563" s="87"/>
      <c r="S1563" s="307"/>
      <c r="T1563" s="306"/>
      <c r="AB1563" s="300"/>
      <c r="AC1563" s="300"/>
      <c r="AJ1563" s="300"/>
      <c r="AK1563" s="300"/>
      <c r="AX1563" s="300"/>
      <c r="AY1563" s="300"/>
      <c r="AZ1563" s="300"/>
      <c r="BA1563" s="300"/>
      <c r="BB1563" s="300"/>
      <c r="BC1563" s="300"/>
      <c r="BD1563" s="300"/>
      <c r="BE1563" s="300"/>
      <c r="BF1563" s="300"/>
      <c r="BG1563" s="300"/>
      <c r="BH1563" s="300"/>
      <c r="BI1563" s="300"/>
      <c r="BQ1563" s="297"/>
      <c r="BR1563" s="297"/>
      <c r="BS1563" s="297"/>
      <c r="BT1563" s="297"/>
      <c r="BU1563" s="297"/>
      <c r="BV1563" s="297"/>
      <c r="BW1563" s="297"/>
      <c r="BX1563" s="297"/>
      <c r="BY1563" s="297"/>
      <c r="BZ1563" s="297"/>
      <c r="CA1563" s="297"/>
      <c r="CB1563" s="297"/>
    </row>
    <row r="1564" spans="1:80" s="305" customFormat="1" x14ac:dyDescent="0.2">
      <c r="A1564" s="87"/>
      <c r="B1564" s="87"/>
      <c r="C1564" s="87"/>
      <c r="D1564" s="87"/>
      <c r="E1564" s="87"/>
      <c r="F1564" s="87"/>
      <c r="S1564" s="307"/>
      <c r="T1564" s="306"/>
      <c r="AB1564" s="300"/>
      <c r="AC1564" s="300"/>
      <c r="AJ1564" s="300"/>
      <c r="AK1564" s="300"/>
      <c r="AX1564" s="300"/>
      <c r="AY1564" s="300"/>
      <c r="AZ1564" s="300"/>
      <c r="BA1564" s="300"/>
      <c r="BB1564" s="300"/>
      <c r="BC1564" s="300"/>
      <c r="BD1564" s="300"/>
      <c r="BE1564" s="300"/>
      <c r="BF1564" s="300"/>
      <c r="BG1564" s="300"/>
      <c r="BH1564" s="300"/>
      <c r="BI1564" s="300"/>
      <c r="BQ1564" s="297"/>
      <c r="BR1564" s="297"/>
      <c r="BS1564" s="297"/>
      <c r="BT1564" s="297"/>
      <c r="BU1564" s="297"/>
      <c r="BV1564" s="297"/>
      <c r="BW1564" s="297"/>
      <c r="BX1564" s="297"/>
      <c r="BY1564" s="297"/>
      <c r="BZ1564" s="297"/>
      <c r="CA1564" s="297"/>
      <c r="CB1564" s="297"/>
    </row>
    <row r="1565" spans="1:80" s="305" customFormat="1" x14ac:dyDescent="0.2">
      <c r="A1565" s="87"/>
      <c r="B1565" s="87"/>
      <c r="C1565" s="87"/>
      <c r="D1565" s="87"/>
      <c r="E1565" s="87"/>
      <c r="F1565" s="87"/>
      <c r="S1565" s="307"/>
      <c r="T1565" s="306"/>
      <c r="AB1565" s="300"/>
      <c r="AC1565" s="300"/>
      <c r="AJ1565" s="300"/>
      <c r="AK1565" s="300"/>
      <c r="AX1565" s="300"/>
      <c r="AY1565" s="300"/>
      <c r="AZ1565" s="300"/>
      <c r="BA1565" s="300"/>
      <c r="BB1565" s="300"/>
      <c r="BC1565" s="300"/>
      <c r="BD1565" s="300"/>
      <c r="BE1565" s="300"/>
      <c r="BF1565" s="300"/>
      <c r="BG1565" s="300"/>
      <c r="BH1565" s="300"/>
      <c r="BI1565" s="300"/>
      <c r="BQ1565" s="297"/>
      <c r="BR1565" s="297"/>
      <c r="BS1565" s="297"/>
      <c r="BT1565" s="297"/>
      <c r="BU1565" s="297"/>
      <c r="BV1565" s="297"/>
      <c r="BW1565" s="297"/>
      <c r="BX1565" s="297"/>
      <c r="BY1565" s="297"/>
      <c r="BZ1565" s="297"/>
      <c r="CA1565" s="297"/>
      <c r="CB1565" s="297"/>
    </row>
    <row r="1566" spans="1:80" s="305" customFormat="1" x14ac:dyDescent="0.2">
      <c r="A1566" s="87"/>
      <c r="B1566" s="87"/>
      <c r="C1566" s="87"/>
      <c r="D1566" s="87"/>
      <c r="E1566" s="87"/>
      <c r="F1566" s="87"/>
      <c r="S1566" s="307"/>
      <c r="T1566" s="306"/>
      <c r="AB1566" s="300"/>
      <c r="AC1566" s="300"/>
      <c r="AJ1566" s="300"/>
      <c r="AK1566" s="300"/>
      <c r="AX1566" s="300"/>
      <c r="AY1566" s="300"/>
      <c r="AZ1566" s="300"/>
      <c r="BA1566" s="300"/>
      <c r="BB1566" s="300"/>
      <c r="BC1566" s="300"/>
      <c r="BD1566" s="300"/>
      <c r="BE1566" s="300"/>
      <c r="BF1566" s="300"/>
      <c r="BG1566" s="300"/>
      <c r="BH1566" s="300"/>
      <c r="BI1566" s="300"/>
      <c r="BQ1566" s="297"/>
      <c r="BR1566" s="297"/>
      <c r="BS1566" s="297"/>
      <c r="BT1566" s="297"/>
      <c r="BU1566" s="297"/>
      <c r="BV1566" s="297"/>
      <c r="BW1566" s="297"/>
      <c r="BX1566" s="297"/>
      <c r="BY1566" s="297"/>
      <c r="BZ1566" s="297"/>
      <c r="CA1566" s="297"/>
      <c r="CB1566" s="297"/>
    </row>
    <row r="1567" spans="1:80" s="305" customFormat="1" x14ac:dyDescent="0.2">
      <c r="A1567" s="87"/>
      <c r="B1567" s="87"/>
      <c r="C1567" s="87"/>
      <c r="D1567" s="87"/>
      <c r="E1567" s="87"/>
      <c r="F1567" s="87"/>
      <c r="S1567" s="307"/>
      <c r="T1567" s="306"/>
      <c r="AB1567" s="300"/>
      <c r="AC1567" s="300"/>
      <c r="AJ1567" s="300"/>
      <c r="AK1567" s="300"/>
      <c r="AX1567" s="300"/>
      <c r="AY1567" s="300"/>
      <c r="AZ1567" s="300"/>
      <c r="BA1567" s="300"/>
      <c r="BB1567" s="300"/>
      <c r="BC1567" s="300"/>
      <c r="BD1567" s="300"/>
      <c r="BE1567" s="300"/>
      <c r="BF1567" s="300"/>
      <c r="BG1567" s="300"/>
      <c r="BH1567" s="300"/>
      <c r="BI1567" s="300"/>
      <c r="BQ1567" s="297"/>
      <c r="BR1567" s="297"/>
      <c r="BS1567" s="297"/>
      <c r="BT1567" s="297"/>
      <c r="BU1567" s="297"/>
      <c r="BV1567" s="297"/>
      <c r="BW1567" s="297"/>
      <c r="BX1567" s="297"/>
      <c r="BY1567" s="297"/>
      <c r="BZ1567" s="297"/>
      <c r="CA1567" s="297"/>
      <c r="CB1567" s="297"/>
    </row>
    <row r="1568" spans="1:80" s="305" customFormat="1" x14ac:dyDescent="0.2">
      <c r="A1568" s="87"/>
      <c r="B1568" s="87"/>
      <c r="C1568" s="87"/>
      <c r="D1568" s="87"/>
      <c r="E1568" s="87"/>
      <c r="F1568" s="87"/>
      <c r="S1568" s="307"/>
      <c r="T1568" s="306"/>
      <c r="AB1568" s="300"/>
      <c r="AC1568" s="300"/>
      <c r="AJ1568" s="300"/>
      <c r="AK1568" s="300"/>
      <c r="AX1568" s="300"/>
      <c r="AY1568" s="300"/>
      <c r="AZ1568" s="300"/>
      <c r="BA1568" s="300"/>
      <c r="BB1568" s="300"/>
      <c r="BC1568" s="300"/>
      <c r="BD1568" s="300"/>
      <c r="BE1568" s="300"/>
      <c r="BF1568" s="300"/>
      <c r="BG1568" s="300"/>
      <c r="BH1568" s="300"/>
      <c r="BI1568" s="300"/>
      <c r="BQ1568" s="297"/>
      <c r="BR1568" s="297"/>
      <c r="BS1568" s="297"/>
      <c r="BT1568" s="297"/>
      <c r="BU1568" s="297"/>
      <c r="BV1568" s="297"/>
      <c r="BW1568" s="297"/>
      <c r="BX1568" s="297"/>
      <c r="BY1568" s="297"/>
      <c r="BZ1568" s="297"/>
      <c r="CA1568" s="297"/>
      <c r="CB1568" s="297"/>
    </row>
    <row r="1569" spans="1:80" s="305" customFormat="1" x14ac:dyDescent="0.2">
      <c r="A1569" s="87"/>
      <c r="B1569" s="87"/>
      <c r="C1569" s="87"/>
      <c r="D1569" s="87"/>
      <c r="E1569" s="87"/>
      <c r="F1569" s="87"/>
      <c r="S1569" s="307"/>
      <c r="T1569" s="306"/>
      <c r="AB1569" s="300"/>
      <c r="AC1569" s="300"/>
      <c r="AJ1569" s="300"/>
      <c r="AK1569" s="300"/>
      <c r="AX1569" s="300"/>
      <c r="AY1569" s="300"/>
      <c r="AZ1569" s="300"/>
      <c r="BA1569" s="300"/>
      <c r="BB1569" s="300"/>
      <c r="BC1569" s="300"/>
      <c r="BD1569" s="300"/>
      <c r="BE1569" s="300"/>
      <c r="BF1569" s="300"/>
      <c r="BG1569" s="300"/>
      <c r="BH1569" s="300"/>
      <c r="BI1569" s="300"/>
      <c r="BQ1569" s="297"/>
      <c r="BR1569" s="297"/>
      <c r="BS1569" s="297"/>
      <c r="BT1569" s="297"/>
      <c r="BU1569" s="297"/>
      <c r="BV1569" s="297"/>
      <c r="BW1569" s="297"/>
      <c r="BX1569" s="297"/>
      <c r="BY1569" s="297"/>
      <c r="BZ1569" s="297"/>
      <c r="CA1569" s="297"/>
      <c r="CB1569" s="297"/>
    </row>
    <row r="1570" spans="1:80" s="305" customFormat="1" x14ac:dyDescent="0.2">
      <c r="A1570" s="87"/>
      <c r="B1570" s="87"/>
      <c r="C1570" s="87"/>
      <c r="D1570" s="87"/>
      <c r="E1570" s="87"/>
      <c r="F1570" s="87"/>
      <c r="S1570" s="307"/>
      <c r="T1570" s="306"/>
      <c r="AB1570" s="300"/>
      <c r="AC1570" s="300"/>
      <c r="AJ1570" s="300"/>
      <c r="AK1570" s="300"/>
      <c r="AX1570" s="300"/>
      <c r="AY1570" s="300"/>
      <c r="AZ1570" s="300"/>
      <c r="BA1570" s="300"/>
      <c r="BB1570" s="300"/>
      <c r="BC1570" s="300"/>
      <c r="BD1570" s="300"/>
      <c r="BE1570" s="300"/>
      <c r="BF1570" s="300"/>
      <c r="BG1570" s="300"/>
      <c r="BH1570" s="300"/>
      <c r="BI1570" s="300"/>
      <c r="BQ1570" s="297"/>
      <c r="BR1570" s="297"/>
      <c r="BS1570" s="297"/>
      <c r="BT1570" s="297"/>
      <c r="BU1570" s="297"/>
      <c r="BV1570" s="297"/>
      <c r="BW1570" s="297"/>
      <c r="BX1570" s="297"/>
      <c r="BY1570" s="297"/>
      <c r="BZ1570" s="297"/>
      <c r="CA1570" s="297"/>
      <c r="CB1570" s="297"/>
    </row>
    <row r="1571" spans="1:80" s="305" customFormat="1" x14ac:dyDescent="0.2">
      <c r="A1571" s="87"/>
      <c r="B1571" s="87"/>
      <c r="C1571" s="87"/>
      <c r="D1571" s="87"/>
      <c r="E1571" s="87"/>
      <c r="F1571" s="87"/>
      <c r="S1571" s="307"/>
      <c r="T1571" s="306"/>
      <c r="AB1571" s="300"/>
      <c r="AC1571" s="300"/>
      <c r="AJ1571" s="300"/>
      <c r="AK1571" s="300"/>
      <c r="AX1571" s="300"/>
      <c r="AY1571" s="300"/>
      <c r="AZ1571" s="300"/>
      <c r="BA1571" s="300"/>
      <c r="BB1571" s="300"/>
      <c r="BC1571" s="300"/>
      <c r="BD1571" s="300"/>
      <c r="BE1571" s="300"/>
      <c r="BF1571" s="300"/>
      <c r="BG1571" s="300"/>
      <c r="BH1571" s="300"/>
      <c r="BI1571" s="300"/>
      <c r="BQ1571" s="297"/>
      <c r="BR1571" s="297"/>
      <c r="BS1571" s="297"/>
      <c r="BT1571" s="297"/>
      <c r="BU1571" s="297"/>
      <c r="BV1571" s="297"/>
      <c r="BW1571" s="297"/>
      <c r="BX1571" s="297"/>
      <c r="BY1571" s="297"/>
      <c r="BZ1571" s="297"/>
      <c r="CA1571" s="297"/>
      <c r="CB1571" s="297"/>
    </row>
    <row r="1572" spans="1:80" s="305" customFormat="1" x14ac:dyDescent="0.2">
      <c r="A1572" s="87"/>
      <c r="B1572" s="87"/>
      <c r="C1572" s="87"/>
      <c r="D1572" s="87"/>
      <c r="E1572" s="87"/>
      <c r="F1572" s="87"/>
      <c r="S1572" s="307"/>
      <c r="T1572" s="306"/>
      <c r="AB1572" s="300"/>
      <c r="AC1572" s="300"/>
      <c r="AJ1572" s="300"/>
      <c r="AK1572" s="300"/>
      <c r="AX1572" s="300"/>
      <c r="AY1572" s="300"/>
      <c r="AZ1572" s="300"/>
      <c r="BA1572" s="300"/>
      <c r="BB1572" s="300"/>
      <c r="BC1572" s="300"/>
      <c r="BD1572" s="300"/>
      <c r="BE1572" s="300"/>
      <c r="BF1572" s="300"/>
      <c r="BG1572" s="300"/>
      <c r="BH1572" s="300"/>
      <c r="BI1572" s="300"/>
      <c r="BQ1572" s="297"/>
      <c r="BR1572" s="297"/>
      <c r="BS1572" s="297"/>
      <c r="BT1572" s="297"/>
      <c r="BU1572" s="297"/>
      <c r="BV1572" s="297"/>
      <c r="BW1572" s="297"/>
      <c r="BX1572" s="297"/>
      <c r="BY1572" s="297"/>
      <c r="BZ1572" s="297"/>
      <c r="CA1572" s="297"/>
      <c r="CB1572" s="297"/>
    </row>
    <row r="1573" spans="1:80" s="305" customFormat="1" x14ac:dyDescent="0.2">
      <c r="A1573" s="87"/>
      <c r="B1573" s="87"/>
      <c r="C1573" s="87"/>
      <c r="D1573" s="87"/>
      <c r="E1573" s="87"/>
      <c r="F1573" s="87"/>
      <c r="S1573" s="307"/>
      <c r="T1573" s="306"/>
      <c r="AB1573" s="300"/>
      <c r="AC1573" s="300"/>
      <c r="AJ1573" s="300"/>
      <c r="AK1573" s="300"/>
      <c r="AX1573" s="300"/>
      <c r="AY1573" s="300"/>
      <c r="AZ1573" s="300"/>
      <c r="BA1573" s="300"/>
      <c r="BB1573" s="300"/>
      <c r="BC1573" s="300"/>
      <c r="BD1573" s="300"/>
      <c r="BE1573" s="300"/>
      <c r="BF1573" s="300"/>
      <c r="BG1573" s="300"/>
      <c r="BH1573" s="300"/>
      <c r="BI1573" s="300"/>
      <c r="BQ1573" s="297"/>
      <c r="BR1573" s="297"/>
      <c r="BS1573" s="297"/>
      <c r="BT1573" s="297"/>
      <c r="BU1573" s="297"/>
      <c r="BV1573" s="297"/>
      <c r="BW1573" s="297"/>
      <c r="BX1573" s="297"/>
      <c r="BY1573" s="297"/>
      <c r="BZ1573" s="297"/>
      <c r="CA1573" s="297"/>
      <c r="CB1573" s="297"/>
    </row>
    <row r="1574" spans="1:80" s="305" customFormat="1" x14ac:dyDescent="0.2">
      <c r="A1574" s="87"/>
      <c r="B1574" s="87"/>
      <c r="C1574" s="87"/>
      <c r="D1574" s="87"/>
      <c r="E1574" s="87"/>
      <c r="F1574" s="87"/>
      <c r="S1574" s="307"/>
      <c r="T1574" s="306"/>
      <c r="AB1574" s="300"/>
      <c r="AC1574" s="300"/>
      <c r="AJ1574" s="300"/>
      <c r="AK1574" s="300"/>
      <c r="AX1574" s="300"/>
      <c r="AY1574" s="300"/>
      <c r="AZ1574" s="300"/>
      <c r="BA1574" s="300"/>
      <c r="BB1574" s="300"/>
      <c r="BC1574" s="300"/>
      <c r="BD1574" s="300"/>
      <c r="BE1574" s="300"/>
      <c r="BF1574" s="300"/>
      <c r="BG1574" s="300"/>
      <c r="BH1574" s="300"/>
      <c r="BI1574" s="300"/>
      <c r="BQ1574" s="297"/>
      <c r="BR1574" s="297"/>
      <c r="BS1574" s="297"/>
      <c r="BT1574" s="297"/>
      <c r="BU1574" s="297"/>
      <c r="BV1574" s="297"/>
      <c r="BW1574" s="297"/>
      <c r="BX1574" s="297"/>
      <c r="BY1574" s="297"/>
      <c r="BZ1574" s="297"/>
      <c r="CA1574" s="297"/>
      <c r="CB1574" s="297"/>
    </row>
    <row r="1575" spans="1:80" s="305" customFormat="1" x14ac:dyDescent="0.2">
      <c r="A1575" s="87"/>
      <c r="B1575" s="87"/>
      <c r="C1575" s="87"/>
      <c r="D1575" s="87"/>
      <c r="E1575" s="87"/>
      <c r="F1575" s="87"/>
      <c r="S1575" s="307"/>
      <c r="T1575" s="306"/>
      <c r="AB1575" s="300"/>
      <c r="AC1575" s="300"/>
      <c r="AJ1575" s="300"/>
      <c r="AK1575" s="300"/>
      <c r="AX1575" s="300"/>
      <c r="AY1575" s="300"/>
      <c r="AZ1575" s="300"/>
      <c r="BA1575" s="300"/>
      <c r="BB1575" s="300"/>
      <c r="BC1575" s="300"/>
      <c r="BD1575" s="300"/>
      <c r="BE1575" s="300"/>
      <c r="BF1575" s="300"/>
      <c r="BG1575" s="300"/>
      <c r="BH1575" s="300"/>
      <c r="BI1575" s="300"/>
      <c r="BQ1575" s="297"/>
      <c r="BR1575" s="297"/>
      <c r="BS1575" s="297"/>
      <c r="BT1575" s="297"/>
      <c r="BU1575" s="297"/>
      <c r="BV1575" s="297"/>
      <c r="BW1575" s="297"/>
      <c r="BX1575" s="297"/>
      <c r="BY1575" s="297"/>
      <c r="BZ1575" s="297"/>
      <c r="CA1575" s="297"/>
      <c r="CB1575" s="297"/>
    </row>
    <row r="1576" spans="1:80" s="305" customFormat="1" x14ac:dyDescent="0.2">
      <c r="A1576" s="87"/>
      <c r="B1576" s="87"/>
      <c r="C1576" s="87"/>
      <c r="D1576" s="87"/>
      <c r="E1576" s="87"/>
      <c r="F1576" s="87"/>
      <c r="S1576" s="307"/>
      <c r="T1576" s="306"/>
      <c r="AB1576" s="300"/>
      <c r="AC1576" s="300"/>
      <c r="AJ1576" s="300"/>
      <c r="AK1576" s="300"/>
      <c r="AX1576" s="300"/>
      <c r="AY1576" s="300"/>
      <c r="AZ1576" s="300"/>
      <c r="BA1576" s="300"/>
      <c r="BB1576" s="300"/>
      <c r="BC1576" s="300"/>
      <c r="BD1576" s="300"/>
      <c r="BE1576" s="300"/>
      <c r="BF1576" s="300"/>
      <c r="BG1576" s="300"/>
      <c r="BH1576" s="300"/>
      <c r="BI1576" s="300"/>
      <c r="BQ1576" s="297"/>
      <c r="BR1576" s="297"/>
      <c r="BS1576" s="297"/>
      <c r="BT1576" s="297"/>
      <c r="BU1576" s="297"/>
      <c r="BV1576" s="297"/>
      <c r="BW1576" s="297"/>
      <c r="BX1576" s="297"/>
      <c r="BY1576" s="297"/>
      <c r="BZ1576" s="297"/>
      <c r="CA1576" s="297"/>
      <c r="CB1576" s="297"/>
    </row>
    <row r="1577" spans="1:80" s="305" customFormat="1" x14ac:dyDescent="0.2">
      <c r="A1577" s="87"/>
      <c r="B1577" s="87"/>
      <c r="C1577" s="87"/>
      <c r="D1577" s="87"/>
      <c r="E1577" s="87"/>
      <c r="F1577" s="87"/>
      <c r="S1577" s="307"/>
      <c r="T1577" s="306"/>
      <c r="AB1577" s="300"/>
      <c r="AC1577" s="300"/>
      <c r="AJ1577" s="300"/>
      <c r="AK1577" s="300"/>
      <c r="AX1577" s="300"/>
      <c r="AY1577" s="300"/>
      <c r="AZ1577" s="300"/>
      <c r="BA1577" s="300"/>
      <c r="BB1577" s="300"/>
      <c r="BC1577" s="300"/>
      <c r="BD1577" s="300"/>
      <c r="BE1577" s="300"/>
      <c r="BF1577" s="300"/>
      <c r="BG1577" s="300"/>
      <c r="BH1577" s="300"/>
      <c r="BI1577" s="300"/>
      <c r="BQ1577" s="297"/>
      <c r="BR1577" s="297"/>
      <c r="BS1577" s="297"/>
      <c r="BT1577" s="297"/>
      <c r="BU1577" s="297"/>
      <c r="BV1577" s="297"/>
      <c r="BW1577" s="297"/>
      <c r="BX1577" s="297"/>
      <c r="BY1577" s="297"/>
      <c r="BZ1577" s="297"/>
      <c r="CA1577" s="297"/>
      <c r="CB1577" s="297"/>
    </row>
    <row r="1578" spans="1:80" s="305" customFormat="1" x14ac:dyDescent="0.2">
      <c r="A1578" s="87"/>
      <c r="B1578" s="87"/>
      <c r="C1578" s="87"/>
      <c r="D1578" s="87"/>
      <c r="E1578" s="87"/>
      <c r="F1578" s="87"/>
      <c r="S1578" s="307"/>
      <c r="T1578" s="306"/>
      <c r="AB1578" s="300"/>
      <c r="AC1578" s="300"/>
      <c r="AJ1578" s="300"/>
      <c r="AK1578" s="300"/>
      <c r="AX1578" s="300"/>
      <c r="AY1578" s="300"/>
      <c r="AZ1578" s="300"/>
      <c r="BA1578" s="300"/>
      <c r="BB1578" s="300"/>
      <c r="BC1578" s="300"/>
      <c r="BD1578" s="300"/>
      <c r="BE1578" s="300"/>
      <c r="BF1578" s="300"/>
      <c r="BG1578" s="300"/>
      <c r="BH1578" s="300"/>
      <c r="BI1578" s="300"/>
      <c r="BQ1578" s="297"/>
      <c r="BR1578" s="297"/>
      <c r="BS1578" s="297"/>
      <c r="BT1578" s="297"/>
      <c r="BU1578" s="297"/>
      <c r="BV1578" s="297"/>
      <c r="BW1578" s="297"/>
      <c r="BX1578" s="297"/>
      <c r="BY1578" s="297"/>
      <c r="BZ1578" s="297"/>
      <c r="CA1578" s="297"/>
      <c r="CB1578" s="297"/>
    </row>
    <row r="1579" spans="1:80" s="305" customFormat="1" x14ac:dyDescent="0.2">
      <c r="A1579" s="87"/>
      <c r="B1579" s="87"/>
      <c r="C1579" s="87"/>
      <c r="D1579" s="87"/>
      <c r="E1579" s="87"/>
      <c r="F1579" s="87"/>
      <c r="S1579" s="307"/>
      <c r="T1579" s="306"/>
      <c r="AB1579" s="300"/>
      <c r="AC1579" s="300"/>
      <c r="AJ1579" s="300"/>
      <c r="AK1579" s="300"/>
      <c r="AX1579" s="300"/>
      <c r="AY1579" s="300"/>
      <c r="AZ1579" s="300"/>
      <c r="BA1579" s="300"/>
      <c r="BB1579" s="300"/>
      <c r="BC1579" s="300"/>
      <c r="BD1579" s="300"/>
      <c r="BE1579" s="300"/>
      <c r="BF1579" s="300"/>
      <c r="BG1579" s="300"/>
      <c r="BH1579" s="300"/>
      <c r="BI1579" s="300"/>
      <c r="BQ1579" s="297"/>
      <c r="BR1579" s="297"/>
      <c r="BS1579" s="297"/>
      <c r="BT1579" s="297"/>
      <c r="BU1579" s="297"/>
      <c r="BV1579" s="297"/>
      <c r="BW1579" s="297"/>
      <c r="BX1579" s="297"/>
      <c r="BY1579" s="297"/>
      <c r="BZ1579" s="297"/>
      <c r="CA1579" s="297"/>
      <c r="CB1579" s="297"/>
    </row>
    <row r="1580" spans="1:80" s="305" customFormat="1" x14ac:dyDescent="0.2">
      <c r="A1580" s="87"/>
      <c r="B1580" s="87"/>
      <c r="C1580" s="87"/>
      <c r="D1580" s="87"/>
      <c r="E1580" s="87"/>
      <c r="F1580" s="87"/>
      <c r="S1580" s="307"/>
      <c r="T1580" s="306"/>
      <c r="AB1580" s="300"/>
      <c r="AC1580" s="300"/>
      <c r="AJ1580" s="300"/>
      <c r="AK1580" s="300"/>
      <c r="AX1580" s="300"/>
      <c r="AY1580" s="300"/>
      <c r="AZ1580" s="300"/>
      <c r="BA1580" s="300"/>
      <c r="BB1580" s="300"/>
      <c r="BC1580" s="300"/>
      <c r="BD1580" s="300"/>
      <c r="BE1580" s="300"/>
      <c r="BF1580" s="300"/>
      <c r="BG1580" s="300"/>
      <c r="BH1580" s="300"/>
      <c r="BI1580" s="300"/>
      <c r="BQ1580" s="297"/>
      <c r="BR1580" s="297"/>
      <c r="BS1580" s="297"/>
      <c r="BT1580" s="297"/>
      <c r="BU1580" s="297"/>
      <c r="BV1580" s="297"/>
      <c r="BW1580" s="297"/>
      <c r="BX1580" s="297"/>
      <c r="BY1580" s="297"/>
      <c r="BZ1580" s="297"/>
      <c r="CA1580" s="297"/>
      <c r="CB1580" s="297"/>
    </row>
    <row r="1581" spans="1:80" s="305" customFormat="1" x14ac:dyDescent="0.2">
      <c r="A1581" s="87"/>
      <c r="B1581" s="87"/>
      <c r="C1581" s="87"/>
      <c r="D1581" s="87"/>
      <c r="E1581" s="87"/>
      <c r="F1581" s="87"/>
      <c r="S1581" s="307"/>
      <c r="T1581" s="306"/>
      <c r="AB1581" s="300"/>
      <c r="AC1581" s="300"/>
      <c r="AJ1581" s="300"/>
      <c r="AK1581" s="300"/>
      <c r="AX1581" s="300"/>
      <c r="AY1581" s="300"/>
      <c r="AZ1581" s="300"/>
      <c r="BA1581" s="300"/>
      <c r="BB1581" s="300"/>
      <c r="BC1581" s="300"/>
      <c r="BD1581" s="300"/>
      <c r="BE1581" s="300"/>
      <c r="BF1581" s="300"/>
      <c r="BG1581" s="300"/>
      <c r="BH1581" s="300"/>
      <c r="BI1581" s="300"/>
      <c r="BQ1581" s="297"/>
      <c r="BR1581" s="297"/>
      <c r="BS1581" s="297"/>
      <c r="BT1581" s="297"/>
      <c r="BU1581" s="297"/>
      <c r="BV1581" s="297"/>
      <c r="BW1581" s="297"/>
      <c r="BX1581" s="297"/>
      <c r="BY1581" s="297"/>
      <c r="BZ1581" s="297"/>
      <c r="CA1581" s="297"/>
      <c r="CB1581" s="297"/>
    </row>
    <row r="1582" spans="1:80" s="305" customFormat="1" x14ac:dyDescent="0.2">
      <c r="A1582" s="87"/>
      <c r="B1582" s="87"/>
      <c r="C1582" s="87"/>
      <c r="D1582" s="87"/>
      <c r="E1582" s="87"/>
      <c r="F1582" s="87"/>
      <c r="S1582" s="307"/>
      <c r="T1582" s="306"/>
      <c r="AB1582" s="300"/>
      <c r="AC1582" s="300"/>
      <c r="AJ1582" s="300"/>
      <c r="AK1582" s="300"/>
      <c r="AX1582" s="300"/>
      <c r="AY1582" s="300"/>
      <c r="AZ1582" s="300"/>
      <c r="BA1582" s="300"/>
      <c r="BB1582" s="300"/>
      <c r="BC1582" s="300"/>
      <c r="BD1582" s="300"/>
      <c r="BE1582" s="300"/>
      <c r="BF1582" s="300"/>
      <c r="BG1582" s="300"/>
      <c r="BH1582" s="300"/>
      <c r="BI1582" s="300"/>
      <c r="BQ1582" s="297"/>
      <c r="BR1582" s="297"/>
      <c r="BS1582" s="297"/>
      <c r="BT1582" s="297"/>
      <c r="BU1582" s="297"/>
      <c r="BV1582" s="297"/>
      <c r="BW1582" s="297"/>
      <c r="BX1582" s="297"/>
      <c r="BY1582" s="297"/>
      <c r="BZ1582" s="297"/>
      <c r="CA1582" s="297"/>
      <c r="CB1582" s="297"/>
    </row>
    <row r="1583" spans="1:80" s="305" customFormat="1" x14ac:dyDescent="0.2">
      <c r="A1583" s="87"/>
      <c r="B1583" s="87"/>
      <c r="C1583" s="87"/>
      <c r="D1583" s="87"/>
      <c r="E1583" s="87"/>
      <c r="F1583" s="87"/>
      <c r="S1583" s="307"/>
      <c r="T1583" s="306"/>
      <c r="AB1583" s="300"/>
      <c r="AC1583" s="300"/>
      <c r="AJ1583" s="300"/>
      <c r="AK1583" s="300"/>
      <c r="AX1583" s="300"/>
      <c r="AY1583" s="300"/>
      <c r="AZ1583" s="300"/>
      <c r="BA1583" s="300"/>
      <c r="BB1583" s="300"/>
      <c r="BC1583" s="300"/>
      <c r="BD1583" s="300"/>
      <c r="BE1583" s="300"/>
      <c r="BF1583" s="300"/>
      <c r="BG1583" s="300"/>
      <c r="BH1583" s="300"/>
      <c r="BI1583" s="300"/>
      <c r="BQ1583" s="297"/>
      <c r="BR1583" s="297"/>
      <c r="BS1583" s="297"/>
      <c r="BT1583" s="297"/>
      <c r="BU1583" s="297"/>
      <c r="BV1583" s="297"/>
      <c r="BW1583" s="297"/>
      <c r="BX1583" s="297"/>
      <c r="BY1583" s="297"/>
      <c r="BZ1583" s="297"/>
      <c r="CA1583" s="297"/>
      <c r="CB1583" s="297"/>
    </row>
    <row r="1584" spans="1:80" s="305" customFormat="1" x14ac:dyDescent="0.2">
      <c r="A1584" s="87"/>
      <c r="B1584" s="87"/>
      <c r="C1584" s="87"/>
      <c r="D1584" s="87"/>
      <c r="E1584" s="87"/>
      <c r="F1584" s="87"/>
      <c r="S1584" s="307"/>
      <c r="T1584" s="306"/>
      <c r="AB1584" s="300"/>
      <c r="AC1584" s="300"/>
      <c r="AJ1584" s="300"/>
      <c r="AK1584" s="300"/>
      <c r="AX1584" s="300"/>
      <c r="AY1584" s="300"/>
      <c r="AZ1584" s="300"/>
      <c r="BA1584" s="300"/>
      <c r="BB1584" s="300"/>
      <c r="BC1584" s="300"/>
      <c r="BD1584" s="300"/>
      <c r="BE1584" s="300"/>
      <c r="BF1584" s="300"/>
      <c r="BG1584" s="300"/>
      <c r="BH1584" s="300"/>
      <c r="BI1584" s="300"/>
      <c r="BQ1584" s="297"/>
      <c r="BR1584" s="297"/>
      <c r="BS1584" s="297"/>
      <c r="BT1584" s="297"/>
      <c r="BU1584" s="297"/>
      <c r="BV1584" s="297"/>
      <c r="BW1584" s="297"/>
      <c r="BX1584" s="297"/>
      <c r="BY1584" s="297"/>
      <c r="BZ1584" s="297"/>
      <c r="CA1584" s="297"/>
      <c r="CB1584" s="297"/>
    </row>
    <row r="1585" spans="1:80" s="305" customFormat="1" x14ac:dyDescent="0.2">
      <c r="A1585" s="87"/>
      <c r="B1585" s="87"/>
      <c r="C1585" s="87"/>
      <c r="D1585" s="87"/>
      <c r="E1585" s="87"/>
      <c r="F1585" s="87"/>
      <c r="S1585" s="307"/>
      <c r="T1585" s="306"/>
      <c r="AB1585" s="300"/>
      <c r="AC1585" s="300"/>
      <c r="AJ1585" s="300"/>
      <c r="AK1585" s="300"/>
      <c r="AX1585" s="300"/>
      <c r="AY1585" s="300"/>
      <c r="AZ1585" s="300"/>
      <c r="BA1585" s="300"/>
      <c r="BB1585" s="300"/>
      <c r="BC1585" s="300"/>
      <c r="BD1585" s="300"/>
      <c r="BE1585" s="300"/>
      <c r="BF1585" s="300"/>
      <c r="BG1585" s="300"/>
      <c r="BH1585" s="300"/>
      <c r="BI1585" s="300"/>
      <c r="BQ1585" s="297"/>
      <c r="BR1585" s="297"/>
      <c r="BS1585" s="297"/>
      <c r="BT1585" s="297"/>
      <c r="BU1585" s="297"/>
      <c r="BV1585" s="297"/>
      <c r="BW1585" s="297"/>
      <c r="BX1585" s="297"/>
      <c r="BY1585" s="297"/>
      <c r="BZ1585" s="297"/>
      <c r="CA1585" s="297"/>
      <c r="CB1585" s="297"/>
    </row>
    <row r="1586" spans="1:80" s="305" customFormat="1" x14ac:dyDescent="0.2">
      <c r="A1586" s="87"/>
      <c r="B1586" s="87"/>
      <c r="C1586" s="87"/>
      <c r="D1586" s="87"/>
      <c r="E1586" s="87"/>
      <c r="F1586" s="87"/>
      <c r="S1586" s="307"/>
      <c r="T1586" s="306"/>
      <c r="AB1586" s="300"/>
      <c r="AC1586" s="300"/>
      <c r="AJ1586" s="300"/>
      <c r="AK1586" s="300"/>
      <c r="AX1586" s="300"/>
      <c r="AY1586" s="300"/>
      <c r="AZ1586" s="300"/>
      <c r="BA1586" s="300"/>
      <c r="BB1586" s="300"/>
      <c r="BC1586" s="300"/>
      <c r="BD1586" s="300"/>
      <c r="BE1586" s="300"/>
      <c r="BF1586" s="300"/>
      <c r="BG1586" s="300"/>
      <c r="BH1586" s="300"/>
      <c r="BI1586" s="300"/>
      <c r="BQ1586" s="297"/>
      <c r="BR1586" s="297"/>
      <c r="BS1586" s="297"/>
      <c r="BT1586" s="297"/>
      <c r="BU1586" s="297"/>
      <c r="BV1586" s="297"/>
      <c r="BW1586" s="297"/>
      <c r="BX1586" s="297"/>
      <c r="BY1586" s="297"/>
      <c r="BZ1586" s="297"/>
      <c r="CA1586" s="297"/>
      <c r="CB1586" s="297"/>
    </row>
    <row r="1587" spans="1:80" s="305" customFormat="1" x14ac:dyDescent="0.2">
      <c r="A1587" s="87"/>
      <c r="B1587" s="87"/>
      <c r="C1587" s="87"/>
      <c r="D1587" s="87"/>
      <c r="E1587" s="87"/>
      <c r="F1587" s="87"/>
      <c r="S1587" s="307"/>
      <c r="T1587" s="306"/>
      <c r="AB1587" s="300"/>
      <c r="AC1587" s="300"/>
      <c r="AJ1587" s="300"/>
      <c r="AK1587" s="300"/>
      <c r="AX1587" s="300"/>
      <c r="AY1587" s="300"/>
      <c r="AZ1587" s="300"/>
      <c r="BA1587" s="300"/>
      <c r="BB1587" s="300"/>
      <c r="BC1587" s="300"/>
      <c r="BD1587" s="300"/>
      <c r="BE1587" s="300"/>
      <c r="BF1587" s="300"/>
      <c r="BG1587" s="300"/>
      <c r="BH1587" s="300"/>
      <c r="BI1587" s="300"/>
      <c r="BQ1587" s="297"/>
      <c r="BR1587" s="297"/>
      <c r="BS1587" s="297"/>
      <c r="BT1587" s="297"/>
      <c r="BU1587" s="297"/>
      <c r="BV1587" s="297"/>
      <c r="BW1587" s="297"/>
      <c r="BX1587" s="297"/>
      <c r="BY1587" s="297"/>
      <c r="BZ1587" s="297"/>
      <c r="CA1587" s="297"/>
      <c r="CB1587" s="297"/>
    </row>
    <row r="1588" spans="1:80" s="305" customFormat="1" x14ac:dyDescent="0.2">
      <c r="A1588" s="87"/>
      <c r="B1588" s="87"/>
      <c r="C1588" s="87"/>
      <c r="D1588" s="87"/>
      <c r="E1588" s="87"/>
      <c r="F1588" s="87"/>
      <c r="S1588" s="307"/>
      <c r="T1588" s="306"/>
      <c r="AB1588" s="300"/>
      <c r="AC1588" s="300"/>
      <c r="AJ1588" s="300"/>
      <c r="AK1588" s="300"/>
      <c r="AX1588" s="300"/>
      <c r="AY1588" s="300"/>
      <c r="AZ1588" s="300"/>
      <c r="BA1588" s="300"/>
      <c r="BB1588" s="300"/>
      <c r="BC1588" s="300"/>
      <c r="BD1588" s="300"/>
      <c r="BE1588" s="300"/>
      <c r="BF1588" s="300"/>
      <c r="BG1588" s="300"/>
      <c r="BH1588" s="300"/>
      <c r="BI1588" s="300"/>
      <c r="BQ1588" s="297"/>
      <c r="BR1588" s="297"/>
      <c r="BS1588" s="297"/>
      <c r="BT1588" s="297"/>
      <c r="BU1588" s="297"/>
      <c r="BV1588" s="297"/>
      <c r="BW1588" s="297"/>
      <c r="BX1588" s="297"/>
      <c r="BY1588" s="297"/>
      <c r="BZ1588" s="297"/>
      <c r="CA1588" s="297"/>
      <c r="CB1588" s="297"/>
    </row>
    <row r="1589" spans="1:80" s="305" customFormat="1" x14ac:dyDescent="0.2">
      <c r="A1589" s="87"/>
      <c r="B1589" s="87"/>
      <c r="C1589" s="87"/>
      <c r="D1589" s="87"/>
      <c r="E1589" s="87"/>
      <c r="F1589" s="87"/>
      <c r="S1589" s="307"/>
      <c r="T1589" s="306"/>
      <c r="AB1589" s="300"/>
      <c r="AC1589" s="300"/>
      <c r="AJ1589" s="300"/>
      <c r="AK1589" s="300"/>
      <c r="AX1589" s="300"/>
      <c r="AY1589" s="300"/>
      <c r="AZ1589" s="300"/>
      <c r="BA1589" s="300"/>
      <c r="BB1589" s="300"/>
      <c r="BC1589" s="300"/>
      <c r="BD1589" s="300"/>
      <c r="BE1589" s="300"/>
      <c r="BF1589" s="300"/>
      <c r="BG1589" s="300"/>
      <c r="BH1589" s="300"/>
      <c r="BI1589" s="300"/>
      <c r="BQ1589" s="297"/>
      <c r="BR1589" s="297"/>
      <c r="BS1589" s="297"/>
      <c r="BT1589" s="297"/>
      <c r="BU1589" s="297"/>
      <c r="BV1589" s="297"/>
      <c r="BW1589" s="297"/>
      <c r="BX1589" s="297"/>
      <c r="BY1589" s="297"/>
      <c r="BZ1589" s="297"/>
      <c r="CA1589" s="297"/>
      <c r="CB1589" s="297"/>
    </row>
    <row r="1590" spans="1:80" s="305" customFormat="1" x14ac:dyDescent="0.2">
      <c r="A1590" s="87"/>
      <c r="B1590" s="87"/>
      <c r="C1590" s="87"/>
      <c r="D1590" s="87"/>
      <c r="E1590" s="87"/>
      <c r="F1590" s="87"/>
      <c r="S1590" s="307"/>
      <c r="T1590" s="306"/>
      <c r="AB1590" s="300"/>
      <c r="AC1590" s="300"/>
      <c r="AJ1590" s="300"/>
      <c r="AK1590" s="300"/>
      <c r="AX1590" s="300"/>
      <c r="AY1590" s="300"/>
      <c r="AZ1590" s="300"/>
      <c r="BA1590" s="300"/>
      <c r="BB1590" s="300"/>
      <c r="BC1590" s="300"/>
      <c r="BD1590" s="300"/>
      <c r="BE1590" s="300"/>
      <c r="BF1590" s="300"/>
      <c r="BG1590" s="300"/>
      <c r="BH1590" s="300"/>
      <c r="BI1590" s="300"/>
      <c r="BQ1590" s="297"/>
      <c r="BR1590" s="297"/>
      <c r="BS1590" s="297"/>
      <c r="BT1590" s="297"/>
      <c r="BU1590" s="297"/>
      <c r="BV1590" s="297"/>
      <c r="BW1590" s="297"/>
      <c r="BX1590" s="297"/>
      <c r="BY1590" s="297"/>
      <c r="BZ1590" s="297"/>
      <c r="CA1590" s="297"/>
      <c r="CB1590" s="297"/>
    </row>
    <row r="1591" spans="1:80" s="305" customFormat="1" x14ac:dyDescent="0.2">
      <c r="A1591" s="87"/>
      <c r="B1591" s="87"/>
      <c r="C1591" s="87"/>
      <c r="D1591" s="87"/>
      <c r="E1591" s="87"/>
      <c r="F1591" s="87"/>
      <c r="S1591" s="307"/>
      <c r="T1591" s="306"/>
      <c r="AB1591" s="300"/>
      <c r="AC1591" s="300"/>
      <c r="AJ1591" s="300"/>
      <c r="AK1591" s="300"/>
      <c r="AX1591" s="300"/>
      <c r="AY1591" s="300"/>
      <c r="AZ1591" s="300"/>
      <c r="BA1591" s="300"/>
      <c r="BB1591" s="300"/>
      <c r="BC1591" s="300"/>
      <c r="BD1591" s="300"/>
      <c r="BE1591" s="300"/>
      <c r="BF1591" s="300"/>
      <c r="BG1591" s="300"/>
      <c r="BH1591" s="300"/>
      <c r="BI1591" s="300"/>
      <c r="BQ1591" s="297"/>
      <c r="BR1591" s="297"/>
      <c r="BS1591" s="297"/>
      <c r="BT1591" s="297"/>
      <c r="BU1591" s="297"/>
      <c r="BV1591" s="297"/>
      <c r="BW1591" s="297"/>
      <c r="BX1591" s="297"/>
      <c r="BY1591" s="297"/>
      <c r="BZ1591" s="297"/>
      <c r="CA1591" s="297"/>
      <c r="CB1591" s="297"/>
    </row>
    <row r="1592" spans="1:80" s="305" customFormat="1" x14ac:dyDescent="0.2">
      <c r="A1592" s="87"/>
      <c r="B1592" s="87"/>
      <c r="C1592" s="87"/>
      <c r="D1592" s="87"/>
      <c r="E1592" s="87"/>
      <c r="F1592" s="87"/>
      <c r="S1592" s="307"/>
      <c r="T1592" s="306"/>
      <c r="AB1592" s="300"/>
      <c r="AC1592" s="300"/>
      <c r="AJ1592" s="300"/>
      <c r="AK1592" s="300"/>
      <c r="AX1592" s="300"/>
      <c r="AY1592" s="300"/>
      <c r="AZ1592" s="300"/>
      <c r="BA1592" s="300"/>
      <c r="BB1592" s="300"/>
      <c r="BC1592" s="300"/>
      <c r="BD1592" s="300"/>
      <c r="BE1592" s="300"/>
      <c r="BF1592" s="300"/>
      <c r="BG1592" s="300"/>
      <c r="BH1592" s="300"/>
      <c r="BI1592" s="300"/>
      <c r="BQ1592" s="297"/>
      <c r="BR1592" s="297"/>
      <c r="BS1592" s="297"/>
      <c r="BT1592" s="297"/>
      <c r="BU1592" s="297"/>
      <c r="BV1592" s="297"/>
      <c r="BW1592" s="297"/>
      <c r="BX1592" s="297"/>
      <c r="BY1592" s="297"/>
      <c r="BZ1592" s="297"/>
      <c r="CA1592" s="297"/>
      <c r="CB1592" s="297"/>
    </row>
    <row r="1593" spans="1:80" s="305" customFormat="1" x14ac:dyDescent="0.2">
      <c r="A1593" s="87"/>
      <c r="B1593" s="87"/>
      <c r="C1593" s="87"/>
      <c r="D1593" s="87"/>
      <c r="E1593" s="87"/>
      <c r="F1593" s="87"/>
      <c r="S1593" s="307"/>
      <c r="T1593" s="306"/>
      <c r="AB1593" s="300"/>
      <c r="AC1593" s="300"/>
      <c r="AJ1593" s="300"/>
      <c r="AK1593" s="300"/>
      <c r="AX1593" s="300"/>
      <c r="AY1593" s="300"/>
      <c r="AZ1593" s="300"/>
      <c r="BA1593" s="300"/>
      <c r="BB1593" s="300"/>
      <c r="BC1593" s="300"/>
      <c r="BD1593" s="300"/>
      <c r="BE1593" s="300"/>
      <c r="BF1593" s="300"/>
      <c r="BG1593" s="300"/>
      <c r="BH1593" s="300"/>
      <c r="BI1593" s="300"/>
      <c r="BQ1593" s="297"/>
      <c r="BR1593" s="297"/>
      <c r="BS1593" s="297"/>
      <c r="BT1593" s="297"/>
      <c r="BU1593" s="297"/>
      <c r="BV1593" s="297"/>
      <c r="BW1593" s="297"/>
      <c r="BX1593" s="297"/>
      <c r="BY1593" s="297"/>
      <c r="BZ1593" s="297"/>
      <c r="CA1593" s="297"/>
      <c r="CB1593" s="297"/>
    </row>
    <row r="1594" spans="1:80" s="305" customFormat="1" x14ac:dyDescent="0.2">
      <c r="A1594" s="87"/>
      <c r="B1594" s="87"/>
      <c r="C1594" s="87"/>
      <c r="D1594" s="87"/>
      <c r="E1594" s="87"/>
      <c r="F1594" s="87"/>
      <c r="S1594" s="307"/>
      <c r="T1594" s="306"/>
      <c r="AB1594" s="300"/>
      <c r="AC1594" s="300"/>
      <c r="AJ1594" s="300"/>
      <c r="AK1594" s="300"/>
      <c r="AX1594" s="300"/>
      <c r="AY1594" s="300"/>
      <c r="AZ1594" s="300"/>
      <c r="BA1594" s="300"/>
      <c r="BB1594" s="300"/>
      <c r="BC1594" s="300"/>
      <c r="BD1594" s="300"/>
      <c r="BE1594" s="300"/>
      <c r="BF1594" s="300"/>
      <c r="BG1594" s="300"/>
      <c r="BH1594" s="300"/>
      <c r="BI1594" s="300"/>
      <c r="BQ1594" s="297"/>
      <c r="BR1594" s="297"/>
      <c r="BS1594" s="297"/>
      <c r="BT1594" s="297"/>
      <c r="BU1594" s="297"/>
      <c r="BV1594" s="297"/>
      <c r="BW1594" s="297"/>
      <c r="BX1594" s="297"/>
      <c r="BY1594" s="297"/>
      <c r="BZ1594" s="297"/>
      <c r="CA1594" s="297"/>
      <c r="CB1594" s="297"/>
    </row>
    <row r="1595" spans="1:80" s="305" customFormat="1" x14ac:dyDescent="0.2">
      <c r="A1595" s="87"/>
      <c r="B1595" s="87"/>
      <c r="C1595" s="87"/>
      <c r="D1595" s="87"/>
      <c r="E1595" s="87"/>
      <c r="F1595" s="87"/>
      <c r="S1595" s="307"/>
      <c r="T1595" s="306"/>
      <c r="AB1595" s="300"/>
      <c r="AC1595" s="300"/>
      <c r="AJ1595" s="300"/>
      <c r="AK1595" s="300"/>
      <c r="AX1595" s="300"/>
      <c r="AY1595" s="300"/>
      <c r="AZ1595" s="300"/>
      <c r="BA1595" s="300"/>
      <c r="BB1595" s="300"/>
      <c r="BC1595" s="300"/>
      <c r="BD1595" s="300"/>
      <c r="BE1595" s="300"/>
      <c r="BF1595" s="300"/>
      <c r="BG1595" s="300"/>
      <c r="BH1595" s="300"/>
      <c r="BI1595" s="300"/>
      <c r="BQ1595" s="297"/>
      <c r="BR1595" s="297"/>
      <c r="BS1595" s="297"/>
      <c r="BT1595" s="297"/>
      <c r="BU1595" s="297"/>
      <c r="BV1595" s="297"/>
      <c r="BW1595" s="297"/>
      <c r="BX1595" s="297"/>
      <c r="BY1595" s="297"/>
      <c r="BZ1595" s="297"/>
      <c r="CA1595" s="297"/>
      <c r="CB1595" s="297"/>
    </row>
    <row r="1596" spans="1:80" s="305" customFormat="1" x14ac:dyDescent="0.2">
      <c r="A1596" s="87"/>
      <c r="B1596" s="87"/>
      <c r="C1596" s="87"/>
      <c r="D1596" s="87"/>
      <c r="E1596" s="87"/>
      <c r="F1596" s="87"/>
      <c r="S1596" s="307"/>
      <c r="T1596" s="306"/>
      <c r="AB1596" s="300"/>
      <c r="AC1596" s="300"/>
      <c r="AJ1596" s="300"/>
      <c r="AK1596" s="300"/>
      <c r="AX1596" s="300"/>
      <c r="AY1596" s="300"/>
      <c r="AZ1596" s="300"/>
      <c r="BA1596" s="300"/>
      <c r="BB1596" s="300"/>
      <c r="BC1596" s="300"/>
      <c r="BD1596" s="300"/>
      <c r="BE1596" s="300"/>
      <c r="BF1596" s="300"/>
      <c r="BG1596" s="300"/>
      <c r="BH1596" s="300"/>
      <c r="BI1596" s="300"/>
      <c r="BQ1596" s="297"/>
      <c r="BR1596" s="297"/>
      <c r="BS1596" s="297"/>
      <c r="BT1596" s="297"/>
      <c r="BU1596" s="297"/>
      <c r="BV1596" s="297"/>
      <c r="BW1596" s="297"/>
      <c r="BX1596" s="297"/>
      <c r="BY1596" s="297"/>
      <c r="BZ1596" s="297"/>
      <c r="CA1596" s="297"/>
      <c r="CB1596" s="297"/>
    </row>
    <row r="1597" spans="1:80" s="305" customFormat="1" x14ac:dyDescent="0.2">
      <c r="A1597" s="87"/>
      <c r="B1597" s="87"/>
      <c r="C1597" s="87"/>
      <c r="D1597" s="87"/>
      <c r="E1597" s="87"/>
      <c r="F1597" s="87"/>
      <c r="S1597" s="307"/>
      <c r="T1597" s="306"/>
      <c r="AB1597" s="300"/>
      <c r="AC1597" s="300"/>
      <c r="AJ1597" s="300"/>
      <c r="AK1597" s="300"/>
      <c r="AX1597" s="300"/>
      <c r="AY1597" s="300"/>
      <c r="AZ1597" s="300"/>
      <c r="BA1597" s="300"/>
      <c r="BB1597" s="300"/>
      <c r="BC1597" s="300"/>
      <c r="BD1597" s="300"/>
      <c r="BE1597" s="300"/>
      <c r="BF1597" s="300"/>
      <c r="BG1597" s="300"/>
      <c r="BH1597" s="300"/>
      <c r="BI1597" s="300"/>
      <c r="BQ1597" s="297"/>
      <c r="BR1597" s="297"/>
      <c r="BS1597" s="297"/>
      <c r="BT1597" s="297"/>
      <c r="BU1597" s="297"/>
      <c r="BV1597" s="297"/>
      <c r="BW1597" s="297"/>
      <c r="BX1597" s="297"/>
      <c r="BY1597" s="297"/>
      <c r="BZ1597" s="297"/>
      <c r="CA1597" s="297"/>
      <c r="CB1597" s="297"/>
    </row>
    <row r="1598" spans="1:80" s="305" customFormat="1" x14ac:dyDescent="0.2">
      <c r="A1598" s="87"/>
      <c r="B1598" s="87"/>
      <c r="C1598" s="87"/>
      <c r="D1598" s="87"/>
      <c r="E1598" s="87"/>
      <c r="F1598" s="87"/>
      <c r="S1598" s="307"/>
      <c r="T1598" s="306"/>
      <c r="AB1598" s="300"/>
      <c r="AC1598" s="300"/>
      <c r="AJ1598" s="300"/>
      <c r="AK1598" s="300"/>
      <c r="AX1598" s="300"/>
      <c r="AY1598" s="300"/>
      <c r="AZ1598" s="300"/>
      <c r="BA1598" s="300"/>
      <c r="BB1598" s="300"/>
      <c r="BC1598" s="300"/>
      <c r="BD1598" s="300"/>
      <c r="BE1598" s="300"/>
      <c r="BF1598" s="300"/>
      <c r="BG1598" s="300"/>
      <c r="BH1598" s="300"/>
      <c r="BI1598" s="300"/>
      <c r="BQ1598" s="297"/>
      <c r="BR1598" s="297"/>
      <c r="BS1598" s="297"/>
      <c r="BT1598" s="297"/>
      <c r="BU1598" s="297"/>
      <c r="BV1598" s="297"/>
      <c r="BW1598" s="297"/>
      <c r="BX1598" s="297"/>
      <c r="BY1598" s="297"/>
      <c r="BZ1598" s="297"/>
      <c r="CA1598" s="297"/>
      <c r="CB1598" s="297"/>
    </row>
    <row r="1599" spans="1:80" s="305" customFormat="1" x14ac:dyDescent="0.2">
      <c r="A1599" s="87"/>
      <c r="B1599" s="87"/>
      <c r="C1599" s="87"/>
      <c r="D1599" s="87"/>
      <c r="E1599" s="87"/>
      <c r="F1599" s="87"/>
      <c r="S1599" s="307"/>
      <c r="T1599" s="306"/>
      <c r="AB1599" s="300"/>
      <c r="AC1599" s="300"/>
      <c r="AJ1599" s="300"/>
      <c r="AK1599" s="300"/>
      <c r="AX1599" s="300"/>
      <c r="AY1599" s="300"/>
      <c r="AZ1599" s="300"/>
      <c r="BA1599" s="300"/>
      <c r="BB1599" s="300"/>
      <c r="BC1599" s="300"/>
      <c r="BD1599" s="300"/>
      <c r="BE1599" s="300"/>
      <c r="BF1599" s="300"/>
      <c r="BG1599" s="300"/>
      <c r="BH1599" s="300"/>
      <c r="BI1599" s="300"/>
      <c r="BQ1599" s="297"/>
      <c r="BR1599" s="297"/>
      <c r="BS1599" s="297"/>
      <c r="BT1599" s="297"/>
      <c r="BU1599" s="297"/>
      <c r="BV1599" s="297"/>
      <c r="BW1599" s="297"/>
      <c r="BX1599" s="297"/>
      <c r="BY1599" s="297"/>
      <c r="BZ1599" s="297"/>
      <c r="CA1599" s="297"/>
      <c r="CB1599" s="297"/>
    </row>
    <row r="1600" spans="1:80" s="305" customFormat="1" x14ac:dyDescent="0.2">
      <c r="A1600" s="87"/>
      <c r="B1600" s="87"/>
      <c r="C1600" s="87"/>
      <c r="D1600" s="87"/>
      <c r="E1600" s="87"/>
      <c r="F1600" s="87"/>
      <c r="S1600" s="307"/>
      <c r="T1600" s="306"/>
      <c r="AB1600" s="300"/>
      <c r="AC1600" s="300"/>
      <c r="AJ1600" s="300"/>
      <c r="AK1600" s="300"/>
      <c r="AX1600" s="300"/>
      <c r="AY1600" s="300"/>
      <c r="AZ1600" s="300"/>
      <c r="BA1600" s="300"/>
      <c r="BB1600" s="300"/>
      <c r="BC1600" s="300"/>
      <c r="BD1600" s="300"/>
      <c r="BE1600" s="300"/>
      <c r="BF1600" s="300"/>
      <c r="BG1600" s="300"/>
      <c r="BH1600" s="300"/>
      <c r="BI1600" s="300"/>
      <c r="BQ1600" s="297"/>
      <c r="BR1600" s="297"/>
      <c r="BS1600" s="297"/>
      <c r="BT1600" s="297"/>
      <c r="BU1600" s="297"/>
      <c r="BV1600" s="297"/>
      <c r="BW1600" s="297"/>
      <c r="BX1600" s="297"/>
      <c r="BY1600" s="297"/>
      <c r="BZ1600" s="297"/>
      <c r="CA1600" s="297"/>
      <c r="CB1600" s="297"/>
    </row>
    <row r="1601" spans="1:80" s="305" customFormat="1" x14ac:dyDescent="0.2">
      <c r="A1601" s="87"/>
      <c r="B1601" s="87"/>
      <c r="C1601" s="87"/>
      <c r="D1601" s="87"/>
      <c r="E1601" s="87"/>
      <c r="F1601" s="87"/>
      <c r="S1601" s="307"/>
      <c r="T1601" s="306"/>
      <c r="AB1601" s="300"/>
      <c r="AC1601" s="300"/>
      <c r="AJ1601" s="300"/>
      <c r="AK1601" s="300"/>
      <c r="AX1601" s="300"/>
      <c r="AY1601" s="300"/>
      <c r="AZ1601" s="300"/>
      <c r="BA1601" s="300"/>
      <c r="BB1601" s="300"/>
      <c r="BC1601" s="300"/>
      <c r="BD1601" s="300"/>
      <c r="BE1601" s="300"/>
      <c r="BF1601" s="300"/>
      <c r="BG1601" s="300"/>
      <c r="BH1601" s="300"/>
      <c r="BI1601" s="300"/>
      <c r="BQ1601" s="297"/>
      <c r="BR1601" s="297"/>
      <c r="BS1601" s="297"/>
      <c r="BT1601" s="297"/>
      <c r="BU1601" s="297"/>
      <c r="BV1601" s="297"/>
      <c r="BW1601" s="297"/>
      <c r="BX1601" s="297"/>
      <c r="BY1601" s="297"/>
      <c r="BZ1601" s="297"/>
      <c r="CA1601" s="297"/>
      <c r="CB1601" s="297"/>
    </row>
    <row r="1602" spans="1:80" s="305" customFormat="1" x14ac:dyDescent="0.2">
      <c r="A1602" s="87"/>
      <c r="B1602" s="87"/>
      <c r="C1602" s="87"/>
      <c r="D1602" s="87"/>
      <c r="E1602" s="87"/>
      <c r="F1602" s="87"/>
      <c r="S1602" s="307"/>
      <c r="T1602" s="306"/>
      <c r="AB1602" s="300"/>
      <c r="AC1602" s="300"/>
      <c r="AJ1602" s="300"/>
      <c r="AK1602" s="300"/>
      <c r="AX1602" s="300"/>
      <c r="AY1602" s="300"/>
      <c r="AZ1602" s="300"/>
      <c r="BA1602" s="300"/>
      <c r="BB1602" s="300"/>
      <c r="BC1602" s="300"/>
      <c r="BD1602" s="300"/>
      <c r="BE1602" s="300"/>
      <c r="BF1602" s="300"/>
      <c r="BG1602" s="300"/>
      <c r="BH1602" s="300"/>
      <c r="BI1602" s="300"/>
      <c r="BQ1602" s="297"/>
      <c r="BR1602" s="297"/>
      <c r="BS1602" s="297"/>
      <c r="BT1602" s="297"/>
      <c r="BU1602" s="297"/>
      <c r="BV1602" s="297"/>
      <c r="BW1602" s="297"/>
      <c r="BX1602" s="297"/>
      <c r="BY1602" s="297"/>
      <c r="BZ1602" s="297"/>
      <c r="CA1602" s="297"/>
      <c r="CB1602" s="297"/>
    </row>
    <row r="1603" spans="1:80" s="305" customFormat="1" x14ac:dyDescent="0.2">
      <c r="A1603" s="87"/>
      <c r="B1603" s="87"/>
      <c r="C1603" s="87"/>
      <c r="D1603" s="87"/>
      <c r="E1603" s="87"/>
      <c r="F1603" s="87"/>
      <c r="S1603" s="307"/>
      <c r="T1603" s="306"/>
      <c r="AB1603" s="300"/>
      <c r="AC1603" s="300"/>
      <c r="AJ1603" s="300"/>
      <c r="AK1603" s="300"/>
      <c r="AX1603" s="300"/>
      <c r="AY1603" s="300"/>
      <c r="AZ1603" s="300"/>
      <c r="BA1603" s="300"/>
      <c r="BB1603" s="300"/>
      <c r="BC1603" s="300"/>
      <c r="BD1603" s="300"/>
      <c r="BE1603" s="300"/>
      <c r="BF1603" s="300"/>
      <c r="BG1603" s="300"/>
      <c r="BH1603" s="300"/>
      <c r="BI1603" s="300"/>
      <c r="BQ1603" s="297"/>
      <c r="BR1603" s="297"/>
      <c r="BS1603" s="297"/>
      <c r="BT1603" s="297"/>
      <c r="BU1603" s="297"/>
      <c r="BV1603" s="297"/>
      <c r="BW1603" s="297"/>
      <c r="BX1603" s="297"/>
      <c r="BY1603" s="297"/>
      <c r="BZ1603" s="297"/>
      <c r="CA1603" s="297"/>
      <c r="CB1603" s="297"/>
    </row>
    <row r="1604" spans="1:80" s="305" customFormat="1" x14ac:dyDescent="0.2">
      <c r="A1604" s="87"/>
      <c r="B1604" s="87"/>
      <c r="C1604" s="87"/>
      <c r="D1604" s="87"/>
      <c r="E1604" s="87"/>
      <c r="F1604" s="87"/>
      <c r="S1604" s="307"/>
      <c r="T1604" s="306"/>
      <c r="AB1604" s="300"/>
      <c r="AC1604" s="300"/>
      <c r="AJ1604" s="300"/>
      <c r="AK1604" s="300"/>
      <c r="AX1604" s="300"/>
      <c r="AY1604" s="300"/>
      <c r="AZ1604" s="300"/>
      <c r="BA1604" s="300"/>
      <c r="BB1604" s="300"/>
      <c r="BC1604" s="300"/>
      <c r="BD1604" s="300"/>
      <c r="BE1604" s="300"/>
      <c r="BF1604" s="300"/>
      <c r="BG1604" s="300"/>
      <c r="BH1604" s="300"/>
      <c r="BI1604" s="300"/>
      <c r="BQ1604" s="297"/>
      <c r="BR1604" s="297"/>
      <c r="BS1604" s="297"/>
      <c r="BT1604" s="297"/>
      <c r="BU1604" s="297"/>
      <c r="BV1604" s="297"/>
      <c r="BW1604" s="297"/>
      <c r="BX1604" s="297"/>
      <c r="BY1604" s="297"/>
      <c r="BZ1604" s="297"/>
      <c r="CA1604" s="297"/>
      <c r="CB1604" s="297"/>
    </row>
    <row r="1605" spans="1:80" s="305" customFormat="1" x14ac:dyDescent="0.2">
      <c r="A1605" s="87"/>
      <c r="B1605" s="87"/>
      <c r="C1605" s="87"/>
      <c r="D1605" s="87"/>
      <c r="E1605" s="87"/>
      <c r="F1605" s="87"/>
      <c r="S1605" s="307"/>
      <c r="T1605" s="306"/>
      <c r="AB1605" s="300"/>
      <c r="AC1605" s="300"/>
      <c r="AJ1605" s="300"/>
      <c r="AK1605" s="300"/>
      <c r="AX1605" s="300"/>
      <c r="AY1605" s="300"/>
      <c r="AZ1605" s="300"/>
      <c r="BA1605" s="300"/>
      <c r="BB1605" s="300"/>
      <c r="BC1605" s="300"/>
      <c r="BD1605" s="300"/>
      <c r="BE1605" s="300"/>
      <c r="BF1605" s="300"/>
      <c r="BG1605" s="300"/>
      <c r="BH1605" s="300"/>
      <c r="BI1605" s="300"/>
      <c r="BQ1605" s="297"/>
      <c r="BR1605" s="297"/>
      <c r="BS1605" s="297"/>
      <c r="BT1605" s="297"/>
      <c r="BU1605" s="297"/>
      <c r="BV1605" s="297"/>
      <c r="BW1605" s="297"/>
      <c r="BX1605" s="297"/>
      <c r="BY1605" s="297"/>
      <c r="BZ1605" s="297"/>
      <c r="CA1605" s="297"/>
      <c r="CB1605" s="297"/>
    </row>
    <row r="1606" spans="1:80" s="305" customFormat="1" x14ac:dyDescent="0.2">
      <c r="A1606" s="87"/>
      <c r="B1606" s="87"/>
      <c r="C1606" s="87"/>
      <c r="D1606" s="87"/>
      <c r="E1606" s="87"/>
      <c r="F1606" s="87"/>
      <c r="S1606" s="307"/>
      <c r="T1606" s="306"/>
      <c r="AB1606" s="300"/>
      <c r="AC1606" s="300"/>
      <c r="AJ1606" s="300"/>
      <c r="AK1606" s="300"/>
      <c r="AX1606" s="300"/>
      <c r="AY1606" s="300"/>
      <c r="AZ1606" s="300"/>
      <c r="BA1606" s="300"/>
      <c r="BB1606" s="300"/>
      <c r="BC1606" s="300"/>
      <c r="BD1606" s="300"/>
      <c r="BE1606" s="300"/>
      <c r="BF1606" s="300"/>
      <c r="BG1606" s="300"/>
      <c r="BH1606" s="300"/>
      <c r="BI1606" s="300"/>
      <c r="BQ1606" s="297"/>
      <c r="BR1606" s="297"/>
      <c r="BS1606" s="297"/>
      <c r="BT1606" s="297"/>
      <c r="BU1606" s="297"/>
      <c r="BV1606" s="297"/>
      <c r="BW1606" s="297"/>
      <c r="BX1606" s="297"/>
      <c r="BY1606" s="297"/>
      <c r="BZ1606" s="297"/>
      <c r="CA1606" s="297"/>
      <c r="CB1606" s="297"/>
    </row>
    <row r="1607" spans="1:80" s="305" customFormat="1" x14ac:dyDescent="0.2">
      <c r="A1607" s="87"/>
      <c r="B1607" s="87"/>
      <c r="C1607" s="87"/>
      <c r="D1607" s="87"/>
      <c r="E1607" s="87"/>
      <c r="F1607" s="87"/>
      <c r="S1607" s="307"/>
      <c r="T1607" s="306"/>
      <c r="AB1607" s="300"/>
      <c r="AC1607" s="300"/>
      <c r="AJ1607" s="300"/>
      <c r="AK1607" s="300"/>
      <c r="AX1607" s="300"/>
      <c r="AY1607" s="300"/>
      <c r="AZ1607" s="300"/>
      <c r="BA1607" s="300"/>
      <c r="BB1607" s="300"/>
      <c r="BC1607" s="300"/>
      <c r="BD1607" s="300"/>
      <c r="BE1607" s="300"/>
      <c r="BF1607" s="300"/>
      <c r="BG1607" s="300"/>
      <c r="BH1607" s="300"/>
      <c r="BI1607" s="300"/>
      <c r="BQ1607" s="297"/>
      <c r="BR1607" s="297"/>
      <c r="BS1607" s="297"/>
      <c r="BT1607" s="297"/>
      <c r="BU1607" s="297"/>
      <c r="BV1607" s="297"/>
      <c r="BW1607" s="297"/>
      <c r="BX1607" s="297"/>
      <c r="BY1607" s="297"/>
      <c r="BZ1607" s="297"/>
      <c r="CA1607" s="297"/>
      <c r="CB1607" s="297"/>
    </row>
    <row r="1608" spans="1:80" s="305" customFormat="1" x14ac:dyDescent="0.2">
      <c r="A1608" s="87"/>
      <c r="B1608" s="87"/>
      <c r="C1608" s="87"/>
      <c r="D1608" s="87"/>
      <c r="E1608" s="87"/>
      <c r="F1608" s="87"/>
      <c r="S1608" s="307"/>
      <c r="T1608" s="306"/>
      <c r="AB1608" s="300"/>
      <c r="AC1608" s="300"/>
      <c r="AJ1608" s="300"/>
      <c r="AK1608" s="300"/>
      <c r="AX1608" s="300"/>
      <c r="AY1608" s="300"/>
      <c r="AZ1608" s="300"/>
      <c r="BA1608" s="300"/>
      <c r="BB1608" s="300"/>
      <c r="BC1608" s="300"/>
      <c r="BD1608" s="300"/>
      <c r="BE1608" s="300"/>
      <c r="BF1608" s="300"/>
      <c r="BG1608" s="300"/>
      <c r="BH1608" s="300"/>
      <c r="BI1608" s="300"/>
      <c r="BQ1608" s="297"/>
      <c r="BR1608" s="297"/>
      <c r="BS1608" s="297"/>
      <c r="BT1608" s="297"/>
      <c r="BU1608" s="297"/>
      <c r="BV1608" s="297"/>
      <c r="BW1608" s="297"/>
      <c r="BX1608" s="297"/>
      <c r="BY1608" s="297"/>
      <c r="BZ1608" s="297"/>
      <c r="CA1608" s="297"/>
      <c r="CB1608" s="297"/>
    </row>
    <row r="1609" spans="1:80" s="305" customFormat="1" x14ac:dyDescent="0.2">
      <c r="A1609" s="87"/>
      <c r="B1609" s="87"/>
      <c r="C1609" s="87"/>
      <c r="D1609" s="87"/>
      <c r="E1609" s="87"/>
      <c r="F1609" s="87"/>
      <c r="S1609" s="307"/>
      <c r="T1609" s="306"/>
      <c r="AB1609" s="300"/>
      <c r="AC1609" s="300"/>
      <c r="AJ1609" s="300"/>
      <c r="AK1609" s="300"/>
      <c r="AX1609" s="300"/>
      <c r="AY1609" s="300"/>
      <c r="AZ1609" s="300"/>
      <c r="BA1609" s="300"/>
      <c r="BB1609" s="300"/>
      <c r="BC1609" s="300"/>
      <c r="BD1609" s="300"/>
      <c r="BE1609" s="300"/>
      <c r="BF1609" s="300"/>
      <c r="BG1609" s="300"/>
      <c r="BH1609" s="300"/>
      <c r="BI1609" s="300"/>
      <c r="BQ1609" s="297"/>
      <c r="BR1609" s="297"/>
      <c r="BS1609" s="297"/>
      <c r="BT1609" s="297"/>
      <c r="BU1609" s="297"/>
      <c r="BV1609" s="297"/>
      <c r="BW1609" s="297"/>
      <c r="BX1609" s="297"/>
      <c r="BY1609" s="297"/>
      <c r="BZ1609" s="297"/>
      <c r="CA1609" s="297"/>
      <c r="CB1609" s="297"/>
    </row>
    <row r="1610" spans="1:80" s="305" customFormat="1" x14ac:dyDescent="0.2">
      <c r="A1610" s="87"/>
      <c r="B1610" s="87"/>
      <c r="C1610" s="87"/>
      <c r="D1610" s="87"/>
      <c r="E1610" s="87"/>
      <c r="F1610" s="87"/>
      <c r="S1610" s="307"/>
      <c r="T1610" s="306"/>
      <c r="AB1610" s="300"/>
      <c r="AC1610" s="300"/>
      <c r="AJ1610" s="300"/>
      <c r="AK1610" s="300"/>
      <c r="AX1610" s="300"/>
      <c r="AY1610" s="300"/>
      <c r="AZ1610" s="300"/>
      <c r="BA1610" s="300"/>
      <c r="BB1610" s="300"/>
      <c r="BC1610" s="300"/>
      <c r="BD1610" s="300"/>
      <c r="BE1610" s="300"/>
      <c r="BF1610" s="300"/>
      <c r="BG1610" s="300"/>
      <c r="BH1610" s="300"/>
      <c r="BI1610" s="300"/>
      <c r="BQ1610" s="297"/>
      <c r="BR1610" s="297"/>
      <c r="BS1610" s="297"/>
      <c r="BT1610" s="297"/>
      <c r="BU1610" s="297"/>
      <c r="BV1610" s="297"/>
      <c r="BW1610" s="297"/>
      <c r="BX1610" s="297"/>
      <c r="BY1610" s="297"/>
      <c r="BZ1610" s="297"/>
      <c r="CA1610" s="297"/>
      <c r="CB1610" s="297"/>
    </row>
    <row r="1611" spans="1:80" s="305" customFormat="1" x14ac:dyDescent="0.2">
      <c r="A1611" s="87"/>
      <c r="B1611" s="87"/>
      <c r="C1611" s="87"/>
      <c r="D1611" s="87"/>
      <c r="E1611" s="87"/>
      <c r="F1611" s="87"/>
      <c r="S1611" s="307"/>
      <c r="T1611" s="306"/>
      <c r="AB1611" s="300"/>
      <c r="AC1611" s="300"/>
      <c r="AJ1611" s="300"/>
      <c r="AK1611" s="300"/>
      <c r="AX1611" s="300"/>
      <c r="AY1611" s="300"/>
      <c r="AZ1611" s="300"/>
      <c r="BA1611" s="300"/>
      <c r="BB1611" s="300"/>
      <c r="BC1611" s="300"/>
      <c r="BD1611" s="300"/>
      <c r="BE1611" s="300"/>
      <c r="BF1611" s="300"/>
      <c r="BG1611" s="300"/>
      <c r="BH1611" s="300"/>
      <c r="BI1611" s="300"/>
      <c r="BQ1611" s="297"/>
      <c r="BR1611" s="297"/>
      <c r="BS1611" s="297"/>
      <c r="BT1611" s="297"/>
      <c r="BU1611" s="297"/>
      <c r="BV1611" s="297"/>
      <c r="BW1611" s="297"/>
      <c r="BX1611" s="297"/>
      <c r="BY1611" s="297"/>
      <c r="BZ1611" s="297"/>
      <c r="CA1611" s="297"/>
      <c r="CB1611" s="297"/>
    </row>
    <row r="1612" spans="1:80" s="305" customFormat="1" x14ac:dyDescent="0.2">
      <c r="A1612" s="87"/>
      <c r="B1612" s="87"/>
      <c r="C1612" s="87"/>
      <c r="D1612" s="87"/>
      <c r="E1612" s="87"/>
      <c r="F1612" s="87"/>
      <c r="S1612" s="307"/>
      <c r="T1612" s="306"/>
      <c r="AB1612" s="300"/>
      <c r="AC1612" s="300"/>
      <c r="AJ1612" s="300"/>
      <c r="AK1612" s="300"/>
      <c r="AX1612" s="300"/>
      <c r="AY1612" s="300"/>
      <c r="AZ1612" s="300"/>
      <c r="BA1612" s="300"/>
      <c r="BB1612" s="300"/>
      <c r="BC1612" s="300"/>
      <c r="BD1612" s="300"/>
      <c r="BE1612" s="300"/>
      <c r="BF1612" s="300"/>
      <c r="BG1612" s="300"/>
      <c r="BH1612" s="300"/>
      <c r="BI1612" s="300"/>
      <c r="BQ1612" s="297"/>
      <c r="BR1612" s="297"/>
      <c r="BS1612" s="297"/>
      <c r="BT1612" s="297"/>
      <c r="BU1612" s="297"/>
      <c r="BV1612" s="297"/>
      <c r="BW1612" s="297"/>
      <c r="BX1612" s="297"/>
      <c r="BY1612" s="297"/>
      <c r="BZ1612" s="297"/>
      <c r="CA1612" s="297"/>
      <c r="CB1612" s="297"/>
    </row>
    <row r="1613" spans="1:80" s="305" customFormat="1" x14ac:dyDescent="0.2">
      <c r="A1613" s="87"/>
      <c r="B1613" s="87"/>
      <c r="C1613" s="87"/>
      <c r="D1613" s="87"/>
      <c r="E1613" s="87"/>
      <c r="F1613" s="87"/>
      <c r="S1613" s="307"/>
      <c r="T1613" s="306"/>
      <c r="AB1613" s="300"/>
      <c r="AC1613" s="300"/>
      <c r="AJ1613" s="300"/>
      <c r="AK1613" s="300"/>
      <c r="AX1613" s="300"/>
      <c r="AY1613" s="300"/>
      <c r="AZ1613" s="300"/>
      <c r="BA1613" s="300"/>
      <c r="BB1613" s="300"/>
      <c r="BC1613" s="300"/>
      <c r="BD1613" s="300"/>
      <c r="BE1613" s="300"/>
      <c r="BF1613" s="300"/>
      <c r="BG1613" s="300"/>
      <c r="BH1613" s="300"/>
      <c r="BI1613" s="300"/>
      <c r="BQ1613" s="297"/>
      <c r="BR1613" s="297"/>
      <c r="BS1613" s="297"/>
      <c r="BT1613" s="297"/>
      <c r="BU1613" s="297"/>
      <c r="BV1613" s="297"/>
      <c r="BW1613" s="297"/>
      <c r="BX1613" s="297"/>
      <c r="BY1613" s="297"/>
      <c r="BZ1613" s="297"/>
      <c r="CA1613" s="297"/>
      <c r="CB1613" s="297"/>
    </row>
    <row r="1614" spans="1:80" s="305" customFormat="1" x14ac:dyDescent="0.2">
      <c r="A1614" s="87"/>
      <c r="B1614" s="87"/>
      <c r="C1614" s="87"/>
      <c r="D1614" s="87"/>
      <c r="E1614" s="87"/>
      <c r="F1614" s="87"/>
      <c r="S1614" s="307"/>
      <c r="T1614" s="306"/>
      <c r="AB1614" s="300"/>
      <c r="AC1614" s="300"/>
      <c r="AJ1614" s="300"/>
      <c r="AK1614" s="300"/>
      <c r="AX1614" s="300"/>
      <c r="AY1614" s="300"/>
      <c r="AZ1614" s="300"/>
      <c r="BA1614" s="300"/>
      <c r="BB1614" s="300"/>
      <c r="BC1614" s="300"/>
      <c r="BD1614" s="300"/>
      <c r="BE1614" s="300"/>
      <c r="BF1614" s="300"/>
      <c r="BG1614" s="300"/>
      <c r="BH1614" s="300"/>
      <c r="BI1614" s="300"/>
      <c r="BQ1614" s="297"/>
      <c r="BR1614" s="297"/>
      <c r="BS1614" s="297"/>
      <c r="BT1614" s="297"/>
      <c r="BU1614" s="297"/>
      <c r="BV1614" s="297"/>
      <c r="BW1614" s="297"/>
      <c r="BX1614" s="297"/>
      <c r="BY1614" s="297"/>
      <c r="BZ1614" s="297"/>
      <c r="CA1614" s="297"/>
      <c r="CB1614" s="297"/>
    </row>
    <row r="1615" spans="1:80" s="305" customFormat="1" x14ac:dyDescent="0.2">
      <c r="A1615" s="87"/>
      <c r="B1615" s="87"/>
      <c r="C1615" s="87"/>
      <c r="D1615" s="87"/>
      <c r="E1615" s="87"/>
      <c r="F1615" s="87"/>
      <c r="S1615" s="307"/>
      <c r="T1615" s="306"/>
      <c r="AB1615" s="300"/>
      <c r="AC1615" s="300"/>
      <c r="AJ1615" s="300"/>
      <c r="AK1615" s="300"/>
      <c r="AX1615" s="300"/>
      <c r="AY1615" s="300"/>
      <c r="AZ1615" s="300"/>
      <c r="BA1615" s="300"/>
      <c r="BB1615" s="300"/>
      <c r="BC1615" s="300"/>
      <c r="BD1615" s="300"/>
      <c r="BE1615" s="300"/>
      <c r="BF1615" s="300"/>
      <c r="BG1615" s="300"/>
      <c r="BH1615" s="300"/>
      <c r="BI1615" s="300"/>
      <c r="BQ1615" s="297"/>
      <c r="BR1615" s="297"/>
      <c r="BS1615" s="297"/>
      <c r="BT1615" s="297"/>
      <c r="BU1615" s="297"/>
      <c r="BV1615" s="297"/>
      <c r="BW1615" s="297"/>
      <c r="BX1615" s="297"/>
      <c r="BY1615" s="297"/>
      <c r="BZ1615" s="297"/>
      <c r="CA1615" s="297"/>
      <c r="CB1615" s="297"/>
    </row>
    <row r="1616" spans="1:80" s="305" customFormat="1" x14ac:dyDescent="0.2">
      <c r="A1616" s="87"/>
      <c r="B1616" s="87"/>
      <c r="C1616" s="87"/>
      <c r="D1616" s="87"/>
      <c r="E1616" s="87"/>
      <c r="F1616" s="87"/>
      <c r="S1616" s="307"/>
      <c r="T1616" s="306"/>
      <c r="AB1616" s="300"/>
      <c r="AC1616" s="300"/>
      <c r="AJ1616" s="300"/>
      <c r="AK1616" s="300"/>
      <c r="AX1616" s="300"/>
      <c r="AY1616" s="300"/>
      <c r="AZ1616" s="300"/>
      <c r="BA1616" s="300"/>
      <c r="BB1616" s="300"/>
      <c r="BC1616" s="300"/>
      <c r="BD1616" s="300"/>
      <c r="BE1616" s="300"/>
      <c r="BF1616" s="300"/>
      <c r="BG1616" s="300"/>
      <c r="BH1616" s="300"/>
      <c r="BI1616" s="300"/>
      <c r="BQ1616" s="297"/>
      <c r="BR1616" s="297"/>
      <c r="BS1616" s="297"/>
      <c r="BT1616" s="297"/>
      <c r="BU1616" s="297"/>
      <c r="BV1616" s="297"/>
      <c r="BW1616" s="297"/>
      <c r="BX1616" s="297"/>
      <c r="BY1616" s="297"/>
      <c r="BZ1616" s="297"/>
      <c r="CA1616" s="297"/>
      <c r="CB1616" s="297"/>
    </row>
    <row r="1617" spans="1:80" s="305" customFormat="1" x14ac:dyDescent="0.2">
      <c r="A1617" s="87"/>
      <c r="B1617" s="87"/>
      <c r="C1617" s="87"/>
      <c r="D1617" s="87"/>
      <c r="E1617" s="87"/>
      <c r="F1617" s="87"/>
      <c r="S1617" s="307"/>
      <c r="T1617" s="306"/>
      <c r="AB1617" s="300"/>
      <c r="AC1617" s="300"/>
      <c r="AJ1617" s="300"/>
      <c r="AK1617" s="300"/>
      <c r="AX1617" s="300"/>
      <c r="AY1617" s="300"/>
      <c r="AZ1617" s="300"/>
      <c r="BA1617" s="300"/>
      <c r="BB1617" s="300"/>
      <c r="BC1617" s="300"/>
      <c r="BD1617" s="300"/>
      <c r="BE1617" s="300"/>
      <c r="BF1617" s="300"/>
      <c r="BG1617" s="300"/>
      <c r="BH1617" s="300"/>
      <c r="BI1617" s="300"/>
      <c r="BQ1617" s="297"/>
      <c r="BR1617" s="297"/>
      <c r="BS1617" s="297"/>
      <c r="BT1617" s="297"/>
      <c r="BU1617" s="297"/>
      <c r="BV1617" s="297"/>
      <c r="BW1617" s="297"/>
      <c r="BX1617" s="297"/>
      <c r="BY1617" s="297"/>
      <c r="BZ1617" s="297"/>
      <c r="CA1617" s="297"/>
      <c r="CB1617" s="297"/>
    </row>
    <row r="1618" spans="1:80" s="305" customFormat="1" x14ac:dyDescent="0.2">
      <c r="A1618" s="87"/>
      <c r="B1618" s="87"/>
      <c r="C1618" s="87"/>
      <c r="D1618" s="87"/>
      <c r="E1618" s="87"/>
      <c r="F1618" s="87"/>
      <c r="S1618" s="307"/>
      <c r="T1618" s="306"/>
      <c r="AB1618" s="300"/>
      <c r="AC1618" s="300"/>
      <c r="AJ1618" s="300"/>
      <c r="AK1618" s="300"/>
      <c r="AX1618" s="300"/>
      <c r="AY1618" s="300"/>
      <c r="AZ1618" s="300"/>
      <c r="BA1618" s="300"/>
      <c r="BB1618" s="300"/>
      <c r="BC1618" s="300"/>
      <c r="BD1618" s="300"/>
      <c r="BE1618" s="300"/>
      <c r="BF1618" s="300"/>
      <c r="BG1618" s="300"/>
      <c r="BH1618" s="300"/>
      <c r="BI1618" s="300"/>
      <c r="BQ1618" s="297"/>
      <c r="BR1618" s="297"/>
      <c r="BS1618" s="297"/>
      <c r="BT1618" s="297"/>
      <c r="BU1618" s="297"/>
      <c r="BV1618" s="297"/>
      <c r="BW1618" s="297"/>
      <c r="BX1618" s="297"/>
      <c r="BY1618" s="297"/>
      <c r="BZ1618" s="297"/>
      <c r="CA1618" s="297"/>
      <c r="CB1618" s="297"/>
    </row>
    <row r="1619" spans="1:80" s="305" customFormat="1" x14ac:dyDescent="0.2">
      <c r="A1619" s="87"/>
      <c r="B1619" s="87"/>
      <c r="C1619" s="87"/>
      <c r="D1619" s="87"/>
      <c r="E1619" s="87"/>
      <c r="F1619" s="87"/>
      <c r="S1619" s="307"/>
      <c r="T1619" s="306"/>
      <c r="AB1619" s="300"/>
      <c r="AC1619" s="300"/>
      <c r="AJ1619" s="300"/>
      <c r="AK1619" s="300"/>
      <c r="AX1619" s="300"/>
      <c r="AY1619" s="300"/>
      <c r="AZ1619" s="300"/>
      <c r="BA1619" s="300"/>
      <c r="BB1619" s="300"/>
      <c r="BC1619" s="300"/>
      <c r="BD1619" s="300"/>
      <c r="BE1619" s="300"/>
      <c r="BF1619" s="300"/>
      <c r="BG1619" s="300"/>
      <c r="BH1619" s="300"/>
      <c r="BI1619" s="300"/>
      <c r="BQ1619" s="297"/>
      <c r="BR1619" s="297"/>
      <c r="BS1619" s="297"/>
      <c r="BT1619" s="297"/>
      <c r="BU1619" s="297"/>
      <c r="BV1619" s="297"/>
      <c r="BW1619" s="297"/>
      <c r="BX1619" s="297"/>
      <c r="BY1619" s="297"/>
      <c r="BZ1619" s="297"/>
      <c r="CA1619" s="297"/>
      <c r="CB1619" s="297"/>
    </row>
    <row r="1620" spans="1:80" s="305" customFormat="1" x14ac:dyDescent="0.2">
      <c r="A1620" s="87"/>
      <c r="B1620" s="87"/>
      <c r="C1620" s="87"/>
      <c r="D1620" s="87"/>
      <c r="E1620" s="87"/>
      <c r="F1620" s="87"/>
      <c r="S1620" s="307"/>
      <c r="T1620" s="306"/>
      <c r="AB1620" s="300"/>
      <c r="AC1620" s="300"/>
      <c r="AJ1620" s="300"/>
      <c r="AK1620" s="300"/>
      <c r="AX1620" s="300"/>
      <c r="AY1620" s="300"/>
      <c r="AZ1620" s="300"/>
      <c r="BA1620" s="300"/>
      <c r="BB1620" s="300"/>
      <c r="BC1620" s="300"/>
      <c r="BD1620" s="300"/>
      <c r="BE1620" s="300"/>
      <c r="BF1620" s="300"/>
      <c r="BG1620" s="300"/>
      <c r="BH1620" s="300"/>
      <c r="BI1620" s="300"/>
      <c r="BQ1620" s="297"/>
      <c r="BR1620" s="297"/>
      <c r="BS1620" s="297"/>
      <c r="BT1620" s="297"/>
      <c r="BU1620" s="297"/>
      <c r="BV1620" s="297"/>
      <c r="BW1620" s="297"/>
      <c r="BX1620" s="297"/>
      <c r="BY1620" s="297"/>
      <c r="BZ1620" s="297"/>
      <c r="CA1620" s="297"/>
      <c r="CB1620" s="297"/>
    </row>
    <row r="1621" spans="1:80" s="305" customFormat="1" x14ac:dyDescent="0.2">
      <c r="A1621" s="87"/>
      <c r="B1621" s="87"/>
      <c r="C1621" s="87"/>
      <c r="D1621" s="87"/>
      <c r="E1621" s="87"/>
      <c r="F1621" s="87"/>
      <c r="S1621" s="307"/>
      <c r="T1621" s="306"/>
      <c r="AB1621" s="300"/>
      <c r="AC1621" s="300"/>
      <c r="AJ1621" s="300"/>
      <c r="AK1621" s="300"/>
      <c r="AX1621" s="300"/>
      <c r="AY1621" s="300"/>
      <c r="AZ1621" s="300"/>
      <c r="BA1621" s="300"/>
      <c r="BB1621" s="300"/>
      <c r="BC1621" s="300"/>
      <c r="BD1621" s="300"/>
      <c r="BE1621" s="300"/>
      <c r="BF1621" s="300"/>
      <c r="BG1621" s="300"/>
      <c r="BH1621" s="300"/>
      <c r="BI1621" s="300"/>
      <c r="BQ1621" s="297"/>
      <c r="BR1621" s="297"/>
      <c r="BS1621" s="297"/>
      <c r="BT1621" s="297"/>
      <c r="BU1621" s="297"/>
      <c r="BV1621" s="297"/>
      <c r="BW1621" s="297"/>
      <c r="BX1621" s="297"/>
      <c r="BY1621" s="297"/>
      <c r="BZ1621" s="297"/>
      <c r="CA1621" s="297"/>
      <c r="CB1621" s="297"/>
    </row>
    <row r="1622" spans="1:80" s="305" customFormat="1" x14ac:dyDescent="0.2">
      <c r="A1622" s="87"/>
      <c r="B1622" s="87"/>
      <c r="C1622" s="87"/>
      <c r="D1622" s="87"/>
      <c r="E1622" s="87"/>
      <c r="F1622" s="87"/>
      <c r="S1622" s="307"/>
      <c r="T1622" s="306"/>
      <c r="AB1622" s="300"/>
      <c r="AC1622" s="300"/>
      <c r="AJ1622" s="300"/>
      <c r="AK1622" s="300"/>
      <c r="AX1622" s="300"/>
      <c r="AY1622" s="300"/>
      <c r="AZ1622" s="300"/>
      <c r="BA1622" s="300"/>
      <c r="BB1622" s="300"/>
      <c r="BC1622" s="300"/>
      <c r="BD1622" s="300"/>
      <c r="BE1622" s="300"/>
      <c r="BF1622" s="300"/>
      <c r="BG1622" s="300"/>
      <c r="BH1622" s="300"/>
      <c r="BI1622" s="300"/>
      <c r="BQ1622" s="297"/>
      <c r="BR1622" s="297"/>
      <c r="BS1622" s="297"/>
      <c r="BT1622" s="297"/>
      <c r="BU1622" s="297"/>
      <c r="BV1622" s="297"/>
      <c r="BW1622" s="297"/>
      <c r="BX1622" s="297"/>
      <c r="BY1622" s="297"/>
      <c r="BZ1622" s="297"/>
      <c r="CA1622" s="297"/>
      <c r="CB1622" s="297"/>
    </row>
    <row r="1623" spans="1:80" s="305" customFormat="1" x14ac:dyDescent="0.2">
      <c r="A1623" s="87"/>
      <c r="B1623" s="87"/>
      <c r="C1623" s="87"/>
      <c r="D1623" s="87"/>
      <c r="E1623" s="87"/>
      <c r="F1623" s="87"/>
      <c r="S1623" s="307"/>
      <c r="T1623" s="306"/>
      <c r="AB1623" s="300"/>
      <c r="AC1623" s="300"/>
      <c r="AJ1623" s="300"/>
      <c r="AK1623" s="300"/>
      <c r="AX1623" s="300"/>
      <c r="AY1623" s="300"/>
      <c r="AZ1623" s="300"/>
      <c r="BA1623" s="300"/>
      <c r="BB1623" s="300"/>
      <c r="BC1623" s="300"/>
      <c r="BD1623" s="300"/>
      <c r="BE1623" s="300"/>
      <c r="BF1623" s="300"/>
      <c r="BG1623" s="300"/>
      <c r="BH1623" s="300"/>
      <c r="BI1623" s="300"/>
      <c r="BQ1623" s="297"/>
      <c r="BR1623" s="297"/>
      <c r="BS1623" s="297"/>
      <c r="BT1623" s="297"/>
      <c r="BU1623" s="297"/>
      <c r="BV1623" s="297"/>
      <c r="BW1623" s="297"/>
      <c r="BX1623" s="297"/>
      <c r="BY1623" s="297"/>
      <c r="BZ1623" s="297"/>
      <c r="CA1623" s="297"/>
      <c r="CB1623" s="297"/>
    </row>
    <row r="1624" spans="1:80" s="305" customFormat="1" x14ac:dyDescent="0.2">
      <c r="A1624" s="87"/>
      <c r="B1624" s="87"/>
      <c r="C1624" s="87"/>
      <c r="D1624" s="87"/>
      <c r="E1624" s="87"/>
      <c r="F1624" s="87"/>
      <c r="S1624" s="307"/>
      <c r="T1624" s="306"/>
      <c r="AB1624" s="300"/>
      <c r="AC1624" s="300"/>
      <c r="AJ1624" s="300"/>
      <c r="AK1624" s="300"/>
      <c r="AX1624" s="300"/>
      <c r="AY1624" s="300"/>
      <c r="AZ1624" s="300"/>
      <c r="BA1624" s="300"/>
      <c r="BB1624" s="300"/>
      <c r="BC1624" s="300"/>
      <c r="BD1624" s="300"/>
      <c r="BE1624" s="300"/>
      <c r="BF1624" s="300"/>
      <c r="BG1624" s="300"/>
      <c r="BH1624" s="300"/>
      <c r="BI1624" s="300"/>
      <c r="BQ1624" s="297"/>
      <c r="BR1624" s="297"/>
      <c r="BS1624" s="297"/>
      <c r="BT1624" s="297"/>
      <c r="BU1624" s="297"/>
      <c r="BV1624" s="297"/>
      <c r="BW1624" s="297"/>
      <c r="BX1624" s="297"/>
      <c r="BY1624" s="297"/>
      <c r="BZ1624" s="297"/>
      <c r="CA1624" s="297"/>
      <c r="CB1624" s="297"/>
    </row>
    <row r="1625" spans="1:80" s="305" customFormat="1" x14ac:dyDescent="0.2">
      <c r="A1625" s="87"/>
      <c r="B1625" s="87"/>
      <c r="C1625" s="87"/>
      <c r="D1625" s="87"/>
      <c r="E1625" s="87"/>
      <c r="F1625" s="87"/>
      <c r="S1625" s="307"/>
      <c r="T1625" s="306"/>
      <c r="AB1625" s="300"/>
      <c r="AC1625" s="300"/>
      <c r="AJ1625" s="300"/>
      <c r="AK1625" s="300"/>
      <c r="AX1625" s="300"/>
      <c r="AY1625" s="300"/>
      <c r="AZ1625" s="300"/>
      <c r="BA1625" s="300"/>
      <c r="BB1625" s="300"/>
      <c r="BC1625" s="300"/>
      <c r="BD1625" s="300"/>
      <c r="BE1625" s="300"/>
      <c r="BF1625" s="300"/>
      <c r="BG1625" s="300"/>
      <c r="BH1625" s="300"/>
      <c r="BI1625" s="300"/>
      <c r="BQ1625" s="297"/>
      <c r="BR1625" s="297"/>
      <c r="BS1625" s="297"/>
      <c r="BT1625" s="297"/>
      <c r="BU1625" s="297"/>
      <c r="BV1625" s="297"/>
      <c r="BW1625" s="297"/>
      <c r="BX1625" s="297"/>
      <c r="BY1625" s="297"/>
      <c r="BZ1625" s="297"/>
      <c r="CA1625" s="297"/>
      <c r="CB1625" s="297"/>
    </row>
    <row r="1626" spans="1:80" s="305" customFormat="1" x14ac:dyDescent="0.2">
      <c r="A1626" s="87"/>
      <c r="B1626" s="87"/>
      <c r="C1626" s="87"/>
      <c r="D1626" s="87"/>
      <c r="E1626" s="87"/>
      <c r="F1626" s="87"/>
      <c r="S1626" s="307"/>
      <c r="T1626" s="306"/>
      <c r="AB1626" s="300"/>
      <c r="AC1626" s="300"/>
      <c r="AJ1626" s="300"/>
      <c r="AK1626" s="300"/>
      <c r="AX1626" s="300"/>
      <c r="AY1626" s="300"/>
      <c r="AZ1626" s="300"/>
      <c r="BA1626" s="300"/>
      <c r="BB1626" s="300"/>
      <c r="BC1626" s="300"/>
      <c r="BD1626" s="300"/>
      <c r="BE1626" s="300"/>
      <c r="BF1626" s="300"/>
      <c r="BG1626" s="300"/>
      <c r="BH1626" s="300"/>
      <c r="BI1626" s="300"/>
      <c r="BQ1626" s="297"/>
      <c r="BR1626" s="297"/>
      <c r="BS1626" s="297"/>
      <c r="BT1626" s="297"/>
      <c r="BU1626" s="297"/>
      <c r="BV1626" s="297"/>
      <c r="BW1626" s="297"/>
      <c r="BX1626" s="297"/>
      <c r="BY1626" s="297"/>
      <c r="BZ1626" s="297"/>
      <c r="CA1626" s="297"/>
      <c r="CB1626" s="297"/>
    </row>
    <row r="1627" spans="1:80" s="305" customFormat="1" x14ac:dyDescent="0.2">
      <c r="A1627" s="87"/>
      <c r="B1627" s="87"/>
      <c r="C1627" s="87"/>
      <c r="D1627" s="87"/>
      <c r="E1627" s="87"/>
      <c r="F1627" s="87"/>
      <c r="S1627" s="307"/>
      <c r="T1627" s="306"/>
      <c r="AB1627" s="300"/>
      <c r="AC1627" s="300"/>
      <c r="AJ1627" s="300"/>
      <c r="AK1627" s="300"/>
      <c r="AX1627" s="300"/>
      <c r="AY1627" s="300"/>
      <c r="AZ1627" s="300"/>
      <c r="BA1627" s="300"/>
      <c r="BB1627" s="300"/>
      <c r="BC1627" s="300"/>
      <c r="BD1627" s="300"/>
      <c r="BE1627" s="300"/>
      <c r="BF1627" s="300"/>
      <c r="BG1627" s="300"/>
      <c r="BH1627" s="300"/>
      <c r="BI1627" s="300"/>
      <c r="BQ1627" s="297"/>
      <c r="BR1627" s="297"/>
      <c r="BS1627" s="297"/>
      <c r="BT1627" s="297"/>
      <c r="BU1627" s="297"/>
      <c r="BV1627" s="297"/>
      <c r="BW1627" s="297"/>
      <c r="BX1627" s="297"/>
      <c r="BY1627" s="297"/>
      <c r="BZ1627" s="297"/>
      <c r="CA1627" s="297"/>
      <c r="CB1627" s="297"/>
    </row>
    <row r="1628" spans="1:80" s="305" customFormat="1" x14ac:dyDescent="0.2">
      <c r="A1628" s="87"/>
      <c r="B1628" s="87"/>
      <c r="C1628" s="87"/>
      <c r="D1628" s="87"/>
      <c r="E1628" s="87"/>
      <c r="F1628" s="87"/>
      <c r="S1628" s="307"/>
      <c r="T1628" s="306"/>
      <c r="AB1628" s="300"/>
      <c r="AC1628" s="300"/>
      <c r="AJ1628" s="300"/>
      <c r="AK1628" s="300"/>
      <c r="AX1628" s="300"/>
      <c r="AY1628" s="300"/>
      <c r="AZ1628" s="300"/>
      <c r="BA1628" s="300"/>
      <c r="BB1628" s="300"/>
      <c r="BC1628" s="300"/>
      <c r="BD1628" s="300"/>
      <c r="BE1628" s="300"/>
      <c r="BF1628" s="300"/>
      <c r="BG1628" s="300"/>
      <c r="BH1628" s="300"/>
      <c r="BI1628" s="300"/>
      <c r="BQ1628" s="297"/>
      <c r="BR1628" s="297"/>
      <c r="BS1628" s="297"/>
      <c r="BT1628" s="297"/>
      <c r="BU1628" s="297"/>
      <c r="BV1628" s="297"/>
      <c r="BW1628" s="297"/>
      <c r="BX1628" s="297"/>
      <c r="BY1628" s="297"/>
      <c r="BZ1628" s="297"/>
      <c r="CA1628" s="297"/>
      <c r="CB1628" s="297"/>
    </row>
    <row r="1629" spans="1:80" s="305" customFormat="1" x14ac:dyDescent="0.2">
      <c r="A1629" s="87"/>
      <c r="B1629" s="87"/>
      <c r="C1629" s="87"/>
      <c r="D1629" s="87"/>
      <c r="E1629" s="87"/>
      <c r="F1629" s="87"/>
      <c r="S1629" s="307"/>
      <c r="T1629" s="306"/>
      <c r="AB1629" s="300"/>
      <c r="AC1629" s="300"/>
      <c r="AJ1629" s="300"/>
      <c r="AK1629" s="300"/>
      <c r="AX1629" s="300"/>
      <c r="AY1629" s="300"/>
      <c r="AZ1629" s="300"/>
      <c r="BA1629" s="300"/>
      <c r="BB1629" s="300"/>
      <c r="BC1629" s="300"/>
      <c r="BD1629" s="300"/>
      <c r="BE1629" s="300"/>
      <c r="BF1629" s="300"/>
      <c r="BG1629" s="300"/>
      <c r="BH1629" s="300"/>
      <c r="BI1629" s="300"/>
      <c r="BQ1629" s="297"/>
      <c r="BR1629" s="297"/>
      <c r="BS1629" s="297"/>
      <c r="BT1629" s="297"/>
      <c r="BU1629" s="297"/>
      <c r="BV1629" s="297"/>
      <c r="BW1629" s="297"/>
      <c r="BX1629" s="297"/>
      <c r="BY1629" s="297"/>
      <c r="BZ1629" s="297"/>
      <c r="CA1629" s="297"/>
      <c r="CB1629" s="297"/>
    </row>
    <row r="1630" spans="1:80" s="305" customFormat="1" x14ac:dyDescent="0.2">
      <c r="A1630" s="87"/>
      <c r="B1630" s="87"/>
      <c r="C1630" s="87"/>
      <c r="D1630" s="87"/>
      <c r="E1630" s="87"/>
      <c r="F1630" s="87"/>
      <c r="S1630" s="307"/>
      <c r="T1630" s="306"/>
      <c r="AB1630" s="300"/>
      <c r="AC1630" s="300"/>
      <c r="AJ1630" s="300"/>
      <c r="AK1630" s="300"/>
      <c r="AX1630" s="300"/>
      <c r="AY1630" s="300"/>
      <c r="AZ1630" s="300"/>
      <c r="BA1630" s="300"/>
      <c r="BB1630" s="300"/>
      <c r="BC1630" s="300"/>
      <c r="BD1630" s="300"/>
      <c r="BE1630" s="300"/>
      <c r="BF1630" s="300"/>
      <c r="BG1630" s="300"/>
      <c r="BH1630" s="300"/>
      <c r="BI1630" s="300"/>
      <c r="BQ1630" s="297"/>
      <c r="BR1630" s="297"/>
      <c r="BS1630" s="297"/>
      <c r="BT1630" s="297"/>
      <c r="BU1630" s="297"/>
      <c r="BV1630" s="297"/>
      <c r="BW1630" s="297"/>
      <c r="BX1630" s="297"/>
      <c r="BY1630" s="297"/>
      <c r="BZ1630" s="297"/>
      <c r="CA1630" s="297"/>
      <c r="CB1630" s="297"/>
    </row>
    <row r="1631" spans="1:80" s="305" customFormat="1" x14ac:dyDescent="0.2">
      <c r="A1631" s="87"/>
      <c r="B1631" s="87"/>
      <c r="C1631" s="87"/>
      <c r="D1631" s="87"/>
      <c r="E1631" s="87"/>
      <c r="F1631" s="87"/>
      <c r="S1631" s="307"/>
      <c r="T1631" s="306"/>
      <c r="AB1631" s="300"/>
      <c r="AC1631" s="300"/>
      <c r="AJ1631" s="300"/>
      <c r="AK1631" s="300"/>
      <c r="AX1631" s="300"/>
      <c r="AY1631" s="300"/>
      <c r="AZ1631" s="300"/>
      <c r="BA1631" s="300"/>
      <c r="BB1631" s="300"/>
      <c r="BC1631" s="300"/>
      <c r="BD1631" s="300"/>
      <c r="BE1631" s="300"/>
      <c r="BF1631" s="300"/>
      <c r="BG1631" s="300"/>
      <c r="BH1631" s="300"/>
      <c r="BI1631" s="300"/>
      <c r="BQ1631" s="297"/>
      <c r="BR1631" s="297"/>
      <c r="BS1631" s="297"/>
      <c r="BT1631" s="297"/>
      <c r="BU1631" s="297"/>
      <c r="BV1631" s="297"/>
      <c r="BW1631" s="297"/>
      <c r="BX1631" s="297"/>
      <c r="BY1631" s="297"/>
      <c r="BZ1631" s="297"/>
      <c r="CA1631" s="297"/>
      <c r="CB1631" s="297"/>
    </row>
    <row r="1632" spans="1:80" s="305" customFormat="1" x14ac:dyDescent="0.2">
      <c r="A1632" s="87"/>
      <c r="B1632" s="87"/>
      <c r="C1632" s="87"/>
      <c r="D1632" s="87"/>
      <c r="E1632" s="87"/>
      <c r="F1632" s="87"/>
      <c r="S1632" s="307"/>
      <c r="T1632" s="306"/>
      <c r="AB1632" s="300"/>
      <c r="AC1632" s="300"/>
      <c r="AJ1632" s="300"/>
      <c r="AK1632" s="300"/>
      <c r="AX1632" s="300"/>
      <c r="AY1632" s="300"/>
      <c r="AZ1632" s="300"/>
      <c r="BA1632" s="300"/>
      <c r="BB1632" s="300"/>
      <c r="BC1632" s="300"/>
      <c r="BD1632" s="300"/>
      <c r="BE1632" s="300"/>
      <c r="BF1632" s="300"/>
      <c r="BG1632" s="300"/>
      <c r="BH1632" s="300"/>
      <c r="BI1632" s="300"/>
      <c r="BQ1632" s="297"/>
      <c r="BR1632" s="297"/>
      <c r="BS1632" s="297"/>
      <c r="BT1632" s="297"/>
      <c r="BU1632" s="297"/>
      <c r="BV1632" s="297"/>
      <c r="BW1632" s="297"/>
      <c r="BX1632" s="297"/>
      <c r="BY1632" s="297"/>
      <c r="BZ1632" s="297"/>
      <c r="CA1632" s="297"/>
      <c r="CB1632" s="297"/>
    </row>
    <row r="1633" spans="1:80" s="305" customFormat="1" x14ac:dyDescent="0.2">
      <c r="A1633" s="87"/>
      <c r="B1633" s="87"/>
      <c r="C1633" s="87"/>
      <c r="D1633" s="87"/>
      <c r="E1633" s="87"/>
      <c r="F1633" s="87"/>
      <c r="S1633" s="307"/>
      <c r="T1633" s="306"/>
      <c r="AB1633" s="300"/>
      <c r="AC1633" s="300"/>
      <c r="AJ1633" s="300"/>
      <c r="AK1633" s="300"/>
      <c r="AX1633" s="300"/>
      <c r="AY1633" s="300"/>
      <c r="AZ1633" s="300"/>
      <c r="BA1633" s="300"/>
      <c r="BB1633" s="300"/>
      <c r="BC1633" s="300"/>
      <c r="BD1633" s="300"/>
      <c r="BE1633" s="300"/>
      <c r="BF1633" s="300"/>
      <c r="BG1633" s="300"/>
      <c r="BH1633" s="300"/>
      <c r="BI1633" s="300"/>
      <c r="BQ1633" s="297"/>
      <c r="BR1633" s="297"/>
      <c r="BS1633" s="297"/>
      <c r="BT1633" s="297"/>
      <c r="BU1633" s="297"/>
      <c r="BV1633" s="297"/>
      <c r="BW1633" s="297"/>
      <c r="BX1633" s="297"/>
      <c r="BY1633" s="297"/>
      <c r="BZ1633" s="297"/>
      <c r="CA1633" s="297"/>
      <c r="CB1633" s="297"/>
    </row>
    <row r="1634" spans="1:80" s="305" customFormat="1" x14ac:dyDescent="0.2">
      <c r="A1634" s="87"/>
      <c r="B1634" s="87"/>
      <c r="C1634" s="87"/>
      <c r="D1634" s="87"/>
      <c r="E1634" s="87"/>
      <c r="F1634" s="87"/>
      <c r="S1634" s="307"/>
      <c r="T1634" s="306"/>
      <c r="AB1634" s="300"/>
      <c r="AC1634" s="300"/>
      <c r="AJ1634" s="300"/>
      <c r="AK1634" s="300"/>
      <c r="AX1634" s="300"/>
      <c r="AY1634" s="300"/>
      <c r="AZ1634" s="300"/>
      <c r="BA1634" s="300"/>
      <c r="BB1634" s="300"/>
      <c r="BC1634" s="300"/>
      <c r="BD1634" s="300"/>
      <c r="BE1634" s="300"/>
      <c r="BF1634" s="300"/>
      <c r="BG1634" s="300"/>
      <c r="BH1634" s="300"/>
      <c r="BI1634" s="300"/>
      <c r="BQ1634" s="297"/>
      <c r="BR1634" s="297"/>
      <c r="BS1634" s="297"/>
      <c r="BT1634" s="297"/>
      <c r="BU1634" s="297"/>
      <c r="BV1634" s="297"/>
      <c r="BW1634" s="297"/>
      <c r="BX1634" s="297"/>
      <c r="BY1634" s="297"/>
      <c r="BZ1634" s="297"/>
      <c r="CA1634" s="297"/>
      <c r="CB1634" s="297"/>
    </row>
    <row r="1635" spans="1:80" s="305" customFormat="1" x14ac:dyDescent="0.2">
      <c r="A1635" s="87"/>
      <c r="B1635" s="87"/>
      <c r="C1635" s="87"/>
      <c r="D1635" s="87"/>
      <c r="E1635" s="87"/>
      <c r="F1635" s="87"/>
      <c r="S1635" s="307"/>
      <c r="T1635" s="306"/>
      <c r="AB1635" s="300"/>
      <c r="AC1635" s="300"/>
      <c r="AJ1635" s="300"/>
      <c r="AK1635" s="300"/>
      <c r="AX1635" s="300"/>
      <c r="AY1635" s="300"/>
      <c r="AZ1635" s="300"/>
      <c r="BA1635" s="300"/>
      <c r="BB1635" s="300"/>
      <c r="BC1635" s="300"/>
      <c r="BD1635" s="300"/>
      <c r="BE1635" s="300"/>
      <c r="BF1635" s="300"/>
      <c r="BG1635" s="300"/>
      <c r="BH1635" s="300"/>
      <c r="BI1635" s="300"/>
      <c r="BQ1635" s="297"/>
      <c r="BR1635" s="297"/>
      <c r="BS1635" s="297"/>
      <c r="BT1635" s="297"/>
      <c r="BU1635" s="297"/>
      <c r="BV1635" s="297"/>
      <c r="BW1635" s="297"/>
      <c r="BX1635" s="297"/>
      <c r="BY1635" s="297"/>
      <c r="BZ1635" s="297"/>
      <c r="CA1635" s="297"/>
      <c r="CB1635" s="297"/>
    </row>
    <row r="1636" spans="1:80" s="305" customFormat="1" x14ac:dyDescent="0.2">
      <c r="A1636" s="87"/>
      <c r="B1636" s="87"/>
      <c r="C1636" s="87"/>
      <c r="D1636" s="87"/>
      <c r="E1636" s="87"/>
      <c r="F1636" s="87"/>
      <c r="S1636" s="307"/>
      <c r="T1636" s="306"/>
      <c r="AB1636" s="300"/>
      <c r="AC1636" s="300"/>
      <c r="AJ1636" s="300"/>
      <c r="AK1636" s="300"/>
      <c r="AX1636" s="300"/>
      <c r="AY1636" s="300"/>
      <c r="AZ1636" s="300"/>
      <c r="BA1636" s="300"/>
      <c r="BB1636" s="300"/>
      <c r="BC1636" s="300"/>
      <c r="BD1636" s="300"/>
      <c r="BE1636" s="300"/>
      <c r="BF1636" s="300"/>
      <c r="BG1636" s="300"/>
      <c r="BH1636" s="300"/>
      <c r="BI1636" s="300"/>
      <c r="BQ1636" s="297"/>
      <c r="BR1636" s="297"/>
      <c r="BS1636" s="297"/>
      <c r="BT1636" s="297"/>
      <c r="BU1636" s="297"/>
      <c r="BV1636" s="297"/>
      <c r="BW1636" s="297"/>
      <c r="BX1636" s="297"/>
      <c r="BY1636" s="297"/>
      <c r="BZ1636" s="297"/>
      <c r="CA1636" s="297"/>
      <c r="CB1636" s="297"/>
    </row>
    <row r="1637" spans="1:80" s="305" customFormat="1" x14ac:dyDescent="0.2">
      <c r="A1637" s="87"/>
      <c r="B1637" s="87"/>
      <c r="C1637" s="87"/>
      <c r="D1637" s="87"/>
      <c r="E1637" s="87"/>
      <c r="F1637" s="87"/>
      <c r="S1637" s="307"/>
      <c r="T1637" s="306"/>
      <c r="AB1637" s="300"/>
      <c r="AC1637" s="300"/>
      <c r="AJ1637" s="300"/>
      <c r="AK1637" s="300"/>
      <c r="AX1637" s="300"/>
      <c r="AY1637" s="300"/>
      <c r="AZ1637" s="300"/>
      <c r="BA1637" s="300"/>
      <c r="BB1637" s="300"/>
      <c r="BC1637" s="300"/>
      <c r="BD1637" s="300"/>
      <c r="BE1637" s="300"/>
      <c r="BF1637" s="300"/>
      <c r="BG1637" s="300"/>
      <c r="BH1637" s="300"/>
      <c r="BI1637" s="300"/>
      <c r="BQ1637" s="297"/>
      <c r="BR1637" s="297"/>
      <c r="BS1637" s="297"/>
      <c r="BT1637" s="297"/>
      <c r="BU1637" s="297"/>
      <c r="BV1637" s="297"/>
      <c r="BW1637" s="297"/>
      <c r="BX1637" s="297"/>
      <c r="BY1637" s="297"/>
      <c r="BZ1637" s="297"/>
      <c r="CA1637" s="297"/>
      <c r="CB1637" s="297"/>
    </row>
    <row r="1638" spans="1:80" s="305" customFormat="1" x14ac:dyDescent="0.2">
      <c r="A1638" s="87"/>
      <c r="B1638" s="87"/>
      <c r="C1638" s="87"/>
      <c r="D1638" s="87"/>
      <c r="E1638" s="87"/>
      <c r="F1638" s="87"/>
      <c r="S1638" s="307"/>
      <c r="T1638" s="306"/>
      <c r="AB1638" s="300"/>
      <c r="AC1638" s="300"/>
      <c r="AJ1638" s="300"/>
      <c r="AK1638" s="300"/>
      <c r="AX1638" s="300"/>
      <c r="AY1638" s="300"/>
      <c r="AZ1638" s="300"/>
      <c r="BA1638" s="300"/>
      <c r="BB1638" s="300"/>
      <c r="BC1638" s="300"/>
      <c r="BD1638" s="300"/>
      <c r="BE1638" s="300"/>
      <c r="BF1638" s="300"/>
      <c r="BG1638" s="300"/>
      <c r="BH1638" s="300"/>
      <c r="BI1638" s="300"/>
      <c r="BQ1638" s="297"/>
      <c r="BR1638" s="297"/>
      <c r="BS1638" s="297"/>
      <c r="BT1638" s="297"/>
      <c r="BU1638" s="297"/>
      <c r="BV1638" s="297"/>
      <c r="BW1638" s="297"/>
      <c r="BX1638" s="297"/>
      <c r="BY1638" s="297"/>
      <c r="BZ1638" s="297"/>
      <c r="CA1638" s="297"/>
      <c r="CB1638" s="297"/>
    </row>
    <row r="1639" spans="1:80" s="305" customFormat="1" x14ac:dyDescent="0.2">
      <c r="A1639" s="87"/>
      <c r="B1639" s="87"/>
      <c r="C1639" s="87"/>
      <c r="D1639" s="87"/>
      <c r="E1639" s="87"/>
      <c r="F1639" s="87"/>
      <c r="S1639" s="307"/>
      <c r="T1639" s="306"/>
      <c r="AB1639" s="300"/>
      <c r="AC1639" s="300"/>
      <c r="AJ1639" s="300"/>
      <c r="AK1639" s="300"/>
      <c r="AX1639" s="300"/>
      <c r="AY1639" s="300"/>
      <c r="AZ1639" s="300"/>
      <c r="BA1639" s="300"/>
      <c r="BB1639" s="300"/>
      <c r="BC1639" s="300"/>
      <c r="BD1639" s="300"/>
      <c r="BE1639" s="300"/>
      <c r="BF1639" s="300"/>
      <c r="BG1639" s="300"/>
      <c r="BH1639" s="300"/>
      <c r="BI1639" s="300"/>
      <c r="BQ1639" s="297"/>
      <c r="BR1639" s="297"/>
      <c r="BS1639" s="297"/>
      <c r="BT1639" s="297"/>
      <c r="BU1639" s="297"/>
      <c r="BV1639" s="297"/>
      <c r="BW1639" s="297"/>
      <c r="BX1639" s="297"/>
      <c r="BY1639" s="297"/>
      <c r="BZ1639" s="297"/>
      <c r="CA1639" s="297"/>
      <c r="CB1639" s="297"/>
    </row>
    <row r="1640" spans="1:80" s="305" customFormat="1" x14ac:dyDescent="0.2">
      <c r="A1640" s="87"/>
      <c r="B1640" s="87"/>
      <c r="C1640" s="87"/>
      <c r="D1640" s="87"/>
      <c r="E1640" s="87"/>
      <c r="F1640" s="87"/>
      <c r="S1640" s="307"/>
      <c r="T1640" s="306"/>
      <c r="AB1640" s="300"/>
      <c r="AC1640" s="300"/>
      <c r="AJ1640" s="300"/>
      <c r="AK1640" s="300"/>
      <c r="AX1640" s="300"/>
      <c r="AY1640" s="300"/>
      <c r="AZ1640" s="300"/>
      <c r="BA1640" s="300"/>
      <c r="BB1640" s="300"/>
      <c r="BC1640" s="300"/>
      <c r="BD1640" s="300"/>
      <c r="BE1640" s="300"/>
      <c r="BF1640" s="300"/>
      <c r="BG1640" s="300"/>
      <c r="BH1640" s="300"/>
      <c r="BI1640" s="300"/>
      <c r="BQ1640" s="297"/>
      <c r="BR1640" s="297"/>
      <c r="BS1640" s="297"/>
      <c r="BT1640" s="297"/>
      <c r="BU1640" s="297"/>
      <c r="BV1640" s="297"/>
      <c r="BW1640" s="297"/>
      <c r="BX1640" s="297"/>
      <c r="BY1640" s="297"/>
      <c r="BZ1640" s="297"/>
      <c r="CA1640" s="297"/>
      <c r="CB1640" s="297"/>
    </row>
    <row r="1641" spans="1:80" s="305" customFormat="1" x14ac:dyDescent="0.2">
      <c r="A1641" s="87"/>
      <c r="B1641" s="87"/>
      <c r="C1641" s="87"/>
      <c r="D1641" s="87"/>
      <c r="E1641" s="87"/>
      <c r="F1641" s="87"/>
      <c r="S1641" s="307"/>
      <c r="T1641" s="306"/>
      <c r="AB1641" s="300"/>
      <c r="AC1641" s="300"/>
      <c r="AJ1641" s="300"/>
      <c r="AK1641" s="300"/>
      <c r="AX1641" s="300"/>
      <c r="AY1641" s="300"/>
      <c r="AZ1641" s="300"/>
      <c r="BA1641" s="300"/>
      <c r="BB1641" s="300"/>
      <c r="BC1641" s="300"/>
      <c r="BD1641" s="300"/>
      <c r="BE1641" s="300"/>
      <c r="BF1641" s="300"/>
      <c r="BG1641" s="300"/>
      <c r="BH1641" s="300"/>
      <c r="BI1641" s="300"/>
      <c r="BQ1641" s="297"/>
      <c r="BR1641" s="297"/>
      <c r="BS1641" s="297"/>
      <c r="BT1641" s="297"/>
      <c r="BU1641" s="297"/>
      <c r="BV1641" s="297"/>
      <c r="BW1641" s="297"/>
      <c r="BX1641" s="297"/>
      <c r="BY1641" s="297"/>
      <c r="BZ1641" s="297"/>
      <c r="CA1641" s="297"/>
      <c r="CB1641" s="297"/>
    </row>
    <row r="1642" spans="1:80" s="305" customFormat="1" x14ac:dyDescent="0.2">
      <c r="A1642" s="87"/>
      <c r="B1642" s="87"/>
      <c r="C1642" s="87"/>
      <c r="D1642" s="87"/>
      <c r="E1642" s="87"/>
      <c r="F1642" s="87"/>
      <c r="S1642" s="307"/>
      <c r="T1642" s="306"/>
      <c r="AB1642" s="300"/>
      <c r="AC1642" s="300"/>
      <c r="AJ1642" s="300"/>
      <c r="AK1642" s="300"/>
      <c r="AX1642" s="300"/>
      <c r="AY1642" s="300"/>
      <c r="AZ1642" s="300"/>
      <c r="BA1642" s="300"/>
      <c r="BB1642" s="300"/>
      <c r="BC1642" s="300"/>
      <c r="BD1642" s="300"/>
      <c r="BE1642" s="300"/>
      <c r="BF1642" s="300"/>
      <c r="BG1642" s="300"/>
      <c r="BH1642" s="300"/>
      <c r="BI1642" s="300"/>
      <c r="BQ1642" s="297"/>
      <c r="BR1642" s="297"/>
      <c r="BS1642" s="297"/>
      <c r="BT1642" s="297"/>
      <c r="BU1642" s="297"/>
      <c r="BV1642" s="297"/>
      <c r="BW1642" s="297"/>
      <c r="BX1642" s="297"/>
      <c r="BY1642" s="297"/>
      <c r="BZ1642" s="297"/>
      <c r="CA1642" s="297"/>
      <c r="CB1642" s="297"/>
    </row>
    <row r="1643" spans="1:80" s="305" customFormat="1" x14ac:dyDescent="0.2">
      <c r="A1643" s="87"/>
      <c r="B1643" s="87"/>
      <c r="C1643" s="87"/>
      <c r="D1643" s="87"/>
      <c r="E1643" s="87"/>
      <c r="F1643" s="87"/>
      <c r="S1643" s="307"/>
      <c r="T1643" s="306"/>
      <c r="AB1643" s="300"/>
      <c r="AC1643" s="300"/>
      <c r="AJ1643" s="300"/>
      <c r="AK1643" s="300"/>
      <c r="AX1643" s="300"/>
      <c r="AY1643" s="300"/>
      <c r="AZ1643" s="300"/>
      <c r="BA1643" s="300"/>
      <c r="BB1643" s="300"/>
      <c r="BC1643" s="300"/>
      <c r="BD1643" s="300"/>
      <c r="BE1643" s="300"/>
      <c r="BF1643" s="300"/>
      <c r="BG1643" s="300"/>
      <c r="BH1643" s="300"/>
      <c r="BI1643" s="300"/>
      <c r="BQ1643" s="297"/>
      <c r="BR1643" s="297"/>
      <c r="BS1643" s="297"/>
      <c r="BT1643" s="297"/>
      <c r="BU1643" s="297"/>
      <c r="BV1643" s="297"/>
      <c r="BW1643" s="297"/>
      <c r="BX1643" s="297"/>
      <c r="BY1643" s="297"/>
      <c r="BZ1643" s="297"/>
      <c r="CA1643" s="297"/>
      <c r="CB1643" s="297"/>
    </row>
    <row r="1644" spans="1:80" s="305" customFormat="1" x14ac:dyDescent="0.2">
      <c r="A1644" s="87"/>
      <c r="B1644" s="87"/>
      <c r="C1644" s="87"/>
      <c r="D1644" s="87"/>
      <c r="E1644" s="87"/>
      <c r="F1644" s="87"/>
      <c r="S1644" s="307"/>
      <c r="T1644" s="306"/>
      <c r="AB1644" s="300"/>
      <c r="AC1644" s="300"/>
      <c r="AJ1644" s="300"/>
      <c r="AK1644" s="300"/>
      <c r="AX1644" s="300"/>
      <c r="AY1644" s="300"/>
      <c r="AZ1644" s="300"/>
      <c r="BA1644" s="300"/>
      <c r="BB1644" s="300"/>
      <c r="BC1644" s="300"/>
      <c r="BD1644" s="300"/>
      <c r="BE1644" s="300"/>
      <c r="BF1644" s="300"/>
      <c r="BG1644" s="300"/>
      <c r="BH1644" s="300"/>
      <c r="BI1644" s="300"/>
      <c r="BQ1644" s="297"/>
      <c r="BR1644" s="297"/>
      <c r="BS1644" s="297"/>
      <c r="BT1644" s="297"/>
      <c r="BU1644" s="297"/>
      <c r="BV1644" s="297"/>
      <c r="BW1644" s="297"/>
      <c r="BX1644" s="297"/>
      <c r="BY1644" s="297"/>
      <c r="BZ1644" s="297"/>
      <c r="CA1644" s="297"/>
      <c r="CB1644" s="297"/>
    </row>
    <row r="1645" spans="1:80" s="305" customFormat="1" x14ac:dyDescent="0.2">
      <c r="A1645" s="87"/>
      <c r="B1645" s="87"/>
      <c r="C1645" s="87"/>
      <c r="D1645" s="87"/>
      <c r="E1645" s="87"/>
      <c r="F1645" s="87"/>
      <c r="S1645" s="307"/>
      <c r="T1645" s="306"/>
      <c r="AB1645" s="300"/>
      <c r="AC1645" s="300"/>
      <c r="AJ1645" s="300"/>
      <c r="AK1645" s="300"/>
      <c r="AX1645" s="300"/>
      <c r="AY1645" s="300"/>
      <c r="AZ1645" s="300"/>
      <c r="BA1645" s="300"/>
      <c r="BB1645" s="300"/>
      <c r="BC1645" s="300"/>
      <c r="BD1645" s="300"/>
      <c r="BE1645" s="300"/>
      <c r="BF1645" s="300"/>
      <c r="BG1645" s="300"/>
      <c r="BH1645" s="300"/>
      <c r="BI1645" s="300"/>
      <c r="BQ1645" s="297"/>
      <c r="BR1645" s="297"/>
      <c r="BS1645" s="297"/>
      <c r="BT1645" s="297"/>
      <c r="BU1645" s="297"/>
      <c r="BV1645" s="297"/>
      <c r="BW1645" s="297"/>
      <c r="BX1645" s="297"/>
      <c r="BY1645" s="297"/>
      <c r="BZ1645" s="297"/>
      <c r="CA1645" s="297"/>
      <c r="CB1645" s="297"/>
    </row>
    <row r="1646" spans="1:80" s="305" customFormat="1" x14ac:dyDescent="0.2">
      <c r="A1646" s="87"/>
      <c r="B1646" s="87"/>
      <c r="C1646" s="87"/>
      <c r="D1646" s="87"/>
      <c r="E1646" s="87"/>
      <c r="F1646" s="87"/>
      <c r="S1646" s="307"/>
      <c r="T1646" s="306"/>
      <c r="AB1646" s="300"/>
      <c r="AC1646" s="300"/>
      <c r="AJ1646" s="300"/>
      <c r="AK1646" s="300"/>
      <c r="AX1646" s="300"/>
      <c r="AY1646" s="300"/>
      <c r="AZ1646" s="300"/>
      <c r="BA1646" s="300"/>
      <c r="BB1646" s="300"/>
      <c r="BC1646" s="300"/>
      <c r="BD1646" s="300"/>
      <c r="BE1646" s="300"/>
      <c r="BF1646" s="300"/>
      <c r="BG1646" s="300"/>
      <c r="BH1646" s="300"/>
      <c r="BI1646" s="300"/>
      <c r="BQ1646" s="297"/>
      <c r="BR1646" s="297"/>
      <c r="BS1646" s="297"/>
      <c r="BT1646" s="297"/>
      <c r="BU1646" s="297"/>
      <c r="BV1646" s="297"/>
      <c r="BW1646" s="297"/>
      <c r="BX1646" s="297"/>
      <c r="BY1646" s="297"/>
      <c r="BZ1646" s="297"/>
      <c r="CA1646" s="297"/>
      <c r="CB1646" s="297"/>
    </row>
    <row r="1647" spans="1:80" s="305" customFormat="1" x14ac:dyDescent="0.2">
      <c r="A1647" s="87"/>
      <c r="B1647" s="87"/>
      <c r="C1647" s="87"/>
      <c r="D1647" s="87"/>
      <c r="E1647" s="87"/>
      <c r="F1647" s="87"/>
      <c r="S1647" s="307"/>
      <c r="T1647" s="306"/>
      <c r="AB1647" s="300"/>
      <c r="AC1647" s="300"/>
      <c r="AJ1647" s="300"/>
      <c r="AK1647" s="300"/>
      <c r="AX1647" s="300"/>
      <c r="AY1647" s="300"/>
      <c r="AZ1647" s="300"/>
      <c r="BA1647" s="300"/>
      <c r="BB1647" s="300"/>
      <c r="BC1647" s="300"/>
      <c r="BD1647" s="300"/>
      <c r="BE1647" s="300"/>
      <c r="BF1647" s="300"/>
      <c r="BG1647" s="300"/>
      <c r="BH1647" s="300"/>
      <c r="BI1647" s="300"/>
      <c r="BQ1647" s="297"/>
      <c r="BR1647" s="297"/>
      <c r="BS1647" s="297"/>
      <c r="BT1647" s="297"/>
      <c r="BU1647" s="297"/>
      <c r="BV1647" s="297"/>
      <c r="BW1647" s="297"/>
      <c r="BX1647" s="297"/>
      <c r="BY1647" s="297"/>
      <c r="BZ1647" s="297"/>
      <c r="CA1647" s="297"/>
      <c r="CB1647" s="297"/>
    </row>
    <row r="1648" spans="1:80" s="305" customFormat="1" x14ac:dyDescent="0.2">
      <c r="A1648" s="87"/>
      <c r="B1648" s="87"/>
      <c r="C1648" s="87"/>
      <c r="D1648" s="87"/>
      <c r="E1648" s="87"/>
      <c r="F1648" s="87"/>
      <c r="S1648" s="307"/>
      <c r="T1648" s="306"/>
      <c r="AB1648" s="300"/>
      <c r="AC1648" s="300"/>
      <c r="AJ1648" s="300"/>
      <c r="AK1648" s="300"/>
      <c r="AX1648" s="300"/>
      <c r="AY1648" s="300"/>
      <c r="AZ1648" s="300"/>
      <c r="BA1648" s="300"/>
      <c r="BB1648" s="300"/>
      <c r="BC1648" s="300"/>
      <c r="BD1648" s="300"/>
      <c r="BE1648" s="300"/>
      <c r="BF1648" s="300"/>
      <c r="BG1648" s="300"/>
      <c r="BH1648" s="300"/>
      <c r="BI1648" s="300"/>
      <c r="BQ1648" s="297"/>
      <c r="BR1648" s="297"/>
      <c r="BS1648" s="297"/>
      <c r="BT1648" s="297"/>
      <c r="BU1648" s="297"/>
      <c r="BV1648" s="297"/>
      <c r="BW1648" s="297"/>
      <c r="BX1648" s="297"/>
      <c r="BY1648" s="297"/>
      <c r="BZ1648" s="297"/>
      <c r="CA1648" s="297"/>
      <c r="CB1648" s="297"/>
    </row>
    <row r="1649" spans="1:80" s="305" customFormat="1" x14ac:dyDescent="0.2">
      <c r="A1649" s="87"/>
      <c r="B1649" s="87"/>
      <c r="C1649" s="87"/>
      <c r="D1649" s="87"/>
      <c r="E1649" s="87"/>
      <c r="F1649" s="87"/>
      <c r="S1649" s="307"/>
      <c r="T1649" s="306"/>
      <c r="AB1649" s="300"/>
      <c r="AC1649" s="300"/>
      <c r="AJ1649" s="300"/>
      <c r="AK1649" s="300"/>
      <c r="AX1649" s="300"/>
      <c r="AY1649" s="300"/>
      <c r="AZ1649" s="300"/>
      <c r="BA1649" s="300"/>
      <c r="BB1649" s="300"/>
      <c r="BC1649" s="300"/>
      <c r="BD1649" s="300"/>
      <c r="BE1649" s="300"/>
      <c r="BF1649" s="300"/>
      <c r="BG1649" s="300"/>
      <c r="BH1649" s="300"/>
      <c r="BI1649" s="300"/>
      <c r="BQ1649" s="297"/>
      <c r="BR1649" s="297"/>
      <c r="BS1649" s="297"/>
      <c r="BT1649" s="297"/>
      <c r="BU1649" s="297"/>
      <c r="BV1649" s="297"/>
      <c r="BW1649" s="297"/>
      <c r="BX1649" s="297"/>
      <c r="BY1649" s="297"/>
      <c r="BZ1649" s="297"/>
      <c r="CA1649" s="297"/>
      <c r="CB1649" s="297"/>
    </row>
    <row r="1650" spans="1:80" s="305" customFormat="1" x14ac:dyDescent="0.2">
      <c r="A1650" s="87"/>
      <c r="B1650" s="87"/>
      <c r="C1650" s="87"/>
      <c r="D1650" s="87"/>
      <c r="E1650" s="87"/>
      <c r="F1650" s="87"/>
      <c r="S1650" s="307"/>
      <c r="T1650" s="306"/>
      <c r="AB1650" s="300"/>
      <c r="AC1650" s="300"/>
      <c r="AJ1650" s="300"/>
      <c r="AK1650" s="300"/>
      <c r="AX1650" s="300"/>
      <c r="AY1650" s="300"/>
      <c r="AZ1650" s="300"/>
      <c r="BA1650" s="300"/>
      <c r="BB1650" s="300"/>
      <c r="BC1650" s="300"/>
      <c r="BD1650" s="300"/>
      <c r="BE1650" s="300"/>
      <c r="BF1650" s="300"/>
      <c r="BG1650" s="300"/>
      <c r="BH1650" s="300"/>
      <c r="BI1650" s="300"/>
      <c r="BQ1650" s="297"/>
      <c r="BR1650" s="297"/>
      <c r="BS1650" s="297"/>
      <c r="BT1650" s="297"/>
      <c r="BU1650" s="297"/>
      <c r="BV1650" s="297"/>
      <c r="BW1650" s="297"/>
      <c r="BX1650" s="297"/>
      <c r="BY1650" s="297"/>
      <c r="BZ1650" s="297"/>
      <c r="CA1650" s="297"/>
      <c r="CB1650" s="297"/>
    </row>
    <row r="1651" spans="1:80" s="305" customFormat="1" x14ac:dyDescent="0.2">
      <c r="A1651" s="87"/>
      <c r="B1651" s="87"/>
      <c r="C1651" s="87"/>
      <c r="D1651" s="87"/>
      <c r="E1651" s="87"/>
      <c r="F1651" s="87"/>
      <c r="S1651" s="307"/>
      <c r="T1651" s="306"/>
      <c r="AB1651" s="300"/>
      <c r="AC1651" s="300"/>
      <c r="AJ1651" s="300"/>
      <c r="AK1651" s="300"/>
      <c r="AX1651" s="300"/>
      <c r="AY1651" s="300"/>
      <c r="AZ1651" s="300"/>
      <c r="BA1651" s="300"/>
      <c r="BB1651" s="300"/>
      <c r="BC1651" s="300"/>
      <c r="BD1651" s="300"/>
      <c r="BE1651" s="300"/>
      <c r="BF1651" s="300"/>
      <c r="BG1651" s="300"/>
      <c r="BH1651" s="300"/>
      <c r="BI1651" s="300"/>
      <c r="BQ1651" s="297"/>
      <c r="BR1651" s="297"/>
      <c r="BS1651" s="297"/>
      <c r="BT1651" s="297"/>
      <c r="BU1651" s="297"/>
      <c r="BV1651" s="297"/>
      <c r="BW1651" s="297"/>
      <c r="BX1651" s="297"/>
      <c r="BY1651" s="297"/>
      <c r="BZ1651" s="297"/>
      <c r="CA1651" s="297"/>
      <c r="CB1651" s="297"/>
    </row>
    <row r="1652" spans="1:80" s="305" customFormat="1" x14ac:dyDescent="0.2">
      <c r="A1652" s="87"/>
      <c r="B1652" s="87"/>
      <c r="C1652" s="87"/>
      <c r="D1652" s="87"/>
      <c r="E1652" s="87"/>
      <c r="F1652" s="87"/>
      <c r="S1652" s="307"/>
      <c r="T1652" s="306"/>
      <c r="AB1652" s="300"/>
      <c r="AC1652" s="300"/>
      <c r="AJ1652" s="300"/>
      <c r="AK1652" s="300"/>
      <c r="AX1652" s="300"/>
      <c r="AY1652" s="300"/>
      <c r="AZ1652" s="300"/>
      <c r="BA1652" s="300"/>
      <c r="BB1652" s="300"/>
      <c r="BC1652" s="300"/>
      <c r="BD1652" s="300"/>
      <c r="BE1652" s="300"/>
      <c r="BF1652" s="300"/>
      <c r="BG1652" s="300"/>
      <c r="BH1652" s="300"/>
      <c r="BI1652" s="300"/>
      <c r="BQ1652" s="297"/>
      <c r="BR1652" s="297"/>
      <c r="BS1652" s="297"/>
      <c r="BT1652" s="297"/>
      <c r="BU1652" s="297"/>
      <c r="BV1652" s="297"/>
      <c r="BW1652" s="297"/>
      <c r="BX1652" s="297"/>
      <c r="BY1652" s="297"/>
      <c r="BZ1652" s="297"/>
      <c r="CA1652" s="297"/>
      <c r="CB1652" s="297"/>
    </row>
    <row r="1653" spans="1:80" s="305" customFormat="1" x14ac:dyDescent="0.2">
      <c r="A1653" s="87"/>
      <c r="B1653" s="87"/>
      <c r="C1653" s="87"/>
      <c r="D1653" s="87"/>
      <c r="E1653" s="87"/>
      <c r="F1653" s="87"/>
      <c r="S1653" s="307"/>
      <c r="T1653" s="306"/>
      <c r="AB1653" s="300"/>
      <c r="AC1653" s="300"/>
      <c r="AJ1653" s="300"/>
      <c r="AK1653" s="300"/>
      <c r="AX1653" s="300"/>
      <c r="AY1653" s="300"/>
      <c r="AZ1653" s="300"/>
      <c r="BA1653" s="300"/>
      <c r="BB1653" s="300"/>
      <c r="BC1653" s="300"/>
      <c r="BD1653" s="300"/>
      <c r="BE1653" s="300"/>
      <c r="BF1653" s="300"/>
      <c r="BG1653" s="300"/>
      <c r="BH1653" s="300"/>
      <c r="BI1653" s="300"/>
      <c r="BQ1653" s="297"/>
      <c r="BR1653" s="297"/>
      <c r="BS1653" s="297"/>
      <c r="BT1653" s="297"/>
      <c r="BU1653" s="297"/>
      <c r="BV1653" s="297"/>
      <c r="BW1653" s="297"/>
      <c r="BX1653" s="297"/>
      <c r="BY1653" s="297"/>
      <c r="BZ1653" s="297"/>
      <c r="CA1653" s="297"/>
      <c r="CB1653" s="297"/>
    </row>
    <row r="1654" spans="1:80" s="305" customFormat="1" x14ac:dyDescent="0.2">
      <c r="A1654" s="87"/>
      <c r="B1654" s="87"/>
      <c r="C1654" s="87"/>
      <c r="D1654" s="87"/>
      <c r="E1654" s="87"/>
      <c r="F1654" s="87"/>
      <c r="S1654" s="307"/>
      <c r="T1654" s="306"/>
      <c r="AB1654" s="300"/>
      <c r="AC1654" s="300"/>
      <c r="AJ1654" s="300"/>
      <c r="AK1654" s="300"/>
      <c r="AX1654" s="300"/>
      <c r="AY1654" s="300"/>
      <c r="AZ1654" s="300"/>
      <c r="BA1654" s="300"/>
      <c r="BB1654" s="300"/>
      <c r="BC1654" s="300"/>
      <c r="BD1654" s="300"/>
      <c r="BE1654" s="300"/>
      <c r="BF1654" s="300"/>
      <c r="BG1654" s="300"/>
      <c r="BH1654" s="300"/>
      <c r="BI1654" s="300"/>
      <c r="BQ1654" s="297"/>
      <c r="BR1654" s="297"/>
      <c r="BS1654" s="297"/>
      <c r="BT1654" s="297"/>
      <c r="BU1654" s="297"/>
      <c r="BV1654" s="297"/>
      <c r="BW1654" s="297"/>
      <c r="BX1654" s="297"/>
      <c r="BY1654" s="297"/>
      <c r="BZ1654" s="297"/>
      <c r="CA1654" s="297"/>
      <c r="CB1654" s="297"/>
    </row>
    <row r="1655" spans="1:80" s="305" customFormat="1" x14ac:dyDescent="0.2">
      <c r="A1655" s="87"/>
      <c r="B1655" s="87"/>
      <c r="C1655" s="87"/>
      <c r="D1655" s="87"/>
      <c r="E1655" s="87"/>
      <c r="F1655" s="87"/>
      <c r="S1655" s="307"/>
      <c r="T1655" s="306"/>
      <c r="AB1655" s="300"/>
      <c r="AC1655" s="300"/>
      <c r="AJ1655" s="300"/>
      <c r="AK1655" s="300"/>
      <c r="AX1655" s="300"/>
      <c r="AY1655" s="300"/>
      <c r="AZ1655" s="300"/>
      <c r="BA1655" s="300"/>
      <c r="BB1655" s="300"/>
      <c r="BC1655" s="300"/>
      <c r="BD1655" s="300"/>
      <c r="BE1655" s="300"/>
      <c r="BF1655" s="300"/>
      <c r="BG1655" s="300"/>
      <c r="BH1655" s="300"/>
      <c r="BI1655" s="300"/>
      <c r="BQ1655" s="297"/>
      <c r="BR1655" s="297"/>
      <c r="BS1655" s="297"/>
      <c r="BT1655" s="297"/>
      <c r="BU1655" s="297"/>
      <c r="BV1655" s="297"/>
      <c r="BW1655" s="297"/>
      <c r="BX1655" s="297"/>
      <c r="BY1655" s="297"/>
      <c r="BZ1655" s="297"/>
      <c r="CA1655" s="297"/>
      <c r="CB1655" s="297"/>
    </row>
    <row r="1656" spans="1:80" s="305" customFormat="1" x14ac:dyDescent="0.2">
      <c r="A1656" s="87"/>
      <c r="B1656" s="87"/>
      <c r="C1656" s="87"/>
      <c r="D1656" s="87"/>
      <c r="E1656" s="87"/>
      <c r="F1656" s="87"/>
      <c r="S1656" s="307"/>
      <c r="T1656" s="306"/>
      <c r="AB1656" s="300"/>
      <c r="AC1656" s="300"/>
      <c r="AJ1656" s="300"/>
      <c r="AK1656" s="300"/>
      <c r="AX1656" s="300"/>
      <c r="AY1656" s="300"/>
      <c r="AZ1656" s="300"/>
      <c r="BA1656" s="300"/>
      <c r="BB1656" s="300"/>
      <c r="BC1656" s="300"/>
      <c r="BD1656" s="300"/>
      <c r="BE1656" s="300"/>
      <c r="BF1656" s="300"/>
      <c r="BG1656" s="300"/>
      <c r="BH1656" s="300"/>
      <c r="BI1656" s="300"/>
      <c r="BQ1656" s="297"/>
      <c r="BR1656" s="297"/>
      <c r="BS1656" s="297"/>
      <c r="BT1656" s="297"/>
      <c r="BU1656" s="297"/>
      <c r="BV1656" s="297"/>
      <c r="BW1656" s="297"/>
      <c r="BX1656" s="297"/>
      <c r="BY1656" s="297"/>
      <c r="BZ1656" s="297"/>
      <c r="CA1656" s="297"/>
      <c r="CB1656" s="297"/>
    </row>
    <row r="1657" spans="1:80" s="305" customFormat="1" x14ac:dyDescent="0.2">
      <c r="A1657" s="87"/>
      <c r="B1657" s="87"/>
      <c r="C1657" s="87"/>
      <c r="D1657" s="87"/>
      <c r="E1657" s="87"/>
      <c r="F1657" s="87"/>
      <c r="S1657" s="307"/>
      <c r="T1657" s="306"/>
      <c r="AB1657" s="300"/>
      <c r="AC1657" s="300"/>
      <c r="AJ1657" s="300"/>
      <c r="AK1657" s="300"/>
      <c r="AX1657" s="300"/>
      <c r="AY1657" s="300"/>
      <c r="AZ1657" s="300"/>
      <c r="BA1657" s="300"/>
      <c r="BB1657" s="300"/>
      <c r="BC1657" s="300"/>
      <c r="BD1657" s="300"/>
      <c r="BE1657" s="300"/>
      <c r="BF1657" s="300"/>
      <c r="BG1657" s="300"/>
      <c r="BH1657" s="300"/>
      <c r="BI1657" s="300"/>
      <c r="BQ1657" s="297"/>
      <c r="BR1657" s="297"/>
      <c r="BS1657" s="297"/>
      <c r="BT1657" s="297"/>
      <c r="BU1657" s="297"/>
      <c r="BV1657" s="297"/>
      <c r="BW1657" s="297"/>
      <c r="BX1657" s="297"/>
      <c r="BY1657" s="297"/>
      <c r="BZ1657" s="297"/>
      <c r="CA1657" s="297"/>
      <c r="CB1657" s="297"/>
    </row>
    <row r="1658" spans="1:80" s="305" customFormat="1" x14ac:dyDescent="0.2">
      <c r="A1658" s="87"/>
      <c r="B1658" s="87"/>
      <c r="C1658" s="87"/>
      <c r="D1658" s="87"/>
      <c r="E1658" s="87"/>
      <c r="F1658" s="87"/>
      <c r="S1658" s="307"/>
      <c r="T1658" s="306"/>
      <c r="AB1658" s="300"/>
      <c r="AC1658" s="300"/>
      <c r="AJ1658" s="300"/>
      <c r="AK1658" s="300"/>
      <c r="AX1658" s="300"/>
      <c r="AY1658" s="300"/>
      <c r="AZ1658" s="300"/>
      <c r="BA1658" s="300"/>
      <c r="BB1658" s="300"/>
      <c r="BC1658" s="300"/>
      <c r="BD1658" s="300"/>
      <c r="BE1658" s="300"/>
      <c r="BF1658" s="300"/>
      <c r="BG1658" s="300"/>
      <c r="BH1658" s="300"/>
      <c r="BI1658" s="300"/>
      <c r="BQ1658" s="297"/>
      <c r="BR1658" s="297"/>
      <c r="BS1658" s="297"/>
      <c r="BT1658" s="297"/>
      <c r="BU1658" s="297"/>
      <c r="BV1658" s="297"/>
      <c r="BW1658" s="297"/>
      <c r="BX1658" s="297"/>
      <c r="BY1658" s="297"/>
      <c r="BZ1658" s="297"/>
      <c r="CA1658" s="297"/>
      <c r="CB1658" s="297"/>
    </row>
    <row r="1659" spans="1:80" s="305" customFormat="1" x14ac:dyDescent="0.2">
      <c r="A1659" s="87"/>
      <c r="B1659" s="87"/>
      <c r="C1659" s="87"/>
      <c r="D1659" s="87"/>
      <c r="E1659" s="87"/>
      <c r="F1659" s="87"/>
      <c r="S1659" s="307"/>
      <c r="T1659" s="306"/>
      <c r="AB1659" s="300"/>
      <c r="AC1659" s="300"/>
      <c r="AJ1659" s="300"/>
      <c r="AK1659" s="300"/>
      <c r="AX1659" s="300"/>
      <c r="AY1659" s="300"/>
      <c r="AZ1659" s="300"/>
      <c r="BA1659" s="300"/>
      <c r="BB1659" s="300"/>
      <c r="BC1659" s="300"/>
      <c r="BD1659" s="300"/>
      <c r="BE1659" s="300"/>
      <c r="BF1659" s="300"/>
      <c r="BG1659" s="300"/>
      <c r="BH1659" s="300"/>
      <c r="BI1659" s="300"/>
      <c r="BQ1659" s="297"/>
      <c r="BR1659" s="297"/>
      <c r="BS1659" s="297"/>
      <c r="BT1659" s="297"/>
      <c r="BU1659" s="297"/>
      <c r="BV1659" s="297"/>
      <c r="BW1659" s="297"/>
      <c r="BX1659" s="297"/>
      <c r="BY1659" s="297"/>
      <c r="BZ1659" s="297"/>
      <c r="CA1659" s="297"/>
      <c r="CB1659" s="297"/>
    </row>
    <row r="1660" spans="1:80" s="305" customFormat="1" x14ac:dyDescent="0.2">
      <c r="A1660" s="87"/>
      <c r="B1660" s="87"/>
      <c r="C1660" s="87"/>
      <c r="D1660" s="87"/>
      <c r="E1660" s="87"/>
      <c r="F1660" s="87"/>
      <c r="S1660" s="307"/>
      <c r="T1660" s="306"/>
      <c r="AB1660" s="300"/>
      <c r="AC1660" s="300"/>
      <c r="AJ1660" s="300"/>
      <c r="AK1660" s="300"/>
      <c r="AX1660" s="300"/>
      <c r="AY1660" s="300"/>
      <c r="AZ1660" s="300"/>
      <c r="BA1660" s="300"/>
      <c r="BB1660" s="300"/>
      <c r="BC1660" s="300"/>
      <c r="BD1660" s="300"/>
      <c r="BE1660" s="300"/>
      <c r="BF1660" s="300"/>
      <c r="BG1660" s="300"/>
      <c r="BH1660" s="300"/>
      <c r="BI1660" s="300"/>
      <c r="BQ1660" s="297"/>
      <c r="BR1660" s="297"/>
      <c r="BS1660" s="297"/>
      <c r="BT1660" s="297"/>
      <c r="BU1660" s="297"/>
      <c r="BV1660" s="297"/>
      <c r="BW1660" s="297"/>
      <c r="BX1660" s="297"/>
      <c r="BY1660" s="297"/>
      <c r="BZ1660" s="297"/>
      <c r="CA1660" s="297"/>
      <c r="CB1660" s="297"/>
    </row>
    <row r="1661" spans="1:80" s="305" customFormat="1" x14ac:dyDescent="0.2">
      <c r="A1661" s="87"/>
      <c r="B1661" s="87"/>
      <c r="C1661" s="87"/>
      <c r="D1661" s="87"/>
      <c r="E1661" s="87"/>
      <c r="F1661" s="87"/>
      <c r="S1661" s="307"/>
      <c r="T1661" s="306"/>
      <c r="AB1661" s="300"/>
      <c r="AC1661" s="300"/>
      <c r="AJ1661" s="300"/>
      <c r="AK1661" s="300"/>
      <c r="AX1661" s="300"/>
      <c r="AY1661" s="300"/>
      <c r="AZ1661" s="300"/>
      <c r="BA1661" s="300"/>
      <c r="BB1661" s="300"/>
      <c r="BC1661" s="300"/>
      <c r="BD1661" s="300"/>
      <c r="BE1661" s="300"/>
      <c r="BF1661" s="300"/>
      <c r="BG1661" s="300"/>
      <c r="BH1661" s="300"/>
      <c r="BI1661" s="300"/>
      <c r="BQ1661" s="297"/>
      <c r="BR1661" s="297"/>
      <c r="BS1661" s="297"/>
      <c r="BT1661" s="297"/>
      <c r="BU1661" s="297"/>
      <c r="BV1661" s="297"/>
      <c r="BW1661" s="297"/>
      <c r="BX1661" s="297"/>
      <c r="BY1661" s="297"/>
      <c r="BZ1661" s="297"/>
      <c r="CA1661" s="297"/>
      <c r="CB1661" s="297"/>
    </row>
    <row r="1662" spans="1:80" s="305" customFormat="1" x14ac:dyDescent="0.2">
      <c r="A1662" s="87"/>
      <c r="B1662" s="87"/>
      <c r="C1662" s="87"/>
      <c r="D1662" s="87"/>
      <c r="E1662" s="87"/>
      <c r="F1662" s="87"/>
      <c r="S1662" s="307"/>
      <c r="T1662" s="306"/>
      <c r="AB1662" s="300"/>
      <c r="AC1662" s="300"/>
      <c r="AJ1662" s="300"/>
      <c r="AK1662" s="300"/>
      <c r="AX1662" s="300"/>
      <c r="AY1662" s="300"/>
      <c r="AZ1662" s="300"/>
      <c r="BA1662" s="300"/>
      <c r="BB1662" s="300"/>
      <c r="BC1662" s="300"/>
      <c r="BD1662" s="300"/>
      <c r="BE1662" s="300"/>
      <c r="BF1662" s="300"/>
      <c r="BG1662" s="300"/>
      <c r="BH1662" s="300"/>
      <c r="BI1662" s="300"/>
      <c r="BQ1662" s="297"/>
      <c r="BR1662" s="297"/>
      <c r="BS1662" s="297"/>
      <c r="BT1662" s="297"/>
      <c r="BU1662" s="297"/>
      <c r="BV1662" s="297"/>
      <c r="BW1662" s="297"/>
      <c r="BX1662" s="297"/>
      <c r="BY1662" s="297"/>
      <c r="BZ1662" s="297"/>
      <c r="CA1662" s="297"/>
      <c r="CB1662" s="297"/>
    </row>
    <row r="1663" spans="1:80" s="305" customFormat="1" x14ac:dyDescent="0.2">
      <c r="A1663" s="87"/>
      <c r="B1663" s="87"/>
      <c r="C1663" s="87"/>
      <c r="D1663" s="87"/>
      <c r="E1663" s="87"/>
      <c r="F1663" s="87"/>
      <c r="S1663" s="307"/>
      <c r="T1663" s="306"/>
      <c r="AB1663" s="300"/>
      <c r="AC1663" s="300"/>
      <c r="AJ1663" s="300"/>
      <c r="AK1663" s="300"/>
      <c r="AX1663" s="300"/>
      <c r="AY1663" s="300"/>
      <c r="AZ1663" s="300"/>
      <c r="BA1663" s="300"/>
      <c r="BB1663" s="300"/>
      <c r="BC1663" s="300"/>
      <c r="BD1663" s="300"/>
      <c r="BE1663" s="300"/>
      <c r="BF1663" s="300"/>
      <c r="BG1663" s="300"/>
      <c r="BH1663" s="300"/>
      <c r="BI1663" s="300"/>
      <c r="BQ1663" s="297"/>
      <c r="BR1663" s="297"/>
      <c r="BS1663" s="297"/>
      <c r="BT1663" s="297"/>
      <c r="BU1663" s="297"/>
      <c r="BV1663" s="297"/>
      <c r="BW1663" s="297"/>
      <c r="BX1663" s="297"/>
      <c r="BY1663" s="297"/>
      <c r="BZ1663" s="297"/>
      <c r="CA1663" s="297"/>
      <c r="CB1663" s="297"/>
    </row>
    <row r="1664" spans="1:80" s="305" customFormat="1" x14ac:dyDescent="0.2">
      <c r="A1664" s="87"/>
      <c r="B1664" s="87"/>
      <c r="C1664" s="87"/>
      <c r="D1664" s="87"/>
      <c r="E1664" s="87"/>
      <c r="F1664" s="87"/>
      <c r="S1664" s="307"/>
      <c r="T1664" s="306"/>
      <c r="AB1664" s="300"/>
      <c r="AC1664" s="300"/>
      <c r="AJ1664" s="300"/>
      <c r="AK1664" s="300"/>
      <c r="AX1664" s="300"/>
      <c r="AY1664" s="300"/>
      <c r="AZ1664" s="300"/>
      <c r="BA1664" s="300"/>
      <c r="BB1664" s="300"/>
      <c r="BC1664" s="300"/>
      <c r="BD1664" s="300"/>
      <c r="BE1664" s="300"/>
      <c r="BF1664" s="300"/>
      <c r="BG1664" s="300"/>
      <c r="BH1664" s="300"/>
      <c r="BI1664" s="300"/>
      <c r="BQ1664" s="297"/>
      <c r="BR1664" s="297"/>
      <c r="BS1664" s="297"/>
      <c r="BT1664" s="297"/>
      <c r="BU1664" s="297"/>
      <c r="BV1664" s="297"/>
      <c r="BW1664" s="297"/>
      <c r="BX1664" s="297"/>
      <c r="BY1664" s="297"/>
      <c r="BZ1664" s="297"/>
      <c r="CA1664" s="297"/>
      <c r="CB1664" s="297"/>
    </row>
    <row r="1665" spans="1:80" s="305" customFormat="1" x14ac:dyDescent="0.2">
      <c r="A1665" s="87"/>
      <c r="B1665" s="87"/>
      <c r="C1665" s="87"/>
      <c r="D1665" s="87"/>
      <c r="E1665" s="87"/>
      <c r="F1665" s="87"/>
      <c r="S1665" s="307"/>
      <c r="T1665" s="306"/>
      <c r="AB1665" s="300"/>
      <c r="AC1665" s="300"/>
      <c r="AJ1665" s="300"/>
      <c r="AK1665" s="300"/>
      <c r="AX1665" s="300"/>
      <c r="AY1665" s="300"/>
      <c r="AZ1665" s="300"/>
      <c r="BA1665" s="300"/>
      <c r="BB1665" s="300"/>
      <c r="BC1665" s="300"/>
      <c r="BD1665" s="300"/>
      <c r="BE1665" s="300"/>
      <c r="BF1665" s="300"/>
      <c r="BG1665" s="300"/>
      <c r="BH1665" s="300"/>
      <c r="BI1665" s="300"/>
      <c r="BQ1665" s="297"/>
      <c r="BR1665" s="297"/>
      <c r="BS1665" s="297"/>
      <c r="BT1665" s="297"/>
      <c r="BU1665" s="297"/>
      <c r="BV1665" s="297"/>
      <c r="BW1665" s="297"/>
      <c r="BX1665" s="297"/>
      <c r="BY1665" s="297"/>
      <c r="BZ1665" s="297"/>
      <c r="CA1665" s="297"/>
      <c r="CB1665" s="297"/>
    </row>
    <row r="1666" spans="1:80" s="305" customFormat="1" x14ac:dyDescent="0.2">
      <c r="A1666" s="87"/>
      <c r="B1666" s="87"/>
      <c r="C1666" s="87"/>
      <c r="D1666" s="87"/>
      <c r="E1666" s="87"/>
      <c r="F1666" s="87"/>
      <c r="S1666" s="307"/>
      <c r="T1666" s="306"/>
      <c r="AB1666" s="300"/>
      <c r="AC1666" s="300"/>
      <c r="AJ1666" s="300"/>
      <c r="AK1666" s="300"/>
      <c r="AX1666" s="300"/>
      <c r="AY1666" s="300"/>
      <c r="AZ1666" s="300"/>
      <c r="BA1666" s="300"/>
      <c r="BB1666" s="300"/>
      <c r="BC1666" s="300"/>
      <c r="BD1666" s="300"/>
      <c r="BE1666" s="300"/>
      <c r="BF1666" s="300"/>
      <c r="BG1666" s="300"/>
      <c r="BH1666" s="300"/>
      <c r="BI1666" s="300"/>
      <c r="BQ1666" s="297"/>
      <c r="BR1666" s="297"/>
      <c r="BS1666" s="297"/>
      <c r="BT1666" s="297"/>
      <c r="BU1666" s="297"/>
      <c r="BV1666" s="297"/>
      <c r="BW1666" s="297"/>
      <c r="BX1666" s="297"/>
      <c r="BY1666" s="297"/>
      <c r="BZ1666" s="297"/>
      <c r="CA1666" s="297"/>
      <c r="CB1666" s="297"/>
    </row>
    <row r="1667" spans="1:80" s="305" customFormat="1" x14ac:dyDescent="0.2">
      <c r="A1667" s="87"/>
      <c r="B1667" s="87"/>
      <c r="C1667" s="87"/>
      <c r="D1667" s="87"/>
      <c r="E1667" s="87"/>
      <c r="F1667" s="87"/>
      <c r="S1667" s="307"/>
      <c r="T1667" s="306"/>
      <c r="AB1667" s="300"/>
      <c r="AC1667" s="300"/>
      <c r="AJ1667" s="300"/>
      <c r="AK1667" s="300"/>
      <c r="AX1667" s="300"/>
      <c r="AY1667" s="300"/>
      <c r="AZ1667" s="300"/>
      <c r="BA1667" s="300"/>
      <c r="BB1667" s="300"/>
      <c r="BC1667" s="300"/>
      <c r="BD1667" s="300"/>
      <c r="BE1667" s="300"/>
      <c r="BF1667" s="300"/>
      <c r="BG1667" s="300"/>
      <c r="BH1667" s="300"/>
      <c r="BI1667" s="300"/>
      <c r="BQ1667" s="297"/>
      <c r="BR1667" s="297"/>
      <c r="BS1667" s="297"/>
      <c r="BT1667" s="297"/>
      <c r="BU1667" s="297"/>
      <c r="BV1667" s="297"/>
      <c r="BW1667" s="297"/>
      <c r="BX1667" s="297"/>
      <c r="BY1667" s="297"/>
      <c r="BZ1667" s="297"/>
      <c r="CA1667" s="297"/>
      <c r="CB1667" s="297"/>
    </row>
    <row r="1668" spans="1:80" s="305" customFormat="1" x14ac:dyDescent="0.2">
      <c r="A1668" s="87"/>
      <c r="B1668" s="87"/>
      <c r="C1668" s="87"/>
      <c r="D1668" s="87"/>
      <c r="E1668" s="87"/>
      <c r="F1668" s="87"/>
      <c r="S1668" s="307"/>
      <c r="T1668" s="306"/>
      <c r="AB1668" s="300"/>
      <c r="AC1668" s="300"/>
      <c r="AJ1668" s="300"/>
      <c r="AK1668" s="300"/>
      <c r="AX1668" s="300"/>
      <c r="AY1668" s="300"/>
      <c r="AZ1668" s="300"/>
      <c r="BA1668" s="300"/>
      <c r="BB1668" s="300"/>
      <c r="BC1668" s="300"/>
      <c r="BD1668" s="300"/>
      <c r="BE1668" s="300"/>
      <c r="BF1668" s="300"/>
      <c r="BG1668" s="300"/>
      <c r="BH1668" s="300"/>
      <c r="BI1668" s="300"/>
      <c r="BQ1668" s="297"/>
      <c r="BR1668" s="297"/>
      <c r="BS1668" s="297"/>
      <c r="BT1668" s="297"/>
      <c r="BU1668" s="297"/>
      <c r="BV1668" s="297"/>
      <c r="BW1668" s="297"/>
      <c r="BX1668" s="297"/>
      <c r="BY1668" s="297"/>
      <c r="BZ1668" s="297"/>
      <c r="CA1668" s="297"/>
      <c r="CB1668" s="297"/>
    </row>
    <row r="1669" spans="1:80" s="305" customFormat="1" x14ac:dyDescent="0.2">
      <c r="A1669" s="87"/>
      <c r="B1669" s="87"/>
      <c r="C1669" s="87"/>
      <c r="D1669" s="87"/>
      <c r="E1669" s="87"/>
      <c r="F1669" s="87"/>
      <c r="S1669" s="307"/>
      <c r="T1669" s="306"/>
      <c r="AB1669" s="300"/>
      <c r="AC1669" s="300"/>
      <c r="AJ1669" s="300"/>
      <c r="AK1669" s="300"/>
      <c r="AX1669" s="300"/>
      <c r="AY1669" s="300"/>
      <c r="AZ1669" s="300"/>
      <c r="BA1669" s="300"/>
      <c r="BB1669" s="300"/>
      <c r="BC1669" s="300"/>
      <c r="BD1669" s="300"/>
      <c r="BE1669" s="300"/>
      <c r="BF1669" s="300"/>
      <c r="BG1669" s="300"/>
      <c r="BH1669" s="300"/>
      <c r="BI1669" s="300"/>
      <c r="BQ1669" s="297"/>
      <c r="BR1669" s="297"/>
      <c r="BS1669" s="297"/>
      <c r="BT1669" s="297"/>
      <c r="BU1669" s="297"/>
      <c r="BV1669" s="297"/>
      <c r="BW1669" s="297"/>
      <c r="BX1669" s="297"/>
      <c r="BY1669" s="297"/>
      <c r="BZ1669" s="297"/>
      <c r="CA1669" s="297"/>
      <c r="CB1669" s="297"/>
    </row>
    <row r="1670" spans="1:80" s="305" customFormat="1" x14ac:dyDescent="0.2">
      <c r="A1670" s="87"/>
      <c r="B1670" s="87"/>
      <c r="C1670" s="87"/>
      <c r="D1670" s="87"/>
      <c r="E1670" s="87"/>
      <c r="F1670" s="87"/>
      <c r="S1670" s="307"/>
      <c r="T1670" s="306"/>
      <c r="AB1670" s="300"/>
      <c r="AC1670" s="300"/>
      <c r="AJ1670" s="300"/>
      <c r="AK1670" s="300"/>
      <c r="AX1670" s="300"/>
      <c r="AY1670" s="300"/>
      <c r="AZ1670" s="300"/>
      <c r="BA1670" s="300"/>
      <c r="BB1670" s="300"/>
      <c r="BC1670" s="300"/>
      <c r="BD1670" s="300"/>
      <c r="BE1670" s="300"/>
      <c r="BF1670" s="300"/>
      <c r="BG1670" s="300"/>
      <c r="BH1670" s="300"/>
      <c r="BI1670" s="300"/>
      <c r="BQ1670" s="297"/>
      <c r="BR1670" s="297"/>
      <c r="BS1670" s="297"/>
      <c r="BT1670" s="297"/>
      <c r="BU1670" s="297"/>
      <c r="BV1670" s="297"/>
      <c r="BW1670" s="297"/>
      <c r="BX1670" s="297"/>
      <c r="BY1670" s="297"/>
      <c r="BZ1670" s="297"/>
      <c r="CA1670" s="297"/>
      <c r="CB1670" s="297"/>
    </row>
    <row r="1671" spans="1:80" s="305" customFormat="1" x14ac:dyDescent="0.2">
      <c r="A1671" s="87"/>
      <c r="B1671" s="87"/>
      <c r="C1671" s="87"/>
      <c r="D1671" s="87"/>
      <c r="E1671" s="87"/>
      <c r="F1671" s="87"/>
      <c r="S1671" s="307"/>
      <c r="T1671" s="306"/>
      <c r="AB1671" s="300"/>
      <c r="AC1671" s="300"/>
      <c r="AJ1671" s="300"/>
      <c r="AK1671" s="300"/>
      <c r="AX1671" s="300"/>
      <c r="AY1671" s="300"/>
      <c r="AZ1671" s="300"/>
      <c r="BA1671" s="300"/>
      <c r="BB1671" s="300"/>
      <c r="BC1671" s="300"/>
      <c r="BD1671" s="300"/>
      <c r="BE1671" s="300"/>
      <c r="BF1671" s="300"/>
      <c r="BG1671" s="300"/>
      <c r="BH1671" s="300"/>
      <c r="BI1671" s="300"/>
      <c r="BQ1671" s="297"/>
      <c r="BR1671" s="297"/>
      <c r="BS1671" s="297"/>
      <c r="BT1671" s="297"/>
      <c r="BU1671" s="297"/>
      <c r="BV1671" s="297"/>
      <c r="BW1671" s="297"/>
      <c r="BX1671" s="297"/>
      <c r="BY1671" s="297"/>
      <c r="BZ1671" s="297"/>
      <c r="CA1671" s="297"/>
      <c r="CB1671" s="297"/>
    </row>
    <row r="1672" spans="1:80" s="305" customFormat="1" x14ac:dyDescent="0.2">
      <c r="A1672" s="87"/>
      <c r="B1672" s="87"/>
      <c r="C1672" s="87"/>
      <c r="D1672" s="87"/>
      <c r="E1672" s="87"/>
      <c r="F1672" s="87"/>
      <c r="S1672" s="307"/>
      <c r="T1672" s="306"/>
      <c r="AB1672" s="300"/>
      <c r="AC1672" s="300"/>
      <c r="AJ1672" s="300"/>
      <c r="AK1672" s="300"/>
      <c r="AX1672" s="300"/>
      <c r="AY1672" s="300"/>
      <c r="AZ1672" s="300"/>
      <c r="BA1672" s="300"/>
      <c r="BB1672" s="300"/>
      <c r="BC1672" s="300"/>
      <c r="BD1672" s="300"/>
      <c r="BE1672" s="300"/>
      <c r="BF1672" s="300"/>
      <c r="BG1672" s="300"/>
      <c r="BH1672" s="300"/>
      <c r="BI1672" s="300"/>
      <c r="BQ1672" s="297"/>
      <c r="BR1672" s="297"/>
      <c r="BS1672" s="297"/>
      <c r="BT1672" s="297"/>
      <c r="BU1672" s="297"/>
      <c r="BV1672" s="297"/>
      <c r="BW1672" s="297"/>
      <c r="BX1672" s="297"/>
      <c r="BY1672" s="297"/>
      <c r="BZ1672" s="297"/>
      <c r="CA1672" s="297"/>
      <c r="CB1672" s="297"/>
    </row>
    <row r="1673" spans="1:80" s="305" customFormat="1" x14ac:dyDescent="0.2">
      <c r="A1673" s="87"/>
      <c r="B1673" s="87"/>
      <c r="C1673" s="87"/>
      <c r="D1673" s="87"/>
      <c r="E1673" s="87"/>
      <c r="F1673" s="87"/>
      <c r="S1673" s="307"/>
      <c r="T1673" s="306"/>
      <c r="AB1673" s="300"/>
      <c r="AC1673" s="300"/>
      <c r="AJ1673" s="300"/>
      <c r="AK1673" s="300"/>
      <c r="AX1673" s="300"/>
      <c r="AY1673" s="300"/>
      <c r="AZ1673" s="300"/>
      <c r="BA1673" s="300"/>
      <c r="BB1673" s="300"/>
      <c r="BC1673" s="300"/>
      <c r="BD1673" s="300"/>
      <c r="BE1673" s="300"/>
      <c r="BF1673" s="300"/>
      <c r="BG1673" s="300"/>
      <c r="BH1673" s="300"/>
      <c r="BI1673" s="300"/>
      <c r="BQ1673" s="297"/>
      <c r="BR1673" s="297"/>
      <c r="BS1673" s="297"/>
      <c r="BT1673" s="297"/>
      <c r="BU1673" s="297"/>
      <c r="BV1673" s="297"/>
      <c r="BW1673" s="297"/>
      <c r="BX1673" s="297"/>
      <c r="BY1673" s="297"/>
      <c r="BZ1673" s="297"/>
      <c r="CA1673" s="297"/>
      <c r="CB1673" s="297"/>
    </row>
    <row r="1674" spans="1:80" s="305" customFormat="1" x14ac:dyDescent="0.2">
      <c r="A1674" s="87"/>
      <c r="B1674" s="87"/>
      <c r="C1674" s="87"/>
      <c r="D1674" s="87"/>
      <c r="E1674" s="87"/>
      <c r="F1674" s="87"/>
      <c r="S1674" s="307"/>
      <c r="T1674" s="306"/>
      <c r="AB1674" s="300"/>
      <c r="AC1674" s="300"/>
      <c r="AJ1674" s="300"/>
      <c r="AK1674" s="300"/>
      <c r="AX1674" s="300"/>
      <c r="AY1674" s="300"/>
      <c r="AZ1674" s="300"/>
      <c r="BA1674" s="300"/>
      <c r="BB1674" s="300"/>
      <c r="BC1674" s="300"/>
      <c r="BD1674" s="300"/>
      <c r="BE1674" s="300"/>
      <c r="BF1674" s="300"/>
      <c r="BG1674" s="300"/>
      <c r="BH1674" s="300"/>
      <c r="BI1674" s="300"/>
      <c r="BQ1674" s="297"/>
      <c r="BR1674" s="297"/>
      <c r="BS1674" s="297"/>
      <c r="BT1674" s="297"/>
      <c r="BU1674" s="297"/>
      <c r="BV1674" s="297"/>
      <c r="BW1674" s="297"/>
      <c r="BX1674" s="297"/>
      <c r="BY1674" s="297"/>
      <c r="BZ1674" s="297"/>
      <c r="CA1674" s="297"/>
      <c r="CB1674" s="297"/>
    </row>
    <row r="1675" spans="1:80" s="305" customFormat="1" x14ac:dyDescent="0.2">
      <c r="A1675" s="87"/>
      <c r="B1675" s="87"/>
      <c r="C1675" s="87"/>
      <c r="D1675" s="87"/>
      <c r="E1675" s="87"/>
      <c r="F1675" s="87"/>
      <c r="S1675" s="307"/>
      <c r="T1675" s="306"/>
      <c r="AB1675" s="300"/>
      <c r="AC1675" s="300"/>
      <c r="AJ1675" s="300"/>
      <c r="AK1675" s="300"/>
      <c r="AX1675" s="300"/>
      <c r="AY1675" s="300"/>
      <c r="AZ1675" s="300"/>
      <c r="BA1675" s="300"/>
      <c r="BB1675" s="300"/>
      <c r="BC1675" s="300"/>
      <c r="BD1675" s="300"/>
      <c r="BE1675" s="300"/>
      <c r="BF1675" s="300"/>
      <c r="BG1675" s="300"/>
      <c r="BH1675" s="300"/>
      <c r="BI1675" s="300"/>
      <c r="BQ1675" s="297"/>
      <c r="BR1675" s="297"/>
      <c r="BS1675" s="297"/>
      <c r="BT1675" s="297"/>
      <c r="BU1675" s="297"/>
      <c r="BV1675" s="297"/>
      <c r="BW1675" s="297"/>
      <c r="BX1675" s="297"/>
      <c r="BY1675" s="297"/>
      <c r="BZ1675" s="297"/>
      <c r="CA1675" s="297"/>
      <c r="CB1675" s="297"/>
    </row>
    <row r="1676" spans="1:80" s="305" customFormat="1" x14ac:dyDescent="0.2">
      <c r="A1676" s="87"/>
      <c r="B1676" s="87"/>
      <c r="C1676" s="87"/>
      <c r="D1676" s="87"/>
      <c r="E1676" s="87"/>
      <c r="F1676" s="87"/>
      <c r="S1676" s="307"/>
      <c r="T1676" s="306"/>
      <c r="AB1676" s="300"/>
      <c r="AC1676" s="300"/>
      <c r="AJ1676" s="300"/>
      <c r="AK1676" s="300"/>
      <c r="AX1676" s="300"/>
      <c r="AY1676" s="300"/>
      <c r="AZ1676" s="300"/>
      <c r="BA1676" s="300"/>
      <c r="BB1676" s="300"/>
      <c r="BC1676" s="300"/>
      <c r="BD1676" s="300"/>
      <c r="BE1676" s="300"/>
      <c r="BF1676" s="300"/>
      <c r="BG1676" s="300"/>
      <c r="BH1676" s="300"/>
      <c r="BI1676" s="300"/>
      <c r="BQ1676" s="297"/>
      <c r="BR1676" s="297"/>
      <c r="BS1676" s="297"/>
      <c r="BT1676" s="297"/>
      <c r="BU1676" s="297"/>
      <c r="BV1676" s="297"/>
      <c r="BW1676" s="297"/>
      <c r="BX1676" s="297"/>
      <c r="BY1676" s="297"/>
      <c r="BZ1676" s="297"/>
      <c r="CA1676" s="297"/>
      <c r="CB1676" s="297"/>
    </row>
    <row r="1677" spans="1:80" s="305" customFormat="1" x14ac:dyDescent="0.2">
      <c r="A1677" s="87"/>
      <c r="B1677" s="87"/>
      <c r="C1677" s="87"/>
      <c r="D1677" s="87"/>
      <c r="E1677" s="87"/>
      <c r="F1677" s="87"/>
      <c r="S1677" s="307"/>
      <c r="T1677" s="306"/>
      <c r="AB1677" s="300"/>
      <c r="AC1677" s="300"/>
      <c r="AJ1677" s="300"/>
      <c r="AK1677" s="300"/>
      <c r="AX1677" s="300"/>
      <c r="AY1677" s="300"/>
      <c r="AZ1677" s="300"/>
      <c r="BA1677" s="300"/>
      <c r="BB1677" s="300"/>
      <c r="BC1677" s="300"/>
      <c r="BD1677" s="300"/>
      <c r="BE1677" s="300"/>
      <c r="BF1677" s="300"/>
      <c r="BG1677" s="300"/>
      <c r="BH1677" s="300"/>
      <c r="BI1677" s="300"/>
      <c r="BQ1677" s="297"/>
      <c r="BR1677" s="297"/>
      <c r="BS1677" s="297"/>
      <c r="BT1677" s="297"/>
      <c r="BU1677" s="297"/>
      <c r="BV1677" s="297"/>
      <c r="BW1677" s="297"/>
      <c r="BX1677" s="297"/>
      <c r="BY1677" s="297"/>
      <c r="BZ1677" s="297"/>
      <c r="CA1677" s="297"/>
      <c r="CB1677" s="297"/>
    </row>
    <row r="1678" spans="1:80" s="305" customFormat="1" x14ac:dyDescent="0.2">
      <c r="A1678" s="87"/>
      <c r="B1678" s="87"/>
      <c r="C1678" s="87"/>
      <c r="D1678" s="87"/>
      <c r="E1678" s="87"/>
      <c r="F1678" s="87"/>
      <c r="S1678" s="307"/>
      <c r="T1678" s="306"/>
      <c r="AB1678" s="300"/>
      <c r="AC1678" s="300"/>
      <c r="AJ1678" s="300"/>
      <c r="AK1678" s="300"/>
      <c r="AX1678" s="300"/>
      <c r="AY1678" s="300"/>
      <c r="AZ1678" s="300"/>
      <c r="BA1678" s="300"/>
      <c r="BB1678" s="300"/>
      <c r="BC1678" s="300"/>
      <c r="BD1678" s="300"/>
      <c r="BE1678" s="300"/>
      <c r="BF1678" s="300"/>
      <c r="BG1678" s="300"/>
      <c r="BH1678" s="300"/>
      <c r="BI1678" s="300"/>
      <c r="BQ1678" s="297"/>
      <c r="BR1678" s="297"/>
      <c r="BS1678" s="297"/>
      <c r="BT1678" s="297"/>
      <c r="BU1678" s="297"/>
      <c r="BV1678" s="297"/>
      <c r="BW1678" s="297"/>
      <c r="BX1678" s="297"/>
      <c r="BY1678" s="297"/>
      <c r="BZ1678" s="297"/>
      <c r="CA1678" s="297"/>
      <c r="CB1678" s="297"/>
    </row>
    <row r="1679" spans="1:80" s="305" customFormat="1" x14ac:dyDescent="0.2">
      <c r="A1679" s="87"/>
      <c r="B1679" s="87"/>
      <c r="C1679" s="87"/>
      <c r="D1679" s="87"/>
      <c r="E1679" s="87"/>
      <c r="F1679" s="87"/>
      <c r="S1679" s="307"/>
      <c r="T1679" s="306"/>
      <c r="AB1679" s="300"/>
      <c r="AC1679" s="300"/>
      <c r="AJ1679" s="300"/>
      <c r="AK1679" s="300"/>
      <c r="AX1679" s="300"/>
      <c r="AY1679" s="300"/>
      <c r="AZ1679" s="300"/>
      <c r="BA1679" s="300"/>
      <c r="BB1679" s="300"/>
      <c r="BC1679" s="300"/>
      <c r="BD1679" s="300"/>
      <c r="BE1679" s="300"/>
      <c r="BF1679" s="300"/>
      <c r="BG1679" s="300"/>
      <c r="BH1679" s="300"/>
      <c r="BI1679" s="300"/>
      <c r="BQ1679" s="297"/>
      <c r="BR1679" s="297"/>
      <c r="BS1679" s="297"/>
      <c r="BT1679" s="297"/>
      <c r="BU1679" s="297"/>
      <c r="BV1679" s="297"/>
      <c r="BW1679" s="297"/>
      <c r="BX1679" s="297"/>
      <c r="BY1679" s="297"/>
      <c r="BZ1679" s="297"/>
      <c r="CA1679" s="297"/>
      <c r="CB1679" s="297"/>
    </row>
    <row r="1680" spans="1:80" s="305" customFormat="1" x14ac:dyDescent="0.2">
      <c r="A1680" s="87"/>
      <c r="B1680" s="87"/>
      <c r="C1680" s="87"/>
      <c r="D1680" s="87"/>
      <c r="E1680" s="87"/>
      <c r="F1680" s="87"/>
      <c r="S1680" s="307"/>
      <c r="T1680" s="306"/>
      <c r="AB1680" s="300"/>
      <c r="AC1680" s="300"/>
      <c r="AJ1680" s="300"/>
      <c r="AK1680" s="300"/>
      <c r="AX1680" s="300"/>
      <c r="AY1680" s="300"/>
      <c r="AZ1680" s="300"/>
      <c r="BA1680" s="300"/>
      <c r="BB1680" s="300"/>
      <c r="BC1680" s="300"/>
      <c r="BD1680" s="300"/>
      <c r="BE1680" s="300"/>
      <c r="BF1680" s="300"/>
      <c r="BG1680" s="300"/>
      <c r="BH1680" s="300"/>
      <c r="BI1680" s="300"/>
      <c r="BQ1680" s="297"/>
      <c r="BR1680" s="297"/>
      <c r="BS1680" s="297"/>
      <c r="BT1680" s="297"/>
      <c r="BU1680" s="297"/>
      <c r="BV1680" s="297"/>
      <c r="BW1680" s="297"/>
      <c r="BX1680" s="297"/>
      <c r="BY1680" s="297"/>
      <c r="BZ1680" s="297"/>
      <c r="CA1680" s="297"/>
      <c r="CB1680" s="297"/>
    </row>
    <row r="1681" spans="1:80" s="305" customFormat="1" x14ac:dyDescent="0.2">
      <c r="A1681" s="87"/>
      <c r="B1681" s="87"/>
      <c r="C1681" s="87"/>
      <c r="D1681" s="87"/>
      <c r="E1681" s="87"/>
      <c r="F1681" s="87"/>
      <c r="S1681" s="307"/>
      <c r="T1681" s="306"/>
      <c r="AB1681" s="300"/>
      <c r="AC1681" s="300"/>
      <c r="AJ1681" s="300"/>
      <c r="AK1681" s="300"/>
      <c r="AX1681" s="300"/>
      <c r="AY1681" s="300"/>
      <c r="AZ1681" s="300"/>
      <c r="BA1681" s="300"/>
      <c r="BB1681" s="300"/>
      <c r="BC1681" s="300"/>
      <c r="BD1681" s="300"/>
      <c r="BE1681" s="300"/>
      <c r="BF1681" s="300"/>
      <c r="BG1681" s="300"/>
      <c r="BH1681" s="300"/>
      <c r="BI1681" s="300"/>
      <c r="BQ1681" s="297"/>
      <c r="BR1681" s="297"/>
      <c r="BS1681" s="297"/>
      <c r="BT1681" s="297"/>
      <c r="BU1681" s="297"/>
      <c r="BV1681" s="297"/>
      <c r="BW1681" s="297"/>
      <c r="BX1681" s="297"/>
      <c r="BY1681" s="297"/>
      <c r="BZ1681" s="297"/>
      <c r="CA1681" s="297"/>
      <c r="CB1681" s="297"/>
    </row>
    <row r="1682" spans="1:80" s="305" customFormat="1" x14ac:dyDescent="0.2">
      <c r="A1682" s="87"/>
      <c r="B1682" s="87"/>
      <c r="C1682" s="87"/>
      <c r="D1682" s="87"/>
      <c r="E1682" s="87"/>
      <c r="F1682" s="87"/>
      <c r="S1682" s="307"/>
      <c r="T1682" s="306"/>
      <c r="AB1682" s="300"/>
      <c r="AC1682" s="300"/>
      <c r="AJ1682" s="300"/>
      <c r="AK1682" s="300"/>
      <c r="AX1682" s="300"/>
      <c r="AY1682" s="300"/>
      <c r="AZ1682" s="300"/>
      <c r="BA1682" s="300"/>
      <c r="BB1682" s="300"/>
      <c r="BC1682" s="300"/>
      <c r="BD1682" s="300"/>
      <c r="BE1682" s="300"/>
      <c r="BF1682" s="300"/>
      <c r="BG1682" s="300"/>
      <c r="BH1682" s="300"/>
      <c r="BI1682" s="300"/>
      <c r="BQ1682" s="297"/>
      <c r="BR1682" s="297"/>
      <c r="BS1682" s="297"/>
      <c r="BT1682" s="297"/>
      <c r="BU1682" s="297"/>
      <c r="BV1682" s="297"/>
      <c r="BW1682" s="297"/>
      <c r="BX1682" s="297"/>
      <c r="BY1682" s="297"/>
      <c r="BZ1682" s="297"/>
      <c r="CA1682" s="297"/>
      <c r="CB1682" s="297"/>
    </row>
    <row r="1683" spans="1:80" s="305" customFormat="1" x14ac:dyDescent="0.2">
      <c r="A1683" s="87"/>
      <c r="B1683" s="87"/>
      <c r="C1683" s="87"/>
      <c r="D1683" s="87"/>
      <c r="E1683" s="87"/>
      <c r="F1683" s="87"/>
      <c r="S1683" s="307"/>
      <c r="T1683" s="306"/>
      <c r="AB1683" s="300"/>
      <c r="AC1683" s="300"/>
      <c r="AJ1683" s="300"/>
      <c r="AK1683" s="300"/>
      <c r="AX1683" s="300"/>
      <c r="AY1683" s="300"/>
      <c r="AZ1683" s="300"/>
      <c r="BA1683" s="300"/>
      <c r="BB1683" s="300"/>
      <c r="BC1683" s="300"/>
      <c r="BD1683" s="300"/>
      <c r="BE1683" s="300"/>
      <c r="BF1683" s="300"/>
      <c r="BG1683" s="300"/>
      <c r="BH1683" s="300"/>
      <c r="BI1683" s="300"/>
      <c r="BQ1683" s="297"/>
      <c r="BR1683" s="297"/>
      <c r="BS1683" s="297"/>
      <c r="BT1683" s="297"/>
      <c r="BU1683" s="297"/>
      <c r="BV1683" s="297"/>
      <c r="BW1683" s="297"/>
      <c r="BX1683" s="297"/>
      <c r="BY1683" s="297"/>
      <c r="BZ1683" s="297"/>
      <c r="CA1683" s="297"/>
      <c r="CB1683" s="297"/>
    </row>
    <row r="1684" spans="1:80" s="305" customFormat="1" x14ac:dyDescent="0.2">
      <c r="A1684" s="87"/>
      <c r="B1684" s="87"/>
      <c r="C1684" s="87"/>
      <c r="D1684" s="87"/>
      <c r="E1684" s="87"/>
      <c r="F1684" s="87"/>
      <c r="S1684" s="307"/>
      <c r="T1684" s="306"/>
      <c r="AB1684" s="300"/>
      <c r="AC1684" s="300"/>
      <c r="AJ1684" s="300"/>
      <c r="AK1684" s="300"/>
      <c r="AX1684" s="300"/>
      <c r="AY1684" s="300"/>
      <c r="AZ1684" s="300"/>
      <c r="BA1684" s="300"/>
      <c r="BB1684" s="300"/>
      <c r="BC1684" s="300"/>
      <c r="BD1684" s="300"/>
      <c r="BE1684" s="300"/>
      <c r="BF1684" s="300"/>
      <c r="BG1684" s="300"/>
      <c r="BH1684" s="300"/>
      <c r="BI1684" s="300"/>
      <c r="BQ1684" s="297"/>
      <c r="BR1684" s="297"/>
      <c r="BS1684" s="297"/>
      <c r="BT1684" s="297"/>
      <c r="BU1684" s="297"/>
      <c r="BV1684" s="297"/>
      <c r="BW1684" s="297"/>
      <c r="BX1684" s="297"/>
      <c r="BY1684" s="297"/>
      <c r="BZ1684" s="297"/>
      <c r="CA1684" s="297"/>
      <c r="CB1684" s="297"/>
    </row>
    <row r="1685" spans="1:80" s="305" customFormat="1" x14ac:dyDescent="0.2">
      <c r="A1685" s="87"/>
      <c r="B1685" s="87"/>
      <c r="C1685" s="87"/>
      <c r="D1685" s="87"/>
      <c r="E1685" s="87"/>
      <c r="F1685" s="87"/>
      <c r="S1685" s="307"/>
      <c r="T1685" s="306"/>
      <c r="AB1685" s="300"/>
      <c r="AC1685" s="300"/>
      <c r="AJ1685" s="300"/>
      <c r="AK1685" s="300"/>
      <c r="AX1685" s="300"/>
      <c r="AY1685" s="300"/>
      <c r="AZ1685" s="300"/>
      <c r="BA1685" s="300"/>
      <c r="BB1685" s="300"/>
      <c r="BC1685" s="300"/>
      <c r="BD1685" s="300"/>
      <c r="BE1685" s="300"/>
      <c r="BF1685" s="300"/>
      <c r="BG1685" s="300"/>
      <c r="BH1685" s="300"/>
      <c r="BI1685" s="300"/>
      <c r="BQ1685" s="297"/>
      <c r="BR1685" s="297"/>
      <c r="BS1685" s="297"/>
      <c r="BT1685" s="297"/>
      <c r="BU1685" s="297"/>
      <c r="BV1685" s="297"/>
      <c r="BW1685" s="297"/>
      <c r="BX1685" s="297"/>
      <c r="BY1685" s="297"/>
      <c r="BZ1685" s="297"/>
      <c r="CA1685" s="297"/>
      <c r="CB1685" s="297"/>
    </row>
    <row r="1686" spans="1:80" s="305" customFormat="1" x14ac:dyDescent="0.2">
      <c r="A1686" s="87"/>
      <c r="B1686" s="87"/>
      <c r="C1686" s="87"/>
      <c r="D1686" s="87"/>
      <c r="E1686" s="87"/>
      <c r="F1686" s="87"/>
      <c r="S1686" s="307"/>
      <c r="T1686" s="306"/>
      <c r="AB1686" s="300"/>
      <c r="AC1686" s="300"/>
      <c r="AJ1686" s="300"/>
      <c r="AK1686" s="300"/>
      <c r="AX1686" s="300"/>
      <c r="AY1686" s="300"/>
      <c r="AZ1686" s="300"/>
      <c r="BA1686" s="300"/>
      <c r="BB1686" s="300"/>
      <c r="BC1686" s="300"/>
      <c r="BD1686" s="300"/>
      <c r="BE1686" s="300"/>
      <c r="BF1686" s="300"/>
      <c r="BG1686" s="300"/>
      <c r="BH1686" s="300"/>
      <c r="BI1686" s="300"/>
      <c r="BQ1686" s="297"/>
      <c r="BR1686" s="297"/>
      <c r="BS1686" s="297"/>
      <c r="BT1686" s="297"/>
      <c r="BU1686" s="297"/>
      <c r="BV1686" s="297"/>
      <c r="BW1686" s="297"/>
      <c r="BX1686" s="297"/>
      <c r="BY1686" s="297"/>
      <c r="BZ1686" s="297"/>
      <c r="CA1686" s="297"/>
      <c r="CB1686" s="297"/>
    </row>
    <row r="1687" spans="1:80" s="305" customFormat="1" x14ac:dyDescent="0.2">
      <c r="A1687" s="87"/>
      <c r="B1687" s="87"/>
      <c r="C1687" s="87"/>
      <c r="D1687" s="87"/>
      <c r="E1687" s="87"/>
      <c r="F1687" s="87"/>
      <c r="S1687" s="307"/>
      <c r="T1687" s="306"/>
      <c r="AB1687" s="300"/>
      <c r="AC1687" s="300"/>
      <c r="AJ1687" s="300"/>
      <c r="AK1687" s="300"/>
      <c r="AX1687" s="300"/>
      <c r="AY1687" s="300"/>
      <c r="AZ1687" s="300"/>
      <c r="BA1687" s="300"/>
      <c r="BB1687" s="300"/>
      <c r="BC1687" s="300"/>
      <c r="BD1687" s="300"/>
      <c r="BE1687" s="300"/>
      <c r="BF1687" s="300"/>
      <c r="BG1687" s="300"/>
      <c r="BH1687" s="300"/>
      <c r="BI1687" s="300"/>
      <c r="BQ1687" s="297"/>
      <c r="BR1687" s="297"/>
      <c r="BS1687" s="297"/>
      <c r="BT1687" s="297"/>
      <c r="BU1687" s="297"/>
      <c r="BV1687" s="297"/>
      <c r="BW1687" s="297"/>
      <c r="BX1687" s="297"/>
      <c r="BY1687" s="297"/>
      <c r="BZ1687" s="297"/>
      <c r="CA1687" s="297"/>
      <c r="CB1687" s="297"/>
    </row>
    <row r="1688" spans="1:80" s="305" customFormat="1" x14ac:dyDescent="0.2">
      <c r="A1688" s="87"/>
      <c r="B1688" s="87"/>
      <c r="C1688" s="87"/>
      <c r="D1688" s="87"/>
      <c r="E1688" s="87"/>
      <c r="F1688" s="87"/>
      <c r="S1688" s="307"/>
      <c r="T1688" s="306"/>
      <c r="AB1688" s="300"/>
      <c r="AC1688" s="300"/>
      <c r="AJ1688" s="300"/>
      <c r="AK1688" s="300"/>
      <c r="AX1688" s="300"/>
      <c r="AY1688" s="300"/>
      <c r="AZ1688" s="300"/>
      <c r="BA1688" s="300"/>
      <c r="BB1688" s="300"/>
      <c r="BC1688" s="300"/>
      <c r="BD1688" s="300"/>
      <c r="BE1688" s="300"/>
      <c r="BF1688" s="300"/>
      <c r="BG1688" s="300"/>
      <c r="BH1688" s="300"/>
      <c r="BI1688" s="300"/>
      <c r="BQ1688" s="297"/>
      <c r="BR1688" s="297"/>
      <c r="BS1688" s="297"/>
      <c r="BT1688" s="297"/>
      <c r="BU1688" s="297"/>
      <c r="BV1688" s="297"/>
      <c r="BW1688" s="297"/>
      <c r="BX1688" s="297"/>
      <c r="BY1688" s="297"/>
      <c r="BZ1688" s="297"/>
      <c r="CA1688" s="297"/>
      <c r="CB1688" s="297"/>
    </row>
    <row r="1689" spans="1:80" s="305" customFormat="1" x14ac:dyDescent="0.2">
      <c r="A1689" s="87"/>
      <c r="B1689" s="87"/>
      <c r="C1689" s="87"/>
      <c r="D1689" s="87"/>
      <c r="E1689" s="87"/>
      <c r="F1689" s="87"/>
      <c r="S1689" s="307"/>
      <c r="T1689" s="306"/>
      <c r="AB1689" s="300"/>
      <c r="AC1689" s="300"/>
      <c r="AJ1689" s="300"/>
      <c r="AK1689" s="300"/>
      <c r="AX1689" s="300"/>
      <c r="AY1689" s="300"/>
      <c r="AZ1689" s="300"/>
      <c r="BA1689" s="300"/>
      <c r="BB1689" s="300"/>
      <c r="BC1689" s="300"/>
      <c r="BD1689" s="300"/>
      <c r="BE1689" s="300"/>
      <c r="BF1689" s="300"/>
      <c r="BG1689" s="300"/>
      <c r="BH1689" s="300"/>
      <c r="BI1689" s="300"/>
      <c r="BQ1689" s="297"/>
      <c r="BR1689" s="297"/>
      <c r="BS1689" s="297"/>
      <c r="BT1689" s="297"/>
      <c r="BU1689" s="297"/>
      <c r="BV1689" s="297"/>
      <c r="BW1689" s="297"/>
      <c r="BX1689" s="297"/>
      <c r="BY1689" s="297"/>
      <c r="BZ1689" s="297"/>
      <c r="CA1689" s="297"/>
      <c r="CB1689" s="297"/>
    </row>
    <row r="1690" spans="1:80" s="305" customFormat="1" x14ac:dyDescent="0.2">
      <c r="A1690" s="87"/>
      <c r="B1690" s="87"/>
      <c r="C1690" s="87"/>
      <c r="D1690" s="87"/>
      <c r="E1690" s="87"/>
      <c r="F1690" s="87"/>
      <c r="S1690" s="307"/>
      <c r="T1690" s="306"/>
      <c r="AB1690" s="300"/>
      <c r="AC1690" s="300"/>
      <c r="AJ1690" s="300"/>
      <c r="AK1690" s="300"/>
      <c r="AX1690" s="300"/>
      <c r="AY1690" s="300"/>
      <c r="AZ1690" s="300"/>
      <c r="BA1690" s="300"/>
      <c r="BB1690" s="300"/>
      <c r="BC1690" s="300"/>
      <c r="BD1690" s="300"/>
      <c r="BE1690" s="300"/>
      <c r="BF1690" s="300"/>
      <c r="BG1690" s="300"/>
      <c r="BH1690" s="300"/>
      <c r="BI1690" s="300"/>
      <c r="BQ1690" s="297"/>
      <c r="BR1690" s="297"/>
      <c r="BS1690" s="297"/>
      <c r="BT1690" s="297"/>
      <c r="BU1690" s="297"/>
      <c r="BV1690" s="297"/>
      <c r="BW1690" s="297"/>
      <c r="BX1690" s="297"/>
      <c r="BY1690" s="297"/>
      <c r="BZ1690" s="297"/>
      <c r="CA1690" s="297"/>
      <c r="CB1690" s="297"/>
    </row>
    <row r="1691" spans="1:80" s="305" customFormat="1" x14ac:dyDescent="0.2">
      <c r="A1691" s="87"/>
      <c r="B1691" s="87"/>
      <c r="C1691" s="87"/>
      <c r="D1691" s="87"/>
      <c r="E1691" s="87"/>
      <c r="F1691" s="87"/>
      <c r="S1691" s="307"/>
      <c r="T1691" s="306"/>
      <c r="AB1691" s="300"/>
      <c r="AC1691" s="300"/>
      <c r="AJ1691" s="300"/>
      <c r="AK1691" s="300"/>
      <c r="AX1691" s="300"/>
      <c r="AY1691" s="300"/>
      <c r="AZ1691" s="300"/>
      <c r="BA1691" s="300"/>
      <c r="BB1691" s="300"/>
      <c r="BC1691" s="300"/>
      <c r="BD1691" s="300"/>
      <c r="BE1691" s="300"/>
      <c r="BF1691" s="300"/>
      <c r="BG1691" s="300"/>
      <c r="BH1691" s="300"/>
      <c r="BI1691" s="300"/>
      <c r="BQ1691" s="297"/>
      <c r="BR1691" s="297"/>
      <c r="BS1691" s="297"/>
      <c r="BT1691" s="297"/>
      <c r="BU1691" s="297"/>
      <c r="BV1691" s="297"/>
      <c r="BW1691" s="297"/>
      <c r="BX1691" s="297"/>
      <c r="BY1691" s="297"/>
      <c r="BZ1691" s="297"/>
      <c r="CA1691" s="297"/>
      <c r="CB1691" s="297"/>
    </row>
    <row r="1692" spans="1:80" s="305" customFormat="1" x14ac:dyDescent="0.2">
      <c r="A1692" s="87"/>
      <c r="B1692" s="87"/>
      <c r="C1692" s="87"/>
      <c r="D1692" s="87"/>
      <c r="E1692" s="87"/>
      <c r="F1692" s="87"/>
      <c r="S1692" s="307"/>
      <c r="T1692" s="306"/>
      <c r="AB1692" s="300"/>
      <c r="AC1692" s="300"/>
      <c r="AJ1692" s="300"/>
      <c r="AK1692" s="300"/>
      <c r="AX1692" s="300"/>
      <c r="AY1692" s="300"/>
      <c r="AZ1692" s="300"/>
      <c r="BA1692" s="300"/>
      <c r="BB1692" s="300"/>
      <c r="BC1692" s="300"/>
      <c r="BD1692" s="300"/>
      <c r="BE1692" s="300"/>
      <c r="BF1692" s="300"/>
      <c r="BG1692" s="300"/>
      <c r="BH1692" s="300"/>
      <c r="BI1692" s="300"/>
      <c r="BQ1692" s="297"/>
      <c r="BR1692" s="297"/>
      <c r="BS1692" s="297"/>
      <c r="BT1692" s="297"/>
      <c r="BU1692" s="297"/>
      <c r="BV1692" s="297"/>
      <c r="BW1692" s="297"/>
      <c r="BX1692" s="297"/>
      <c r="BY1692" s="297"/>
      <c r="BZ1692" s="297"/>
      <c r="CA1692" s="297"/>
      <c r="CB1692" s="297"/>
    </row>
    <row r="1693" spans="1:80" s="305" customFormat="1" x14ac:dyDescent="0.2">
      <c r="A1693" s="87"/>
      <c r="B1693" s="87"/>
      <c r="C1693" s="87"/>
      <c r="D1693" s="87"/>
      <c r="E1693" s="87"/>
      <c r="F1693" s="87"/>
      <c r="S1693" s="307"/>
      <c r="T1693" s="306"/>
      <c r="AB1693" s="300"/>
      <c r="AC1693" s="300"/>
      <c r="AJ1693" s="300"/>
      <c r="AK1693" s="300"/>
      <c r="AX1693" s="300"/>
      <c r="AY1693" s="300"/>
      <c r="AZ1693" s="300"/>
      <c r="BA1693" s="300"/>
      <c r="BB1693" s="300"/>
      <c r="BC1693" s="300"/>
      <c r="BD1693" s="300"/>
      <c r="BE1693" s="300"/>
      <c r="BF1693" s="300"/>
      <c r="BG1693" s="300"/>
      <c r="BH1693" s="300"/>
      <c r="BI1693" s="300"/>
      <c r="BQ1693" s="297"/>
      <c r="BR1693" s="297"/>
      <c r="BS1693" s="297"/>
      <c r="BT1693" s="297"/>
      <c r="BU1693" s="297"/>
      <c r="BV1693" s="297"/>
      <c r="BW1693" s="297"/>
      <c r="BX1693" s="297"/>
      <c r="BY1693" s="297"/>
      <c r="BZ1693" s="297"/>
      <c r="CA1693" s="297"/>
      <c r="CB1693" s="297"/>
    </row>
    <row r="1694" spans="1:80" s="305" customFormat="1" x14ac:dyDescent="0.2">
      <c r="A1694" s="87"/>
      <c r="B1694" s="87"/>
      <c r="C1694" s="87"/>
      <c r="D1694" s="87"/>
      <c r="E1694" s="87"/>
      <c r="F1694" s="87"/>
      <c r="S1694" s="307"/>
      <c r="T1694" s="306"/>
      <c r="AB1694" s="300"/>
      <c r="AC1694" s="300"/>
      <c r="AJ1694" s="300"/>
      <c r="AK1694" s="300"/>
      <c r="AX1694" s="300"/>
      <c r="AY1694" s="300"/>
      <c r="AZ1694" s="300"/>
      <c r="BA1694" s="300"/>
      <c r="BB1694" s="300"/>
      <c r="BC1694" s="300"/>
      <c r="BD1694" s="300"/>
      <c r="BE1694" s="300"/>
      <c r="BF1694" s="300"/>
      <c r="BG1694" s="300"/>
      <c r="BH1694" s="300"/>
      <c r="BI1694" s="300"/>
      <c r="BQ1694" s="297"/>
      <c r="BR1694" s="297"/>
      <c r="BS1694" s="297"/>
      <c r="BT1694" s="297"/>
      <c r="BU1694" s="297"/>
      <c r="BV1694" s="297"/>
      <c r="BW1694" s="297"/>
      <c r="BX1694" s="297"/>
      <c r="BY1694" s="297"/>
      <c r="BZ1694" s="297"/>
      <c r="CA1694" s="297"/>
      <c r="CB1694" s="297"/>
    </row>
    <row r="1695" spans="1:80" s="305" customFormat="1" x14ac:dyDescent="0.2">
      <c r="A1695" s="87"/>
      <c r="B1695" s="87"/>
      <c r="C1695" s="87"/>
      <c r="D1695" s="87"/>
      <c r="E1695" s="87"/>
      <c r="F1695" s="87"/>
      <c r="S1695" s="307"/>
      <c r="T1695" s="306"/>
      <c r="AB1695" s="300"/>
      <c r="AC1695" s="300"/>
      <c r="AJ1695" s="300"/>
      <c r="AK1695" s="300"/>
      <c r="AX1695" s="300"/>
      <c r="AY1695" s="300"/>
      <c r="AZ1695" s="300"/>
      <c r="BA1695" s="300"/>
      <c r="BB1695" s="300"/>
      <c r="BC1695" s="300"/>
      <c r="BD1695" s="300"/>
      <c r="BE1695" s="300"/>
      <c r="BF1695" s="300"/>
      <c r="BG1695" s="300"/>
      <c r="BH1695" s="300"/>
      <c r="BI1695" s="300"/>
      <c r="BQ1695" s="297"/>
      <c r="BR1695" s="297"/>
      <c r="BS1695" s="297"/>
      <c r="BT1695" s="297"/>
      <c r="BU1695" s="297"/>
      <c r="BV1695" s="297"/>
      <c r="BW1695" s="297"/>
      <c r="BX1695" s="297"/>
      <c r="BY1695" s="297"/>
      <c r="BZ1695" s="297"/>
      <c r="CA1695" s="297"/>
      <c r="CB1695" s="297"/>
    </row>
    <row r="1696" spans="1:80" s="305" customFormat="1" x14ac:dyDescent="0.2">
      <c r="A1696" s="87"/>
      <c r="B1696" s="87"/>
      <c r="C1696" s="87"/>
      <c r="D1696" s="87"/>
      <c r="E1696" s="87"/>
      <c r="F1696" s="87"/>
      <c r="S1696" s="307"/>
      <c r="T1696" s="306"/>
      <c r="AB1696" s="300"/>
      <c r="AC1696" s="300"/>
      <c r="AJ1696" s="300"/>
      <c r="AK1696" s="300"/>
      <c r="AX1696" s="300"/>
      <c r="AY1696" s="300"/>
      <c r="AZ1696" s="300"/>
      <c r="BA1696" s="300"/>
      <c r="BB1696" s="300"/>
      <c r="BC1696" s="300"/>
      <c r="BD1696" s="300"/>
      <c r="BE1696" s="300"/>
      <c r="BF1696" s="300"/>
      <c r="BG1696" s="300"/>
      <c r="BH1696" s="300"/>
      <c r="BI1696" s="300"/>
      <c r="BQ1696" s="297"/>
      <c r="BR1696" s="297"/>
      <c r="BS1696" s="297"/>
      <c r="BT1696" s="297"/>
      <c r="BU1696" s="297"/>
      <c r="BV1696" s="297"/>
      <c r="BW1696" s="297"/>
      <c r="BX1696" s="297"/>
      <c r="BY1696" s="297"/>
      <c r="BZ1696" s="297"/>
      <c r="CA1696" s="297"/>
      <c r="CB1696" s="297"/>
    </row>
    <row r="1697" spans="1:80" s="305" customFormat="1" x14ac:dyDescent="0.2">
      <c r="A1697" s="87"/>
      <c r="B1697" s="87"/>
      <c r="C1697" s="87"/>
      <c r="D1697" s="87"/>
      <c r="E1697" s="87"/>
      <c r="F1697" s="87"/>
      <c r="S1697" s="307"/>
      <c r="T1697" s="306"/>
      <c r="AB1697" s="300"/>
      <c r="AC1697" s="300"/>
      <c r="AJ1697" s="300"/>
      <c r="AK1697" s="300"/>
      <c r="AX1697" s="300"/>
      <c r="AY1697" s="300"/>
      <c r="AZ1697" s="300"/>
      <c r="BA1697" s="300"/>
      <c r="BB1697" s="300"/>
      <c r="BC1697" s="300"/>
      <c r="BD1697" s="300"/>
      <c r="BE1697" s="300"/>
      <c r="BF1697" s="300"/>
      <c r="BG1697" s="300"/>
      <c r="BH1697" s="300"/>
      <c r="BI1697" s="300"/>
      <c r="BQ1697" s="297"/>
      <c r="BR1697" s="297"/>
      <c r="BS1697" s="297"/>
      <c r="BT1697" s="297"/>
      <c r="BU1697" s="297"/>
      <c r="BV1697" s="297"/>
      <c r="BW1697" s="297"/>
      <c r="BX1697" s="297"/>
      <c r="BY1697" s="297"/>
      <c r="BZ1697" s="297"/>
      <c r="CA1697" s="297"/>
      <c r="CB1697" s="297"/>
    </row>
    <row r="1698" spans="1:80" s="305" customFormat="1" x14ac:dyDescent="0.2">
      <c r="A1698" s="87"/>
      <c r="B1698" s="87"/>
      <c r="C1698" s="87"/>
      <c r="D1698" s="87"/>
      <c r="E1698" s="87"/>
      <c r="F1698" s="87"/>
      <c r="S1698" s="307"/>
      <c r="T1698" s="306"/>
      <c r="AB1698" s="300"/>
      <c r="AC1698" s="300"/>
      <c r="AJ1698" s="300"/>
      <c r="AK1698" s="300"/>
      <c r="AX1698" s="300"/>
      <c r="AY1698" s="300"/>
      <c r="AZ1698" s="300"/>
      <c r="BA1698" s="300"/>
      <c r="BB1698" s="300"/>
      <c r="BC1698" s="300"/>
      <c r="BD1698" s="300"/>
      <c r="BE1698" s="300"/>
      <c r="BF1698" s="300"/>
      <c r="BG1698" s="300"/>
      <c r="BH1698" s="300"/>
      <c r="BI1698" s="300"/>
      <c r="BQ1698" s="297"/>
      <c r="BR1698" s="297"/>
      <c r="BS1698" s="297"/>
      <c r="BT1698" s="297"/>
      <c r="BU1698" s="297"/>
      <c r="BV1698" s="297"/>
      <c r="BW1698" s="297"/>
      <c r="BX1698" s="297"/>
      <c r="BY1698" s="297"/>
      <c r="BZ1698" s="297"/>
      <c r="CA1698" s="297"/>
      <c r="CB1698" s="297"/>
    </row>
    <row r="1699" spans="1:80" s="305" customFormat="1" x14ac:dyDescent="0.2">
      <c r="A1699" s="87"/>
      <c r="B1699" s="87"/>
      <c r="C1699" s="87"/>
      <c r="D1699" s="87"/>
      <c r="E1699" s="87"/>
      <c r="F1699" s="87"/>
      <c r="S1699" s="307"/>
      <c r="T1699" s="306"/>
      <c r="AB1699" s="300"/>
      <c r="AC1699" s="300"/>
      <c r="AJ1699" s="300"/>
      <c r="AK1699" s="300"/>
      <c r="AX1699" s="300"/>
      <c r="AY1699" s="300"/>
      <c r="AZ1699" s="300"/>
      <c r="BA1699" s="300"/>
      <c r="BB1699" s="300"/>
      <c r="BC1699" s="300"/>
      <c r="BD1699" s="300"/>
      <c r="BE1699" s="300"/>
      <c r="BF1699" s="300"/>
      <c r="BG1699" s="300"/>
      <c r="BH1699" s="300"/>
      <c r="BI1699" s="300"/>
      <c r="BQ1699" s="297"/>
      <c r="BR1699" s="297"/>
      <c r="BS1699" s="297"/>
      <c r="BT1699" s="297"/>
      <c r="BU1699" s="297"/>
      <c r="BV1699" s="297"/>
      <c r="BW1699" s="297"/>
      <c r="BX1699" s="297"/>
      <c r="BY1699" s="297"/>
      <c r="BZ1699" s="297"/>
      <c r="CA1699" s="297"/>
      <c r="CB1699" s="297"/>
    </row>
    <row r="1700" spans="1:80" s="305" customFormat="1" x14ac:dyDescent="0.2">
      <c r="A1700" s="87"/>
      <c r="B1700" s="87"/>
      <c r="C1700" s="87"/>
      <c r="D1700" s="87"/>
      <c r="E1700" s="87"/>
      <c r="F1700" s="87"/>
      <c r="S1700" s="307"/>
      <c r="T1700" s="306"/>
      <c r="AB1700" s="300"/>
      <c r="AC1700" s="300"/>
      <c r="AJ1700" s="300"/>
      <c r="AK1700" s="300"/>
      <c r="AX1700" s="300"/>
      <c r="AY1700" s="300"/>
      <c r="AZ1700" s="300"/>
      <c r="BA1700" s="300"/>
      <c r="BB1700" s="300"/>
      <c r="BC1700" s="300"/>
      <c r="BD1700" s="300"/>
      <c r="BE1700" s="300"/>
      <c r="BF1700" s="300"/>
      <c r="BG1700" s="300"/>
      <c r="BH1700" s="300"/>
      <c r="BI1700" s="300"/>
      <c r="BQ1700" s="297"/>
      <c r="BR1700" s="297"/>
      <c r="BS1700" s="297"/>
      <c r="BT1700" s="297"/>
      <c r="BU1700" s="297"/>
      <c r="BV1700" s="297"/>
      <c r="BW1700" s="297"/>
      <c r="BX1700" s="297"/>
      <c r="BY1700" s="297"/>
      <c r="BZ1700" s="297"/>
      <c r="CA1700" s="297"/>
      <c r="CB1700" s="297"/>
    </row>
    <row r="1701" spans="1:80" s="305" customFormat="1" x14ac:dyDescent="0.2">
      <c r="A1701" s="87"/>
      <c r="B1701" s="87"/>
      <c r="C1701" s="87"/>
      <c r="D1701" s="87"/>
      <c r="E1701" s="87"/>
      <c r="F1701" s="87"/>
      <c r="S1701" s="307"/>
      <c r="T1701" s="306"/>
      <c r="AB1701" s="300"/>
      <c r="AC1701" s="300"/>
      <c r="AJ1701" s="300"/>
      <c r="AK1701" s="300"/>
      <c r="AX1701" s="300"/>
      <c r="AY1701" s="300"/>
      <c r="AZ1701" s="300"/>
      <c r="BA1701" s="300"/>
      <c r="BB1701" s="300"/>
      <c r="BC1701" s="300"/>
      <c r="BD1701" s="300"/>
      <c r="BE1701" s="300"/>
      <c r="BF1701" s="300"/>
      <c r="BG1701" s="300"/>
      <c r="BH1701" s="300"/>
      <c r="BI1701" s="300"/>
      <c r="BQ1701" s="297"/>
      <c r="BR1701" s="297"/>
      <c r="BS1701" s="297"/>
      <c r="BT1701" s="297"/>
      <c r="BU1701" s="297"/>
      <c r="BV1701" s="297"/>
      <c r="BW1701" s="297"/>
      <c r="BX1701" s="297"/>
      <c r="BY1701" s="297"/>
      <c r="BZ1701" s="297"/>
      <c r="CA1701" s="297"/>
      <c r="CB1701" s="297"/>
    </row>
    <row r="1702" spans="1:80" s="305" customFormat="1" x14ac:dyDescent="0.2">
      <c r="A1702" s="87"/>
      <c r="B1702" s="87"/>
      <c r="C1702" s="87"/>
      <c r="D1702" s="87"/>
      <c r="E1702" s="87"/>
      <c r="F1702" s="87"/>
      <c r="S1702" s="307"/>
      <c r="T1702" s="306"/>
      <c r="AB1702" s="300"/>
      <c r="AC1702" s="300"/>
      <c r="AJ1702" s="300"/>
      <c r="AK1702" s="300"/>
      <c r="AX1702" s="300"/>
      <c r="AY1702" s="300"/>
      <c r="AZ1702" s="300"/>
      <c r="BA1702" s="300"/>
      <c r="BB1702" s="300"/>
      <c r="BC1702" s="300"/>
      <c r="BD1702" s="300"/>
      <c r="BE1702" s="300"/>
      <c r="BF1702" s="300"/>
      <c r="BG1702" s="300"/>
      <c r="BH1702" s="300"/>
      <c r="BI1702" s="300"/>
      <c r="BQ1702" s="297"/>
      <c r="BR1702" s="297"/>
      <c r="BS1702" s="297"/>
      <c r="BT1702" s="297"/>
      <c r="BU1702" s="297"/>
      <c r="BV1702" s="297"/>
      <c r="BW1702" s="297"/>
      <c r="BX1702" s="297"/>
      <c r="BY1702" s="297"/>
      <c r="BZ1702" s="297"/>
      <c r="CA1702" s="297"/>
      <c r="CB1702" s="297"/>
    </row>
    <row r="1703" spans="1:80" s="305" customFormat="1" x14ac:dyDescent="0.2">
      <c r="A1703" s="87"/>
      <c r="B1703" s="87"/>
      <c r="C1703" s="87"/>
      <c r="D1703" s="87"/>
      <c r="E1703" s="87"/>
      <c r="F1703" s="87"/>
      <c r="S1703" s="307"/>
      <c r="T1703" s="306"/>
      <c r="AB1703" s="300"/>
      <c r="AC1703" s="300"/>
      <c r="AJ1703" s="300"/>
      <c r="AK1703" s="300"/>
      <c r="AX1703" s="300"/>
      <c r="AY1703" s="300"/>
      <c r="AZ1703" s="300"/>
      <c r="BA1703" s="300"/>
      <c r="BB1703" s="300"/>
      <c r="BC1703" s="300"/>
      <c r="BD1703" s="300"/>
      <c r="BE1703" s="300"/>
      <c r="BF1703" s="300"/>
      <c r="BG1703" s="300"/>
      <c r="BH1703" s="300"/>
      <c r="BI1703" s="300"/>
      <c r="BQ1703" s="297"/>
      <c r="BR1703" s="297"/>
      <c r="BS1703" s="297"/>
      <c r="BT1703" s="297"/>
      <c r="BU1703" s="297"/>
      <c r="BV1703" s="297"/>
      <c r="BW1703" s="297"/>
      <c r="BX1703" s="297"/>
      <c r="BY1703" s="297"/>
      <c r="BZ1703" s="297"/>
      <c r="CA1703" s="297"/>
      <c r="CB1703" s="297"/>
    </row>
    <row r="1704" spans="1:80" s="305" customFormat="1" x14ac:dyDescent="0.2">
      <c r="A1704" s="87"/>
      <c r="B1704" s="87"/>
      <c r="C1704" s="87"/>
      <c r="D1704" s="87"/>
      <c r="E1704" s="87"/>
      <c r="F1704" s="87"/>
      <c r="S1704" s="307"/>
      <c r="T1704" s="306"/>
      <c r="AB1704" s="300"/>
      <c r="AC1704" s="300"/>
      <c r="AJ1704" s="300"/>
      <c r="AK1704" s="300"/>
      <c r="AX1704" s="300"/>
      <c r="AY1704" s="300"/>
      <c r="AZ1704" s="300"/>
      <c r="BA1704" s="300"/>
      <c r="BB1704" s="300"/>
      <c r="BC1704" s="300"/>
      <c r="BD1704" s="300"/>
      <c r="BE1704" s="300"/>
      <c r="BF1704" s="300"/>
      <c r="BG1704" s="300"/>
      <c r="BH1704" s="300"/>
      <c r="BI1704" s="300"/>
      <c r="BQ1704" s="297"/>
      <c r="BR1704" s="297"/>
      <c r="BS1704" s="297"/>
      <c r="BT1704" s="297"/>
      <c r="BU1704" s="297"/>
      <c r="BV1704" s="297"/>
      <c r="BW1704" s="297"/>
      <c r="BX1704" s="297"/>
      <c r="BY1704" s="297"/>
      <c r="BZ1704" s="297"/>
      <c r="CA1704" s="297"/>
      <c r="CB1704" s="297"/>
    </row>
    <row r="1705" spans="1:80" s="305" customFormat="1" x14ac:dyDescent="0.2">
      <c r="A1705" s="87"/>
      <c r="B1705" s="87"/>
      <c r="C1705" s="87"/>
      <c r="D1705" s="87"/>
      <c r="E1705" s="87"/>
      <c r="F1705" s="87"/>
      <c r="S1705" s="307"/>
      <c r="T1705" s="306"/>
      <c r="AB1705" s="300"/>
      <c r="AC1705" s="300"/>
      <c r="AJ1705" s="300"/>
      <c r="AK1705" s="300"/>
      <c r="AX1705" s="300"/>
      <c r="AY1705" s="300"/>
      <c r="AZ1705" s="300"/>
      <c r="BA1705" s="300"/>
      <c r="BB1705" s="300"/>
      <c r="BC1705" s="300"/>
      <c r="BD1705" s="300"/>
      <c r="BE1705" s="300"/>
      <c r="BF1705" s="300"/>
      <c r="BG1705" s="300"/>
      <c r="BH1705" s="300"/>
      <c r="BI1705" s="300"/>
      <c r="BQ1705" s="297"/>
      <c r="BR1705" s="297"/>
      <c r="BS1705" s="297"/>
      <c r="BT1705" s="297"/>
      <c r="BU1705" s="297"/>
      <c r="BV1705" s="297"/>
      <c r="BW1705" s="297"/>
      <c r="BX1705" s="297"/>
      <c r="BY1705" s="297"/>
      <c r="BZ1705" s="297"/>
      <c r="CA1705" s="297"/>
      <c r="CB1705" s="297"/>
    </row>
    <row r="1706" spans="1:80" s="305" customFormat="1" x14ac:dyDescent="0.2">
      <c r="A1706" s="87"/>
      <c r="B1706" s="87"/>
      <c r="C1706" s="87"/>
      <c r="D1706" s="87"/>
      <c r="E1706" s="87"/>
      <c r="F1706" s="87"/>
      <c r="S1706" s="307"/>
      <c r="T1706" s="306"/>
      <c r="AB1706" s="300"/>
      <c r="AC1706" s="300"/>
      <c r="AJ1706" s="300"/>
      <c r="AK1706" s="300"/>
      <c r="AX1706" s="300"/>
      <c r="AY1706" s="300"/>
      <c r="AZ1706" s="300"/>
      <c r="BA1706" s="300"/>
      <c r="BB1706" s="300"/>
      <c r="BC1706" s="300"/>
      <c r="BD1706" s="300"/>
      <c r="BE1706" s="300"/>
      <c r="BF1706" s="300"/>
      <c r="BG1706" s="300"/>
      <c r="BH1706" s="300"/>
      <c r="BI1706" s="300"/>
      <c r="BQ1706" s="297"/>
      <c r="BR1706" s="297"/>
      <c r="BS1706" s="297"/>
      <c r="BT1706" s="297"/>
      <c r="BU1706" s="297"/>
      <c r="BV1706" s="297"/>
      <c r="BW1706" s="297"/>
      <c r="BX1706" s="297"/>
      <c r="BY1706" s="297"/>
      <c r="BZ1706" s="297"/>
      <c r="CA1706" s="297"/>
      <c r="CB1706" s="297"/>
    </row>
    <row r="1707" spans="1:80" s="305" customFormat="1" x14ac:dyDescent="0.2">
      <c r="A1707" s="87"/>
      <c r="B1707" s="87"/>
      <c r="C1707" s="87"/>
      <c r="D1707" s="87"/>
      <c r="E1707" s="87"/>
      <c r="F1707" s="87"/>
      <c r="S1707" s="307"/>
      <c r="T1707" s="306"/>
      <c r="AB1707" s="300"/>
      <c r="AC1707" s="300"/>
      <c r="AJ1707" s="300"/>
      <c r="AK1707" s="300"/>
      <c r="AX1707" s="300"/>
      <c r="AY1707" s="300"/>
      <c r="AZ1707" s="300"/>
      <c r="BA1707" s="300"/>
      <c r="BB1707" s="300"/>
      <c r="BC1707" s="300"/>
      <c r="BD1707" s="300"/>
      <c r="BE1707" s="300"/>
      <c r="BF1707" s="300"/>
      <c r="BG1707" s="300"/>
      <c r="BH1707" s="300"/>
      <c r="BI1707" s="300"/>
      <c r="BQ1707" s="297"/>
      <c r="BR1707" s="297"/>
      <c r="BS1707" s="297"/>
      <c r="BT1707" s="297"/>
      <c r="BU1707" s="297"/>
      <c r="BV1707" s="297"/>
      <c r="BW1707" s="297"/>
      <c r="BX1707" s="297"/>
      <c r="BY1707" s="297"/>
      <c r="BZ1707" s="297"/>
      <c r="CA1707" s="297"/>
      <c r="CB1707" s="297"/>
    </row>
    <row r="1708" spans="1:80" s="305" customFormat="1" x14ac:dyDescent="0.2">
      <c r="A1708" s="87"/>
      <c r="B1708" s="87"/>
      <c r="C1708" s="87"/>
      <c r="D1708" s="87"/>
      <c r="E1708" s="87"/>
      <c r="F1708" s="87"/>
      <c r="S1708" s="307"/>
      <c r="T1708" s="306"/>
      <c r="AB1708" s="300"/>
      <c r="AC1708" s="300"/>
      <c r="AJ1708" s="300"/>
      <c r="AK1708" s="300"/>
      <c r="AX1708" s="300"/>
      <c r="AY1708" s="300"/>
      <c r="AZ1708" s="300"/>
      <c r="BA1708" s="300"/>
      <c r="BB1708" s="300"/>
      <c r="BC1708" s="300"/>
      <c r="BD1708" s="300"/>
      <c r="BE1708" s="300"/>
      <c r="BF1708" s="300"/>
      <c r="BG1708" s="300"/>
      <c r="BH1708" s="300"/>
      <c r="BI1708" s="300"/>
      <c r="BQ1708" s="297"/>
      <c r="BR1708" s="297"/>
      <c r="BS1708" s="297"/>
      <c r="BT1708" s="297"/>
      <c r="BU1708" s="297"/>
      <c r="BV1708" s="297"/>
      <c r="BW1708" s="297"/>
      <c r="BX1708" s="297"/>
      <c r="BY1708" s="297"/>
      <c r="BZ1708" s="297"/>
      <c r="CA1708" s="297"/>
      <c r="CB1708" s="297"/>
    </row>
    <row r="1709" spans="1:80" s="305" customFormat="1" x14ac:dyDescent="0.2">
      <c r="A1709" s="87"/>
      <c r="B1709" s="87"/>
      <c r="C1709" s="87"/>
      <c r="D1709" s="87"/>
      <c r="E1709" s="87"/>
      <c r="F1709" s="87"/>
      <c r="S1709" s="307"/>
      <c r="T1709" s="306"/>
      <c r="AB1709" s="300"/>
      <c r="AC1709" s="300"/>
      <c r="AJ1709" s="300"/>
      <c r="AK1709" s="300"/>
      <c r="AX1709" s="300"/>
      <c r="AY1709" s="300"/>
      <c r="AZ1709" s="300"/>
      <c r="BA1709" s="300"/>
      <c r="BB1709" s="300"/>
      <c r="BC1709" s="300"/>
      <c r="BD1709" s="300"/>
      <c r="BE1709" s="300"/>
      <c r="BF1709" s="300"/>
      <c r="BG1709" s="300"/>
      <c r="BH1709" s="300"/>
      <c r="BI1709" s="300"/>
      <c r="BQ1709" s="297"/>
      <c r="BR1709" s="297"/>
      <c r="BS1709" s="297"/>
      <c r="BT1709" s="297"/>
      <c r="BU1709" s="297"/>
      <c r="BV1709" s="297"/>
      <c r="BW1709" s="297"/>
      <c r="BX1709" s="297"/>
      <c r="BY1709" s="297"/>
      <c r="BZ1709" s="297"/>
      <c r="CA1709" s="297"/>
      <c r="CB1709" s="297"/>
    </row>
    <row r="1710" spans="1:80" s="305" customFormat="1" x14ac:dyDescent="0.2">
      <c r="A1710" s="87"/>
      <c r="B1710" s="87"/>
      <c r="C1710" s="87"/>
      <c r="D1710" s="87"/>
      <c r="E1710" s="87"/>
      <c r="F1710" s="87"/>
      <c r="S1710" s="307"/>
      <c r="T1710" s="306"/>
      <c r="AB1710" s="300"/>
      <c r="AC1710" s="300"/>
      <c r="AJ1710" s="300"/>
      <c r="AK1710" s="300"/>
      <c r="AX1710" s="300"/>
      <c r="AY1710" s="300"/>
      <c r="AZ1710" s="300"/>
      <c r="BA1710" s="300"/>
      <c r="BB1710" s="300"/>
      <c r="BC1710" s="300"/>
      <c r="BD1710" s="300"/>
      <c r="BE1710" s="300"/>
      <c r="BF1710" s="300"/>
      <c r="BG1710" s="300"/>
      <c r="BH1710" s="300"/>
      <c r="BI1710" s="300"/>
      <c r="BQ1710" s="297"/>
      <c r="BR1710" s="297"/>
      <c r="BS1710" s="297"/>
      <c r="BT1710" s="297"/>
      <c r="BU1710" s="297"/>
      <c r="BV1710" s="297"/>
      <c r="BW1710" s="297"/>
      <c r="BX1710" s="297"/>
      <c r="BY1710" s="297"/>
      <c r="BZ1710" s="297"/>
      <c r="CA1710" s="297"/>
      <c r="CB1710" s="297"/>
    </row>
    <row r="1711" spans="1:80" s="305" customFormat="1" x14ac:dyDescent="0.2">
      <c r="A1711" s="87"/>
      <c r="B1711" s="87"/>
      <c r="C1711" s="87"/>
      <c r="D1711" s="87"/>
      <c r="E1711" s="87"/>
      <c r="F1711" s="87"/>
      <c r="S1711" s="307"/>
      <c r="T1711" s="306"/>
      <c r="AB1711" s="300"/>
      <c r="AC1711" s="300"/>
      <c r="AJ1711" s="300"/>
      <c r="AK1711" s="300"/>
      <c r="AX1711" s="300"/>
      <c r="AY1711" s="300"/>
      <c r="AZ1711" s="300"/>
      <c r="BA1711" s="300"/>
      <c r="BB1711" s="300"/>
      <c r="BC1711" s="300"/>
      <c r="BD1711" s="300"/>
      <c r="BE1711" s="300"/>
      <c r="BF1711" s="300"/>
      <c r="BG1711" s="300"/>
      <c r="BH1711" s="300"/>
      <c r="BI1711" s="300"/>
      <c r="BQ1711" s="297"/>
      <c r="BR1711" s="297"/>
      <c r="BS1711" s="297"/>
      <c r="BT1711" s="297"/>
      <c r="BU1711" s="297"/>
      <c r="BV1711" s="297"/>
      <c r="BW1711" s="297"/>
      <c r="BX1711" s="297"/>
      <c r="BY1711" s="297"/>
      <c r="BZ1711" s="297"/>
      <c r="CA1711" s="297"/>
      <c r="CB1711" s="297"/>
    </row>
    <row r="1712" spans="1:80" s="305" customFormat="1" x14ac:dyDescent="0.2">
      <c r="A1712" s="87"/>
      <c r="B1712" s="87"/>
      <c r="C1712" s="87"/>
      <c r="D1712" s="87"/>
      <c r="E1712" s="87"/>
      <c r="F1712" s="87"/>
      <c r="S1712" s="307"/>
      <c r="T1712" s="306"/>
      <c r="AB1712" s="300"/>
      <c r="AC1712" s="300"/>
      <c r="AJ1712" s="300"/>
      <c r="AK1712" s="300"/>
      <c r="AX1712" s="300"/>
      <c r="AY1712" s="300"/>
      <c r="AZ1712" s="300"/>
      <c r="BA1712" s="300"/>
      <c r="BB1712" s="300"/>
      <c r="BC1712" s="300"/>
      <c r="BD1712" s="300"/>
      <c r="BE1712" s="300"/>
      <c r="BF1712" s="300"/>
      <c r="BG1712" s="300"/>
      <c r="BH1712" s="300"/>
      <c r="BI1712" s="300"/>
      <c r="BQ1712" s="297"/>
      <c r="BR1712" s="297"/>
      <c r="BS1712" s="297"/>
      <c r="BT1712" s="297"/>
      <c r="BU1712" s="297"/>
      <c r="BV1712" s="297"/>
      <c r="BW1712" s="297"/>
      <c r="BX1712" s="297"/>
      <c r="BY1712" s="297"/>
      <c r="BZ1712" s="297"/>
      <c r="CA1712" s="297"/>
      <c r="CB1712" s="297"/>
    </row>
    <row r="1713" spans="1:80" s="305" customFormat="1" x14ac:dyDescent="0.2">
      <c r="A1713" s="87"/>
      <c r="B1713" s="87"/>
      <c r="C1713" s="87"/>
      <c r="D1713" s="87"/>
      <c r="E1713" s="87"/>
      <c r="F1713" s="87"/>
      <c r="S1713" s="307"/>
      <c r="T1713" s="306"/>
      <c r="AB1713" s="300"/>
      <c r="AC1713" s="300"/>
      <c r="AJ1713" s="300"/>
      <c r="AK1713" s="300"/>
      <c r="AX1713" s="300"/>
      <c r="AY1713" s="300"/>
      <c r="AZ1713" s="300"/>
      <c r="BA1713" s="300"/>
      <c r="BB1713" s="300"/>
      <c r="BC1713" s="300"/>
      <c r="BD1713" s="300"/>
      <c r="BE1713" s="300"/>
      <c r="BF1713" s="300"/>
      <c r="BG1713" s="300"/>
      <c r="BH1713" s="300"/>
      <c r="BI1713" s="300"/>
      <c r="BQ1713" s="297"/>
      <c r="BR1713" s="297"/>
      <c r="BS1713" s="297"/>
      <c r="BT1713" s="297"/>
      <c r="BU1713" s="297"/>
      <c r="BV1713" s="297"/>
      <c r="BW1713" s="297"/>
      <c r="BX1713" s="297"/>
      <c r="BY1713" s="297"/>
      <c r="BZ1713" s="297"/>
      <c r="CA1713" s="297"/>
      <c r="CB1713" s="297"/>
    </row>
    <row r="1714" spans="1:80" s="305" customFormat="1" x14ac:dyDescent="0.2">
      <c r="A1714" s="87"/>
      <c r="B1714" s="87"/>
      <c r="C1714" s="87"/>
      <c r="D1714" s="87"/>
      <c r="E1714" s="87"/>
      <c r="F1714" s="87"/>
      <c r="S1714" s="307"/>
      <c r="T1714" s="306"/>
      <c r="AB1714" s="300"/>
      <c r="AC1714" s="300"/>
      <c r="AJ1714" s="300"/>
      <c r="AK1714" s="300"/>
      <c r="AX1714" s="300"/>
      <c r="AY1714" s="300"/>
      <c r="AZ1714" s="300"/>
      <c r="BA1714" s="300"/>
      <c r="BB1714" s="300"/>
      <c r="BC1714" s="300"/>
      <c r="BD1714" s="300"/>
      <c r="BE1714" s="300"/>
      <c r="BF1714" s="300"/>
      <c r="BG1714" s="300"/>
      <c r="BH1714" s="300"/>
      <c r="BI1714" s="300"/>
      <c r="BQ1714" s="297"/>
      <c r="BR1714" s="297"/>
      <c r="BS1714" s="297"/>
      <c r="BT1714" s="297"/>
      <c r="BU1714" s="297"/>
      <c r="BV1714" s="297"/>
      <c r="BW1714" s="297"/>
      <c r="BX1714" s="297"/>
      <c r="BY1714" s="297"/>
      <c r="BZ1714" s="297"/>
      <c r="CA1714" s="297"/>
      <c r="CB1714" s="297"/>
    </row>
    <row r="1715" spans="1:80" s="305" customFormat="1" x14ac:dyDescent="0.2">
      <c r="A1715" s="87"/>
      <c r="B1715" s="87"/>
      <c r="C1715" s="87"/>
      <c r="D1715" s="87"/>
      <c r="E1715" s="87"/>
      <c r="F1715" s="87"/>
      <c r="S1715" s="307"/>
      <c r="T1715" s="306"/>
      <c r="AB1715" s="300"/>
      <c r="AC1715" s="300"/>
      <c r="AJ1715" s="300"/>
      <c r="AK1715" s="300"/>
      <c r="AX1715" s="300"/>
      <c r="AY1715" s="300"/>
      <c r="AZ1715" s="300"/>
      <c r="BA1715" s="300"/>
      <c r="BB1715" s="300"/>
      <c r="BC1715" s="300"/>
      <c r="BD1715" s="300"/>
      <c r="BE1715" s="300"/>
      <c r="BF1715" s="300"/>
      <c r="BG1715" s="300"/>
      <c r="BH1715" s="300"/>
      <c r="BI1715" s="300"/>
      <c r="BQ1715" s="297"/>
      <c r="BR1715" s="297"/>
      <c r="BS1715" s="297"/>
      <c r="BT1715" s="297"/>
      <c r="BU1715" s="297"/>
      <c r="BV1715" s="297"/>
      <c r="BW1715" s="297"/>
      <c r="BX1715" s="297"/>
      <c r="BY1715" s="297"/>
      <c r="BZ1715" s="297"/>
      <c r="CA1715" s="297"/>
      <c r="CB1715" s="297"/>
    </row>
    <row r="1716" spans="1:80" s="305" customFormat="1" x14ac:dyDescent="0.2">
      <c r="A1716" s="87"/>
      <c r="B1716" s="87"/>
      <c r="C1716" s="87"/>
      <c r="D1716" s="87"/>
      <c r="E1716" s="87"/>
      <c r="F1716" s="87"/>
      <c r="S1716" s="307"/>
      <c r="T1716" s="306"/>
      <c r="AB1716" s="300"/>
      <c r="AC1716" s="300"/>
      <c r="AJ1716" s="300"/>
      <c r="AK1716" s="300"/>
      <c r="AX1716" s="300"/>
      <c r="AY1716" s="300"/>
      <c r="AZ1716" s="300"/>
      <c r="BA1716" s="300"/>
      <c r="BB1716" s="300"/>
      <c r="BC1716" s="300"/>
      <c r="BD1716" s="300"/>
      <c r="BE1716" s="300"/>
      <c r="BF1716" s="300"/>
      <c r="BG1716" s="300"/>
      <c r="BH1716" s="300"/>
      <c r="BI1716" s="300"/>
      <c r="BQ1716" s="297"/>
      <c r="BR1716" s="297"/>
      <c r="BS1716" s="297"/>
      <c r="BT1716" s="297"/>
      <c r="BU1716" s="297"/>
      <c r="BV1716" s="297"/>
      <c r="BW1716" s="297"/>
      <c r="BX1716" s="297"/>
      <c r="BY1716" s="297"/>
      <c r="BZ1716" s="297"/>
      <c r="CA1716" s="297"/>
      <c r="CB1716" s="297"/>
    </row>
    <row r="1717" spans="1:80" s="305" customFormat="1" x14ac:dyDescent="0.2">
      <c r="A1717" s="87"/>
      <c r="B1717" s="87"/>
      <c r="C1717" s="87"/>
      <c r="D1717" s="87"/>
      <c r="E1717" s="87"/>
      <c r="F1717" s="87"/>
      <c r="S1717" s="307"/>
      <c r="T1717" s="306"/>
      <c r="AB1717" s="300"/>
      <c r="AC1717" s="300"/>
      <c r="AJ1717" s="300"/>
      <c r="AK1717" s="300"/>
      <c r="AX1717" s="300"/>
      <c r="AY1717" s="300"/>
      <c r="AZ1717" s="300"/>
      <c r="BA1717" s="300"/>
      <c r="BB1717" s="300"/>
      <c r="BC1717" s="300"/>
      <c r="BD1717" s="300"/>
      <c r="BE1717" s="300"/>
      <c r="BF1717" s="300"/>
      <c r="BG1717" s="300"/>
      <c r="BH1717" s="300"/>
      <c r="BI1717" s="300"/>
      <c r="BQ1717" s="297"/>
      <c r="BR1717" s="297"/>
      <c r="BS1717" s="297"/>
      <c r="BT1717" s="297"/>
      <c r="BU1717" s="297"/>
      <c r="BV1717" s="297"/>
      <c r="BW1717" s="297"/>
      <c r="BX1717" s="297"/>
      <c r="BY1717" s="297"/>
      <c r="BZ1717" s="297"/>
      <c r="CA1717" s="297"/>
      <c r="CB1717" s="297"/>
    </row>
    <row r="1718" spans="1:80" s="305" customFormat="1" x14ac:dyDescent="0.2">
      <c r="A1718" s="87"/>
      <c r="B1718" s="87"/>
      <c r="C1718" s="87"/>
      <c r="D1718" s="87"/>
      <c r="E1718" s="87"/>
      <c r="F1718" s="87"/>
      <c r="S1718" s="307"/>
      <c r="T1718" s="306"/>
      <c r="AB1718" s="300"/>
      <c r="AC1718" s="300"/>
      <c r="AJ1718" s="300"/>
      <c r="AK1718" s="300"/>
      <c r="AX1718" s="300"/>
      <c r="AY1718" s="300"/>
      <c r="AZ1718" s="300"/>
      <c r="BA1718" s="300"/>
      <c r="BB1718" s="300"/>
      <c r="BC1718" s="300"/>
      <c r="BD1718" s="300"/>
      <c r="BE1718" s="300"/>
      <c r="BF1718" s="300"/>
      <c r="BG1718" s="300"/>
      <c r="BH1718" s="300"/>
      <c r="BI1718" s="300"/>
      <c r="BQ1718" s="297"/>
      <c r="BR1718" s="297"/>
      <c r="BS1718" s="297"/>
      <c r="BT1718" s="297"/>
      <c r="BU1718" s="297"/>
      <c r="BV1718" s="297"/>
      <c r="BW1718" s="297"/>
      <c r="BX1718" s="297"/>
      <c r="BY1718" s="297"/>
      <c r="BZ1718" s="297"/>
      <c r="CA1718" s="297"/>
      <c r="CB1718" s="297"/>
    </row>
    <row r="1719" spans="1:80" s="305" customFormat="1" x14ac:dyDescent="0.2">
      <c r="A1719" s="87"/>
      <c r="B1719" s="87"/>
      <c r="C1719" s="87"/>
      <c r="D1719" s="87"/>
      <c r="E1719" s="87"/>
      <c r="F1719" s="87"/>
      <c r="S1719" s="307"/>
      <c r="T1719" s="306"/>
      <c r="AB1719" s="300"/>
      <c r="AC1719" s="300"/>
      <c r="AJ1719" s="300"/>
      <c r="AK1719" s="300"/>
      <c r="AX1719" s="300"/>
      <c r="AY1719" s="300"/>
      <c r="AZ1719" s="300"/>
      <c r="BA1719" s="300"/>
      <c r="BB1719" s="300"/>
      <c r="BC1719" s="300"/>
      <c r="BD1719" s="300"/>
      <c r="BE1719" s="300"/>
      <c r="BF1719" s="300"/>
      <c r="BG1719" s="300"/>
      <c r="BH1719" s="300"/>
      <c r="BI1719" s="300"/>
      <c r="BQ1719" s="297"/>
      <c r="BR1719" s="297"/>
      <c r="BS1719" s="297"/>
      <c r="BT1719" s="297"/>
      <c r="BU1719" s="297"/>
      <c r="BV1719" s="297"/>
      <c r="BW1719" s="297"/>
      <c r="BX1719" s="297"/>
      <c r="BY1719" s="297"/>
      <c r="BZ1719" s="297"/>
      <c r="CA1719" s="297"/>
      <c r="CB1719" s="297"/>
    </row>
    <row r="1720" spans="1:80" s="305" customFormat="1" x14ac:dyDescent="0.2">
      <c r="A1720" s="87"/>
      <c r="B1720" s="87"/>
      <c r="C1720" s="87"/>
      <c r="D1720" s="87"/>
      <c r="E1720" s="87"/>
      <c r="F1720" s="87"/>
      <c r="S1720" s="307"/>
      <c r="T1720" s="306"/>
      <c r="AB1720" s="300"/>
      <c r="AC1720" s="300"/>
      <c r="AJ1720" s="300"/>
      <c r="AK1720" s="300"/>
      <c r="AX1720" s="300"/>
      <c r="AY1720" s="300"/>
      <c r="AZ1720" s="300"/>
      <c r="BA1720" s="300"/>
      <c r="BB1720" s="300"/>
      <c r="BC1720" s="300"/>
      <c r="BD1720" s="300"/>
      <c r="BE1720" s="300"/>
      <c r="BF1720" s="300"/>
      <c r="BG1720" s="300"/>
      <c r="BH1720" s="300"/>
      <c r="BI1720" s="300"/>
      <c r="BQ1720" s="297"/>
      <c r="BR1720" s="297"/>
      <c r="BS1720" s="297"/>
      <c r="BT1720" s="297"/>
      <c r="BU1720" s="297"/>
      <c r="BV1720" s="297"/>
      <c r="BW1720" s="297"/>
      <c r="BX1720" s="297"/>
      <c r="BY1720" s="297"/>
      <c r="BZ1720" s="297"/>
      <c r="CA1720" s="297"/>
      <c r="CB1720" s="297"/>
    </row>
    <row r="1721" spans="1:80" s="305" customFormat="1" x14ac:dyDescent="0.2">
      <c r="A1721" s="87"/>
      <c r="B1721" s="87"/>
      <c r="C1721" s="87"/>
      <c r="D1721" s="87"/>
      <c r="E1721" s="87"/>
      <c r="F1721" s="87"/>
      <c r="S1721" s="307"/>
      <c r="T1721" s="306"/>
      <c r="AB1721" s="300"/>
      <c r="AC1721" s="300"/>
      <c r="AJ1721" s="300"/>
      <c r="AK1721" s="300"/>
      <c r="AX1721" s="300"/>
      <c r="AY1721" s="300"/>
      <c r="AZ1721" s="300"/>
      <c r="BA1721" s="300"/>
      <c r="BB1721" s="300"/>
      <c r="BC1721" s="300"/>
      <c r="BD1721" s="300"/>
      <c r="BE1721" s="300"/>
      <c r="BF1721" s="300"/>
      <c r="BG1721" s="300"/>
      <c r="BH1721" s="300"/>
      <c r="BI1721" s="300"/>
      <c r="BQ1721" s="297"/>
      <c r="BR1721" s="297"/>
      <c r="BS1721" s="297"/>
      <c r="BT1721" s="297"/>
      <c r="BU1721" s="297"/>
      <c r="BV1721" s="297"/>
      <c r="BW1721" s="297"/>
      <c r="BX1721" s="297"/>
      <c r="BY1721" s="297"/>
      <c r="BZ1721" s="297"/>
      <c r="CA1721" s="297"/>
      <c r="CB1721" s="297"/>
    </row>
    <row r="1722" spans="1:80" s="305" customFormat="1" x14ac:dyDescent="0.2">
      <c r="A1722" s="87"/>
      <c r="B1722" s="87"/>
      <c r="C1722" s="87"/>
      <c r="D1722" s="87"/>
      <c r="E1722" s="87"/>
      <c r="F1722" s="87"/>
      <c r="S1722" s="307"/>
      <c r="T1722" s="306"/>
      <c r="AB1722" s="300"/>
      <c r="AC1722" s="300"/>
      <c r="AJ1722" s="300"/>
      <c r="AK1722" s="300"/>
      <c r="AX1722" s="300"/>
      <c r="AY1722" s="300"/>
      <c r="AZ1722" s="300"/>
      <c r="BA1722" s="300"/>
      <c r="BB1722" s="300"/>
      <c r="BC1722" s="300"/>
      <c r="BD1722" s="300"/>
      <c r="BE1722" s="300"/>
      <c r="BF1722" s="300"/>
      <c r="BG1722" s="300"/>
      <c r="BH1722" s="300"/>
      <c r="BI1722" s="300"/>
      <c r="BQ1722" s="297"/>
      <c r="BR1722" s="297"/>
      <c r="BS1722" s="297"/>
      <c r="BT1722" s="297"/>
      <c r="BU1722" s="297"/>
      <c r="BV1722" s="297"/>
      <c r="BW1722" s="297"/>
      <c r="BX1722" s="297"/>
      <c r="BY1722" s="297"/>
      <c r="BZ1722" s="297"/>
      <c r="CA1722" s="297"/>
      <c r="CB1722" s="297"/>
    </row>
    <row r="1723" spans="1:80" s="305" customFormat="1" x14ac:dyDescent="0.2">
      <c r="A1723" s="87"/>
      <c r="B1723" s="87"/>
      <c r="C1723" s="87"/>
      <c r="D1723" s="87"/>
      <c r="E1723" s="87"/>
      <c r="F1723" s="87"/>
      <c r="S1723" s="307"/>
      <c r="T1723" s="306"/>
      <c r="AB1723" s="300"/>
      <c r="AC1723" s="300"/>
      <c r="AJ1723" s="300"/>
      <c r="AK1723" s="300"/>
      <c r="AX1723" s="300"/>
      <c r="AY1723" s="300"/>
      <c r="AZ1723" s="300"/>
      <c r="BA1723" s="300"/>
      <c r="BB1723" s="300"/>
      <c r="BC1723" s="300"/>
      <c r="BD1723" s="300"/>
      <c r="BE1723" s="300"/>
      <c r="BF1723" s="300"/>
      <c r="BG1723" s="300"/>
      <c r="BH1723" s="300"/>
      <c r="BI1723" s="300"/>
      <c r="BQ1723" s="297"/>
      <c r="BR1723" s="297"/>
      <c r="BS1723" s="297"/>
      <c r="BT1723" s="297"/>
      <c r="BU1723" s="297"/>
      <c r="BV1723" s="297"/>
      <c r="BW1723" s="297"/>
      <c r="BX1723" s="297"/>
      <c r="BY1723" s="297"/>
      <c r="BZ1723" s="297"/>
      <c r="CA1723" s="297"/>
      <c r="CB1723" s="297"/>
    </row>
    <row r="1724" spans="1:80" s="305" customFormat="1" x14ac:dyDescent="0.2">
      <c r="A1724" s="87"/>
      <c r="B1724" s="87"/>
      <c r="C1724" s="87"/>
      <c r="D1724" s="87"/>
      <c r="E1724" s="87"/>
      <c r="F1724" s="87"/>
      <c r="S1724" s="307"/>
      <c r="T1724" s="306"/>
      <c r="AB1724" s="300"/>
      <c r="AC1724" s="300"/>
      <c r="AJ1724" s="300"/>
      <c r="AK1724" s="300"/>
      <c r="AX1724" s="300"/>
      <c r="AY1724" s="300"/>
      <c r="AZ1724" s="300"/>
      <c r="BA1724" s="300"/>
      <c r="BB1724" s="300"/>
      <c r="BC1724" s="300"/>
      <c r="BD1724" s="300"/>
      <c r="BE1724" s="300"/>
      <c r="BF1724" s="300"/>
      <c r="BG1724" s="300"/>
      <c r="BH1724" s="300"/>
      <c r="BI1724" s="300"/>
      <c r="BQ1724" s="297"/>
      <c r="BR1724" s="297"/>
      <c r="BS1724" s="297"/>
      <c r="BT1724" s="297"/>
      <c r="BU1724" s="297"/>
      <c r="BV1724" s="297"/>
      <c r="BW1724" s="297"/>
      <c r="BX1724" s="297"/>
      <c r="BY1724" s="297"/>
      <c r="BZ1724" s="297"/>
      <c r="CA1724" s="297"/>
      <c r="CB1724" s="297"/>
    </row>
    <row r="1725" spans="1:80" s="305" customFormat="1" x14ac:dyDescent="0.2">
      <c r="A1725" s="87"/>
      <c r="B1725" s="87"/>
      <c r="C1725" s="87"/>
      <c r="D1725" s="87"/>
      <c r="E1725" s="87"/>
      <c r="F1725" s="87"/>
      <c r="S1725" s="307"/>
      <c r="T1725" s="306"/>
      <c r="AB1725" s="300"/>
      <c r="AC1725" s="300"/>
      <c r="AJ1725" s="300"/>
      <c r="AK1725" s="300"/>
      <c r="AX1725" s="300"/>
      <c r="AY1725" s="300"/>
      <c r="AZ1725" s="300"/>
      <c r="BA1725" s="300"/>
      <c r="BB1725" s="300"/>
      <c r="BC1725" s="300"/>
      <c r="BD1725" s="300"/>
      <c r="BE1725" s="300"/>
      <c r="BF1725" s="300"/>
      <c r="BG1725" s="300"/>
      <c r="BH1725" s="300"/>
      <c r="BI1725" s="300"/>
      <c r="BQ1725" s="297"/>
      <c r="BR1725" s="297"/>
      <c r="BS1725" s="297"/>
      <c r="BT1725" s="297"/>
      <c r="BU1725" s="297"/>
      <c r="BV1725" s="297"/>
      <c r="BW1725" s="297"/>
      <c r="BX1725" s="297"/>
      <c r="BY1725" s="297"/>
      <c r="BZ1725" s="297"/>
      <c r="CA1725" s="297"/>
      <c r="CB1725" s="297"/>
    </row>
    <row r="1726" spans="1:80" s="305" customFormat="1" x14ac:dyDescent="0.2">
      <c r="A1726" s="87"/>
      <c r="B1726" s="87"/>
      <c r="C1726" s="87"/>
      <c r="D1726" s="87"/>
      <c r="E1726" s="87"/>
      <c r="F1726" s="87"/>
      <c r="S1726" s="307"/>
      <c r="T1726" s="306"/>
      <c r="AB1726" s="300"/>
      <c r="AC1726" s="300"/>
      <c r="AJ1726" s="300"/>
      <c r="AK1726" s="300"/>
      <c r="AX1726" s="300"/>
      <c r="AY1726" s="300"/>
      <c r="AZ1726" s="300"/>
      <c r="BA1726" s="300"/>
      <c r="BB1726" s="300"/>
      <c r="BC1726" s="300"/>
      <c r="BD1726" s="300"/>
      <c r="BE1726" s="300"/>
      <c r="BF1726" s="300"/>
      <c r="BG1726" s="300"/>
      <c r="BH1726" s="300"/>
      <c r="BI1726" s="300"/>
      <c r="BQ1726" s="297"/>
      <c r="BR1726" s="297"/>
      <c r="BS1726" s="297"/>
      <c r="BT1726" s="297"/>
      <c r="BU1726" s="297"/>
      <c r="BV1726" s="297"/>
      <c r="BW1726" s="297"/>
      <c r="BX1726" s="297"/>
      <c r="BY1726" s="297"/>
      <c r="BZ1726" s="297"/>
      <c r="CA1726" s="297"/>
      <c r="CB1726" s="297"/>
    </row>
    <row r="1727" spans="1:80" s="305" customFormat="1" x14ac:dyDescent="0.2">
      <c r="A1727" s="87"/>
      <c r="B1727" s="87"/>
      <c r="C1727" s="87"/>
      <c r="D1727" s="87"/>
      <c r="E1727" s="87"/>
      <c r="F1727" s="87"/>
      <c r="S1727" s="307"/>
      <c r="T1727" s="306"/>
      <c r="AB1727" s="300"/>
      <c r="AC1727" s="300"/>
      <c r="AJ1727" s="300"/>
      <c r="AK1727" s="300"/>
      <c r="AX1727" s="300"/>
      <c r="AY1727" s="300"/>
      <c r="AZ1727" s="300"/>
      <c r="BA1727" s="300"/>
      <c r="BB1727" s="300"/>
      <c r="BC1727" s="300"/>
      <c r="BD1727" s="300"/>
      <c r="BE1727" s="300"/>
      <c r="BF1727" s="300"/>
      <c r="BG1727" s="300"/>
      <c r="BH1727" s="300"/>
      <c r="BI1727" s="300"/>
      <c r="BQ1727" s="297"/>
      <c r="BR1727" s="297"/>
      <c r="BS1727" s="297"/>
      <c r="BT1727" s="297"/>
      <c r="BU1727" s="297"/>
      <c r="BV1727" s="297"/>
      <c r="BW1727" s="297"/>
      <c r="BX1727" s="297"/>
      <c r="BY1727" s="297"/>
      <c r="BZ1727" s="297"/>
      <c r="CA1727" s="297"/>
      <c r="CB1727" s="297"/>
    </row>
    <row r="1728" spans="1:80" s="305" customFormat="1" x14ac:dyDescent="0.2">
      <c r="A1728" s="87"/>
      <c r="B1728" s="87"/>
      <c r="C1728" s="87"/>
      <c r="D1728" s="87"/>
      <c r="E1728" s="87"/>
      <c r="F1728" s="87"/>
      <c r="S1728" s="307"/>
      <c r="T1728" s="306"/>
      <c r="AB1728" s="300"/>
      <c r="AC1728" s="300"/>
      <c r="AJ1728" s="300"/>
      <c r="AK1728" s="300"/>
      <c r="AX1728" s="300"/>
      <c r="AY1728" s="300"/>
      <c r="AZ1728" s="300"/>
      <c r="BA1728" s="300"/>
      <c r="BB1728" s="300"/>
      <c r="BC1728" s="300"/>
      <c r="BD1728" s="300"/>
      <c r="BE1728" s="300"/>
      <c r="BF1728" s="300"/>
      <c r="BG1728" s="300"/>
      <c r="BH1728" s="300"/>
      <c r="BI1728" s="300"/>
      <c r="BQ1728" s="297"/>
      <c r="BR1728" s="297"/>
      <c r="BS1728" s="297"/>
      <c r="BT1728" s="297"/>
      <c r="BU1728" s="297"/>
      <c r="BV1728" s="297"/>
      <c r="BW1728" s="297"/>
      <c r="BX1728" s="297"/>
      <c r="BY1728" s="297"/>
      <c r="BZ1728" s="297"/>
      <c r="CA1728" s="297"/>
      <c r="CB1728" s="297"/>
    </row>
    <row r="1729" spans="1:80" s="305" customFormat="1" x14ac:dyDescent="0.2">
      <c r="A1729" s="87"/>
      <c r="B1729" s="87"/>
      <c r="C1729" s="87"/>
      <c r="D1729" s="87"/>
      <c r="E1729" s="87"/>
      <c r="F1729" s="87"/>
      <c r="S1729" s="307"/>
      <c r="T1729" s="306"/>
      <c r="AB1729" s="300"/>
      <c r="AC1729" s="300"/>
      <c r="AJ1729" s="300"/>
      <c r="AK1729" s="300"/>
      <c r="AX1729" s="300"/>
      <c r="AY1729" s="300"/>
      <c r="AZ1729" s="300"/>
      <c r="BA1729" s="300"/>
      <c r="BB1729" s="300"/>
      <c r="BC1729" s="300"/>
      <c r="BD1729" s="300"/>
      <c r="BE1729" s="300"/>
      <c r="BF1729" s="300"/>
      <c r="BG1729" s="300"/>
      <c r="BH1729" s="300"/>
      <c r="BI1729" s="300"/>
      <c r="BQ1729" s="297"/>
      <c r="BR1729" s="297"/>
      <c r="BS1729" s="297"/>
      <c r="BT1729" s="297"/>
      <c r="BU1729" s="297"/>
      <c r="BV1729" s="297"/>
      <c r="BW1729" s="297"/>
      <c r="BX1729" s="297"/>
      <c r="BY1729" s="297"/>
      <c r="BZ1729" s="297"/>
      <c r="CA1729" s="297"/>
      <c r="CB1729" s="297"/>
    </row>
    <row r="1730" spans="1:80" s="305" customFormat="1" x14ac:dyDescent="0.2">
      <c r="A1730" s="87"/>
      <c r="B1730" s="87"/>
      <c r="C1730" s="87"/>
      <c r="D1730" s="87"/>
      <c r="E1730" s="87"/>
      <c r="F1730" s="87"/>
      <c r="S1730" s="307"/>
      <c r="T1730" s="306"/>
      <c r="AB1730" s="300"/>
      <c r="AC1730" s="300"/>
      <c r="AJ1730" s="300"/>
      <c r="AK1730" s="300"/>
      <c r="AX1730" s="300"/>
      <c r="AY1730" s="300"/>
      <c r="AZ1730" s="300"/>
      <c r="BA1730" s="300"/>
      <c r="BB1730" s="300"/>
      <c r="BC1730" s="300"/>
      <c r="BD1730" s="300"/>
      <c r="BE1730" s="300"/>
      <c r="BF1730" s="300"/>
      <c r="BG1730" s="300"/>
      <c r="BH1730" s="300"/>
      <c r="BI1730" s="300"/>
      <c r="BQ1730" s="297"/>
      <c r="BR1730" s="297"/>
      <c r="BS1730" s="297"/>
      <c r="BT1730" s="297"/>
      <c r="BU1730" s="297"/>
      <c r="BV1730" s="297"/>
      <c r="BW1730" s="297"/>
      <c r="BX1730" s="297"/>
      <c r="BY1730" s="297"/>
      <c r="BZ1730" s="297"/>
      <c r="CA1730" s="297"/>
      <c r="CB1730" s="297"/>
    </row>
    <row r="1731" spans="1:80" s="305" customFormat="1" x14ac:dyDescent="0.2">
      <c r="A1731" s="87"/>
      <c r="B1731" s="87"/>
      <c r="C1731" s="87"/>
      <c r="D1731" s="87"/>
      <c r="E1731" s="87"/>
      <c r="F1731" s="87"/>
      <c r="S1731" s="307"/>
      <c r="T1731" s="306"/>
      <c r="AB1731" s="300"/>
      <c r="AC1731" s="300"/>
      <c r="AJ1731" s="300"/>
      <c r="AK1731" s="300"/>
      <c r="AX1731" s="300"/>
      <c r="AY1731" s="300"/>
      <c r="AZ1731" s="300"/>
      <c r="BA1731" s="300"/>
      <c r="BB1731" s="300"/>
      <c r="BC1731" s="300"/>
      <c r="BD1731" s="300"/>
      <c r="BE1731" s="300"/>
      <c r="BF1731" s="300"/>
      <c r="BG1731" s="300"/>
      <c r="BH1731" s="300"/>
      <c r="BI1731" s="300"/>
      <c r="BQ1731" s="297"/>
      <c r="BR1731" s="297"/>
      <c r="BS1731" s="297"/>
      <c r="BT1731" s="297"/>
      <c r="BU1731" s="297"/>
      <c r="BV1731" s="297"/>
      <c r="BW1731" s="297"/>
      <c r="BX1731" s="297"/>
      <c r="BY1731" s="297"/>
      <c r="BZ1731" s="297"/>
      <c r="CA1731" s="297"/>
      <c r="CB1731" s="297"/>
    </row>
    <row r="1732" spans="1:80" s="305" customFormat="1" x14ac:dyDescent="0.2">
      <c r="A1732" s="87"/>
      <c r="B1732" s="87"/>
      <c r="C1732" s="87"/>
      <c r="D1732" s="87"/>
      <c r="E1732" s="87"/>
      <c r="F1732" s="87"/>
      <c r="S1732" s="307"/>
      <c r="T1732" s="306"/>
      <c r="AB1732" s="300"/>
      <c r="AC1732" s="300"/>
      <c r="AJ1732" s="300"/>
      <c r="AK1732" s="300"/>
      <c r="AX1732" s="300"/>
      <c r="AY1732" s="300"/>
      <c r="AZ1732" s="300"/>
      <c r="BA1732" s="300"/>
      <c r="BB1732" s="300"/>
      <c r="BC1732" s="300"/>
      <c r="BD1732" s="300"/>
      <c r="BE1732" s="300"/>
      <c r="BF1732" s="300"/>
      <c r="BG1732" s="300"/>
      <c r="BH1732" s="300"/>
      <c r="BI1732" s="300"/>
      <c r="BQ1732" s="297"/>
      <c r="BR1732" s="297"/>
      <c r="BS1732" s="297"/>
      <c r="BT1732" s="297"/>
      <c r="BU1732" s="297"/>
      <c r="BV1732" s="297"/>
      <c r="BW1732" s="297"/>
      <c r="BX1732" s="297"/>
      <c r="BY1732" s="297"/>
      <c r="BZ1732" s="297"/>
      <c r="CA1732" s="297"/>
      <c r="CB1732" s="297"/>
    </row>
    <row r="1733" spans="1:80" s="305" customFormat="1" x14ac:dyDescent="0.2">
      <c r="A1733" s="87"/>
      <c r="B1733" s="87"/>
      <c r="C1733" s="87"/>
      <c r="D1733" s="87"/>
      <c r="E1733" s="87"/>
      <c r="F1733" s="87"/>
      <c r="S1733" s="307"/>
      <c r="T1733" s="306"/>
      <c r="AB1733" s="300"/>
      <c r="AC1733" s="300"/>
      <c r="AJ1733" s="300"/>
      <c r="AK1733" s="300"/>
      <c r="AX1733" s="300"/>
      <c r="AY1733" s="300"/>
      <c r="AZ1733" s="300"/>
      <c r="BA1733" s="300"/>
      <c r="BB1733" s="300"/>
      <c r="BC1733" s="300"/>
      <c r="BD1733" s="300"/>
      <c r="BE1733" s="300"/>
      <c r="BF1733" s="300"/>
      <c r="BG1733" s="300"/>
      <c r="BH1733" s="300"/>
      <c r="BI1733" s="300"/>
      <c r="BQ1733" s="297"/>
      <c r="BR1733" s="297"/>
      <c r="BS1733" s="297"/>
      <c r="BT1733" s="297"/>
      <c r="BU1733" s="297"/>
      <c r="BV1733" s="297"/>
      <c r="BW1733" s="297"/>
      <c r="BX1733" s="297"/>
      <c r="BY1733" s="297"/>
      <c r="BZ1733" s="297"/>
      <c r="CA1733" s="297"/>
      <c r="CB1733" s="297"/>
    </row>
    <row r="1734" spans="1:80" s="305" customFormat="1" x14ac:dyDescent="0.2">
      <c r="A1734" s="87"/>
      <c r="B1734" s="87"/>
      <c r="C1734" s="87"/>
      <c r="D1734" s="87"/>
      <c r="E1734" s="87"/>
      <c r="F1734" s="87"/>
      <c r="S1734" s="307"/>
      <c r="T1734" s="306"/>
      <c r="AB1734" s="300"/>
      <c r="AC1734" s="300"/>
      <c r="AJ1734" s="300"/>
      <c r="AK1734" s="300"/>
      <c r="AX1734" s="300"/>
      <c r="AY1734" s="300"/>
      <c r="AZ1734" s="300"/>
      <c r="BA1734" s="300"/>
      <c r="BB1734" s="300"/>
      <c r="BC1734" s="300"/>
      <c r="BD1734" s="300"/>
      <c r="BE1734" s="300"/>
      <c r="BF1734" s="300"/>
      <c r="BG1734" s="300"/>
      <c r="BH1734" s="300"/>
      <c r="BI1734" s="300"/>
      <c r="BQ1734" s="297"/>
      <c r="BR1734" s="297"/>
      <c r="BS1734" s="297"/>
      <c r="BT1734" s="297"/>
      <c r="BU1734" s="297"/>
      <c r="BV1734" s="297"/>
      <c r="BW1734" s="297"/>
      <c r="BX1734" s="297"/>
      <c r="BY1734" s="297"/>
      <c r="BZ1734" s="297"/>
      <c r="CA1734" s="297"/>
      <c r="CB1734" s="297"/>
    </row>
    <row r="1735" spans="1:80" s="305" customFormat="1" x14ac:dyDescent="0.2">
      <c r="A1735" s="87"/>
      <c r="B1735" s="87"/>
      <c r="C1735" s="87"/>
      <c r="D1735" s="87"/>
      <c r="E1735" s="87"/>
      <c r="F1735" s="87"/>
      <c r="S1735" s="307"/>
      <c r="T1735" s="306"/>
      <c r="AB1735" s="300"/>
      <c r="AC1735" s="300"/>
      <c r="AJ1735" s="300"/>
      <c r="AK1735" s="300"/>
      <c r="AX1735" s="300"/>
      <c r="AY1735" s="300"/>
      <c r="AZ1735" s="300"/>
      <c r="BA1735" s="300"/>
      <c r="BB1735" s="300"/>
      <c r="BC1735" s="300"/>
      <c r="BD1735" s="300"/>
      <c r="BE1735" s="300"/>
      <c r="BF1735" s="300"/>
      <c r="BG1735" s="300"/>
      <c r="BH1735" s="300"/>
      <c r="BI1735" s="300"/>
      <c r="BQ1735" s="297"/>
      <c r="BR1735" s="297"/>
      <c r="BS1735" s="297"/>
      <c r="BT1735" s="297"/>
      <c r="BU1735" s="297"/>
      <c r="BV1735" s="297"/>
      <c r="BW1735" s="297"/>
      <c r="BX1735" s="297"/>
      <c r="BY1735" s="297"/>
      <c r="BZ1735" s="297"/>
      <c r="CA1735" s="297"/>
      <c r="CB1735" s="297"/>
    </row>
    <row r="1736" spans="1:80" s="305" customFormat="1" x14ac:dyDescent="0.2">
      <c r="A1736" s="87"/>
      <c r="B1736" s="87"/>
      <c r="C1736" s="87"/>
      <c r="D1736" s="87"/>
      <c r="E1736" s="87"/>
      <c r="F1736" s="87"/>
      <c r="S1736" s="307"/>
      <c r="T1736" s="306"/>
      <c r="AB1736" s="300"/>
      <c r="AC1736" s="300"/>
      <c r="AJ1736" s="300"/>
      <c r="AK1736" s="300"/>
      <c r="AX1736" s="300"/>
      <c r="AY1736" s="300"/>
      <c r="AZ1736" s="300"/>
      <c r="BA1736" s="300"/>
      <c r="BB1736" s="300"/>
      <c r="BC1736" s="300"/>
      <c r="BD1736" s="300"/>
      <c r="BE1736" s="300"/>
      <c r="BF1736" s="300"/>
      <c r="BG1736" s="300"/>
      <c r="BH1736" s="300"/>
      <c r="BI1736" s="300"/>
      <c r="BQ1736" s="297"/>
      <c r="BR1736" s="297"/>
      <c r="BS1736" s="297"/>
      <c r="BT1736" s="297"/>
      <c r="BU1736" s="297"/>
      <c r="BV1736" s="297"/>
      <c r="BW1736" s="297"/>
      <c r="BX1736" s="297"/>
      <c r="BY1736" s="297"/>
      <c r="BZ1736" s="297"/>
      <c r="CA1736" s="297"/>
      <c r="CB1736" s="297"/>
    </row>
    <row r="1737" spans="1:80" s="305" customFormat="1" x14ac:dyDescent="0.2">
      <c r="A1737" s="87"/>
      <c r="B1737" s="87"/>
      <c r="C1737" s="87"/>
      <c r="D1737" s="87"/>
      <c r="E1737" s="87"/>
      <c r="F1737" s="87"/>
      <c r="S1737" s="307"/>
      <c r="T1737" s="306"/>
      <c r="AB1737" s="300"/>
      <c r="AC1737" s="300"/>
      <c r="AJ1737" s="300"/>
      <c r="AK1737" s="300"/>
      <c r="AX1737" s="300"/>
      <c r="AY1737" s="300"/>
      <c r="AZ1737" s="300"/>
      <c r="BA1737" s="300"/>
      <c r="BB1737" s="300"/>
      <c r="BC1737" s="300"/>
      <c r="BD1737" s="300"/>
      <c r="BE1737" s="300"/>
      <c r="BF1737" s="300"/>
      <c r="BG1737" s="300"/>
      <c r="BH1737" s="300"/>
      <c r="BI1737" s="300"/>
      <c r="BQ1737" s="297"/>
      <c r="BR1737" s="297"/>
      <c r="BS1737" s="297"/>
      <c r="BT1737" s="297"/>
      <c r="BU1737" s="297"/>
      <c r="BV1737" s="297"/>
      <c r="BW1737" s="297"/>
      <c r="BX1737" s="297"/>
      <c r="BY1737" s="297"/>
      <c r="BZ1737" s="297"/>
      <c r="CA1737" s="297"/>
      <c r="CB1737" s="297"/>
    </row>
    <row r="1738" spans="1:80" s="305" customFormat="1" x14ac:dyDescent="0.2">
      <c r="A1738" s="87"/>
      <c r="B1738" s="87"/>
      <c r="C1738" s="87"/>
      <c r="D1738" s="87"/>
      <c r="E1738" s="87"/>
      <c r="F1738" s="87"/>
      <c r="S1738" s="307"/>
      <c r="T1738" s="306"/>
      <c r="AB1738" s="300"/>
      <c r="AC1738" s="300"/>
      <c r="AJ1738" s="300"/>
      <c r="AK1738" s="300"/>
      <c r="AX1738" s="300"/>
      <c r="AY1738" s="300"/>
      <c r="AZ1738" s="300"/>
      <c r="BA1738" s="300"/>
      <c r="BB1738" s="300"/>
      <c r="BC1738" s="300"/>
      <c r="BD1738" s="300"/>
      <c r="BE1738" s="300"/>
      <c r="BF1738" s="300"/>
      <c r="BG1738" s="300"/>
      <c r="BH1738" s="300"/>
      <c r="BI1738" s="300"/>
      <c r="BQ1738" s="297"/>
      <c r="BR1738" s="297"/>
      <c r="BS1738" s="297"/>
      <c r="BT1738" s="297"/>
      <c r="BU1738" s="297"/>
      <c r="BV1738" s="297"/>
      <c r="BW1738" s="297"/>
      <c r="BX1738" s="297"/>
      <c r="BY1738" s="297"/>
      <c r="BZ1738" s="297"/>
      <c r="CA1738" s="297"/>
      <c r="CB1738" s="297"/>
    </row>
    <row r="1739" spans="1:80" s="305" customFormat="1" x14ac:dyDescent="0.2">
      <c r="A1739" s="87"/>
      <c r="B1739" s="87"/>
      <c r="C1739" s="87"/>
      <c r="D1739" s="87"/>
      <c r="E1739" s="87"/>
      <c r="F1739" s="87"/>
      <c r="S1739" s="307"/>
      <c r="T1739" s="306"/>
      <c r="AB1739" s="300"/>
      <c r="AC1739" s="300"/>
      <c r="AJ1739" s="300"/>
      <c r="AK1739" s="300"/>
      <c r="AX1739" s="300"/>
      <c r="AY1739" s="300"/>
      <c r="AZ1739" s="300"/>
      <c r="BA1739" s="300"/>
      <c r="BB1739" s="300"/>
      <c r="BC1739" s="300"/>
      <c r="BD1739" s="300"/>
      <c r="BE1739" s="300"/>
      <c r="BF1739" s="300"/>
      <c r="BG1739" s="300"/>
      <c r="BH1739" s="300"/>
      <c r="BI1739" s="300"/>
      <c r="BQ1739" s="297"/>
      <c r="BR1739" s="297"/>
      <c r="BS1739" s="297"/>
      <c r="BT1739" s="297"/>
      <c r="BU1739" s="297"/>
      <c r="BV1739" s="297"/>
      <c r="BW1739" s="297"/>
      <c r="BX1739" s="297"/>
      <c r="BY1739" s="297"/>
      <c r="BZ1739" s="297"/>
      <c r="CA1739" s="297"/>
      <c r="CB1739" s="297"/>
    </row>
    <row r="1740" spans="1:80" s="305" customFormat="1" x14ac:dyDescent="0.2">
      <c r="A1740" s="87"/>
      <c r="B1740" s="87"/>
      <c r="C1740" s="87"/>
      <c r="D1740" s="87"/>
      <c r="E1740" s="87"/>
      <c r="F1740" s="87"/>
      <c r="S1740" s="307"/>
      <c r="T1740" s="306"/>
      <c r="AB1740" s="300"/>
      <c r="AC1740" s="300"/>
      <c r="AJ1740" s="300"/>
      <c r="AK1740" s="300"/>
      <c r="AX1740" s="300"/>
      <c r="AY1740" s="300"/>
      <c r="AZ1740" s="300"/>
      <c r="BA1740" s="300"/>
      <c r="BB1740" s="300"/>
      <c r="BC1740" s="300"/>
      <c r="BD1740" s="300"/>
      <c r="BE1740" s="300"/>
      <c r="BF1740" s="300"/>
      <c r="BG1740" s="300"/>
      <c r="BH1740" s="300"/>
      <c r="BI1740" s="300"/>
      <c r="BQ1740" s="297"/>
      <c r="BR1740" s="297"/>
      <c r="BS1740" s="297"/>
      <c r="BT1740" s="297"/>
      <c r="BU1740" s="297"/>
      <c r="BV1740" s="297"/>
      <c r="BW1740" s="297"/>
      <c r="BX1740" s="297"/>
      <c r="BY1740" s="297"/>
      <c r="BZ1740" s="297"/>
      <c r="CA1740" s="297"/>
      <c r="CB1740" s="297"/>
    </row>
    <row r="1741" spans="1:80" s="305" customFormat="1" x14ac:dyDescent="0.2">
      <c r="A1741" s="87"/>
      <c r="B1741" s="87"/>
      <c r="C1741" s="87"/>
      <c r="D1741" s="87"/>
      <c r="E1741" s="87"/>
      <c r="F1741" s="87"/>
      <c r="S1741" s="307"/>
      <c r="T1741" s="306"/>
      <c r="AB1741" s="300"/>
      <c r="AC1741" s="300"/>
      <c r="AJ1741" s="300"/>
      <c r="AK1741" s="300"/>
      <c r="AX1741" s="300"/>
      <c r="AY1741" s="300"/>
      <c r="AZ1741" s="300"/>
      <c r="BA1741" s="300"/>
      <c r="BB1741" s="300"/>
      <c r="BC1741" s="300"/>
      <c r="BD1741" s="300"/>
      <c r="BE1741" s="300"/>
      <c r="BF1741" s="300"/>
      <c r="BG1741" s="300"/>
      <c r="BH1741" s="300"/>
      <c r="BI1741" s="300"/>
      <c r="BQ1741" s="297"/>
      <c r="BR1741" s="297"/>
      <c r="BS1741" s="297"/>
      <c r="BT1741" s="297"/>
      <c r="BU1741" s="297"/>
      <c r="BV1741" s="297"/>
      <c r="BW1741" s="297"/>
      <c r="BX1741" s="297"/>
      <c r="BY1741" s="297"/>
      <c r="BZ1741" s="297"/>
      <c r="CA1741" s="297"/>
      <c r="CB1741" s="297"/>
    </row>
    <row r="1742" spans="1:80" s="305" customFormat="1" x14ac:dyDescent="0.2">
      <c r="A1742" s="87"/>
      <c r="B1742" s="87"/>
      <c r="C1742" s="87"/>
      <c r="D1742" s="87"/>
      <c r="E1742" s="87"/>
      <c r="F1742" s="87"/>
      <c r="S1742" s="307"/>
      <c r="T1742" s="306"/>
      <c r="AB1742" s="300"/>
      <c r="AC1742" s="300"/>
      <c r="AJ1742" s="300"/>
      <c r="AK1742" s="300"/>
      <c r="AX1742" s="300"/>
      <c r="AY1742" s="300"/>
      <c r="AZ1742" s="300"/>
      <c r="BA1742" s="300"/>
      <c r="BB1742" s="300"/>
      <c r="BC1742" s="300"/>
      <c r="BD1742" s="300"/>
      <c r="BE1742" s="300"/>
      <c r="BF1742" s="300"/>
      <c r="BG1742" s="300"/>
      <c r="BH1742" s="300"/>
      <c r="BI1742" s="300"/>
      <c r="BQ1742" s="297"/>
      <c r="BR1742" s="297"/>
      <c r="BS1742" s="297"/>
      <c r="BT1742" s="297"/>
      <c r="BU1742" s="297"/>
      <c r="BV1742" s="297"/>
      <c r="BW1742" s="297"/>
      <c r="BX1742" s="297"/>
      <c r="BY1742" s="297"/>
      <c r="BZ1742" s="297"/>
      <c r="CA1742" s="297"/>
      <c r="CB1742" s="297"/>
    </row>
    <row r="1743" spans="1:80" s="305" customFormat="1" x14ac:dyDescent="0.2">
      <c r="A1743" s="87"/>
      <c r="B1743" s="87"/>
      <c r="C1743" s="87"/>
      <c r="D1743" s="87"/>
      <c r="E1743" s="87"/>
      <c r="F1743" s="87"/>
      <c r="S1743" s="307"/>
      <c r="T1743" s="306"/>
      <c r="AB1743" s="300"/>
      <c r="AC1743" s="300"/>
      <c r="AJ1743" s="300"/>
      <c r="AK1743" s="300"/>
      <c r="AX1743" s="300"/>
      <c r="AY1743" s="300"/>
      <c r="AZ1743" s="300"/>
      <c r="BA1743" s="300"/>
      <c r="BB1743" s="300"/>
      <c r="BC1743" s="300"/>
      <c r="BD1743" s="300"/>
      <c r="BE1743" s="300"/>
      <c r="BF1743" s="300"/>
      <c r="BG1743" s="300"/>
      <c r="BH1743" s="300"/>
      <c r="BI1743" s="300"/>
      <c r="BQ1743" s="297"/>
      <c r="BR1743" s="297"/>
      <c r="BS1743" s="297"/>
      <c r="BT1743" s="297"/>
      <c r="BU1743" s="297"/>
      <c r="BV1743" s="297"/>
      <c r="BW1743" s="297"/>
      <c r="BX1743" s="297"/>
      <c r="BY1743" s="297"/>
      <c r="BZ1743" s="297"/>
      <c r="CA1743" s="297"/>
      <c r="CB1743" s="297"/>
    </row>
    <row r="1744" spans="1:80" s="305" customFormat="1" x14ac:dyDescent="0.2">
      <c r="A1744" s="87"/>
      <c r="B1744" s="87"/>
      <c r="C1744" s="87"/>
      <c r="D1744" s="87"/>
      <c r="E1744" s="87"/>
      <c r="F1744" s="87"/>
      <c r="S1744" s="307"/>
      <c r="T1744" s="306"/>
      <c r="AB1744" s="300"/>
      <c r="AC1744" s="300"/>
      <c r="AJ1744" s="300"/>
      <c r="AK1744" s="300"/>
      <c r="AX1744" s="300"/>
      <c r="AY1744" s="300"/>
      <c r="AZ1744" s="300"/>
      <c r="BA1744" s="300"/>
      <c r="BB1744" s="300"/>
      <c r="BC1744" s="300"/>
      <c r="BD1744" s="300"/>
      <c r="BE1744" s="300"/>
      <c r="BF1744" s="300"/>
      <c r="BG1744" s="300"/>
      <c r="BH1744" s="300"/>
      <c r="BI1744" s="300"/>
      <c r="BQ1744" s="297"/>
      <c r="BR1744" s="297"/>
      <c r="BS1744" s="297"/>
      <c r="BT1744" s="297"/>
      <c r="BU1744" s="297"/>
      <c r="BV1744" s="297"/>
      <c r="BW1744" s="297"/>
      <c r="BX1744" s="297"/>
      <c r="BY1744" s="297"/>
      <c r="BZ1744" s="297"/>
      <c r="CA1744" s="297"/>
      <c r="CB1744" s="297"/>
    </row>
    <row r="1745" spans="1:80" s="305" customFormat="1" x14ac:dyDescent="0.2">
      <c r="A1745" s="87"/>
      <c r="B1745" s="87"/>
      <c r="C1745" s="87"/>
      <c r="D1745" s="87"/>
      <c r="E1745" s="87"/>
      <c r="F1745" s="87"/>
      <c r="S1745" s="307"/>
      <c r="T1745" s="306"/>
      <c r="AB1745" s="300"/>
      <c r="AC1745" s="300"/>
      <c r="AJ1745" s="300"/>
      <c r="AK1745" s="300"/>
      <c r="AX1745" s="300"/>
      <c r="AY1745" s="300"/>
      <c r="AZ1745" s="300"/>
      <c r="BA1745" s="300"/>
      <c r="BB1745" s="300"/>
      <c r="BC1745" s="300"/>
      <c r="BD1745" s="300"/>
      <c r="BE1745" s="300"/>
      <c r="BF1745" s="300"/>
      <c r="BG1745" s="300"/>
      <c r="BH1745" s="300"/>
      <c r="BI1745" s="300"/>
      <c r="BQ1745" s="297"/>
      <c r="BR1745" s="297"/>
      <c r="BS1745" s="297"/>
      <c r="BT1745" s="297"/>
      <c r="BU1745" s="297"/>
      <c r="BV1745" s="297"/>
      <c r="BW1745" s="297"/>
      <c r="BX1745" s="297"/>
      <c r="BY1745" s="297"/>
      <c r="BZ1745" s="297"/>
      <c r="CA1745" s="297"/>
      <c r="CB1745" s="297"/>
    </row>
    <row r="1746" spans="1:80" s="305" customFormat="1" x14ac:dyDescent="0.2">
      <c r="A1746" s="87"/>
      <c r="B1746" s="87"/>
      <c r="C1746" s="87"/>
      <c r="D1746" s="87"/>
      <c r="E1746" s="87"/>
      <c r="F1746" s="87"/>
      <c r="S1746" s="307"/>
      <c r="T1746" s="306"/>
      <c r="AB1746" s="300"/>
      <c r="AC1746" s="300"/>
      <c r="AJ1746" s="300"/>
      <c r="AK1746" s="300"/>
      <c r="AX1746" s="300"/>
      <c r="AY1746" s="300"/>
      <c r="AZ1746" s="300"/>
      <c r="BA1746" s="300"/>
      <c r="BB1746" s="300"/>
      <c r="BC1746" s="300"/>
      <c r="BD1746" s="300"/>
      <c r="BE1746" s="300"/>
      <c r="BF1746" s="300"/>
      <c r="BG1746" s="300"/>
      <c r="BH1746" s="300"/>
      <c r="BI1746" s="300"/>
      <c r="BQ1746" s="297"/>
      <c r="BR1746" s="297"/>
      <c r="BS1746" s="297"/>
      <c r="BT1746" s="297"/>
      <c r="BU1746" s="297"/>
      <c r="BV1746" s="297"/>
      <c r="BW1746" s="297"/>
      <c r="BX1746" s="297"/>
      <c r="BY1746" s="297"/>
      <c r="BZ1746" s="297"/>
      <c r="CA1746" s="297"/>
      <c r="CB1746" s="297"/>
    </row>
    <row r="1747" spans="1:80" s="305" customFormat="1" x14ac:dyDescent="0.2">
      <c r="A1747" s="87"/>
      <c r="B1747" s="87"/>
      <c r="C1747" s="87"/>
      <c r="D1747" s="87"/>
      <c r="E1747" s="87"/>
      <c r="F1747" s="87"/>
      <c r="S1747" s="307"/>
      <c r="T1747" s="306"/>
      <c r="AB1747" s="300"/>
      <c r="AC1747" s="300"/>
      <c r="AJ1747" s="300"/>
      <c r="AK1747" s="300"/>
      <c r="AX1747" s="300"/>
      <c r="AY1747" s="300"/>
      <c r="AZ1747" s="300"/>
      <c r="BA1747" s="300"/>
      <c r="BB1747" s="300"/>
      <c r="BC1747" s="300"/>
      <c r="BD1747" s="300"/>
      <c r="BE1747" s="300"/>
      <c r="BF1747" s="300"/>
      <c r="BG1747" s="300"/>
      <c r="BH1747" s="300"/>
      <c r="BI1747" s="300"/>
      <c r="BQ1747" s="297"/>
      <c r="BR1747" s="297"/>
      <c r="BS1747" s="297"/>
      <c r="BT1747" s="297"/>
      <c r="BU1747" s="297"/>
      <c r="BV1747" s="297"/>
      <c r="BW1747" s="297"/>
      <c r="BX1747" s="297"/>
      <c r="BY1747" s="297"/>
      <c r="BZ1747" s="297"/>
      <c r="CA1747" s="297"/>
      <c r="CB1747" s="297"/>
    </row>
    <row r="1748" spans="1:80" s="305" customFormat="1" x14ac:dyDescent="0.2">
      <c r="A1748" s="87"/>
      <c r="B1748" s="87"/>
      <c r="C1748" s="87"/>
      <c r="D1748" s="87"/>
      <c r="E1748" s="87"/>
      <c r="F1748" s="87"/>
      <c r="S1748" s="307"/>
      <c r="T1748" s="306"/>
      <c r="AB1748" s="300"/>
      <c r="AC1748" s="300"/>
      <c r="AJ1748" s="300"/>
      <c r="AK1748" s="300"/>
      <c r="AX1748" s="300"/>
      <c r="AY1748" s="300"/>
      <c r="AZ1748" s="300"/>
      <c r="BA1748" s="300"/>
      <c r="BB1748" s="300"/>
      <c r="BC1748" s="300"/>
      <c r="BD1748" s="300"/>
      <c r="BE1748" s="300"/>
      <c r="BF1748" s="300"/>
      <c r="BG1748" s="300"/>
      <c r="BH1748" s="300"/>
      <c r="BI1748" s="300"/>
      <c r="BQ1748" s="297"/>
      <c r="BR1748" s="297"/>
      <c r="BS1748" s="297"/>
      <c r="BT1748" s="297"/>
      <c r="BU1748" s="297"/>
      <c r="BV1748" s="297"/>
      <c r="BW1748" s="297"/>
      <c r="BX1748" s="297"/>
      <c r="BY1748" s="297"/>
      <c r="BZ1748" s="297"/>
      <c r="CA1748" s="297"/>
      <c r="CB1748" s="297"/>
    </row>
    <row r="1749" spans="1:80" s="305" customFormat="1" x14ac:dyDescent="0.2">
      <c r="A1749" s="87"/>
      <c r="B1749" s="87"/>
      <c r="C1749" s="87"/>
      <c r="D1749" s="87"/>
      <c r="E1749" s="87"/>
      <c r="F1749" s="87"/>
      <c r="S1749" s="307"/>
      <c r="T1749" s="306"/>
      <c r="AB1749" s="300"/>
      <c r="AC1749" s="300"/>
      <c r="AJ1749" s="300"/>
      <c r="AK1749" s="300"/>
      <c r="AX1749" s="300"/>
      <c r="AY1749" s="300"/>
      <c r="AZ1749" s="300"/>
      <c r="BA1749" s="300"/>
      <c r="BB1749" s="300"/>
      <c r="BC1749" s="300"/>
      <c r="BD1749" s="300"/>
      <c r="BE1749" s="300"/>
      <c r="BF1749" s="300"/>
      <c r="BG1749" s="300"/>
      <c r="BH1749" s="300"/>
      <c r="BI1749" s="300"/>
      <c r="BQ1749" s="297"/>
      <c r="BR1749" s="297"/>
      <c r="BS1749" s="297"/>
      <c r="BT1749" s="297"/>
      <c r="BU1749" s="297"/>
      <c r="BV1749" s="297"/>
      <c r="BW1749" s="297"/>
      <c r="BX1749" s="297"/>
      <c r="BY1749" s="297"/>
      <c r="BZ1749" s="297"/>
      <c r="CA1749" s="297"/>
      <c r="CB1749" s="297"/>
    </row>
    <row r="1750" spans="1:80" s="305" customFormat="1" x14ac:dyDescent="0.2">
      <c r="A1750" s="87"/>
      <c r="B1750" s="87"/>
      <c r="C1750" s="87"/>
      <c r="D1750" s="87"/>
      <c r="E1750" s="87"/>
      <c r="F1750" s="87"/>
      <c r="S1750" s="307"/>
      <c r="T1750" s="306"/>
      <c r="AB1750" s="300"/>
      <c r="AC1750" s="300"/>
      <c r="AJ1750" s="300"/>
      <c r="AK1750" s="300"/>
      <c r="AX1750" s="300"/>
      <c r="AY1750" s="300"/>
      <c r="AZ1750" s="300"/>
      <c r="BA1750" s="300"/>
      <c r="BB1750" s="300"/>
      <c r="BC1750" s="300"/>
      <c r="BD1750" s="300"/>
      <c r="BE1750" s="300"/>
      <c r="BF1750" s="300"/>
      <c r="BG1750" s="300"/>
      <c r="BH1750" s="300"/>
      <c r="BI1750" s="300"/>
      <c r="BQ1750" s="297"/>
      <c r="BR1750" s="297"/>
      <c r="BS1750" s="297"/>
      <c r="BT1750" s="297"/>
      <c r="BU1750" s="297"/>
      <c r="BV1750" s="297"/>
      <c r="BW1750" s="297"/>
      <c r="BX1750" s="297"/>
      <c r="BY1750" s="297"/>
      <c r="BZ1750" s="297"/>
      <c r="CA1750" s="297"/>
      <c r="CB1750" s="297"/>
    </row>
    <row r="1751" spans="1:80" s="305" customFormat="1" x14ac:dyDescent="0.2">
      <c r="A1751" s="87"/>
      <c r="B1751" s="87"/>
      <c r="C1751" s="87"/>
      <c r="D1751" s="87"/>
      <c r="E1751" s="87"/>
      <c r="F1751" s="87"/>
      <c r="S1751" s="307"/>
      <c r="T1751" s="306"/>
      <c r="AB1751" s="300"/>
      <c r="AC1751" s="300"/>
      <c r="AJ1751" s="300"/>
      <c r="AK1751" s="300"/>
      <c r="AX1751" s="300"/>
      <c r="AY1751" s="300"/>
      <c r="AZ1751" s="300"/>
      <c r="BA1751" s="300"/>
      <c r="BB1751" s="300"/>
      <c r="BC1751" s="300"/>
      <c r="BD1751" s="300"/>
      <c r="BE1751" s="300"/>
      <c r="BF1751" s="300"/>
      <c r="BG1751" s="300"/>
      <c r="BH1751" s="300"/>
      <c r="BI1751" s="300"/>
      <c r="BQ1751" s="297"/>
      <c r="BR1751" s="297"/>
      <c r="BS1751" s="297"/>
      <c r="BT1751" s="297"/>
      <c r="BU1751" s="297"/>
      <c r="BV1751" s="297"/>
      <c r="BW1751" s="297"/>
      <c r="BX1751" s="297"/>
      <c r="BY1751" s="297"/>
      <c r="BZ1751" s="297"/>
      <c r="CA1751" s="297"/>
      <c r="CB1751" s="297"/>
    </row>
    <row r="1752" spans="1:80" s="305" customFormat="1" x14ac:dyDescent="0.2">
      <c r="A1752" s="87"/>
      <c r="B1752" s="87"/>
      <c r="C1752" s="87"/>
      <c r="D1752" s="87"/>
      <c r="E1752" s="87"/>
      <c r="F1752" s="87"/>
      <c r="S1752" s="307"/>
      <c r="T1752" s="306"/>
      <c r="AB1752" s="300"/>
      <c r="AC1752" s="300"/>
      <c r="AJ1752" s="300"/>
      <c r="AK1752" s="300"/>
      <c r="AX1752" s="300"/>
      <c r="AY1752" s="300"/>
      <c r="AZ1752" s="300"/>
      <c r="BA1752" s="300"/>
      <c r="BB1752" s="300"/>
      <c r="BC1752" s="300"/>
      <c r="BD1752" s="300"/>
      <c r="BE1752" s="300"/>
      <c r="BF1752" s="300"/>
      <c r="BG1752" s="300"/>
      <c r="BH1752" s="300"/>
      <c r="BI1752" s="300"/>
      <c r="BQ1752" s="297"/>
      <c r="BR1752" s="297"/>
      <c r="BS1752" s="297"/>
      <c r="BT1752" s="297"/>
      <c r="BU1752" s="297"/>
      <c r="BV1752" s="297"/>
      <c r="BW1752" s="297"/>
      <c r="BX1752" s="297"/>
      <c r="BY1752" s="297"/>
      <c r="BZ1752" s="297"/>
      <c r="CA1752" s="297"/>
      <c r="CB1752" s="297"/>
    </row>
    <row r="1753" spans="1:80" s="305" customFormat="1" x14ac:dyDescent="0.2">
      <c r="A1753" s="87"/>
      <c r="B1753" s="87"/>
      <c r="C1753" s="87"/>
      <c r="D1753" s="87"/>
      <c r="E1753" s="87"/>
      <c r="F1753" s="87"/>
      <c r="S1753" s="307"/>
      <c r="T1753" s="306"/>
      <c r="AB1753" s="300"/>
      <c r="AC1753" s="300"/>
      <c r="AJ1753" s="300"/>
      <c r="AK1753" s="300"/>
      <c r="AX1753" s="300"/>
      <c r="AY1753" s="300"/>
      <c r="AZ1753" s="300"/>
      <c r="BA1753" s="300"/>
      <c r="BB1753" s="300"/>
      <c r="BC1753" s="300"/>
      <c r="BD1753" s="300"/>
      <c r="BE1753" s="300"/>
      <c r="BF1753" s="300"/>
      <c r="BG1753" s="300"/>
      <c r="BH1753" s="300"/>
      <c r="BI1753" s="300"/>
      <c r="BQ1753" s="297"/>
      <c r="BR1753" s="297"/>
      <c r="BS1753" s="297"/>
      <c r="BT1753" s="297"/>
      <c r="BU1753" s="297"/>
      <c r="BV1753" s="297"/>
      <c r="BW1753" s="297"/>
      <c r="BX1753" s="297"/>
      <c r="BY1753" s="297"/>
      <c r="BZ1753" s="297"/>
      <c r="CA1753" s="297"/>
      <c r="CB1753" s="297"/>
    </row>
    <row r="1754" spans="1:80" s="305" customFormat="1" x14ac:dyDescent="0.2">
      <c r="A1754" s="87"/>
      <c r="B1754" s="87"/>
      <c r="C1754" s="87"/>
      <c r="D1754" s="87"/>
      <c r="E1754" s="87"/>
      <c r="F1754" s="87"/>
      <c r="S1754" s="307"/>
      <c r="T1754" s="306"/>
      <c r="AB1754" s="300"/>
      <c r="AC1754" s="300"/>
      <c r="AJ1754" s="300"/>
      <c r="AK1754" s="300"/>
      <c r="AX1754" s="300"/>
      <c r="AY1754" s="300"/>
      <c r="AZ1754" s="300"/>
      <c r="BA1754" s="300"/>
      <c r="BB1754" s="300"/>
      <c r="BC1754" s="300"/>
      <c r="BD1754" s="300"/>
      <c r="BE1754" s="300"/>
      <c r="BF1754" s="300"/>
      <c r="BG1754" s="300"/>
      <c r="BH1754" s="300"/>
      <c r="BI1754" s="300"/>
      <c r="BQ1754" s="297"/>
      <c r="BR1754" s="297"/>
      <c r="BS1754" s="297"/>
      <c r="BT1754" s="297"/>
      <c r="BU1754" s="297"/>
      <c r="BV1754" s="297"/>
      <c r="BW1754" s="297"/>
      <c r="BX1754" s="297"/>
      <c r="BY1754" s="297"/>
      <c r="BZ1754" s="297"/>
      <c r="CA1754" s="297"/>
      <c r="CB1754" s="297"/>
    </row>
    <row r="1755" spans="1:80" s="305" customFormat="1" x14ac:dyDescent="0.2">
      <c r="A1755" s="87"/>
      <c r="B1755" s="87"/>
      <c r="C1755" s="87"/>
      <c r="D1755" s="87"/>
      <c r="E1755" s="87"/>
      <c r="F1755" s="87"/>
      <c r="S1755" s="307"/>
      <c r="T1755" s="306"/>
      <c r="AB1755" s="300"/>
      <c r="AC1755" s="300"/>
      <c r="AJ1755" s="300"/>
      <c r="AK1755" s="300"/>
      <c r="AX1755" s="300"/>
      <c r="AY1755" s="300"/>
      <c r="AZ1755" s="300"/>
      <c r="BA1755" s="300"/>
      <c r="BB1755" s="300"/>
      <c r="BC1755" s="300"/>
      <c r="BD1755" s="300"/>
      <c r="BE1755" s="300"/>
      <c r="BF1755" s="300"/>
      <c r="BG1755" s="300"/>
      <c r="BH1755" s="300"/>
      <c r="BI1755" s="300"/>
      <c r="BQ1755" s="297"/>
      <c r="BR1755" s="297"/>
      <c r="BS1755" s="297"/>
      <c r="BT1755" s="297"/>
      <c r="BU1755" s="297"/>
      <c r="BV1755" s="297"/>
      <c r="BW1755" s="297"/>
      <c r="BX1755" s="297"/>
      <c r="BY1755" s="297"/>
      <c r="BZ1755" s="297"/>
      <c r="CA1755" s="297"/>
      <c r="CB1755" s="297"/>
    </row>
    <row r="1756" spans="1:80" s="305" customFormat="1" x14ac:dyDescent="0.2">
      <c r="A1756" s="87"/>
      <c r="B1756" s="87"/>
      <c r="C1756" s="87"/>
      <c r="D1756" s="87"/>
      <c r="E1756" s="87"/>
      <c r="F1756" s="87"/>
      <c r="S1756" s="307"/>
      <c r="T1756" s="306"/>
      <c r="AB1756" s="300"/>
      <c r="AC1756" s="300"/>
      <c r="AJ1756" s="300"/>
      <c r="AK1756" s="300"/>
      <c r="AX1756" s="300"/>
      <c r="AY1756" s="300"/>
      <c r="AZ1756" s="300"/>
      <c r="BA1756" s="300"/>
      <c r="BB1756" s="300"/>
      <c r="BC1756" s="300"/>
      <c r="BD1756" s="300"/>
      <c r="BE1756" s="300"/>
      <c r="BF1756" s="300"/>
      <c r="BG1756" s="300"/>
      <c r="BH1756" s="300"/>
      <c r="BI1756" s="300"/>
      <c r="BQ1756" s="297"/>
      <c r="BR1756" s="297"/>
      <c r="BS1756" s="297"/>
      <c r="BT1756" s="297"/>
      <c r="BU1756" s="297"/>
      <c r="BV1756" s="297"/>
      <c r="BW1756" s="297"/>
      <c r="BX1756" s="297"/>
      <c r="BY1756" s="297"/>
      <c r="BZ1756" s="297"/>
      <c r="CA1756" s="297"/>
      <c r="CB1756" s="297"/>
    </row>
    <row r="1757" spans="1:80" s="305" customFormat="1" x14ac:dyDescent="0.2">
      <c r="A1757" s="87"/>
      <c r="B1757" s="87"/>
      <c r="C1757" s="87"/>
      <c r="D1757" s="87"/>
      <c r="E1757" s="87"/>
      <c r="F1757" s="87"/>
      <c r="S1757" s="307"/>
      <c r="T1757" s="306"/>
      <c r="AB1757" s="300"/>
      <c r="AC1757" s="300"/>
      <c r="AJ1757" s="300"/>
      <c r="AK1757" s="300"/>
      <c r="AX1757" s="300"/>
      <c r="AY1757" s="300"/>
      <c r="AZ1757" s="300"/>
      <c r="BA1757" s="300"/>
      <c r="BB1757" s="300"/>
      <c r="BC1757" s="300"/>
      <c r="BD1757" s="300"/>
      <c r="BE1757" s="300"/>
      <c r="BF1757" s="300"/>
      <c r="BG1757" s="300"/>
      <c r="BH1757" s="300"/>
      <c r="BI1757" s="300"/>
      <c r="BQ1757" s="297"/>
      <c r="BR1757" s="297"/>
      <c r="BS1757" s="297"/>
      <c r="BT1757" s="297"/>
      <c r="BU1757" s="297"/>
      <c r="BV1757" s="297"/>
      <c r="BW1757" s="297"/>
      <c r="BX1757" s="297"/>
      <c r="BY1757" s="297"/>
      <c r="BZ1757" s="297"/>
      <c r="CA1757" s="297"/>
      <c r="CB1757" s="297"/>
    </row>
    <row r="1758" spans="1:80" s="305" customFormat="1" x14ac:dyDescent="0.2">
      <c r="A1758" s="87"/>
      <c r="B1758" s="87"/>
      <c r="C1758" s="87"/>
      <c r="D1758" s="87"/>
      <c r="E1758" s="87"/>
      <c r="F1758" s="87"/>
      <c r="S1758" s="307"/>
      <c r="T1758" s="306"/>
      <c r="AB1758" s="300"/>
      <c r="AC1758" s="300"/>
      <c r="AJ1758" s="300"/>
      <c r="AK1758" s="300"/>
      <c r="AX1758" s="300"/>
      <c r="AY1758" s="300"/>
      <c r="AZ1758" s="300"/>
      <c r="BA1758" s="300"/>
      <c r="BB1758" s="300"/>
      <c r="BC1758" s="300"/>
      <c r="BD1758" s="300"/>
      <c r="BE1758" s="300"/>
      <c r="BF1758" s="300"/>
      <c r="BG1758" s="300"/>
      <c r="BH1758" s="300"/>
      <c r="BI1758" s="300"/>
      <c r="BQ1758" s="297"/>
      <c r="BR1758" s="297"/>
      <c r="BS1758" s="297"/>
      <c r="BT1758" s="297"/>
      <c r="BU1758" s="297"/>
      <c r="BV1758" s="297"/>
      <c r="BW1758" s="297"/>
      <c r="BX1758" s="297"/>
      <c r="BY1758" s="297"/>
      <c r="BZ1758" s="297"/>
      <c r="CA1758" s="297"/>
      <c r="CB1758" s="297"/>
    </row>
    <row r="1759" spans="1:80" s="305" customFormat="1" x14ac:dyDescent="0.2">
      <c r="A1759" s="87"/>
      <c r="B1759" s="87"/>
      <c r="C1759" s="87"/>
      <c r="D1759" s="87"/>
      <c r="E1759" s="87"/>
      <c r="F1759" s="87"/>
      <c r="S1759" s="307"/>
      <c r="T1759" s="306"/>
      <c r="AB1759" s="300"/>
      <c r="AC1759" s="300"/>
      <c r="AJ1759" s="300"/>
      <c r="AK1759" s="300"/>
      <c r="AX1759" s="300"/>
      <c r="AY1759" s="300"/>
      <c r="AZ1759" s="300"/>
      <c r="BA1759" s="300"/>
      <c r="BB1759" s="300"/>
      <c r="BC1759" s="300"/>
      <c r="BD1759" s="300"/>
      <c r="BE1759" s="300"/>
      <c r="BF1759" s="300"/>
      <c r="BG1759" s="300"/>
      <c r="BH1759" s="300"/>
      <c r="BI1759" s="300"/>
      <c r="BQ1759" s="297"/>
      <c r="BR1759" s="297"/>
      <c r="BS1759" s="297"/>
      <c r="BT1759" s="297"/>
      <c r="BU1759" s="297"/>
      <c r="BV1759" s="297"/>
      <c r="BW1759" s="297"/>
      <c r="BX1759" s="297"/>
      <c r="BY1759" s="297"/>
      <c r="BZ1759" s="297"/>
      <c r="CA1759" s="297"/>
      <c r="CB1759" s="297"/>
    </row>
    <row r="1760" spans="1:80" s="305" customFormat="1" x14ac:dyDescent="0.2">
      <c r="A1760" s="87"/>
      <c r="B1760" s="87"/>
      <c r="C1760" s="87"/>
      <c r="D1760" s="87"/>
      <c r="E1760" s="87"/>
      <c r="F1760" s="87"/>
      <c r="S1760" s="307"/>
      <c r="T1760" s="306"/>
      <c r="AB1760" s="300"/>
      <c r="AC1760" s="300"/>
      <c r="AJ1760" s="300"/>
      <c r="AK1760" s="300"/>
      <c r="AX1760" s="300"/>
      <c r="AY1760" s="300"/>
      <c r="AZ1760" s="300"/>
      <c r="BA1760" s="300"/>
      <c r="BB1760" s="300"/>
      <c r="BC1760" s="300"/>
      <c r="BD1760" s="300"/>
      <c r="BE1760" s="300"/>
      <c r="BF1760" s="300"/>
      <c r="BG1760" s="300"/>
      <c r="BH1760" s="300"/>
      <c r="BI1760" s="300"/>
      <c r="BQ1760" s="297"/>
      <c r="BR1760" s="297"/>
      <c r="BS1760" s="297"/>
      <c r="BT1760" s="297"/>
      <c r="BU1760" s="297"/>
      <c r="BV1760" s="297"/>
      <c r="BW1760" s="297"/>
      <c r="BX1760" s="297"/>
      <c r="BY1760" s="297"/>
      <c r="BZ1760" s="297"/>
      <c r="CA1760" s="297"/>
      <c r="CB1760" s="297"/>
    </row>
    <row r="1761" spans="1:80" s="305" customFormat="1" x14ac:dyDescent="0.2">
      <c r="A1761" s="87"/>
      <c r="B1761" s="87"/>
      <c r="C1761" s="87"/>
      <c r="D1761" s="87"/>
      <c r="E1761" s="87"/>
      <c r="F1761" s="87"/>
      <c r="S1761" s="307"/>
      <c r="T1761" s="306"/>
      <c r="AB1761" s="300"/>
      <c r="AC1761" s="300"/>
      <c r="AJ1761" s="300"/>
      <c r="AK1761" s="300"/>
      <c r="AX1761" s="300"/>
      <c r="AY1761" s="300"/>
      <c r="AZ1761" s="300"/>
      <c r="BA1761" s="300"/>
      <c r="BB1761" s="300"/>
      <c r="BC1761" s="300"/>
      <c r="BD1761" s="300"/>
      <c r="BE1761" s="300"/>
      <c r="BF1761" s="300"/>
      <c r="BG1761" s="300"/>
      <c r="BH1761" s="300"/>
      <c r="BI1761" s="300"/>
      <c r="BQ1761" s="297"/>
      <c r="BR1761" s="297"/>
      <c r="BS1761" s="297"/>
      <c r="BT1761" s="297"/>
      <c r="BU1761" s="297"/>
      <c r="BV1761" s="297"/>
      <c r="BW1761" s="297"/>
      <c r="BX1761" s="297"/>
      <c r="BY1761" s="297"/>
      <c r="BZ1761" s="297"/>
      <c r="CA1761" s="297"/>
      <c r="CB1761" s="297"/>
    </row>
    <row r="1762" spans="1:80" s="305" customFormat="1" x14ac:dyDescent="0.2">
      <c r="A1762" s="87"/>
      <c r="B1762" s="87"/>
      <c r="C1762" s="87"/>
      <c r="D1762" s="87"/>
      <c r="E1762" s="87"/>
      <c r="F1762" s="87"/>
      <c r="S1762" s="307"/>
      <c r="T1762" s="306"/>
      <c r="AB1762" s="300"/>
      <c r="AC1762" s="300"/>
      <c r="AJ1762" s="300"/>
      <c r="AK1762" s="300"/>
      <c r="AX1762" s="300"/>
      <c r="AY1762" s="300"/>
      <c r="AZ1762" s="300"/>
      <c r="BA1762" s="300"/>
      <c r="BB1762" s="300"/>
      <c r="BC1762" s="300"/>
      <c r="BD1762" s="300"/>
      <c r="BE1762" s="300"/>
      <c r="BF1762" s="300"/>
      <c r="BG1762" s="300"/>
      <c r="BH1762" s="300"/>
      <c r="BI1762" s="300"/>
      <c r="BQ1762" s="297"/>
      <c r="BR1762" s="297"/>
      <c r="BS1762" s="297"/>
      <c r="BT1762" s="297"/>
      <c r="BU1762" s="297"/>
      <c r="BV1762" s="297"/>
      <c r="BW1762" s="297"/>
      <c r="BX1762" s="297"/>
      <c r="BY1762" s="297"/>
      <c r="BZ1762" s="297"/>
      <c r="CA1762" s="297"/>
      <c r="CB1762" s="297"/>
    </row>
    <row r="1763" spans="1:80" s="305" customFormat="1" x14ac:dyDescent="0.2">
      <c r="A1763" s="87"/>
      <c r="B1763" s="87"/>
      <c r="C1763" s="87"/>
      <c r="D1763" s="87"/>
      <c r="E1763" s="87"/>
      <c r="F1763" s="87"/>
      <c r="S1763" s="307"/>
      <c r="T1763" s="306"/>
      <c r="AB1763" s="300"/>
      <c r="AC1763" s="300"/>
      <c r="AJ1763" s="300"/>
      <c r="AK1763" s="300"/>
      <c r="AX1763" s="300"/>
      <c r="AY1763" s="300"/>
      <c r="AZ1763" s="300"/>
      <c r="BA1763" s="300"/>
      <c r="BB1763" s="300"/>
      <c r="BC1763" s="300"/>
      <c r="BD1763" s="300"/>
      <c r="BE1763" s="300"/>
      <c r="BF1763" s="300"/>
      <c r="BG1763" s="300"/>
      <c r="BH1763" s="300"/>
      <c r="BI1763" s="300"/>
      <c r="BQ1763" s="297"/>
      <c r="BR1763" s="297"/>
      <c r="BS1763" s="297"/>
      <c r="BT1763" s="297"/>
      <c r="BU1763" s="297"/>
      <c r="BV1763" s="297"/>
      <c r="BW1763" s="297"/>
      <c r="BX1763" s="297"/>
      <c r="BY1763" s="297"/>
      <c r="BZ1763" s="297"/>
      <c r="CA1763" s="297"/>
      <c r="CB1763" s="297"/>
    </row>
    <row r="1764" spans="1:80" s="305" customFormat="1" x14ac:dyDescent="0.2">
      <c r="A1764" s="87"/>
      <c r="B1764" s="87"/>
      <c r="C1764" s="87"/>
      <c r="D1764" s="87"/>
      <c r="E1764" s="87"/>
      <c r="F1764" s="87"/>
      <c r="S1764" s="307"/>
      <c r="T1764" s="306"/>
      <c r="AB1764" s="300"/>
      <c r="AC1764" s="300"/>
      <c r="AJ1764" s="300"/>
      <c r="AK1764" s="300"/>
      <c r="AX1764" s="300"/>
      <c r="AY1764" s="300"/>
      <c r="AZ1764" s="300"/>
      <c r="BA1764" s="300"/>
      <c r="BB1764" s="300"/>
      <c r="BC1764" s="300"/>
      <c r="BD1764" s="300"/>
      <c r="BE1764" s="300"/>
      <c r="BF1764" s="300"/>
      <c r="BG1764" s="300"/>
      <c r="BH1764" s="300"/>
      <c r="BI1764" s="300"/>
      <c r="BQ1764" s="297"/>
      <c r="BR1764" s="297"/>
      <c r="BS1764" s="297"/>
      <c r="BT1764" s="297"/>
      <c r="BU1764" s="297"/>
      <c r="BV1764" s="297"/>
      <c r="BW1764" s="297"/>
      <c r="BX1764" s="297"/>
      <c r="BY1764" s="297"/>
      <c r="BZ1764" s="297"/>
      <c r="CA1764" s="297"/>
      <c r="CB1764" s="297"/>
    </row>
    <row r="1765" spans="1:80" s="305" customFormat="1" x14ac:dyDescent="0.2">
      <c r="A1765" s="87"/>
      <c r="B1765" s="87"/>
      <c r="C1765" s="87"/>
      <c r="D1765" s="87"/>
      <c r="E1765" s="87"/>
      <c r="F1765" s="87"/>
      <c r="S1765" s="307"/>
      <c r="T1765" s="306"/>
      <c r="AB1765" s="300"/>
      <c r="AC1765" s="300"/>
      <c r="AJ1765" s="300"/>
      <c r="AK1765" s="300"/>
      <c r="AX1765" s="300"/>
      <c r="AY1765" s="300"/>
      <c r="AZ1765" s="300"/>
      <c r="BA1765" s="300"/>
      <c r="BB1765" s="300"/>
      <c r="BC1765" s="300"/>
      <c r="BD1765" s="300"/>
      <c r="BE1765" s="300"/>
      <c r="BF1765" s="300"/>
      <c r="BG1765" s="300"/>
      <c r="BH1765" s="300"/>
      <c r="BI1765" s="300"/>
      <c r="BQ1765" s="297"/>
      <c r="BR1765" s="297"/>
      <c r="BS1765" s="297"/>
      <c r="BT1765" s="297"/>
      <c r="BU1765" s="297"/>
      <c r="BV1765" s="297"/>
      <c r="BW1765" s="297"/>
      <c r="BX1765" s="297"/>
      <c r="BY1765" s="297"/>
      <c r="BZ1765" s="297"/>
      <c r="CA1765" s="297"/>
      <c r="CB1765" s="297"/>
    </row>
    <row r="1766" spans="1:80" s="305" customFormat="1" x14ac:dyDescent="0.2">
      <c r="A1766" s="87"/>
      <c r="B1766" s="87"/>
      <c r="C1766" s="87"/>
      <c r="D1766" s="87"/>
      <c r="E1766" s="87"/>
      <c r="F1766" s="87"/>
      <c r="S1766" s="307"/>
      <c r="T1766" s="306"/>
      <c r="AB1766" s="300"/>
      <c r="AC1766" s="300"/>
      <c r="AJ1766" s="300"/>
      <c r="AK1766" s="300"/>
      <c r="AX1766" s="300"/>
      <c r="AY1766" s="300"/>
      <c r="AZ1766" s="300"/>
      <c r="BA1766" s="300"/>
      <c r="BB1766" s="300"/>
      <c r="BC1766" s="300"/>
      <c r="BD1766" s="300"/>
      <c r="BE1766" s="300"/>
      <c r="BF1766" s="300"/>
      <c r="BG1766" s="300"/>
      <c r="BH1766" s="300"/>
      <c r="BI1766" s="300"/>
      <c r="BQ1766" s="297"/>
      <c r="BR1766" s="297"/>
      <c r="BS1766" s="297"/>
      <c r="BT1766" s="297"/>
      <c r="BU1766" s="297"/>
      <c r="BV1766" s="297"/>
      <c r="BW1766" s="297"/>
      <c r="BX1766" s="297"/>
      <c r="BY1766" s="297"/>
      <c r="BZ1766" s="297"/>
      <c r="CA1766" s="297"/>
      <c r="CB1766" s="297"/>
    </row>
    <row r="1767" spans="1:80" s="305" customFormat="1" x14ac:dyDescent="0.2">
      <c r="A1767" s="87"/>
      <c r="B1767" s="87"/>
      <c r="C1767" s="87"/>
      <c r="D1767" s="87"/>
      <c r="E1767" s="87"/>
      <c r="F1767" s="87"/>
      <c r="S1767" s="307"/>
      <c r="T1767" s="306"/>
      <c r="AB1767" s="300"/>
      <c r="AC1767" s="300"/>
      <c r="AJ1767" s="300"/>
      <c r="AK1767" s="300"/>
      <c r="AX1767" s="300"/>
      <c r="AY1767" s="300"/>
      <c r="AZ1767" s="300"/>
      <c r="BA1767" s="300"/>
      <c r="BB1767" s="300"/>
      <c r="BC1767" s="300"/>
      <c r="BD1767" s="300"/>
      <c r="BE1767" s="300"/>
      <c r="BF1767" s="300"/>
      <c r="BG1767" s="300"/>
      <c r="BH1767" s="300"/>
      <c r="BI1767" s="300"/>
      <c r="BQ1767" s="297"/>
      <c r="BR1767" s="297"/>
      <c r="BS1767" s="297"/>
      <c r="BT1767" s="297"/>
      <c r="BU1767" s="297"/>
      <c r="BV1767" s="297"/>
      <c r="BW1767" s="297"/>
      <c r="BX1767" s="297"/>
      <c r="BY1767" s="297"/>
      <c r="BZ1767" s="297"/>
      <c r="CA1767" s="297"/>
      <c r="CB1767" s="297"/>
    </row>
    <row r="1768" spans="1:80" s="305" customFormat="1" x14ac:dyDescent="0.2">
      <c r="A1768" s="87"/>
      <c r="B1768" s="87"/>
      <c r="C1768" s="87"/>
      <c r="D1768" s="87"/>
      <c r="E1768" s="87"/>
      <c r="F1768" s="87"/>
      <c r="S1768" s="307"/>
      <c r="T1768" s="306"/>
      <c r="AB1768" s="300"/>
      <c r="AC1768" s="300"/>
      <c r="AJ1768" s="300"/>
      <c r="AK1768" s="300"/>
      <c r="AX1768" s="300"/>
      <c r="AY1768" s="300"/>
      <c r="AZ1768" s="300"/>
      <c r="BA1768" s="300"/>
      <c r="BB1768" s="300"/>
      <c r="BC1768" s="300"/>
      <c r="BD1768" s="300"/>
      <c r="BE1768" s="300"/>
      <c r="BF1768" s="300"/>
      <c r="BG1768" s="300"/>
      <c r="BH1768" s="300"/>
      <c r="BI1768" s="300"/>
      <c r="BQ1768" s="297"/>
      <c r="BR1768" s="297"/>
      <c r="BS1768" s="297"/>
      <c r="BT1768" s="297"/>
      <c r="BU1768" s="297"/>
      <c r="BV1768" s="297"/>
      <c r="BW1768" s="297"/>
      <c r="BX1768" s="297"/>
      <c r="BY1768" s="297"/>
      <c r="BZ1768" s="297"/>
      <c r="CA1768" s="297"/>
      <c r="CB1768" s="297"/>
    </row>
    <row r="1769" spans="1:80" s="305" customFormat="1" x14ac:dyDescent="0.2">
      <c r="A1769" s="87"/>
      <c r="B1769" s="87"/>
      <c r="C1769" s="87"/>
      <c r="D1769" s="87"/>
      <c r="E1769" s="87"/>
      <c r="F1769" s="87"/>
      <c r="S1769" s="307"/>
      <c r="T1769" s="306"/>
      <c r="AB1769" s="300"/>
      <c r="AC1769" s="300"/>
      <c r="AJ1769" s="300"/>
      <c r="AK1769" s="300"/>
      <c r="AX1769" s="300"/>
      <c r="AY1769" s="300"/>
      <c r="AZ1769" s="300"/>
      <c r="BA1769" s="300"/>
      <c r="BB1769" s="300"/>
      <c r="BC1769" s="300"/>
      <c r="BD1769" s="300"/>
      <c r="BE1769" s="300"/>
      <c r="BF1769" s="300"/>
      <c r="BG1769" s="300"/>
      <c r="BH1769" s="300"/>
      <c r="BI1769" s="300"/>
      <c r="BQ1769" s="297"/>
      <c r="BR1769" s="297"/>
      <c r="BS1769" s="297"/>
      <c r="BT1769" s="297"/>
      <c r="BU1769" s="297"/>
      <c r="BV1769" s="297"/>
      <c r="BW1769" s="297"/>
      <c r="BX1769" s="297"/>
      <c r="BY1769" s="297"/>
      <c r="BZ1769" s="297"/>
      <c r="CA1769" s="297"/>
      <c r="CB1769" s="297"/>
    </row>
    <row r="1770" spans="1:80" s="305" customFormat="1" x14ac:dyDescent="0.2">
      <c r="A1770" s="87"/>
      <c r="B1770" s="87"/>
      <c r="C1770" s="87"/>
      <c r="D1770" s="87"/>
      <c r="E1770" s="87"/>
      <c r="F1770" s="87"/>
      <c r="S1770" s="307"/>
      <c r="T1770" s="306"/>
      <c r="AB1770" s="300"/>
      <c r="AC1770" s="300"/>
      <c r="AJ1770" s="300"/>
      <c r="AK1770" s="300"/>
      <c r="AX1770" s="300"/>
      <c r="AY1770" s="300"/>
      <c r="AZ1770" s="300"/>
      <c r="BA1770" s="300"/>
      <c r="BB1770" s="300"/>
      <c r="BC1770" s="300"/>
      <c r="BD1770" s="300"/>
      <c r="BE1770" s="300"/>
      <c r="BF1770" s="300"/>
      <c r="BG1770" s="300"/>
      <c r="BH1770" s="300"/>
      <c r="BI1770" s="300"/>
      <c r="BQ1770" s="297"/>
      <c r="BR1770" s="297"/>
      <c r="BS1770" s="297"/>
      <c r="BT1770" s="297"/>
      <c r="BU1770" s="297"/>
      <c r="BV1770" s="297"/>
      <c r="BW1770" s="297"/>
      <c r="BX1770" s="297"/>
      <c r="BY1770" s="297"/>
      <c r="BZ1770" s="297"/>
      <c r="CA1770" s="297"/>
      <c r="CB1770" s="297"/>
    </row>
    <row r="1771" spans="1:80" s="305" customFormat="1" x14ac:dyDescent="0.2">
      <c r="A1771" s="87"/>
      <c r="B1771" s="87"/>
      <c r="C1771" s="87"/>
      <c r="D1771" s="87"/>
      <c r="E1771" s="87"/>
      <c r="F1771" s="87"/>
      <c r="S1771" s="307"/>
      <c r="T1771" s="306"/>
      <c r="AB1771" s="300"/>
      <c r="AC1771" s="300"/>
      <c r="AJ1771" s="300"/>
      <c r="AK1771" s="300"/>
      <c r="AX1771" s="300"/>
      <c r="AY1771" s="300"/>
      <c r="AZ1771" s="300"/>
      <c r="BA1771" s="300"/>
      <c r="BB1771" s="300"/>
      <c r="BC1771" s="300"/>
      <c r="BD1771" s="300"/>
      <c r="BE1771" s="300"/>
      <c r="BF1771" s="300"/>
      <c r="BG1771" s="300"/>
      <c r="BH1771" s="300"/>
      <c r="BI1771" s="300"/>
      <c r="BQ1771" s="297"/>
      <c r="BR1771" s="297"/>
      <c r="BS1771" s="297"/>
      <c r="BT1771" s="297"/>
      <c r="BU1771" s="297"/>
      <c r="BV1771" s="297"/>
      <c r="BW1771" s="297"/>
      <c r="BX1771" s="297"/>
      <c r="BY1771" s="297"/>
      <c r="BZ1771" s="297"/>
      <c r="CA1771" s="297"/>
      <c r="CB1771" s="297"/>
    </row>
    <row r="1772" spans="1:80" s="305" customFormat="1" x14ac:dyDescent="0.2">
      <c r="A1772" s="87"/>
      <c r="B1772" s="87"/>
      <c r="C1772" s="87"/>
      <c r="D1772" s="87"/>
      <c r="E1772" s="87"/>
      <c r="F1772" s="87"/>
      <c r="S1772" s="307"/>
      <c r="T1772" s="306"/>
      <c r="AB1772" s="300"/>
      <c r="AC1772" s="300"/>
      <c r="AJ1772" s="300"/>
      <c r="AK1772" s="300"/>
      <c r="AX1772" s="300"/>
      <c r="AY1772" s="300"/>
      <c r="AZ1772" s="300"/>
      <c r="BA1772" s="300"/>
      <c r="BB1772" s="300"/>
      <c r="BC1772" s="300"/>
      <c r="BD1772" s="300"/>
      <c r="BE1772" s="300"/>
      <c r="BF1772" s="300"/>
      <c r="BG1772" s="300"/>
      <c r="BH1772" s="300"/>
      <c r="BI1772" s="300"/>
      <c r="BQ1772" s="297"/>
      <c r="BR1772" s="297"/>
      <c r="BS1772" s="297"/>
      <c r="BT1772" s="297"/>
      <c r="BU1772" s="297"/>
      <c r="BV1772" s="297"/>
      <c r="BW1772" s="297"/>
      <c r="BX1772" s="297"/>
      <c r="BY1772" s="297"/>
      <c r="BZ1772" s="297"/>
      <c r="CA1772" s="297"/>
      <c r="CB1772" s="297"/>
    </row>
    <row r="1773" spans="1:80" s="305" customFormat="1" x14ac:dyDescent="0.2">
      <c r="A1773" s="87"/>
      <c r="B1773" s="87"/>
      <c r="C1773" s="87"/>
      <c r="D1773" s="87"/>
      <c r="E1773" s="87"/>
      <c r="F1773" s="87"/>
      <c r="S1773" s="307"/>
      <c r="T1773" s="306"/>
      <c r="AB1773" s="300"/>
      <c r="AC1773" s="300"/>
      <c r="AJ1773" s="300"/>
      <c r="AK1773" s="300"/>
      <c r="AX1773" s="300"/>
      <c r="AY1773" s="300"/>
      <c r="AZ1773" s="300"/>
      <c r="BA1773" s="300"/>
      <c r="BB1773" s="300"/>
      <c r="BC1773" s="300"/>
      <c r="BD1773" s="300"/>
      <c r="BE1773" s="300"/>
      <c r="BF1773" s="300"/>
      <c r="BG1773" s="300"/>
      <c r="BH1773" s="300"/>
      <c r="BI1773" s="300"/>
      <c r="BQ1773" s="297"/>
      <c r="BR1773" s="297"/>
      <c r="BS1773" s="297"/>
      <c r="BT1773" s="297"/>
      <c r="BU1773" s="297"/>
      <c r="BV1773" s="297"/>
      <c r="BW1773" s="297"/>
      <c r="BX1773" s="297"/>
      <c r="BY1773" s="297"/>
      <c r="BZ1773" s="297"/>
      <c r="CA1773" s="297"/>
      <c r="CB1773" s="297"/>
    </row>
    <row r="1774" spans="1:80" s="305" customFormat="1" x14ac:dyDescent="0.2">
      <c r="A1774" s="87"/>
      <c r="B1774" s="87"/>
      <c r="C1774" s="87"/>
      <c r="D1774" s="87"/>
      <c r="E1774" s="87"/>
      <c r="F1774" s="87"/>
      <c r="S1774" s="307"/>
      <c r="T1774" s="306"/>
      <c r="AB1774" s="300"/>
      <c r="AC1774" s="300"/>
      <c r="AJ1774" s="300"/>
      <c r="AK1774" s="300"/>
      <c r="AX1774" s="300"/>
      <c r="AY1774" s="300"/>
      <c r="AZ1774" s="300"/>
      <c r="BA1774" s="300"/>
      <c r="BB1774" s="300"/>
      <c r="BC1774" s="300"/>
      <c r="BD1774" s="300"/>
      <c r="BE1774" s="300"/>
      <c r="BF1774" s="300"/>
      <c r="BG1774" s="300"/>
      <c r="BH1774" s="300"/>
      <c r="BI1774" s="300"/>
      <c r="BQ1774" s="297"/>
      <c r="BR1774" s="297"/>
      <c r="BS1774" s="297"/>
      <c r="BT1774" s="297"/>
      <c r="BU1774" s="297"/>
      <c r="BV1774" s="297"/>
      <c r="BW1774" s="297"/>
      <c r="BX1774" s="297"/>
      <c r="BY1774" s="297"/>
      <c r="BZ1774" s="297"/>
      <c r="CA1774" s="297"/>
      <c r="CB1774" s="297"/>
    </row>
    <row r="1775" spans="1:80" s="305" customFormat="1" x14ac:dyDescent="0.2">
      <c r="A1775" s="87"/>
      <c r="B1775" s="87"/>
      <c r="C1775" s="87"/>
      <c r="D1775" s="87"/>
      <c r="E1775" s="87"/>
      <c r="F1775" s="87"/>
      <c r="S1775" s="307"/>
      <c r="T1775" s="306"/>
      <c r="AB1775" s="300"/>
      <c r="AC1775" s="300"/>
      <c r="AJ1775" s="300"/>
      <c r="AK1775" s="300"/>
      <c r="AX1775" s="300"/>
      <c r="AY1775" s="300"/>
      <c r="AZ1775" s="300"/>
      <c r="BA1775" s="300"/>
      <c r="BB1775" s="300"/>
      <c r="BC1775" s="300"/>
      <c r="BD1775" s="300"/>
      <c r="BE1775" s="300"/>
      <c r="BF1775" s="300"/>
      <c r="BG1775" s="300"/>
      <c r="BH1775" s="300"/>
      <c r="BI1775" s="300"/>
      <c r="BQ1775" s="297"/>
      <c r="BR1775" s="297"/>
      <c r="BS1775" s="297"/>
      <c r="BT1775" s="297"/>
      <c r="BU1775" s="297"/>
      <c r="BV1775" s="297"/>
      <c r="BW1775" s="297"/>
      <c r="BX1775" s="297"/>
      <c r="BY1775" s="297"/>
      <c r="BZ1775" s="297"/>
      <c r="CA1775" s="297"/>
      <c r="CB1775" s="297"/>
    </row>
    <row r="1776" spans="1:80" s="305" customFormat="1" x14ac:dyDescent="0.2">
      <c r="A1776" s="87"/>
      <c r="B1776" s="87"/>
      <c r="C1776" s="87"/>
      <c r="D1776" s="87"/>
      <c r="E1776" s="87"/>
      <c r="F1776" s="87"/>
      <c r="S1776" s="307"/>
      <c r="T1776" s="306"/>
      <c r="AB1776" s="300"/>
      <c r="AC1776" s="300"/>
      <c r="AJ1776" s="300"/>
      <c r="AK1776" s="300"/>
      <c r="AX1776" s="300"/>
      <c r="AY1776" s="300"/>
      <c r="AZ1776" s="300"/>
      <c r="BA1776" s="300"/>
      <c r="BB1776" s="300"/>
      <c r="BC1776" s="300"/>
      <c r="BD1776" s="300"/>
      <c r="BE1776" s="300"/>
      <c r="BF1776" s="300"/>
      <c r="BG1776" s="300"/>
      <c r="BH1776" s="300"/>
      <c r="BI1776" s="300"/>
      <c r="BQ1776" s="297"/>
      <c r="BR1776" s="297"/>
      <c r="BS1776" s="297"/>
      <c r="BT1776" s="297"/>
      <c r="BU1776" s="297"/>
      <c r="BV1776" s="297"/>
      <c r="BW1776" s="297"/>
      <c r="BX1776" s="297"/>
      <c r="BY1776" s="297"/>
      <c r="BZ1776" s="297"/>
      <c r="CA1776" s="297"/>
      <c r="CB1776" s="297"/>
    </row>
    <row r="1777" spans="1:80" s="305" customFormat="1" x14ac:dyDescent="0.2">
      <c r="A1777" s="87"/>
      <c r="B1777" s="87"/>
      <c r="C1777" s="87"/>
      <c r="D1777" s="87"/>
      <c r="E1777" s="87"/>
      <c r="F1777" s="87"/>
      <c r="S1777" s="307"/>
      <c r="T1777" s="306"/>
      <c r="AB1777" s="300"/>
      <c r="AC1777" s="300"/>
      <c r="AJ1777" s="300"/>
      <c r="AK1777" s="300"/>
      <c r="AX1777" s="300"/>
      <c r="AY1777" s="300"/>
      <c r="AZ1777" s="300"/>
      <c r="BA1777" s="300"/>
      <c r="BB1777" s="300"/>
      <c r="BC1777" s="300"/>
      <c r="BD1777" s="300"/>
      <c r="BE1777" s="300"/>
      <c r="BF1777" s="300"/>
      <c r="BG1777" s="300"/>
      <c r="BH1777" s="300"/>
      <c r="BI1777" s="300"/>
      <c r="BQ1777" s="297"/>
      <c r="BR1777" s="297"/>
      <c r="BS1777" s="297"/>
      <c r="BT1777" s="297"/>
      <c r="BU1777" s="297"/>
      <c r="BV1777" s="297"/>
      <c r="BW1777" s="297"/>
      <c r="BX1777" s="297"/>
      <c r="BY1777" s="297"/>
      <c r="BZ1777" s="297"/>
      <c r="CA1777" s="297"/>
      <c r="CB1777" s="297"/>
    </row>
    <row r="1778" spans="1:80" s="305" customFormat="1" x14ac:dyDescent="0.2">
      <c r="A1778" s="87"/>
      <c r="B1778" s="87"/>
      <c r="C1778" s="87"/>
      <c r="D1778" s="87"/>
      <c r="E1778" s="87"/>
      <c r="F1778" s="87"/>
      <c r="S1778" s="307"/>
      <c r="T1778" s="306"/>
      <c r="AB1778" s="300"/>
      <c r="AC1778" s="300"/>
      <c r="AJ1778" s="300"/>
      <c r="AK1778" s="300"/>
      <c r="AX1778" s="300"/>
      <c r="AY1778" s="300"/>
      <c r="AZ1778" s="300"/>
      <c r="BA1778" s="300"/>
      <c r="BB1778" s="300"/>
      <c r="BC1778" s="300"/>
      <c r="BD1778" s="300"/>
      <c r="BE1778" s="300"/>
      <c r="BF1778" s="300"/>
      <c r="BG1778" s="300"/>
      <c r="BH1778" s="300"/>
      <c r="BI1778" s="300"/>
      <c r="BQ1778" s="297"/>
      <c r="BR1778" s="297"/>
      <c r="BS1778" s="297"/>
      <c r="BT1778" s="297"/>
      <c r="BU1778" s="297"/>
      <c r="BV1778" s="297"/>
      <c r="BW1778" s="297"/>
      <c r="BX1778" s="297"/>
      <c r="BY1778" s="297"/>
      <c r="BZ1778" s="297"/>
      <c r="CA1778" s="297"/>
      <c r="CB1778" s="297"/>
    </row>
    <row r="1779" spans="1:80" s="305" customFormat="1" x14ac:dyDescent="0.2">
      <c r="A1779" s="87"/>
      <c r="B1779" s="87"/>
      <c r="C1779" s="87"/>
      <c r="D1779" s="87"/>
      <c r="E1779" s="87"/>
      <c r="F1779" s="87"/>
      <c r="S1779" s="307"/>
      <c r="T1779" s="306"/>
      <c r="AB1779" s="300"/>
      <c r="AC1779" s="300"/>
      <c r="AJ1779" s="300"/>
      <c r="AK1779" s="300"/>
      <c r="AX1779" s="300"/>
      <c r="AY1779" s="300"/>
      <c r="AZ1779" s="300"/>
      <c r="BA1779" s="300"/>
      <c r="BB1779" s="300"/>
      <c r="BC1779" s="300"/>
      <c r="BD1779" s="300"/>
      <c r="BE1779" s="300"/>
      <c r="BF1779" s="300"/>
      <c r="BG1779" s="300"/>
      <c r="BH1779" s="300"/>
      <c r="BI1779" s="300"/>
      <c r="BQ1779" s="297"/>
      <c r="BR1779" s="297"/>
      <c r="BS1779" s="297"/>
      <c r="BT1779" s="297"/>
      <c r="BU1779" s="297"/>
      <c r="BV1779" s="297"/>
      <c r="BW1779" s="297"/>
      <c r="BX1779" s="297"/>
      <c r="BY1779" s="297"/>
      <c r="BZ1779" s="297"/>
      <c r="CA1779" s="297"/>
      <c r="CB1779" s="297"/>
    </row>
    <row r="1780" spans="1:80" s="305" customFormat="1" x14ac:dyDescent="0.2">
      <c r="A1780" s="87"/>
      <c r="B1780" s="87"/>
      <c r="C1780" s="87"/>
      <c r="D1780" s="87"/>
      <c r="E1780" s="87"/>
      <c r="F1780" s="87"/>
      <c r="S1780" s="307"/>
      <c r="T1780" s="306"/>
      <c r="AB1780" s="300"/>
      <c r="AC1780" s="300"/>
      <c r="AJ1780" s="300"/>
      <c r="AK1780" s="300"/>
      <c r="AX1780" s="300"/>
      <c r="AY1780" s="300"/>
      <c r="AZ1780" s="300"/>
      <c r="BA1780" s="300"/>
      <c r="BB1780" s="300"/>
      <c r="BC1780" s="300"/>
      <c r="BD1780" s="300"/>
      <c r="BE1780" s="300"/>
      <c r="BF1780" s="300"/>
      <c r="BG1780" s="300"/>
      <c r="BH1780" s="300"/>
      <c r="BI1780" s="300"/>
      <c r="BQ1780" s="297"/>
      <c r="BR1780" s="297"/>
      <c r="BS1780" s="297"/>
      <c r="BT1780" s="297"/>
      <c r="BU1780" s="297"/>
      <c r="BV1780" s="297"/>
      <c r="BW1780" s="297"/>
      <c r="BX1780" s="297"/>
      <c r="BY1780" s="297"/>
      <c r="BZ1780" s="297"/>
      <c r="CA1780" s="297"/>
      <c r="CB1780" s="297"/>
    </row>
    <row r="1781" spans="1:80" s="305" customFormat="1" x14ac:dyDescent="0.2">
      <c r="A1781" s="87"/>
      <c r="B1781" s="87"/>
      <c r="C1781" s="87"/>
      <c r="D1781" s="87"/>
      <c r="E1781" s="87"/>
      <c r="F1781" s="87"/>
      <c r="S1781" s="307"/>
      <c r="T1781" s="306"/>
      <c r="AB1781" s="300"/>
      <c r="AC1781" s="300"/>
      <c r="AJ1781" s="300"/>
      <c r="AK1781" s="300"/>
      <c r="AX1781" s="300"/>
      <c r="AY1781" s="300"/>
      <c r="AZ1781" s="300"/>
      <c r="BA1781" s="300"/>
      <c r="BB1781" s="300"/>
      <c r="BC1781" s="300"/>
      <c r="BD1781" s="300"/>
      <c r="BE1781" s="300"/>
      <c r="BF1781" s="300"/>
      <c r="BG1781" s="300"/>
      <c r="BH1781" s="300"/>
      <c r="BI1781" s="300"/>
      <c r="BQ1781" s="297"/>
      <c r="BR1781" s="297"/>
      <c r="BS1781" s="297"/>
      <c r="BT1781" s="297"/>
      <c r="BU1781" s="297"/>
      <c r="BV1781" s="297"/>
      <c r="BW1781" s="297"/>
      <c r="BX1781" s="297"/>
      <c r="BY1781" s="297"/>
      <c r="BZ1781" s="297"/>
      <c r="CA1781" s="297"/>
      <c r="CB1781" s="297"/>
    </row>
    <row r="1782" spans="1:80" s="305" customFormat="1" x14ac:dyDescent="0.2">
      <c r="A1782" s="87"/>
      <c r="B1782" s="87"/>
      <c r="C1782" s="87"/>
      <c r="D1782" s="87"/>
      <c r="E1782" s="87"/>
      <c r="F1782" s="87"/>
      <c r="S1782" s="307"/>
      <c r="T1782" s="306"/>
      <c r="AB1782" s="300"/>
      <c r="AC1782" s="300"/>
      <c r="AJ1782" s="300"/>
      <c r="AK1782" s="300"/>
      <c r="AX1782" s="300"/>
      <c r="AY1782" s="300"/>
      <c r="AZ1782" s="300"/>
      <c r="BA1782" s="300"/>
      <c r="BB1782" s="300"/>
      <c r="BC1782" s="300"/>
      <c r="BD1782" s="300"/>
      <c r="BE1782" s="300"/>
      <c r="BF1782" s="300"/>
      <c r="BG1782" s="300"/>
      <c r="BH1782" s="300"/>
      <c r="BI1782" s="300"/>
      <c r="BQ1782" s="297"/>
      <c r="BR1782" s="297"/>
      <c r="BS1782" s="297"/>
      <c r="BT1782" s="297"/>
      <c r="BU1782" s="297"/>
      <c r="BV1782" s="297"/>
      <c r="BW1782" s="297"/>
      <c r="BX1782" s="297"/>
      <c r="BY1782" s="297"/>
      <c r="BZ1782" s="297"/>
      <c r="CA1782" s="297"/>
      <c r="CB1782" s="297"/>
    </row>
    <row r="1783" spans="1:80" s="305" customFormat="1" x14ac:dyDescent="0.2">
      <c r="A1783" s="87"/>
      <c r="B1783" s="87"/>
      <c r="C1783" s="87"/>
      <c r="D1783" s="87"/>
      <c r="E1783" s="87"/>
      <c r="F1783" s="87"/>
      <c r="S1783" s="307"/>
      <c r="T1783" s="306"/>
      <c r="AB1783" s="300"/>
      <c r="AC1783" s="300"/>
      <c r="AJ1783" s="300"/>
      <c r="AK1783" s="300"/>
      <c r="AX1783" s="300"/>
      <c r="AY1783" s="300"/>
      <c r="AZ1783" s="300"/>
      <c r="BA1783" s="300"/>
      <c r="BB1783" s="300"/>
      <c r="BC1783" s="300"/>
      <c r="BD1783" s="300"/>
      <c r="BE1783" s="300"/>
      <c r="BF1783" s="300"/>
      <c r="BG1783" s="300"/>
      <c r="BH1783" s="300"/>
      <c r="BI1783" s="300"/>
      <c r="BQ1783" s="297"/>
      <c r="BR1783" s="297"/>
      <c r="BS1783" s="297"/>
      <c r="BT1783" s="297"/>
      <c r="BU1783" s="297"/>
      <c r="BV1783" s="297"/>
      <c r="BW1783" s="297"/>
      <c r="BX1783" s="297"/>
      <c r="BY1783" s="297"/>
      <c r="BZ1783" s="297"/>
      <c r="CA1783" s="297"/>
      <c r="CB1783" s="297"/>
    </row>
    <row r="1784" spans="1:80" s="305" customFormat="1" x14ac:dyDescent="0.2">
      <c r="A1784" s="87"/>
      <c r="B1784" s="87"/>
      <c r="C1784" s="87"/>
      <c r="D1784" s="87"/>
      <c r="E1784" s="87"/>
      <c r="F1784" s="87"/>
      <c r="S1784" s="307"/>
      <c r="T1784" s="306"/>
      <c r="AB1784" s="300"/>
      <c r="AC1784" s="300"/>
      <c r="AJ1784" s="300"/>
      <c r="AK1784" s="300"/>
      <c r="AX1784" s="300"/>
      <c r="AY1784" s="300"/>
      <c r="AZ1784" s="300"/>
      <c r="BA1784" s="300"/>
      <c r="BB1784" s="300"/>
      <c r="BC1784" s="300"/>
      <c r="BD1784" s="300"/>
      <c r="BE1784" s="300"/>
      <c r="BF1784" s="300"/>
      <c r="BG1784" s="300"/>
      <c r="BH1784" s="300"/>
      <c r="BI1784" s="300"/>
      <c r="BQ1784" s="297"/>
      <c r="BR1784" s="297"/>
      <c r="BS1784" s="297"/>
      <c r="BT1784" s="297"/>
      <c r="BU1784" s="297"/>
      <c r="BV1784" s="297"/>
      <c r="BW1784" s="297"/>
      <c r="BX1784" s="297"/>
      <c r="BY1784" s="297"/>
      <c r="BZ1784" s="297"/>
      <c r="CA1784" s="297"/>
      <c r="CB1784" s="297"/>
    </row>
    <row r="1785" spans="1:80" s="305" customFormat="1" x14ac:dyDescent="0.2">
      <c r="A1785" s="87"/>
      <c r="B1785" s="87"/>
      <c r="C1785" s="87"/>
      <c r="D1785" s="87"/>
      <c r="E1785" s="87"/>
      <c r="F1785" s="87"/>
      <c r="S1785" s="307"/>
      <c r="T1785" s="306"/>
      <c r="AB1785" s="300"/>
      <c r="AC1785" s="300"/>
      <c r="AJ1785" s="300"/>
      <c r="AK1785" s="300"/>
      <c r="AX1785" s="300"/>
      <c r="AY1785" s="300"/>
      <c r="AZ1785" s="300"/>
      <c r="BA1785" s="300"/>
      <c r="BB1785" s="300"/>
      <c r="BC1785" s="300"/>
      <c r="BD1785" s="300"/>
      <c r="BE1785" s="300"/>
      <c r="BF1785" s="300"/>
      <c r="BG1785" s="300"/>
      <c r="BH1785" s="300"/>
      <c r="BI1785" s="300"/>
      <c r="BQ1785" s="297"/>
      <c r="BR1785" s="297"/>
      <c r="BS1785" s="297"/>
      <c r="BT1785" s="297"/>
      <c r="BU1785" s="297"/>
      <c r="BV1785" s="297"/>
      <c r="BW1785" s="297"/>
      <c r="BX1785" s="297"/>
      <c r="BY1785" s="297"/>
      <c r="BZ1785" s="297"/>
      <c r="CA1785" s="297"/>
      <c r="CB1785" s="297"/>
    </row>
    <row r="1786" spans="1:80" s="305" customFormat="1" x14ac:dyDescent="0.2">
      <c r="A1786" s="87"/>
      <c r="B1786" s="87"/>
      <c r="C1786" s="87"/>
      <c r="D1786" s="87"/>
      <c r="E1786" s="87"/>
      <c r="F1786" s="87"/>
      <c r="S1786" s="307"/>
      <c r="T1786" s="306"/>
      <c r="AB1786" s="300"/>
      <c r="AC1786" s="300"/>
      <c r="AJ1786" s="300"/>
      <c r="AK1786" s="300"/>
      <c r="AX1786" s="300"/>
      <c r="AY1786" s="300"/>
      <c r="AZ1786" s="300"/>
      <c r="BA1786" s="300"/>
      <c r="BB1786" s="300"/>
      <c r="BC1786" s="300"/>
      <c r="BD1786" s="300"/>
      <c r="BE1786" s="300"/>
      <c r="BF1786" s="300"/>
      <c r="BG1786" s="300"/>
      <c r="BH1786" s="300"/>
      <c r="BI1786" s="300"/>
      <c r="BQ1786" s="297"/>
      <c r="BR1786" s="297"/>
      <c r="BS1786" s="297"/>
      <c r="BT1786" s="297"/>
      <c r="BU1786" s="297"/>
      <c r="BV1786" s="297"/>
      <c r="BW1786" s="297"/>
      <c r="BX1786" s="297"/>
      <c r="BY1786" s="297"/>
      <c r="BZ1786" s="297"/>
      <c r="CA1786" s="297"/>
      <c r="CB1786" s="297"/>
    </row>
    <row r="1787" spans="1:80" s="305" customFormat="1" x14ac:dyDescent="0.2">
      <c r="A1787" s="87"/>
      <c r="B1787" s="87"/>
      <c r="C1787" s="87"/>
      <c r="D1787" s="87"/>
      <c r="E1787" s="87"/>
      <c r="F1787" s="87"/>
      <c r="S1787" s="307"/>
      <c r="T1787" s="306"/>
      <c r="AB1787" s="300"/>
      <c r="AC1787" s="300"/>
      <c r="AJ1787" s="300"/>
      <c r="AK1787" s="300"/>
      <c r="AX1787" s="300"/>
      <c r="AY1787" s="300"/>
      <c r="AZ1787" s="300"/>
      <c r="BA1787" s="300"/>
      <c r="BB1787" s="300"/>
      <c r="BC1787" s="300"/>
      <c r="BD1787" s="300"/>
      <c r="BE1787" s="300"/>
      <c r="BF1787" s="300"/>
      <c r="BG1787" s="300"/>
      <c r="BH1787" s="300"/>
      <c r="BI1787" s="300"/>
      <c r="BQ1787" s="297"/>
      <c r="BR1787" s="297"/>
      <c r="BS1787" s="297"/>
      <c r="BT1787" s="297"/>
      <c r="BU1787" s="297"/>
      <c r="BV1787" s="297"/>
      <c r="BW1787" s="297"/>
      <c r="BX1787" s="297"/>
      <c r="BY1787" s="297"/>
      <c r="BZ1787" s="297"/>
      <c r="CA1787" s="297"/>
      <c r="CB1787" s="297"/>
    </row>
    <row r="1788" spans="1:80" s="305" customFormat="1" x14ac:dyDescent="0.2">
      <c r="A1788" s="87"/>
      <c r="B1788" s="87"/>
      <c r="C1788" s="87"/>
      <c r="D1788" s="87"/>
      <c r="E1788" s="87"/>
      <c r="F1788" s="87"/>
      <c r="S1788" s="307"/>
      <c r="T1788" s="306"/>
      <c r="AB1788" s="300"/>
      <c r="AC1788" s="300"/>
      <c r="AJ1788" s="300"/>
      <c r="AK1788" s="300"/>
      <c r="AX1788" s="300"/>
      <c r="AY1788" s="300"/>
      <c r="AZ1788" s="300"/>
      <c r="BA1788" s="300"/>
      <c r="BB1788" s="300"/>
      <c r="BC1788" s="300"/>
      <c r="BD1788" s="300"/>
      <c r="BE1788" s="300"/>
      <c r="BF1788" s="300"/>
      <c r="BG1788" s="300"/>
      <c r="BH1788" s="300"/>
      <c r="BI1788" s="300"/>
      <c r="BQ1788" s="297"/>
      <c r="BR1788" s="297"/>
      <c r="BS1788" s="297"/>
      <c r="BT1788" s="297"/>
      <c r="BU1788" s="297"/>
      <c r="BV1788" s="297"/>
      <c r="BW1788" s="297"/>
      <c r="BX1788" s="297"/>
      <c r="BY1788" s="297"/>
      <c r="BZ1788" s="297"/>
      <c r="CA1788" s="297"/>
      <c r="CB1788" s="297"/>
    </row>
    <row r="1789" spans="1:80" s="305" customFormat="1" x14ac:dyDescent="0.2">
      <c r="A1789" s="87"/>
      <c r="B1789" s="87"/>
      <c r="C1789" s="87"/>
      <c r="D1789" s="87"/>
      <c r="E1789" s="87"/>
      <c r="F1789" s="87"/>
      <c r="S1789" s="307"/>
      <c r="T1789" s="306"/>
      <c r="AB1789" s="300"/>
      <c r="AC1789" s="300"/>
      <c r="AJ1789" s="300"/>
      <c r="AK1789" s="300"/>
      <c r="AX1789" s="300"/>
      <c r="AY1789" s="300"/>
      <c r="AZ1789" s="300"/>
      <c r="BA1789" s="300"/>
      <c r="BB1789" s="300"/>
      <c r="BC1789" s="300"/>
      <c r="BD1789" s="300"/>
      <c r="BE1789" s="300"/>
      <c r="BF1789" s="300"/>
      <c r="BG1789" s="300"/>
      <c r="BH1789" s="300"/>
      <c r="BI1789" s="300"/>
      <c r="BQ1789" s="297"/>
      <c r="BR1789" s="297"/>
      <c r="BS1789" s="297"/>
      <c r="BT1789" s="297"/>
      <c r="BU1789" s="297"/>
      <c r="BV1789" s="297"/>
      <c r="BW1789" s="297"/>
      <c r="BX1789" s="297"/>
      <c r="BY1789" s="297"/>
      <c r="BZ1789" s="297"/>
      <c r="CA1789" s="297"/>
      <c r="CB1789" s="297"/>
    </row>
    <row r="1790" spans="1:80" s="305" customFormat="1" x14ac:dyDescent="0.2">
      <c r="A1790" s="87"/>
      <c r="B1790" s="87"/>
      <c r="C1790" s="87"/>
      <c r="D1790" s="87"/>
      <c r="E1790" s="87"/>
      <c r="F1790" s="87"/>
      <c r="S1790" s="307"/>
      <c r="T1790" s="306"/>
      <c r="AB1790" s="300"/>
      <c r="AC1790" s="300"/>
      <c r="AJ1790" s="300"/>
      <c r="AK1790" s="300"/>
      <c r="AX1790" s="300"/>
      <c r="AY1790" s="300"/>
      <c r="AZ1790" s="300"/>
      <c r="BA1790" s="300"/>
      <c r="BB1790" s="300"/>
      <c r="BC1790" s="300"/>
      <c r="BD1790" s="300"/>
      <c r="BE1790" s="300"/>
      <c r="BF1790" s="300"/>
      <c r="BG1790" s="300"/>
      <c r="BH1790" s="300"/>
      <c r="BI1790" s="300"/>
      <c r="BQ1790" s="297"/>
      <c r="BR1790" s="297"/>
      <c r="BS1790" s="297"/>
      <c r="BT1790" s="297"/>
      <c r="BU1790" s="297"/>
      <c r="BV1790" s="297"/>
      <c r="BW1790" s="297"/>
      <c r="BX1790" s="297"/>
      <c r="BY1790" s="297"/>
      <c r="BZ1790" s="297"/>
      <c r="CA1790" s="297"/>
      <c r="CB1790" s="297"/>
    </row>
    <row r="1791" spans="1:80" s="305" customFormat="1" x14ac:dyDescent="0.2">
      <c r="A1791" s="87"/>
      <c r="B1791" s="87"/>
      <c r="C1791" s="87"/>
      <c r="D1791" s="87"/>
      <c r="E1791" s="87"/>
      <c r="F1791" s="87"/>
      <c r="S1791" s="307"/>
      <c r="T1791" s="306"/>
      <c r="AB1791" s="300"/>
      <c r="AC1791" s="300"/>
      <c r="AJ1791" s="300"/>
      <c r="AK1791" s="300"/>
      <c r="AX1791" s="300"/>
      <c r="AY1791" s="300"/>
      <c r="AZ1791" s="300"/>
      <c r="BA1791" s="300"/>
      <c r="BB1791" s="300"/>
      <c r="BC1791" s="300"/>
      <c r="BD1791" s="300"/>
      <c r="BE1791" s="300"/>
      <c r="BF1791" s="300"/>
      <c r="BG1791" s="300"/>
      <c r="BH1791" s="300"/>
      <c r="BI1791" s="300"/>
      <c r="BQ1791" s="297"/>
      <c r="BR1791" s="297"/>
      <c r="BS1791" s="297"/>
      <c r="BT1791" s="297"/>
      <c r="BU1791" s="297"/>
      <c r="BV1791" s="297"/>
      <c r="BW1791" s="297"/>
      <c r="BX1791" s="297"/>
      <c r="BY1791" s="297"/>
      <c r="BZ1791" s="297"/>
      <c r="CA1791" s="297"/>
      <c r="CB1791" s="297"/>
    </row>
    <row r="1792" spans="1:80" s="305" customFormat="1" x14ac:dyDescent="0.2">
      <c r="A1792" s="87"/>
      <c r="B1792" s="87"/>
      <c r="C1792" s="87"/>
      <c r="D1792" s="87"/>
      <c r="E1792" s="87"/>
      <c r="F1792" s="87"/>
      <c r="S1792" s="307"/>
      <c r="T1792" s="306"/>
      <c r="AB1792" s="300"/>
      <c r="AC1792" s="300"/>
      <c r="AJ1792" s="300"/>
      <c r="AK1792" s="300"/>
      <c r="AX1792" s="300"/>
      <c r="AY1792" s="300"/>
      <c r="AZ1792" s="300"/>
      <c r="BA1792" s="300"/>
      <c r="BB1792" s="300"/>
      <c r="BC1792" s="300"/>
      <c r="BD1792" s="300"/>
      <c r="BE1792" s="300"/>
      <c r="BF1792" s="300"/>
      <c r="BG1792" s="300"/>
      <c r="BH1792" s="300"/>
      <c r="BI1792" s="300"/>
      <c r="BQ1792" s="297"/>
      <c r="BR1792" s="297"/>
      <c r="BS1792" s="297"/>
      <c r="BT1792" s="297"/>
      <c r="BU1792" s="297"/>
      <c r="BV1792" s="297"/>
      <c r="BW1792" s="297"/>
      <c r="BX1792" s="297"/>
      <c r="BY1792" s="297"/>
      <c r="BZ1792" s="297"/>
      <c r="CA1792" s="297"/>
      <c r="CB1792" s="297"/>
    </row>
    <row r="1793" spans="1:80" s="305" customFormat="1" x14ac:dyDescent="0.2">
      <c r="A1793" s="87"/>
      <c r="B1793" s="87"/>
      <c r="C1793" s="87"/>
      <c r="D1793" s="87"/>
      <c r="E1793" s="87"/>
      <c r="F1793" s="87"/>
      <c r="S1793" s="307"/>
      <c r="T1793" s="306"/>
      <c r="AB1793" s="300"/>
      <c r="AC1793" s="300"/>
      <c r="AJ1793" s="300"/>
      <c r="AK1793" s="300"/>
      <c r="AX1793" s="300"/>
      <c r="AY1793" s="300"/>
      <c r="AZ1793" s="300"/>
      <c r="BA1793" s="300"/>
      <c r="BB1793" s="300"/>
      <c r="BC1793" s="300"/>
      <c r="BD1793" s="300"/>
      <c r="BE1793" s="300"/>
      <c r="BF1793" s="300"/>
      <c r="BG1793" s="300"/>
      <c r="BH1793" s="300"/>
      <c r="BI1793" s="300"/>
      <c r="BQ1793" s="297"/>
      <c r="BR1793" s="297"/>
      <c r="BS1793" s="297"/>
      <c r="BT1793" s="297"/>
      <c r="BU1793" s="297"/>
      <c r="BV1793" s="297"/>
      <c r="BW1793" s="297"/>
      <c r="BX1793" s="297"/>
      <c r="BY1793" s="297"/>
      <c r="BZ1793" s="297"/>
      <c r="CA1793" s="297"/>
      <c r="CB1793" s="297"/>
    </row>
    <row r="1794" spans="1:80" s="305" customFormat="1" x14ac:dyDescent="0.2">
      <c r="A1794" s="87"/>
      <c r="B1794" s="87"/>
      <c r="C1794" s="87"/>
      <c r="D1794" s="87"/>
      <c r="E1794" s="87"/>
      <c r="F1794" s="87"/>
      <c r="S1794" s="307"/>
      <c r="T1794" s="306"/>
      <c r="AB1794" s="300"/>
      <c r="AC1794" s="300"/>
      <c r="AJ1794" s="300"/>
      <c r="AK1794" s="300"/>
      <c r="AX1794" s="300"/>
      <c r="AY1794" s="300"/>
      <c r="AZ1794" s="300"/>
      <c r="BA1794" s="300"/>
      <c r="BB1794" s="300"/>
      <c r="BC1794" s="300"/>
      <c r="BD1794" s="300"/>
      <c r="BE1794" s="300"/>
      <c r="BF1794" s="300"/>
      <c r="BG1794" s="300"/>
      <c r="BH1794" s="300"/>
      <c r="BI1794" s="300"/>
      <c r="BQ1794" s="297"/>
      <c r="BR1794" s="297"/>
      <c r="BS1794" s="297"/>
      <c r="BT1794" s="297"/>
      <c r="BU1794" s="297"/>
      <c r="BV1794" s="297"/>
      <c r="BW1794" s="297"/>
      <c r="BX1794" s="297"/>
      <c r="BY1794" s="297"/>
      <c r="BZ1794" s="297"/>
      <c r="CA1794" s="297"/>
      <c r="CB1794" s="297"/>
    </row>
    <row r="1795" spans="1:80" s="305" customFormat="1" x14ac:dyDescent="0.2">
      <c r="A1795" s="87"/>
      <c r="B1795" s="87"/>
      <c r="C1795" s="87"/>
      <c r="D1795" s="87"/>
      <c r="E1795" s="87"/>
      <c r="F1795" s="87"/>
      <c r="S1795" s="307"/>
      <c r="T1795" s="306"/>
      <c r="AB1795" s="300"/>
      <c r="AC1795" s="300"/>
      <c r="AJ1795" s="300"/>
      <c r="AK1795" s="300"/>
      <c r="AX1795" s="300"/>
      <c r="AY1795" s="300"/>
      <c r="AZ1795" s="300"/>
      <c r="BA1795" s="300"/>
      <c r="BB1795" s="300"/>
      <c r="BC1795" s="300"/>
      <c r="BD1795" s="300"/>
      <c r="BE1795" s="300"/>
      <c r="BF1795" s="300"/>
      <c r="BG1795" s="300"/>
      <c r="BH1795" s="300"/>
      <c r="BI1795" s="300"/>
      <c r="BQ1795" s="297"/>
      <c r="BR1795" s="297"/>
      <c r="BS1795" s="297"/>
      <c r="BT1795" s="297"/>
      <c r="BU1795" s="297"/>
      <c r="BV1795" s="297"/>
      <c r="BW1795" s="297"/>
      <c r="BX1795" s="297"/>
      <c r="BY1795" s="297"/>
      <c r="BZ1795" s="297"/>
      <c r="CA1795" s="297"/>
      <c r="CB1795" s="297"/>
    </row>
    <row r="1796" spans="1:80" s="305" customFormat="1" x14ac:dyDescent="0.2">
      <c r="A1796" s="87"/>
      <c r="B1796" s="87"/>
      <c r="C1796" s="87"/>
      <c r="D1796" s="87"/>
      <c r="E1796" s="87"/>
      <c r="F1796" s="87"/>
      <c r="S1796" s="307"/>
      <c r="T1796" s="306"/>
      <c r="AB1796" s="300"/>
      <c r="AC1796" s="300"/>
      <c r="AJ1796" s="300"/>
      <c r="AK1796" s="300"/>
      <c r="AX1796" s="300"/>
      <c r="AY1796" s="300"/>
      <c r="AZ1796" s="300"/>
      <c r="BA1796" s="300"/>
      <c r="BB1796" s="300"/>
      <c r="BC1796" s="300"/>
      <c r="BD1796" s="300"/>
      <c r="BE1796" s="300"/>
      <c r="BF1796" s="300"/>
      <c r="BG1796" s="300"/>
      <c r="BH1796" s="300"/>
      <c r="BI1796" s="300"/>
      <c r="BQ1796" s="297"/>
      <c r="BR1796" s="297"/>
      <c r="BS1796" s="297"/>
      <c r="BT1796" s="297"/>
      <c r="BU1796" s="297"/>
      <c r="BV1796" s="297"/>
      <c r="BW1796" s="297"/>
      <c r="BX1796" s="297"/>
      <c r="BY1796" s="297"/>
      <c r="BZ1796" s="297"/>
      <c r="CA1796" s="297"/>
      <c r="CB1796" s="297"/>
    </row>
    <row r="1797" spans="1:80" s="305" customFormat="1" x14ac:dyDescent="0.2">
      <c r="A1797" s="87"/>
      <c r="B1797" s="87"/>
      <c r="C1797" s="87"/>
      <c r="D1797" s="87"/>
      <c r="E1797" s="87"/>
      <c r="F1797" s="87"/>
      <c r="S1797" s="307"/>
      <c r="T1797" s="306"/>
      <c r="AB1797" s="300"/>
      <c r="AC1797" s="300"/>
      <c r="AJ1797" s="300"/>
      <c r="AK1797" s="300"/>
      <c r="AX1797" s="300"/>
      <c r="AY1797" s="300"/>
      <c r="AZ1797" s="300"/>
      <c r="BA1797" s="300"/>
      <c r="BB1797" s="300"/>
      <c r="BC1797" s="300"/>
      <c r="BD1797" s="300"/>
      <c r="BE1797" s="300"/>
      <c r="BF1797" s="300"/>
      <c r="BG1797" s="300"/>
      <c r="BH1797" s="300"/>
      <c r="BI1797" s="300"/>
      <c r="BQ1797" s="297"/>
      <c r="BR1797" s="297"/>
      <c r="BS1797" s="297"/>
      <c r="BT1797" s="297"/>
      <c r="BU1797" s="297"/>
      <c r="BV1797" s="297"/>
      <c r="BW1797" s="297"/>
      <c r="BX1797" s="297"/>
      <c r="BY1797" s="297"/>
      <c r="BZ1797" s="297"/>
      <c r="CA1797" s="297"/>
      <c r="CB1797" s="297"/>
    </row>
    <row r="1798" spans="1:80" s="305" customFormat="1" x14ac:dyDescent="0.2">
      <c r="A1798" s="87"/>
      <c r="B1798" s="87"/>
      <c r="C1798" s="87"/>
      <c r="D1798" s="87"/>
      <c r="E1798" s="87"/>
      <c r="F1798" s="87"/>
      <c r="S1798" s="307"/>
      <c r="T1798" s="306"/>
      <c r="AB1798" s="300"/>
      <c r="AC1798" s="300"/>
      <c r="AJ1798" s="300"/>
      <c r="AK1798" s="300"/>
      <c r="AX1798" s="300"/>
      <c r="AY1798" s="300"/>
      <c r="AZ1798" s="300"/>
      <c r="BA1798" s="300"/>
      <c r="BB1798" s="300"/>
      <c r="BC1798" s="300"/>
      <c r="BD1798" s="300"/>
      <c r="BE1798" s="300"/>
      <c r="BF1798" s="300"/>
      <c r="BG1798" s="300"/>
      <c r="BH1798" s="300"/>
      <c r="BI1798" s="300"/>
      <c r="BQ1798" s="297"/>
      <c r="BR1798" s="297"/>
      <c r="BS1798" s="297"/>
      <c r="BT1798" s="297"/>
      <c r="BU1798" s="297"/>
      <c r="BV1798" s="297"/>
      <c r="BW1798" s="297"/>
      <c r="BX1798" s="297"/>
      <c r="BY1798" s="297"/>
      <c r="BZ1798" s="297"/>
      <c r="CA1798" s="297"/>
      <c r="CB1798" s="297"/>
    </row>
    <row r="1799" spans="1:80" s="305" customFormat="1" x14ac:dyDescent="0.2">
      <c r="A1799" s="87"/>
      <c r="B1799" s="87"/>
      <c r="C1799" s="87"/>
      <c r="D1799" s="87"/>
      <c r="E1799" s="87"/>
      <c r="F1799" s="87"/>
      <c r="S1799" s="307"/>
      <c r="T1799" s="306"/>
      <c r="AB1799" s="300"/>
      <c r="AC1799" s="300"/>
      <c r="AJ1799" s="300"/>
      <c r="AK1799" s="300"/>
      <c r="AX1799" s="300"/>
      <c r="AY1799" s="300"/>
      <c r="AZ1799" s="300"/>
      <c r="BA1799" s="300"/>
      <c r="BB1799" s="300"/>
      <c r="BC1799" s="300"/>
      <c r="BD1799" s="300"/>
      <c r="BE1799" s="300"/>
      <c r="BF1799" s="300"/>
      <c r="BG1799" s="300"/>
      <c r="BH1799" s="300"/>
      <c r="BI1799" s="300"/>
      <c r="BQ1799" s="297"/>
      <c r="BR1799" s="297"/>
      <c r="BS1799" s="297"/>
      <c r="BT1799" s="297"/>
      <c r="BU1799" s="297"/>
      <c r="BV1799" s="297"/>
      <c r="BW1799" s="297"/>
      <c r="BX1799" s="297"/>
      <c r="BY1799" s="297"/>
      <c r="BZ1799" s="297"/>
      <c r="CA1799" s="297"/>
      <c r="CB1799" s="297"/>
    </row>
    <row r="1800" spans="1:80" s="305" customFormat="1" x14ac:dyDescent="0.2">
      <c r="A1800" s="87"/>
      <c r="B1800" s="87"/>
      <c r="C1800" s="87"/>
      <c r="D1800" s="87"/>
      <c r="E1800" s="87"/>
      <c r="F1800" s="87"/>
      <c r="S1800" s="307"/>
      <c r="T1800" s="306"/>
      <c r="AB1800" s="300"/>
      <c r="AC1800" s="300"/>
      <c r="AJ1800" s="300"/>
      <c r="AK1800" s="300"/>
      <c r="AX1800" s="300"/>
      <c r="AY1800" s="300"/>
      <c r="AZ1800" s="300"/>
      <c r="BA1800" s="300"/>
      <c r="BB1800" s="300"/>
      <c r="BC1800" s="300"/>
      <c r="BD1800" s="300"/>
      <c r="BE1800" s="300"/>
      <c r="BF1800" s="300"/>
      <c r="BG1800" s="300"/>
      <c r="BH1800" s="300"/>
      <c r="BI1800" s="300"/>
      <c r="BQ1800" s="297"/>
      <c r="BR1800" s="297"/>
      <c r="BS1800" s="297"/>
      <c r="BT1800" s="297"/>
      <c r="BU1800" s="297"/>
      <c r="BV1800" s="297"/>
      <c r="BW1800" s="297"/>
      <c r="BX1800" s="297"/>
      <c r="BY1800" s="297"/>
      <c r="BZ1800" s="297"/>
      <c r="CA1800" s="297"/>
      <c r="CB1800" s="297"/>
    </row>
    <row r="1801" spans="1:80" s="305" customFormat="1" x14ac:dyDescent="0.2">
      <c r="A1801" s="87"/>
      <c r="B1801" s="87"/>
      <c r="C1801" s="87"/>
      <c r="D1801" s="87"/>
      <c r="E1801" s="87"/>
      <c r="F1801" s="87"/>
      <c r="S1801" s="307"/>
      <c r="T1801" s="306"/>
      <c r="AB1801" s="300"/>
      <c r="AC1801" s="300"/>
      <c r="AJ1801" s="300"/>
      <c r="AK1801" s="300"/>
      <c r="AX1801" s="300"/>
      <c r="AY1801" s="300"/>
      <c r="AZ1801" s="300"/>
      <c r="BA1801" s="300"/>
      <c r="BB1801" s="300"/>
      <c r="BC1801" s="300"/>
      <c r="BD1801" s="300"/>
      <c r="BE1801" s="300"/>
      <c r="BF1801" s="300"/>
      <c r="BG1801" s="300"/>
      <c r="BH1801" s="300"/>
      <c r="BI1801" s="300"/>
      <c r="BQ1801" s="297"/>
      <c r="BR1801" s="297"/>
      <c r="BS1801" s="297"/>
      <c r="BT1801" s="297"/>
      <c r="BU1801" s="297"/>
      <c r="BV1801" s="297"/>
      <c r="BW1801" s="297"/>
      <c r="BX1801" s="297"/>
      <c r="BY1801" s="297"/>
      <c r="BZ1801" s="297"/>
      <c r="CA1801" s="297"/>
      <c r="CB1801" s="297"/>
    </row>
    <row r="1802" spans="1:80" s="305" customFormat="1" x14ac:dyDescent="0.2">
      <c r="A1802" s="87"/>
      <c r="B1802" s="87"/>
      <c r="C1802" s="87"/>
      <c r="D1802" s="87"/>
      <c r="E1802" s="87"/>
      <c r="F1802" s="87"/>
      <c r="S1802" s="307"/>
      <c r="T1802" s="306"/>
      <c r="AB1802" s="300"/>
      <c r="AC1802" s="300"/>
      <c r="AJ1802" s="300"/>
      <c r="AK1802" s="300"/>
      <c r="AX1802" s="300"/>
      <c r="AY1802" s="300"/>
      <c r="AZ1802" s="300"/>
      <c r="BA1802" s="300"/>
      <c r="BB1802" s="300"/>
      <c r="BC1802" s="300"/>
      <c r="BD1802" s="300"/>
      <c r="BE1802" s="300"/>
      <c r="BF1802" s="300"/>
      <c r="BG1802" s="300"/>
      <c r="BH1802" s="300"/>
      <c r="BI1802" s="300"/>
      <c r="BQ1802" s="297"/>
      <c r="BR1802" s="297"/>
      <c r="BS1802" s="297"/>
      <c r="BT1802" s="297"/>
      <c r="BU1802" s="297"/>
      <c r="BV1802" s="297"/>
      <c r="BW1802" s="297"/>
      <c r="BX1802" s="297"/>
      <c r="BY1802" s="297"/>
      <c r="BZ1802" s="297"/>
      <c r="CA1802" s="297"/>
      <c r="CB1802" s="297"/>
    </row>
    <row r="1803" spans="1:80" s="305" customFormat="1" x14ac:dyDescent="0.2">
      <c r="A1803" s="87"/>
      <c r="B1803" s="87"/>
      <c r="C1803" s="87"/>
      <c r="D1803" s="87"/>
      <c r="E1803" s="87"/>
      <c r="F1803" s="87"/>
      <c r="S1803" s="307"/>
      <c r="T1803" s="306"/>
      <c r="AB1803" s="300"/>
      <c r="AC1803" s="300"/>
      <c r="AJ1803" s="300"/>
      <c r="AK1803" s="300"/>
      <c r="AX1803" s="300"/>
      <c r="AY1803" s="300"/>
      <c r="AZ1803" s="300"/>
      <c r="BA1803" s="300"/>
      <c r="BB1803" s="300"/>
      <c r="BC1803" s="300"/>
      <c r="BD1803" s="300"/>
      <c r="BE1803" s="300"/>
      <c r="BF1803" s="300"/>
      <c r="BG1803" s="300"/>
      <c r="BH1803" s="300"/>
      <c r="BI1803" s="300"/>
      <c r="BQ1803" s="297"/>
      <c r="BR1803" s="297"/>
      <c r="BS1803" s="297"/>
      <c r="BT1803" s="297"/>
      <c r="BU1803" s="297"/>
      <c r="BV1803" s="297"/>
      <c r="BW1803" s="297"/>
      <c r="BX1803" s="297"/>
      <c r="BY1803" s="297"/>
      <c r="BZ1803" s="297"/>
      <c r="CA1803" s="297"/>
      <c r="CB1803" s="297"/>
    </row>
    <row r="1804" spans="1:80" s="305" customFormat="1" x14ac:dyDescent="0.2">
      <c r="A1804" s="87"/>
      <c r="B1804" s="87"/>
      <c r="C1804" s="87"/>
      <c r="D1804" s="87"/>
      <c r="E1804" s="87"/>
      <c r="F1804" s="87"/>
      <c r="S1804" s="307"/>
      <c r="T1804" s="306"/>
      <c r="AB1804" s="300"/>
      <c r="AC1804" s="300"/>
      <c r="AJ1804" s="300"/>
      <c r="AK1804" s="300"/>
      <c r="AX1804" s="300"/>
      <c r="AY1804" s="300"/>
      <c r="AZ1804" s="300"/>
      <c r="BA1804" s="300"/>
      <c r="BB1804" s="300"/>
      <c r="BC1804" s="300"/>
      <c r="BD1804" s="300"/>
      <c r="BE1804" s="300"/>
      <c r="BF1804" s="300"/>
      <c r="BG1804" s="300"/>
      <c r="BH1804" s="300"/>
      <c r="BI1804" s="300"/>
      <c r="BQ1804" s="297"/>
      <c r="BR1804" s="297"/>
      <c r="BS1804" s="297"/>
      <c r="BT1804" s="297"/>
      <c r="BU1804" s="297"/>
      <c r="BV1804" s="297"/>
      <c r="BW1804" s="297"/>
      <c r="BX1804" s="297"/>
      <c r="BY1804" s="297"/>
      <c r="BZ1804" s="297"/>
      <c r="CA1804" s="297"/>
      <c r="CB1804" s="297"/>
    </row>
    <row r="1805" spans="1:80" s="305" customFormat="1" x14ac:dyDescent="0.2">
      <c r="A1805" s="87"/>
      <c r="B1805" s="87"/>
      <c r="C1805" s="87"/>
      <c r="D1805" s="87"/>
      <c r="E1805" s="87"/>
      <c r="F1805" s="87"/>
      <c r="S1805" s="307"/>
      <c r="T1805" s="306"/>
      <c r="AB1805" s="300"/>
      <c r="AC1805" s="300"/>
      <c r="AJ1805" s="300"/>
      <c r="AK1805" s="300"/>
      <c r="AX1805" s="300"/>
      <c r="AY1805" s="300"/>
      <c r="AZ1805" s="300"/>
      <c r="BA1805" s="300"/>
      <c r="BB1805" s="300"/>
      <c r="BC1805" s="300"/>
      <c r="BD1805" s="300"/>
      <c r="BE1805" s="300"/>
      <c r="BF1805" s="300"/>
      <c r="BG1805" s="300"/>
      <c r="BH1805" s="300"/>
      <c r="BI1805" s="300"/>
      <c r="BQ1805" s="297"/>
      <c r="BR1805" s="297"/>
      <c r="BS1805" s="297"/>
      <c r="BT1805" s="297"/>
      <c r="BU1805" s="297"/>
      <c r="BV1805" s="297"/>
      <c r="BW1805" s="297"/>
      <c r="BX1805" s="297"/>
      <c r="BY1805" s="297"/>
      <c r="BZ1805" s="297"/>
      <c r="CA1805" s="297"/>
      <c r="CB1805" s="297"/>
    </row>
    <row r="1806" spans="1:80" s="305" customFormat="1" x14ac:dyDescent="0.2">
      <c r="A1806" s="87"/>
      <c r="B1806" s="87"/>
      <c r="C1806" s="87"/>
      <c r="D1806" s="87"/>
      <c r="E1806" s="87"/>
      <c r="F1806" s="87"/>
      <c r="S1806" s="307"/>
      <c r="T1806" s="306"/>
      <c r="AB1806" s="300"/>
      <c r="AC1806" s="300"/>
      <c r="AJ1806" s="300"/>
      <c r="AK1806" s="300"/>
      <c r="AX1806" s="300"/>
      <c r="AY1806" s="300"/>
      <c r="AZ1806" s="300"/>
      <c r="BA1806" s="300"/>
      <c r="BB1806" s="300"/>
      <c r="BC1806" s="300"/>
      <c r="BD1806" s="300"/>
      <c r="BE1806" s="300"/>
      <c r="BF1806" s="300"/>
      <c r="BG1806" s="300"/>
      <c r="BH1806" s="300"/>
      <c r="BI1806" s="300"/>
      <c r="BQ1806" s="297"/>
      <c r="BR1806" s="297"/>
      <c r="BS1806" s="297"/>
      <c r="BT1806" s="297"/>
      <c r="BU1806" s="297"/>
      <c r="BV1806" s="297"/>
      <c r="BW1806" s="297"/>
      <c r="BX1806" s="297"/>
      <c r="BY1806" s="297"/>
      <c r="BZ1806" s="297"/>
      <c r="CA1806" s="297"/>
      <c r="CB1806" s="297"/>
    </row>
    <row r="1807" spans="1:80" s="305" customFormat="1" x14ac:dyDescent="0.2">
      <c r="A1807" s="87"/>
      <c r="B1807" s="87"/>
      <c r="C1807" s="87"/>
      <c r="D1807" s="87"/>
      <c r="E1807" s="87"/>
      <c r="F1807" s="87"/>
      <c r="S1807" s="307"/>
      <c r="T1807" s="306"/>
      <c r="AB1807" s="300"/>
      <c r="AC1807" s="300"/>
      <c r="AJ1807" s="300"/>
      <c r="AK1807" s="300"/>
      <c r="AX1807" s="300"/>
      <c r="AY1807" s="300"/>
      <c r="AZ1807" s="300"/>
      <c r="BA1807" s="300"/>
      <c r="BB1807" s="300"/>
      <c r="BC1807" s="300"/>
      <c r="BD1807" s="300"/>
      <c r="BE1807" s="300"/>
      <c r="BF1807" s="300"/>
      <c r="BG1807" s="300"/>
      <c r="BH1807" s="300"/>
      <c r="BI1807" s="300"/>
      <c r="BQ1807" s="297"/>
      <c r="BR1807" s="297"/>
      <c r="BS1807" s="297"/>
      <c r="BT1807" s="297"/>
      <c r="BU1807" s="297"/>
      <c r="BV1807" s="297"/>
      <c r="BW1807" s="297"/>
      <c r="BX1807" s="297"/>
      <c r="BY1807" s="297"/>
      <c r="BZ1807" s="297"/>
      <c r="CA1807" s="297"/>
      <c r="CB1807" s="297"/>
    </row>
    <row r="1808" spans="1:80" s="305" customFormat="1" x14ac:dyDescent="0.2">
      <c r="A1808" s="87"/>
      <c r="B1808" s="87"/>
      <c r="C1808" s="87"/>
      <c r="D1808" s="87"/>
      <c r="E1808" s="87"/>
      <c r="F1808" s="87"/>
      <c r="S1808" s="307"/>
      <c r="T1808" s="306"/>
      <c r="AB1808" s="300"/>
      <c r="AC1808" s="300"/>
      <c r="AJ1808" s="300"/>
      <c r="AK1808" s="300"/>
      <c r="AX1808" s="300"/>
      <c r="AY1808" s="300"/>
      <c r="AZ1808" s="300"/>
      <c r="BA1808" s="300"/>
      <c r="BB1808" s="300"/>
      <c r="BC1808" s="300"/>
      <c r="BD1808" s="300"/>
      <c r="BE1808" s="300"/>
      <c r="BF1808" s="300"/>
      <c r="BG1808" s="300"/>
      <c r="BH1808" s="300"/>
      <c r="BI1808" s="300"/>
      <c r="BQ1808" s="297"/>
      <c r="BR1808" s="297"/>
      <c r="BS1808" s="297"/>
      <c r="BT1808" s="297"/>
      <c r="BU1808" s="297"/>
      <c r="BV1808" s="297"/>
      <c r="BW1808" s="297"/>
      <c r="BX1808" s="297"/>
      <c r="BY1808" s="297"/>
      <c r="BZ1808" s="297"/>
      <c r="CA1808" s="297"/>
      <c r="CB1808" s="297"/>
    </row>
    <row r="1809" spans="1:80" s="305" customFormat="1" x14ac:dyDescent="0.2">
      <c r="A1809" s="87"/>
      <c r="B1809" s="87"/>
      <c r="C1809" s="87"/>
      <c r="D1809" s="87"/>
      <c r="E1809" s="87"/>
      <c r="F1809" s="87"/>
      <c r="S1809" s="307"/>
      <c r="T1809" s="306"/>
      <c r="AB1809" s="300"/>
      <c r="AC1809" s="300"/>
      <c r="AJ1809" s="300"/>
      <c r="AK1809" s="300"/>
      <c r="AX1809" s="300"/>
      <c r="AY1809" s="300"/>
      <c r="AZ1809" s="300"/>
      <c r="BA1809" s="300"/>
      <c r="BB1809" s="300"/>
      <c r="BC1809" s="300"/>
      <c r="BD1809" s="300"/>
      <c r="BE1809" s="300"/>
      <c r="BF1809" s="300"/>
      <c r="BG1809" s="300"/>
      <c r="BH1809" s="300"/>
      <c r="BI1809" s="300"/>
      <c r="BQ1809" s="297"/>
      <c r="BR1809" s="297"/>
      <c r="BS1809" s="297"/>
      <c r="BT1809" s="297"/>
      <c r="BU1809" s="297"/>
      <c r="BV1809" s="297"/>
      <c r="BW1809" s="297"/>
      <c r="BX1809" s="297"/>
      <c r="BY1809" s="297"/>
      <c r="BZ1809" s="297"/>
      <c r="CA1809" s="297"/>
      <c r="CB1809" s="297"/>
    </row>
    <row r="1810" spans="1:80" s="305" customFormat="1" x14ac:dyDescent="0.2">
      <c r="A1810" s="87"/>
      <c r="B1810" s="87"/>
      <c r="C1810" s="87"/>
      <c r="D1810" s="87"/>
      <c r="E1810" s="87"/>
      <c r="F1810" s="87"/>
      <c r="S1810" s="307"/>
      <c r="T1810" s="306"/>
      <c r="AB1810" s="300"/>
      <c r="AC1810" s="300"/>
      <c r="AJ1810" s="300"/>
      <c r="AK1810" s="300"/>
      <c r="AX1810" s="300"/>
      <c r="AY1810" s="300"/>
      <c r="AZ1810" s="300"/>
      <c r="BA1810" s="300"/>
      <c r="BB1810" s="300"/>
      <c r="BC1810" s="300"/>
      <c r="BD1810" s="300"/>
      <c r="BE1810" s="300"/>
      <c r="BF1810" s="300"/>
      <c r="BG1810" s="300"/>
      <c r="BH1810" s="300"/>
      <c r="BI1810" s="300"/>
      <c r="BQ1810" s="297"/>
      <c r="BR1810" s="297"/>
      <c r="BS1810" s="297"/>
      <c r="BT1810" s="297"/>
      <c r="BU1810" s="297"/>
      <c r="BV1810" s="297"/>
      <c r="BW1810" s="297"/>
      <c r="BX1810" s="297"/>
      <c r="BY1810" s="297"/>
      <c r="BZ1810" s="297"/>
      <c r="CA1810" s="297"/>
      <c r="CB1810" s="297"/>
    </row>
    <row r="1811" spans="1:80" s="305" customFormat="1" x14ac:dyDescent="0.2">
      <c r="A1811" s="87"/>
      <c r="B1811" s="87"/>
      <c r="C1811" s="87"/>
      <c r="D1811" s="87"/>
      <c r="E1811" s="87"/>
      <c r="F1811" s="87"/>
      <c r="S1811" s="307"/>
      <c r="T1811" s="306"/>
      <c r="AB1811" s="300"/>
      <c r="AC1811" s="300"/>
      <c r="AJ1811" s="300"/>
      <c r="AK1811" s="300"/>
      <c r="AX1811" s="300"/>
      <c r="AY1811" s="300"/>
      <c r="AZ1811" s="300"/>
      <c r="BA1811" s="300"/>
      <c r="BB1811" s="300"/>
      <c r="BC1811" s="300"/>
      <c r="BD1811" s="300"/>
      <c r="BE1811" s="300"/>
      <c r="BF1811" s="300"/>
      <c r="BG1811" s="300"/>
      <c r="BH1811" s="300"/>
      <c r="BI1811" s="300"/>
      <c r="BQ1811" s="297"/>
      <c r="BR1811" s="297"/>
      <c r="BS1811" s="297"/>
      <c r="BT1811" s="297"/>
      <c r="BU1811" s="297"/>
      <c r="BV1811" s="297"/>
      <c r="BW1811" s="297"/>
      <c r="BX1811" s="297"/>
      <c r="BY1811" s="297"/>
      <c r="BZ1811" s="297"/>
      <c r="CA1811" s="297"/>
      <c r="CB1811" s="297"/>
    </row>
    <row r="1812" spans="1:80" s="305" customFormat="1" x14ac:dyDescent="0.2">
      <c r="A1812" s="87"/>
      <c r="B1812" s="87"/>
      <c r="C1812" s="87"/>
      <c r="D1812" s="87"/>
      <c r="E1812" s="87"/>
      <c r="F1812" s="87"/>
      <c r="S1812" s="307"/>
      <c r="T1812" s="306"/>
      <c r="AB1812" s="300"/>
      <c r="AC1812" s="300"/>
      <c r="AJ1812" s="300"/>
      <c r="AK1812" s="300"/>
      <c r="AX1812" s="300"/>
      <c r="AY1812" s="300"/>
      <c r="AZ1812" s="300"/>
      <c r="BA1812" s="300"/>
      <c r="BB1812" s="300"/>
      <c r="BC1812" s="300"/>
      <c r="BD1812" s="300"/>
      <c r="BE1812" s="300"/>
      <c r="BF1812" s="300"/>
      <c r="BG1812" s="300"/>
      <c r="BH1812" s="300"/>
      <c r="BI1812" s="300"/>
      <c r="BQ1812" s="297"/>
      <c r="BR1812" s="297"/>
      <c r="BS1812" s="297"/>
      <c r="BT1812" s="297"/>
      <c r="BU1812" s="297"/>
      <c r="BV1812" s="297"/>
      <c r="BW1812" s="297"/>
      <c r="BX1812" s="297"/>
      <c r="BY1812" s="297"/>
      <c r="BZ1812" s="297"/>
      <c r="CA1812" s="297"/>
      <c r="CB1812" s="297"/>
    </row>
    <row r="1813" spans="1:80" s="305" customFormat="1" x14ac:dyDescent="0.2">
      <c r="A1813" s="87"/>
      <c r="B1813" s="87"/>
      <c r="C1813" s="87"/>
      <c r="D1813" s="87"/>
      <c r="E1813" s="87"/>
      <c r="F1813" s="87"/>
      <c r="S1813" s="307"/>
      <c r="T1813" s="306"/>
      <c r="AB1813" s="300"/>
      <c r="AC1813" s="300"/>
      <c r="AJ1813" s="300"/>
      <c r="AK1813" s="300"/>
      <c r="AX1813" s="300"/>
      <c r="AY1813" s="300"/>
      <c r="AZ1813" s="300"/>
      <c r="BA1813" s="300"/>
      <c r="BB1813" s="300"/>
      <c r="BC1813" s="300"/>
      <c r="BD1813" s="300"/>
      <c r="BE1813" s="300"/>
      <c r="BF1813" s="300"/>
      <c r="BG1813" s="300"/>
      <c r="BH1813" s="300"/>
      <c r="BI1813" s="300"/>
      <c r="BQ1813" s="297"/>
      <c r="BR1813" s="297"/>
      <c r="BS1813" s="297"/>
      <c r="BT1813" s="297"/>
      <c r="BU1813" s="297"/>
      <c r="BV1813" s="297"/>
      <c r="BW1813" s="297"/>
      <c r="BX1813" s="297"/>
      <c r="BY1813" s="297"/>
      <c r="BZ1813" s="297"/>
      <c r="CA1813" s="297"/>
      <c r="CB1813" s="297"/>
    </row>
    <row r="1814" spans="1:80" s="305" customFormat="1" x14ac:dyDescent="0.2">
      <c r="A1814" s="87"/>
      <c r="B1814" s="87"/>
      <c r="C1814" s="87"/>
      <c r="D1814" s="87"/>
      <c r="E1814" s="87"/>
      <c r="F1814" s="87"/>
      <c r="S1814" s="307"/>
      <c r="T1814" s="306"/>
      <c r="AB1814" s="300"/>
      <c r="AC1814" s="300"/>
      <c r="AJ1814" s="300"/>
      <c r="AK1814" s="300"/>
      <c r="AX1814" s="300"/>
      <c r="AY1814" s="300"/>
      <c r="AZ1814" s="300"/>
      <c r="BA1814" s="300"/>
      <c r="BB1814" s="300"/>
      <c r="BC1814" s="300"/>
      <c r="BD1814" s="300"/>
      <c r="BE1814" s="300"/>
      <c r="BF1814" s="300"/>
      <c r="BG1814" s="300"/>
      <c r="BH1814" s="300"/>
      <c r="BI1814" s="300"/>
      <c r="BQ1814" s="297"/>
      <c r="BR1814" s="297"/>
      <c r="BS1814" s="297"/>
      <c r="BT1814" s="297"/>
      <c r="BU1814" s="297"/>
      <c r="BV1814" s="297"/>
      <c r="BW1814" s="297"/>
      <c r="BX1814" s="297"/>
      <c r="BY1814" s="297"/>
      <c r="BZ1814" s="297"/>
      <c r="CA1814" s="297"/>
      <c r="CB1814" s="297"/>
    </row>
    <row r="1815" spans="1:80" s="305" customFormat="1" x14ac:dyDescent="0.2">
      <c r="A1815" s="87"/>
      <c r="B1815" s="87"/>
      <c r="C1815" s="87"/>
      <c r="D1815" s="87"/>
      <c r="E1815" s="87"/>
      <c r="F1815" s="87"/>
      <c r="S1815" s="307"/>
      <c r="T1815" s="306"/>
      <c r="AB1815" s="300"/>
      <c r="AC1815" s="300"/>
      <c r="AJ1815" s="300"/>
      <c r="AK1815" s="300"/>
      <c r="AX1815" s="300"/>
      <c r="AY1815" s="300"/>
      <c r="AZ1815" s="300"/>
      <c r="BA1815" s="300"/>
      <c r="BB1815" s="300"/>
      <c r="BC1815" s="300"/>
      <c r="BD1815" s="300"/>
      <c r="BE1815" s="300"/>
      <c r="BF1815" s="300"/>
      <c r="BG1815" s="300"/>
      <c r="BH1815" s="300"/>
      <c r="BI1815" s="300"/>
      <c r="BQ1815" s="297"/>
      <c r="BR1815" s="297"/>
      <c r="BS1815" s="297"/>
      <c r="BT1815" s="297"/>
      <c r="BU1815" s="297"/>
      <c r="BV1815" s="297"/>
      <c r="BW1815" s="297"/>
      <c r="BX1815" s="297"/>
      <c r="BY1815" s="297"/>
      <c r="BZ1815" s="297"/>
      <c r="CA1815" s="297"/>
      <c r="CB1815" s="297"/>
    </row>
    <row r="1816" spans="1:80" s="305" customFormat="1" x14ac:dyDescent="0.2">
      <c r="A1816" s="87"/>
      <c r="B1816" s="87"/>
      <c r="C1816" s="87"/>
      <c r="D1816" s="87"/>
      <c r="E1816" s="87"/>
      <c r="F1816" s="87"/>
      <c r="S1816" s="307"/>
      <c r="T1816" s="306"/>
      <c r="AB1816" s="300"/>
      <c r="AC1816" s="300"/>
      <c r="AJ1816" s="300"/>
      <c r="AK1816" s="300"/>
      <c r="AX1816" s="300"/>
      <c r="AY1816" s="300"/>
      <c r="AZ1816" s="300"/>
      <c r="BA1816" s="300"/>
      <c r="BB1816" s="300"/>
      <c r="BC1816" s="300"/>
      <c r="BD1816" s="300"/>
      <c r="BE1816" s="300"/>
      <c r="BF1816" s="300"/>
      <c r="BG1816" s="300"/>
      <c r="BH1816" s="300"/>
      <c r="BI1816" s="300"/>
      <c r="BQ1816" s="297"/>
      <c r="BR1816" s="297"/>
      <c r="BS1816" s="297"/>
      <c r="BT1816" s="297"/>
      <c r="BU1816" s="297"/>
      <c r="BV1816" s="297"/>
      <c r="BW1816" s="297"/>
      <c r="BX1816" s="297"/>
      <c r="BY1816" s="297"/>
      <c r="BZ1816" s="297"/>
      <c r="CA1816" s="297"/>
      <c r="CB1816" s="297"/>
    </row>
    <row r="1817" spans="1:80" s="305" customFormat="1" x14ac:dyDescent="0.2">
      <c r="A1817" s="87"/>
      <c r="B1817" s="87"/>
      <c r="C1817" s="87"/>
      <c r="D1817" s="87"/>
      <c r="E1817" s="87"/>
      <c r="F1817" s="87"/>
      <c r="S1817" s="307"/>
      <c r="T1817" s="306"/>
      <c r="AB1817" s="300"/>
      <c r="AC1817" s="300"/>
      <c r="AJ1817" s="300"/>
      <c r="AK1817" s="300"/>
      <c r="AX1817" s="300"/>
      <c r="AY1817" s="300"/>
      <c r="AZ1817" s="300"/>
      <c r="BA1817" s="300"/>
      <c r="BB1817" s="300"/>
      <c r="BC1817" s="300"/>
      <c r="BD1817" s="300"/>
      <c r="BE1817" s="300"/>
      <c r="BF1817" s="300"/>
      <c r="BG1817" s="300"/>
      <c r="BH1817" s="300"/>
      <c r="BI1817" s="300"/>
      <c r="BQ1817" s="297"/>
      <c r="BR1817" s="297"/>
      <c r="BS1817" s="297"/>
      <c r="BT1817" s="297"/>
      <c r="BU1817" s="297"/>
      <c r="BV1817" s="297"/>
      <c r="BW1817" s="297"/>
      <c r="BX1817" s="297"/>
      <c r="BY1817" s="297"/>
      <c r="BZ1817" s="297"/>
      <c r="CA1817" s="297"/>
      <c r="CB1817" s="297"/>
    </row>
    <row r="1818" spans="1:80" s="305" customFormat="1" x14ac:dyDescent="0.2">
      <c r="A1818" s="87"/>
      <c r="B1818" s="87"/>
      <c r="C1818" s="87"/>
      <c r="D1818" s="87"/>
      <c r="E1818" s="87"/>
      <c r="F1818" s="87"/>
      <c r="S1818" s="307"/>
      <c r="T1818" s="306"/>
      <c r="AB1818" s="300"/>
      <c r="AC1818" s="300"/>
      <c r="AJ1818" s="300"/>
      <c r="AK1818" s="300"/>
      <c r="AX1818" s="300"/>
      <c r="AY1818" s="300"/>
      <c r="AZ1818" s="300"/>
      <c r="BA1818" s="300"/>
      <c r="BB1818" s="300"/>
      <c r="BC1818" s="300"/>
      <c r="BD1818" s="300"/>
      <c r="BE1818" s="300"/>
      <c r="BF1818" s="300"/>
      <c r="BG1818" s="300"/>
      <c r="BH1818" s="300"/>
      <c r="BI1818" s="300"/>
      <c r="BQ1818" s="297"/>
      <c r="BR1818" s="297"/>
      <c r="BS1818" s="297"/>
      <c r="BT1818" s="297"/>
      <c r="BU1818" s="297"/>
      <c r="BV1818" s="297"/>
      <c r="BW1818" s="297"/>
      <c r="BX1818" s="297"/>
      <c r="BY1818" s="297"/>
      <c r="BZ1818" s="297"/>
      <c r="CA1818" s="297"/>
      <c r="CB1818" s="297"/>
    </row>
    <row r="1819" spans="1:80" s="305" customFormat="1" x14ac:dyDescent="0.2">
      <c r="A1819" s="87"/>
      <c r="B1819" s="87"/>
      <c r="C1819" s="87"/>
      <c r="D1819" s="87"/>
      <c r="E1819" s="87"/>
      <c r="F1819" s="87"/>
      <c r="S1819" s="307"/>
      <c r="T1819" s="306"/>
      <c r="AB1819" s="300"/>
      <c r="AC1819" s="300"/>
      <c r="AJ1819" s="300"/>
      <c r="AK1819" s="300"/>
      <c r="AX1819" s="300"/>
      <c r="AY1819" s="300"/>
      <c r="AZ1819" s="300"/>
      <c r="BA1819" s="300"/>
      <c r="BB1819" s="300"/>
      <c r="BC1819" s="300"/>
      <c r="BD1819" s="300"/>
      <c r="BE1819" s="300"/>
      <c r="BF1819" s="300"/>
      <c r="BG1819" s="300"/>
      <c r="BH1819" s="300"/>
      <c r="BI1819" s="300"/>
      <c r="BQ1819" s="297"/>
      <c r="BR1819" s="297"/>
      <c r="BS1819" s="297"/>
      <c r="BT1819" s="297"/>
      <c r="BU1819" s="297"/>
      <c r="BV1819" s="297"/>
      <c r="BW1819" s="297"/>
      <c r="BX1819" s="297"/>
      <c r="BY1819" s="297"/>
      <c r="BZ1819" s="297"/>
      <c r="CA1819" s="297"/>
      <c r="CB1819" s="297"/>
    </row>
    <row r="1820" spans="1:80" s="305" customFormat="1" x14ac:dyDescent="0.2">
      <c r="A1820" s="87"/>
      <c r="B1820" s="87"/>
      <c r="C1820" s="87"/>
      <c r="D1820" s="87"/>
      <c r="E1820" s="87"/>
      <c r="F1820" s="87"/>
      <c r="S1820" s="307"/>
      <c r="T1820" s="306"/>
      <c r="AB1820" s="300"/>
      <c r="AC1820" s="300"/>
      <c r="AJ1820" s="300"/>
      <c r="AK1820" s="300"/>
      <c r="AX1820" s="300"/>
      <c r="AY1820" s="300"/>
      <c r="AZ1820" s="300"/>
      <c r="BA1820" s="300"/>
      <c r="BB1820" s="300"/>
      <c r="BC1820" s="300"/>
      <c r="BD1820" s="300"/>
      <c r="BE1820" s="300"/>
      <c r="BF1820" s="300"/>
      <c r="BG1820" s="300"/>
      <c r="BH1820" s="300"/>
      <c r="BI1820" s="300"/>
      <c r="BQ1820" s="297"/>
      <c r="BR1820" s="297"/>
      <c r="BS1820" s="297"/>
      <c r="BT1820" s="297"/>
      <c r="BU1820" s="297"/>
      <c r="BV1820" s="297"/>
      <c r="BW1820" s="297"/>
      <c r="BX1820" s="297"/>
      <c r="BY1820" s="297"/>
      <c r="BZ1820" s="297"/>
      <c r="CA1820" s="297"/>
      <c r="CB1820" s="297"/>
    </row>
    <row r="1821" spans="1:80" s="305" customFormat="1" x14ac:dyDescent="0.2">
      <c r="A1821" s="87"/>
      <c r="B1821" s="87"/>
      <c r="C1821" s="87"/>
      <c r="D1821" s="87"/>
      <c r="E1821" s="87"/>
      <c r="F1821" s="87"/>
      <c r="S1821" s="307"/>
      <c r="T1821" s="306"/>
      <c r="AB1821" s="300"/>
      <c r="AC1821" s="300"/>
      <c r="AJ1821" s="300"/>
      <c r="AK1821" s="300"/>
      <c r="AX1821" s="300"/>
      <c r="AY1821" s="300"/>
      <c r="AZ1821" s="300"/>
      <c r="BA1821" s="300"/>
      <c r="BB1821" s="300"/>
      <c r="BC1821" s="300"/>
      <c r="BD1821" s="300"/>
      <c r="BE1821" s="300"/>
      <c r="BF1821" s="300"/>
      <c r="BG1821" s="300"/>
      <c r="BH1821" s="300"/>
      <c r="BI1821" s="300"/>
      <c r="BQ1821" s="297"/>
      <c r="BR1821" s="297"/>
      <c r="BS1821" s="297"/>
      <c r="BT1821" s="297"/>
      <c r="BU1821" s="297"/>
      <c r="BV1821" s="297"/>
      <c r="BW1821" s="297"/>
      <c r="BX1821" s="297"/>
      <c r="BY1821" s="297"/>
      <c r="BZ1821" s="297"/>
      <c r="CA1821" s="297"/>
      <c r="CB1821" s="297"/>
    </row>
    <row r="1822" spans="1:80" s="305" customFormat="1" x14ac:dyDescent="0.2">
      <c r="A1822" s="87"/>
      <c r="B1822" s="87"/>
      <c r="C1822" s="87"/>
      <c r="D1822" s="87"/>
      <c r="E1822" s="87"/>
      <c r="F1822" s="87"/>
      <c r="S1822" s="307"/>
      <c r="T1822" s="306"/>
      <c r="AB1822" s="300"/>
      <c r="AC1822" s="300"/>
      <c r="AJ1822" s="300"/>
      <c r="AK1822" s="300"/>
      <c r="AX1822" s="300"/>
      <c r="AY1822" s="300"/>
      <c r="AZ1822" s="300"/>
      <c r="BA1822" s="300"/>
      <c r="BB1822" s="300"/>
      <c r="BC1822" s="300"/>
      <c r="BD1822" s="300"/>
      <c r="BE1822" s="300"/>
      <c r="BF1822" s="300"/>
      <c r="BG1822" s="300"/>
      <c r="BH1822" s="300"/>
      <c r="BI1822" s="300"/>
      <c r="BQ1822" s="297"/>
      <c r="BR1822" s="297"/>
      <c r="BS1822" s="297"/>
      <c r="BT1822" s="297"/>
      <c r="BU1822" s="297"/>
      <c r="BV1822" s="297"/>
      <c r="BW1822" s="297"/>
      <c r="BX1822" s="297"/>
      <c r="BY1822" s="297"/>
      <c r="BZ1822" s="297"/>
      <c r="CA1822" s="297"/>
      <c r="CB1822" s="297"/>
    </row>
    <row r="1823" spans="1:80" s="305" customFormat="1" x14ac:dyDescent="0.2">
      <c r="A1823" s="87"/>
      <c r="B1823" s="87"/>
      <c r="C1823" s="87"/>
      <c r="D1823" s="87"/>
      <c r="E1823" s="87"/>
      <c r="F1823" s="87"/>
      <c r="S1823" s="307"/>
      <c r="T1823" s="306"/>
      <c r="AB1823" s="300"/>
      <c r="AC1823" s="300"/>
      <c r="AJ1823" s="300"/>
      <c r="AK1823" s="300"/>
      <c r="AX1823" s="300"/>
      <c r="AY1823" s="300"/>
      <c r="AZ1823" s="300"/>
      <c r="BA1823" s="300"/>
      <c r="BB1823" s="300"/>
      <c r="BC1823" s="300"/>
      <c r="BD1823" s="300"/>
      <c r="BE1823" s="300"/>
      <c r="BF1823" s="300"/>
      <c r="BG1823" s="300"/>
      <c r="BH1823" s="300"/>
      <c r="BI1823" s="300"/>
      <c r="BQ1823" s="297"/>
      <c r="BR1823" s="297"/>
      <c r="BS1823" s="297"/>
      <c r="BT1823" s="297"/>
      <c r="BU1823" s="297"/>
      <c r="BV1823" s="297"/>
      <c r="BW1823" s="297"/>
      <c r="BX1823" s="297"/>
      <c r="BY1823" s="297"/>
      <c r="BZ1823" s="297"/>
      <c r="CA1823" s="297"/>
      <c r="CB1823" s="297"/>
    </row>
    <row r="1824" spans="1:80" s="305" customFormat="1" x14ac:dyDescent="0.2">
      <c r="A1824" s="87"/>
      <c r="B1824" s="87"/>
      <c r="C1824" s="87"/>
      <c r="D1824" s="87"/>
      <c r="E1824" s="87"/>
      <c r="F1824" s="87"/>
      <c r="S1824" s="307"/>
      <c r="T1824" s="306"/>
      <c r="AB1824" s="300"/>
      <c r="AC1824" s="300"/>
      <c r="AJ1824" s="300"/>
      <c r="AK1824" s="300"/>
      <c r="AX1824" s="300"/>
      <c r="AY1824" s="300"/>
      <c r="AZ1824" s="300"/>
      <c r="BA1824" s="300"/>
      <c r="BB1824" s="300"/>
      <c r="BC1824" s="300"/>
      <c r="BD1824" s="300"/>
      <c r="BE1824" s="300"/>
      <c r="BF1824" s="300"/>
      <c r="BG1824" s="300"/>
      <c r="BH1824" s="300"/>
      <c r="BI1824" s="300"/>
      <c r="BQ1824" s="297"/>
      <c r="BR1824" s="297"/>
      <c r="BS1824" s="297"/>
      <c r="BT1824" s="297"/>
      <c r="BU1824" s="297"/>
      <c r="BV1824" s="297"/>
      <c r="BW1824" s="297"/>
      <c r="BX1824" s="297"/>
      <c r="BY1824" s="297"/>
      <c r="BZ1824" s="297"/>
      <c r="CA1824" s="297"/>
      <c r="CB1824" s="297"/>
    </row>
    <row r="1825" spans="1:80" s="305" customFormat="1" x14ac:dyDescent="0.2">
      <c r="A1825" s="87"/>
      <c r="B1825" s="87"/>
      <c r="C1825" s="87"/>
      <c r="D1825" s="87"/>
      <c r="E1825" s="87"/>
      <c r="F1825" s="87"/>
      <c r="S1825" s="307"/>
      <c r="T1825" s="306"/>
      <c r="AB1825" s="300"/>
      <c r="AC1825" s="300"/>
      <c r="AJ1825" s="300"/>
      <c r="AK1825" s="300"/>
      <c r="AX1825" s="300"/>
      <c r="AY1825" s="300"/>
      <c r="AZ1825" s="300"/>
      <c r="BA1825" s="300"/>
      <c r="BB1825" s="300"/>
      <c r="BC1825" s="300"/>
      <c r="BD1825" s="300"/>
      <c r="BE1825" s="300"/>
      <c r="BF1825" s="300"/>
      <c r="BG1825" s="300"/>
      <c r="BH1825" s="300"/>
      <c r="BI1825" s="300"/>
      <c r="BQ1825" s="297"/>
      <c r="BR1825" s="297"/>
      <c r="BS1825" s="297"/>
      <c r="BT1825" s="297"/>
      <c r="BU1825" s="297"/>
      <c r="BV1825" s="297"/>
      <c r="BW1825" s="297"/>
      <c r="BX1825" s="297"/>
      <c r="BY1825" s="297"/>
      <c r="BZ1825" s="297"/>
      <c r="CA1825" s="297"/>
      <c r="CB1825" s="297"/>
    </row>
    <row r="1826" spans="1:80" s="305" customFormat="1" x14ac:dyDescent="0.2">
      <c r="A1826" s="87"/>
      <c r="B1826" s="87"/>
      <c r="C1826" s="87"/>
      <c r="D1826" s="87"/>
      <c r="E1826" s="87"/>
      <c r="F1826" s="87"/>
      <c r="S1826" s="307"/>
      <c r="T1826" s="306"/>
      <c r="AB1826" s="300"/>
      <c r="AC1826" s="300"/>
      <c r="AJ1826" s="300"/>
      <c r="AK1826" s="300"/>
      <c r="AX1826" s="300"/>
      <c r="AY1826" s="300"/>
      <c r="AZ1826" s="300"/>
      <c r="BA1826" s="300"/>
      <c r="BB1826" s="300"/>
      <c r="BC1826" s="300"/>
      <c r="BD1826" s="300"/>
      <c r="BE1826" s="300"/>
      <c r="BF1826" s="300"/>
      <c r="BG1826" s="300"/>
      <c r="BH1826" s="300"/>
      <c r="BI1826" s="300"/>
      <c r="BQ1826" s="297"/>
      <c r="BR1826" s="297"/>
      <c r="BS1826" s="297"/>
      <c r="BT1826" s="297"/>
      <c r="BU1826" s="297"/>
      <c r="BV1826" s="297"/>
      <c r="BW1826" s="297"/>
      <c r="BX1826" s="297"/>
      <c r="BY1826" s="297"/>
      <c r="BZ1826" s="297"/>
      <c r="CA1826" s="297"/>
      <c r="CB1826" s="297"/>
    </row>
    <row r="1827" spans="1:80" s="305" customFormat="1" x14ac:dyDescent="0.2">
      <c r="A1827" s="87"/>
      <c r="B1827" s="87"/>
      <c r="C1827" s="87"/>
      <c r="D1827" s="87"/>
      <c r="E1827" s="87"/>
      <c r="F1827" s="87"/>
      <c r="S1827" s="307"/>
      <c r="T1827" s="306"/>
      <c r="AB1827" s="300"/>
      <c r="AC1827" s="300"/>
      <c r="AJ1827" s="300"/>
      <c r="AK1827" s="300"/>
      <c r="AX1827" s="300"/>
      <c r="AY1827" s="300"/>
      <c r="AZ1827" s="300"/>
      <c r="BA1827" s="300"/>
      <c r="BB1827" s="300"/>
      <c r="BC1827" s="300"/>
      <c r="BD1827" s="300"/>
      <c r="BE1827" s="300"/>
      <c r="BF1827" s="300"/>
      <c r="BG1827" s="300"/>
      <c r="BH1827" s="300"/>
      <c r="BI1827" s="300"/>
      <c r="BQ1827" s="297"/>
      <c r="BR1827" s="297"/>
      <c r="BS1827" s="297"/>
      <c r="BT1827" s="297"/>
      <c r="BU1827" s="297"/>
      <c r="BV1827" s="297"/>
      <c r="BW1827" s="297"/>
      <c r="BX1827" s="297"/>
      <c r="BY1827" s="297"/>
      <c r="BZ1827" s="297"/>
      <c r="CA1827" s="297"/>
      <c r="CB1827" s="297"/>
    </row>
    <row r="1828" spans="1:80" s="305" customFormat="1" x14ac:dyDescent="0.2">
      <c r="A1828" s="87"/>
      <c r="B1828" s="87"/>
      <c r="C1828" s="87"/>
      <c r="D1828" s="87"/>
      <c r="E1828" s="87"/>
      <c r="F1828" s="87"/>
      <c r="S1828" s="307"/>
      <c r="T1828" s="306"/>
      <c r="AB1828" s="300"/>
      <c r="AC1828" s="300"/>
      <c r="AJ1828" s="300"/>
      <c r="AK1828" s="300"/>
      <c r="AX1828" s="300"/>
      <c r="AY1828" s="300"/>
      <c r="AZ1828" s="300"/>
      <c r="BA1828" s="300"/>
      <c r="BB1828" s="300"/>
      <c r="BC1828" s="300"/>
      <c r="BD1828" s="300"/>
      <c r="BE1828" s="300"/>
      <c r="BF1828" s="300"/>
      <c r="BG1828" s="300"/>
      <c r="BH1828" s="300"/>
      <c r="BI1828" s="300"/>
      <c r="BQ1828" s="297"/>
      <c r="BR1828" s="297"/>
      <c r="BS1828" s="297"/>
      <c r="BT1828" s="297"/>
      <c r="BU1828" s="297"/>
      <c r="BV1828" s="297"/>
      <c r="BW1828" s="297"/>
      <c r="BX1828" s="297"/>
      <c r="BY1828" s="297"/>
      <c r="BZ1828" s="297"/>
      <c r="CA1828" s="297"/>
      <c r="CB1828" s="297"/>
    </row>
    <row r="1829" spans="1:80" s="305" customFormat="1" x14ac:dyDescent="0.2">
      <c r="A1829" s="87"/>
      <c r="B1829" s="87"/>
      <c r="C1829" s="87"/>
      <c r="D1829" s="87"/>
      <c r="E1829" s="87"/>
      <c r="F1829" s="87"/>
      <c r="S1829" s="307"/>
      <c r="T1829" s="306"/>
      <c r="AB1829" s="300"/>
      <c r="AC1829" s="300"/>
      <c r="AJ1829" s="300"/>
      <c r="AK1829" s="300"/>
      <c r="AX1829" s="300"/>
      <c r="AY1829" s="300"/>
      <c r="AZ1829" s="300"/>
      <c r="BA1829" s="300"/>
      <c r="BB1829" s="300"/>
      <c r="BC1829" s="300"/>
      <c r="BD1829" s="300"/>
      <c r="BE1829" s="300"/>
      <c r="BF1829" s="300"/>
      <c r="BG1829" s="300"/>
      <c r="BH1829" s="300"/>
      <c r="BI1829" s="300"/>
      <c r="BQ1829" s="297"/>
      <c r="BR1829" s="297"/>
      <c r="BS1829" s="297"/>
      <c r="BT1829" s="297"/>
      <c r="BU1829" s="297"/>
      <c r="BV1829" s="297"/>
      <c r="BW1829" s="297"/>
      <c r="BX1829" s="297"/>
      <c r="BY1829" s="297"/>
      <c r="BZ1829" s="297"/>
      <c r="CA1829" s="297"/>
      <c r="CB1829" s="297"/>
    </row>
    <row r="1830" spans="1:80" s="305" customFormat="1" x14ac:dyDescent="0.2">
      <c r="A1830" s="87"/>
      <c r="B1830" s="87"/>
      <c r="C1830" s="87"/>
      <c r="D1830" s="87"/>
      <c r="E1830" s="87"/>
      <c r="F1830" s="87"/>
      <c r="S1830" s="307"/>
      <c r="T1830" s="306"/>
      <c r="AB1830" s="300"/>
      <c r="AC1830" s="300"/>
      <c r="AJ1830" s="300"/>
      <c r="AK1830" s="300"/>
      <c r="AX1830" s="300"/>
      <c r="AY1830" s="300"/>
      <c r="AZ1830" s="300"/>
      <c r="BA1830" s="300"/>
      <c r="BB1830" s="300"/>
      <c r="BC1830" s="300"/>
      <c r="BD1830" s="300"/>
      <c r="BE1830" s="300"/>
      <c r="BF1830" s="300"/>
      <c r="BG1830" s="300"/>
      <c r="BH1830" s="300"/>
      <c r="BI1830" s="300"/>
      <c r="BQ1830" s="297"/>
      <c r="BR1830" s="297"/>
      <c r="BS1830" s="297"/>
      <c r="BT1830" s="297"/>
      <c r="BU1830" s="297"/>
      <c r="BV1830" s="297"/>
      <c r="BW1830" s="297"/>
      <c r="BX1830" s="297"/>
      <c r="BY1830" s="297"/>
      <c r="BZ1830" s="297"/>
      <c r="CA1830" s="297"/>
      <c r="CB1830" s="297"/>
    </row>
    <row r="1831" spans="1:80" s="305" customFormat="1" x14ac:dyDescent="0.2">
      <c r="A1831" s="87"/>
      <c r="B1831" s="87"/>
      <c r="C1831" s="87"/>
      <c r="D1831" s="87"/>
      <c r="E1831" s="87"/>
      <c r="F1831" s="87"/>
      <c r="S1831" s="307"/>
      <c r="T1831" s="306"/>
      <c r="AB1831" s="300"/>
      <c r="AC1831" s="300"/>
      <c r="AJ1831" s="300"/>
      <c r="AK1831" s="300"/>
      <c r="AX1831" s="300"/>
      <c r="AY1831" s="300"/>
      <c r="AZ1831" s="300"/>
      <c r="BA1831" s="300"/>
      <c r="BB1831" s="300"/>
      <c r="BC1831" s="300"/>
      <c r="BD1831" s="300"/>
      <c r="BE1831" s="300"/>
      <c r="BF1831" s="300"/>
      <c r="BG1831" s="300"/>
      <c r="BH1831" s="300"/>
      <c r="BI1831" s="300"/>
      <c r="BQ1831" s="297"/>
      <c r="BR1831" s="297"/>
      <c r="BS1831" s="297"/>
      <c r="BT1831" s="297"/>
      <c r="BU1831" s="297"/>
      <c r="BV1831" s="297"/>
      <c r="BW1831" s="297"/>
      <c r="BX1831" s="297"/>
      <c r="BY1831" s="297"/>
      <c r="BZ1831" s="297"/>
      <c r="CA1831" s="297"/>
      <c r="CB1831" s="297"/>
    </row>
    <row r="1832" spans="1:80" s="305" customFormat="1" x14ac:dyDescent="0.2">
      <c r="A1832" s="87"/>
      <c r="B1832" s="87"/>
      <c r="C1832" s="87"/>
      <c r="D1832" s="87"/>
      <c r="E1832" s="87"/>
      <c r="F1832" s="87"/>
      <c r="S1832" s="307"/>
      <c r="T1832" s="306"/>
      <c r="AB1832" s="300"/>
      <c r="AC1832" s="300"/>
      <c r="AJ1832" s="300"/>
      <c r="AK1832" s="300"/>
      <c r="AX1832" s="300"/>
      <c r="AY1832" s="300"/>
      <c r="AZ1832" s="300"/>
      <c r="BA1832" s="300"/>
      <c r="BB1832" s="300"/>
      <c r="BC1832" s="300"/>
      <c r="BD1832" s="300"/>
      <c r="BE1832" s="300"/>
      <c r="BF1832" s="300"/>
      <c r="BG1832" s="300"/>
      <c r="BH1832" s="300"/>
      <c r="BI1832" s="300"/>
      <c r="BQ1832" s="297"/>
      <c r="BR1832" s="297"/>
      <c r="BS1832" s="297"/>
      <c r="BT1832" s="297"/>
      <c r="BU1832" s="297"/>
      <c r="BV1832" s="297"/>
      <c r="BW1832" s="297"/>
      <c r="BX1832" s="297"/>
      <c r="BY1832" s="297"/>
      <c r="BZ1832" s="297"/>
      <c r="CA1832" s="297"/>
      <c r="CB1832" s="297"/>
    </row>
    <row r="1833" spans="1:80" s="305" customFormat="1" x14ac:dyDescent="0.2">
      <c r="A1833" s="87"/>
      <c r="B1833" s="87"/>
      <c r="C1833" s="87"/>
      <c r="D1833" s="87"/>
      <c r="E1833" s="87"/>
      <c r="F1833" s="87"/>
      <c r="S1833" s="307"/>
      <c r="T1833" s="306"/>
      <c r="AB1833" s="300"/>
      <c r="AC1833" s="300"/>
      <c r="AJ1833" s="300"/>
      <c r="AK1833" s="300"/>
      <c r="AX1833" s="300"/>
      <c r="AY1833" s="300"/>
      <c r="AZ1833" s="300"/>
      <c r="BA1833" s="300"/>
      <c r="BB1833" s="300"/>
      <c r="BC1833" s="300"/>
      <c r="BD1833" s="300"/>
      <c r="BE1833" s="300"/>
      <c r="BF1833" s="300"/>
      <c r="BG1833" s="300"/>
      <c r="BH1833" s="300"/>
      <c r="BI1833" s="300"/>
      <c r="BQ1833" s="297"/>
      <c r="BR1833" s="297"/>
      <c r="BS1833" s="297"/>
      <c r="BT1833" s="297"/>
      <c r="BU1833" s="297"/>
      <c r="BV1833" s="297"/>
      <c r="BW1833" s="297"/>
      <c r="BX1833" s="297"/>
      <c r="BY1833" s="297"/>
      <c r="BZ1833" s="297"/>
      <c r="CA1833" s="297"/>
      <c r="CB1833" s="297"/>
    </row>
    <row r="1834" spans="1:80" s="305" customFormat="1" x14ac:dyDescent="0.2">
      <c r="A1834" s="87"/>
      <c r="B1834" s="87"/>
      <c r="C1834" s="87"/>
      <c r="D1834" s="87"/>
      <c r="E1834" s="87"/>
      <c r="F1834" s="87"/>
      <c r="S1834" s="307"/>
      <c r="T1834" s="306"/>
      <c r="AB1834" s="300"/>
      <c r="AC1834" s="300"/>
      <c r="AJ1834" s="300"/>
      <c r="AK1834" s="300"/>
      <c r="AX1834" s="300"/>
      <c r="AY1834" s="300"/>
      <c r="AZ1834" s="300"/>
      <c r="BA1834" s="300"/>
      <c r="BB1834" s="300"/>
      <c r="BC1834" s="300"/>
      <c r="BD1834" s="300"/>
      <c r="BE1834" s="300"/>
      <c r="BF1834" s="300"/>
      <c r="BG1834" s="300"/>
      <c r="BH1834" s="300"/>
      <c r="BI1834" s="300"/>
      <c r="BQ1834" s="297"/>
      <c r="BR1834" s="297"/>
      <c r="BS1834" s="297"/>
      <c r="BT1834" s="297"/>
      <c r="BU1834" s="297"/>
      <c r="BV1834" s="297"/>
      <c r="BW1834" s="297"/>
      <c r="BX1834" s="297"/>
      <c r="BY1834" s="297"/>
      <c r="BZ1834" s="297"/>
      <c r="CA1834" s="297"/>
      <c r="CB1834" s="297"/>
    </row>
    <row r="1835" spans="1:80" s="305" customFormat="1" x14ac:dyDescent="0.2">
      <c r="A1835" s="87"/>
      <c r="B1835" s="87"/>
      <c r="C1835" s="87"/>
      <c r="D1835" s="87"/>
      <c r="E1835" s="87"/>
      <c r="F1835" s="87"/>
      <c r="S1835" s="307"/>
      <c r="T1835" s="306"/>
      <c r="AB1835" s="300"/>
      <c r="AC1835" s="300"/>
      <c r="AJ1835" s="300"/>
      <c r="AK1835" s="300"/>
      <c r="AX1835" s="300"/>
      <c r="AY1835" s="300"/>
      <c r="AZ1835" s="300"/>
      <c r="BA1835" s="300"/>
      <c r="BB1835" s="300"/>
      <c r="BC1835" s="300"/>
      <c r="BD1835" s="300"/>
      <c r="BE1835" s="300"/>
      <c r="BF1835" s="300"/>
      <c r="BG1835" s="300"/>
      <c r="BH1835" s="300"/>
      <c r="BI1835" s="300"/>
      <c r="BQ1835" s="297"/>
      <c r="BR1835" s="297"/>
      <c r="BS1835" s="297"/>
      <c r="BT1835" s="297"/>
      <c r="BU1835" s="297"/>
      <c r="BV1835" s="297"/>
      <c r="BW1835" s="297"/>
      <c r="BX1835" s="297"/>
      <c r="BY1835" s="297"/>
      <c r="BZ1835" s="297"/>
      <c r="CA1835" s="297"/>
      <c r="CB1835" s="297"/>
    </row>
    <row r="1836" spans="1:80" s="305" customFormat="1" x14ac:dyDescent="0.2">
      <c r="A1836" s="87"/>
      <c r="B1836" s="87"/>
      <c r="C1836" s="87"/>
      <c r="D1836" s="87"/>
      <c r="E1836" s="87"/>
      <c r="F1836" s="87"/>
      <c r="S1836" s="307"/>
      <c r="T1836" s="306"/>
      <c r="AB1836" s="300"/>
      <c r="AC1836" s="300"/>
      <c r="AJ1836" s="300"/>
      <c r="AK1836" s="300"/>
      <c r="AX1836" s="300"/>
      <c r="AY1836" s="300"/>
      <c r="AZ1836" s="300"/>
      <c r="BA1836" s="300"/>
      <c r="BB1836" s="300"/>
      <c r="BC1836" s="300"/>
      <c r="BD1836" s="300"/>
      <c r="BE1836" s="300"/>
      <c r="BF1836" s="300"/>
      <c r="BG1836" s="300"/>
      <c r="BH1836" s="300"/>
      <c r="BI1836" s="300"/>
      <c r="BQ1836" s="297"/>
      <c r="BR1836" s="297"/>
      <c r="BS1836" s="297"/>
      <c r="BT1836" s="297"/>
      <c r="BU1836" s="297"/>
      <c r="BV1836" s="297"/>
      <c r="BW1836" s="297"/>
      <c r="BX1836" s="297"/>
      <c r="BY1836" s="297"/>
      <c r="BZ1836" s="297"/>
      <c r="CA1836" s="297"/>
      <c r="CB1836" s="297"/>
    </row>
    <row r="1837" spans="1:80" s="305" customFormat="1" x14ac:dyDescent="0.2">
      <c r="A1837" s="87"/>
      <c r="B1837" s="87"/>
      <c r="C1837" s="87"/>
      <c r="D1837" s="87"/>
      <c r="E1837" s="87"/>
      <c r="F1837" s="87"/>
      <c r="S1837" s="307"/>
      <c r="T1837" s="306"/>
      <c r="AB1837" s="300"/>
      <c r="AC1837" s="300"/>
      <c r="AJ1837" s="300"/>
      <c r="AK1837" s="300"/>
      <c r="AX1837" s="300"/>
      <c r="AY1837" s="300"/>
      <c r="AZ1837" s="300"/>
      <c r="BA1837" s="300"/>
      <c r="BB1837" s="300"/>
      <c r="BC1837" s="300"/>
      <c r="BD1837" s="300"/>
      <c r="BE1837" s="300"/>
      <c r="BF1837" s="300"/>
      <c r="BG1837" s="300"/>
      <c r="BH1837" s="300"/>
      <c r="BI1837" s="300"/>
      <c r="BQ1837" s="297"/>
      <c r="BR1837" s="297"/>
      <c r="BS1837" s="297"/>
      <c r="BT1837" s="297"/>
      <c r="BU1837" s="297"/>
      <c r="BV1837" s="297"/>
      <c r="BW1837" s="297"/>
      <c r="BX1837" s="297"/>
      <c r="BY1837" s="297"/>
      <c r="BZ1837" s="297"/>
      <c r="CA1837" s="297"/>
      <c r="CB1837" s="297"/>
    </row>
    <row r="1838" spans="1:80" s="305" customFormat="1" x14ac:dyDescent="0.2">
      <c r="A1838" s="87"/>
      <c r="B1838" s="87"/>
      <c r="C1838" s="87"/>
      <c r="D1838" s="87"/>
      <c r="E1838" s="87"/>
      <c r="F1838" s="87"/>
      <c r="S1838" s="307"/>
      <c r="T1838" s="306"/>
      <c r="AB1838" s="300"/>
      <c r="AC1838" s="300"/>
      <c r="AJ1838" s="300"/>
      <c r="AK1838" s="300"/>
      <c r="AX1838" s="300"/>
      <c r="AY1838" s="300"/>
      <c r="AZ1838" s="300"/>
      <c r="BA1838" s="300"/>
      <c r="BB1838" s="300"/>
      <c r="BC1838" s="300"/>
      <c r="BD1838" s="300"/>
      <c r="BE1838" s="300"/>
      <c r="BF1838" s="300"/>
      <c r="BG1838" s="300"/>
      <c r="BH1838" s="300"/>
      <c r="BI1838" s="300"/>
      <c r="BQ1838" s="297"/>
      <c r="BR1838" s="297"/>
      <c r="BS1838" s="297"/>
      <c r="BT1838" s="297"/>
      <c r="BU1838" s="297"/>
      <c r="BV1838" s="297"/>
      <c r="BW1838" s="297"/>
      <c r="BX1838" s="297"/>
      <c r="BY1838" s="297"/>
      <c r="BZ1838" s="297"/>
      <c r="CA1838" s="297"/>
      <c r="CB1838" s="297"/>
    </row>
    <row r="1839" spans="1:80" s="305" customFormat="1" x14ac:dyDescent="0.2">
      <c r="A1839" s="87"/>
      <c r="B1839" s="87"/>
      <c r="C1839" s="87"/>
      <c r="D1839" s="87"/>
      <c r="E1839" s="87"/>
      <c r="F1839" s="87"/>
      <c r="S1839" s="307"/>
      <c r="T1839" s="306"/>
      <c r="AB1839" s="300"/>
      <c r="AC1839" s="300"/>
      <c r="AJ1839" s="300"/>
      <c r="AK1839" s="300"/>
      <c r="AX1839" s="300"/>
      <c r="AY1839" s="300"/>
      <c r="AZ1839" s="300"/>
      <c r="BA1839" s="300"/>
      <c r="BB1839" s="300"/>
      <c r="BC1839" s="300"/>
      <c r="BD1839" s="300"/>
      <c r="BE1839" s="300"/>
      <c r="BF1839" s="300"/>
      <c r="BG1839" s="300"/>
      <c r="BH1839" s="300"/>
      <c r="BI1839" s="300"/>
      <c r="BQ1839" s="297"/>
      <c r="BR1839" s="297"/>
      <c r="BS1839" s="297"/>
      <c r="BT1839" s="297"/>
      <c r="BU1839" s="297"/>
      <c r="BV1839" s="297"/>
      <c r="BW1839" s="297"/>
      <c r="BX1839" s="297"/>
      <c r="BY1839" s="297"/>
      <c r="BZ1839" s="297"/>
      <c r="CA1839" s="297"/>
      <c r="CB1839" s="297"/>
    </row>
    <row r="1840" spans="1:80" s="305" customFormat="1" x14ac:dyDescent="0.2">
      <c r="A1840" s="87"/>
      <c r="B1840" s="87"/>
      <c r="C1840" s="87"/>
      <c r="D1840" s="87"/>
      <c r="E1840" s="87"/>
      <c r="F1840" s="87"/>
      <c r="S1840" s="307"/>
      <c r="T1840" s="306"/>
      <c r="AB1840" s="300"/>
      <c r="AC1840" s="300"/>
      <c r="AJ1840" s="300"/>
      <c r="AK1840" s="300"/>
      <c r="AX1840" s="300"/>
      <c r="AY1840" s="300"/>
      <c r="AZ1840" s="300"/>
      <c r="BA1840" s="300"/>
      <c r="BB1840" s="300"/>
      <c r="BC1840" s="300"/>
      <c r="BD1840" s="300"/>
      <c r="BE1840" s="300"/>
      <c r="BF1840" s="300"/>
      <c r="BG1840" s="300"/>
      <c r="BH1840" s="300"/>
      <c r="BI1840" s="300"/>
      <c r="BQ1840" s="297"/>
      <c r="BR1840" s="297"/>
      <c r="BS1840" s="297"/>
      <c r="BT1840" s="297"/>
      <c r="BU1840" s="297"/>
      <c r="BV1840" s="297"/>
      <c r="BW1840" s="297"/>
      <c r="BX1840" s="297"/>
      <c r="BY1840" s="297"/>
      <c r="BZ1840" s="297"/>
      <c r="CA1840" s="297"/>
      <c r="CB1840" s="297"/>
    </row>
    <row r="1841" spans="1:80" s="305" customFormat="1" x14ac:dyDescent="0.2">
      <c r="A1841" s="87"/>
      <c r="B1841" s="87"/>
      <c r="C1841" s="87"/>
      <c r="D1841" s="87"/>
      <c r="E1841" s="87"/>
      <c r="F1841" s="87"/>
      <c r="S1841" s="307"/>
      <c r="T1841" s="306"/>
      <c r="AB1841" s="300"/>
      <c r="AC1841" s="300"/>
      <c r="AJ1841" s="300"/>
      <c r="AK1841" s="300"/>
      <c r="AX1841" s="300"/>
      <c r="AY1841" s="300"/>
      <c r="AZ1841" s="300"/>
      <c r="BA1841" s="300"/>
      <c r="BB1841" s="300"/>
      <c r="BC1841" s="300"/>
      <c r="BD1841" s="300"/>
      <c r="BE1841" s="300"/>
      <c r="BF1841" s="300"/>
      <c r="BG1841" s="300"/>
      <c r="BH1841" s="300"/>
      <c r="BI1841" s="300"/>
      <c r="BQ1841" s="297"/>
      <c r="BR1841" s="297"/>
      <c r="BS1841" s="297"/>
      <c r="BT1841" s="297"/>
      <c r="BU1841" s="297"/>
      <c r="BV1841" s="297"/>
      <c r="BW1841" s="297"/>
      <c r="BX1841" s="297"/>
      <c r="BY1841" s="297"/>
      <c r="BZ1841" s="297"/>
      <c r="CA1841" s="297"/>
      <c r="CB1841" s="297"/>
    </row>
    <row r="1842" spans="1:80" s="305" customFormat="1" x14ac:dyDescent="0.2">
      <c r="A1842" s="87"/>
      <c r="B1842" s="87"/>
      <c r="C1842" s="87"/>
      <c r="D1842" s="87"/>
      <c r="E1842" s="87"/>
      <c r="F1842" s="87"/>
      <c r="S1842" s="307"/>
      <c r="T1842" s="306"/>
      <c r="AB1842" s="300"/>
      <c r="AC1842" s="300"/>
      <c r="AJ1842" s="300"/>
      <c r="AK1842" s="300"/>
      <c r="AX1842" s="300"/>
      <c r="AY1842" s="300"/>
      <c r="AZ1842" s="300"/>
      <c r="BA1842" s="300"/>
      <c r="BB1842" s="300"/>
      <c r="BC1842" s="300"/>
      <c r="BD1842" s="300"/>
      <c r="BE1842" s="300"/>
      <c r="BF1842" s="300"/>
      <c r="BG1842" s="300"/>
      <c r="BH1842" s="300"/>
      <c r="BI1842" s="300"/>
      <c r="BQ1842" s="297"/>
      <c r="BR1842" s="297"/>
      <c r="BS1842" s="297"/>
      <c r="BT1842" s="297"/>
      <c r="BU1842" s="297"/>
      <c r="BV1842" s="297"/>
      <c r="BW1842" s="297"/>
      <c r="BX1842" s="297"/>
      <c r="BY1842" s="297"/>
      <c r="BZ1842" s="297"/>
      <c r="CA1842" s="297"/>
      <c r="CB1842" s="297"/>
    </row>
    <row r="1843" spans="1:80" s="305" customFormat="1" x14ac:dyDescent="0.2">
      <c r="A1843" s="87"/>
      <c r="B1843" s="87"/>
      <c r="C1843" s="87"/>
      <c r="D1843" s="87"/>
      <c r="E1843" s="87"/>
      <c r="F1843" s="87"/>
      <c r="S1843" s="307"/>
      <c r="T1843" s="306"/>
      <c r="AB1843" s="300"/>
      <c r="AC1843" s="300"/>
      <c r="AJ1843" s="300"/>
      <c r="AK1843" s="300"/>
      <c r="AX1843" s="300"/>
      <c r="AY1843" s="300"/>
      <c r="AZ1843" s="300"/>
      <c r="BA1843" s="300"/>
      <c r="BB1843" s="300"/>
      <c r="BC1843" s="300"/>
      <c r="BD1843" s="300"/>
      <c r="BE1843" s="300"/>
      <c r="BF1843" s="300"/>
      <c r="BG1843" s="300"/>
      <c r="BH1843" s="300"/>
      <c r="BI1843" s="300"/>
      <c r="BQ1843" s="297"/>
      <c r="BR1843" s="297"/>
      <c r="BS1843" s="297"/>
      <c r="BT1843" s="297"/>
      <c r="BU1843" s="297"/>
      <c r="BV1843" s="297"/>
      <c r="BW1843" s="297"/>
      <c r="BX1843" s="297"/>
      <c r="BY1843" s="297"/>
      <c r="BZ1843" s="297"/>
      <c r="CA1843" s="297"/>
      <c r="CB1843" s="297"/>
    </row>
    <row r="1844" spans="1:80" s="305" customFormat="1" x14ac:dyDescent="0.2">
      <c r="A1844" s="87"/>
      <c r="B1844" s="87"/>
      <c r="C1844" s="87"/>
      <c r="D1844" s="87"/>
      <c r="E1844" s="87"/>
      <c r="F1844" s="87"/>
      <c r="S1844" s="307"/>
      <c r="T1844" s="306"/>
      <c r="AB1844" s="300"/>
      <c r="AC1844" s="300"/>
      <c r="AJ1844" s="300"/>
      <c r="AK1844" s="300"/>
      <c r="AX1844" s="300"/>
      <c r="AY1844" s="300"/>
      <c r="AZ1844" s="300"/>
      <c r="BA1844" s="300"/>
      <c r="BB1844" s="300"/>
      <c r="BC1844" s="300"/>
      <c r="BD1844" s="300"/>
      <c r="BE1844" s="300"/>
      <c r="BF1844" s="300"/>
      <c r="BG1844" s="300"/>
      <c r="BH1844" s="300"/>
      <c r="BI1844" s="300"/>
      <c r="BQ1844" s="297"/>
      <c r="BR1844" s="297"/>
      <c r="BS1844" s="297"/>
      <c r="BT1844" s="297"/>
      <c r="BU1844" s="297"/>
      <c r="BV1844" s="297"/>
      <c r="BW1844" s="297"/>
      <c r="BX1844" s="297"/>
      <c r="BY1844" s="297"/>
      <c r="BZ1844" s="297"/>
      <c r="CA1844" s="297"/>
      <c r="CB1844" s="297"/>
    </row>
    <row r="1845" spans="1:80" s="305" customFormat="1" x14ac:dyDescent="0.2">
      <c r="A1845" s="87"/>
      <c r="B1845" s="87"/>
      <c r="C1845" s="87"/>
      <c r="D1845" s="87"/>
      <c r="E1845" s="87"/>
      <c r="F1845" s="87"/>
      <c r="S1845" s="307"/>
      <c r="T1845" s="306"/>
      <c r="AB1845" s="300"/>
      <c r="AC1845" s="300"/>
      <c r="AJ1845" s="300"/>
      <c r="AK1845" s="300"/>
      <c r="AX1845" s="300"/>
      <c r="AY1845" s="300"/>
      <c r="AZ1845" s="300"/>
      <c r="BA1845" s="300"/>
      <c r="BB1845" s="300"/>
      <c r="BC1845" s="300"/>
      <c r="BD1845" s="300"/>
      <c r="BE1845" s="300"/>
      <c r="BF1845" s="300"/>
      <c r="BG1845" s="300"/>
      <c r="BH1845" s="300"/>
      <c r="BI1845" s="300"/>
      <c r="BQ1845" s="297"/>
      <c r="BR1845" s="297"/>
      <c r="BS1845" s="297"/>
      <c r="BT1845" s="297"/>
      <c r="BU1845" s="297"/>
      <c r="BV1845" s="297"/>
      <c r="BW1845" s="297"/>
      <c r="BX1845" s="297"/>
      <c r="BY1845" s="297"/>
      <c r="BZ1845" s="297"/>
      <c r="CA1845" s="297"/>
      <c r="CB1845" s="297"/>
    </row>
    <row r="1846" spans="1:80" s="305" customFormat="1" x14ac:dyDescent="0.2">
      <c r="A1846" s="87"/>
      <c r="B1846" s="87"/>
      <c r="C1846" s="87"/>
      <c r="D1846" s="87"/>
      <c r="E1846" s="87"/>
      <c r="F1846" s="87"/>
      <c r="S1846" s="307"/>
      <c r="T1846" s="306"/>
      <c r="AB1846" s="300"/>
      <c r="AC1846" s="300"/>
      <c r="AJ1846" s="300"/>
      <c r="AK1846" s="300"/>
      <c r="AX1846" s="300"/>
      <c r="AY1846" s="300"/>
      <c r="AZ1846" s="300"/>
      <c r="BA1846" s="300"/>
      <c r="BB1846" s="300"/>
      <c r="BC1846" s="300"/>
      <c r="BD1846" s="300"/>
      <c r="BE1846" s="300"/>
      <c r="BF1846" s="300"/>
      <c r="BG1846" s="300"/>
      <c r="BH1846" s="300"/>
      <c r="BI1846" s="300"/>
      <c r="BQ1846" s="297"/>
      <c r="BR1846" s="297"/>
      <c r="BS1846" s="297"/>
      <c r="BT1846" s="297"/>
      <c r="BU1846" s="297"/>
      <c r="BV1846" s="297"/>
      <c r="BW1846" s="297"/>
      <c r="BX1846" s="297"/>
      <c r="BY1846" s="297"/>
      <c r="BZ1846" s="297"/>
      <c r="CA1846" s="297"/>
      <c r="CB1846" s="297"/>
    </row>
    <row r="1847" spans="1:80" s="305" customFormat="1" x14ac:dyDescent="0.2">
      <c r="A1847" s="87"/>
      <c r="B1847" s="87"/>
      <c r="C1847" s="87"/>
      <c r="D1847" s="87"/>
      <c r="E1847" s="87"/>
      <c r="F1847" s="87"/>
      <c r="S1847" s="307"/>
      <c r="T1847" s="306"/>
      <c r="AB1847" s="300"/>
      <c r="AC1847" s="300"/>
      <c r="AJ1847" s="300"/>
      <c r="AK1847" s="300"/>
      <c r="AX1847" s="300"/>
      <c r="AY1847" s="300"/>
      <c r="AZ1847" s="300"/>
      <c r="BA1847" s="300"/>
      <c r="BB1847" s="300"/>
      <c r="BC1847" s="300"/>
      <c r="BD1847" s="300"/>
      <c r="BE1847" s="300"/>
      <c r="BF1847" s="300"/>
      <c r="BG1847" s="300"/>
      <c r="BH1847" s="300"/>
      <c r="BI1847" s="300"/>
      <c r="BQ1847" s="297"/>
      <c r="BR1847" s="297"/>
      <c r="BS1847" s="297"/>
      <c r="BT1847" s="297"/>
      <c r="BU1847" s="297"/>
      <c r="BV1847" s="297"/>
      <c r="BW1847" s="297"/>
      <c r="BX1847" s="297"/>
      <c r="BY1847" s="297"/>
      <c r="BZ1847" s="297"/>
      <c r="CA1847" s="297"/>
      <c r="CB1847" s="297"/>
    </row>
    <row r="1848" spans="1:80" s="305" customFormat="1" x14ac:dyDescent="0.2">
      <c r="A1848" s="87"/>
      <c r="B1848" s="87"/>
      <c r="C1848" s="87"/>
      <c r="D1848" s="87"/>
      <c r="E1848" s="87"/>
      <c r="F1848" s="87"/>
      <c r="S1848" s="307"/>
      <c r="T1848" s="306"/>
      <c r="AB1848" s="300"/>
      <c r="AC1848" s="300"/>
      <c r="AJ1848" s="300"/>
      <c r="AK1848" s="300"/>
      <c r="AX1848" s="300"/>
      <c r="AY1848" s="300"/>
      <c r="AZ1848" s="300"/>
      <c r="BA1848" s="300"/>
      <c r="BB1848" s="300"/>
      <c r="BC1848" s="300"/>
      <c r="BD1848" s="300"/>
      <c r="BE1848" s="300"/>
      <c r="BF1848" s="300"/>
      <c r="BG1848" s="300"/>
      <c r="BH1848" s="300"/>
      <c r="BI1848" s="300"/>
      <c r="BQ1848" s="297"/>
      <c r="BR1848" s="297"/>
      <c r="BS1848" s="297"/>
      <c r="BT1848" s="297"/>
      <c r="BU1848" s="297"/>
      <c r="BV1848" s="297"/>
      <c r="BW1848" s="297"/>
      <c r="BX1848" s="297"/>
      <c r="BY1848" s="297"/>
      <c r="BZ1848" s="297"/>
      <c r="CA1848" s="297"/>
      <c r="CB1848" s="297"/>
    </row>
    <row r="1849" spans="1:80" s="305" customFormat="1" x14ac:dyDescent="0.2">
      <c r="A1849" s="87"/>
      <c r="B1849" s="87"/>
      <c r="C1849" s="87"/>
      <c r="D1849" s="87"/>
      <c r="E1849" s="87"/>
      <c r="F1849" s="87"/>
      <c r="S1849" s="307"/>
      <c r="T1849" s="306"/>
      <c r="AB1849" s="300"/>
      <c r="AC1849" s="300"/>
      <c r="AJ1849" s="300"/>
      <c r="AK1849" s="300"/>
      <c r="AX1849" s="300"/>
      <c r="AY1849" s="300"/>
      <c r="AZ1849" s="300"/>
      <c r="BA1849" s="300"/>
      <c r="BB1849" s="300"/>
      <c r="BC1849" s="300"/>
      <c r="BD1849" s="300"/>
      <c r="BE1849" s="300"/>
      <c r="BF1849" s="300"/>
      <c r="BG1849" s="300"/>
      <c r="BH1849" s="300"/>
      <c r="BI1849" s="300"/>
      <c r="BQ1849" s="297"/>
      <c r="BR1849" s="297"/>
      <c r="BS1849" s="297"/>
      <c r="BT1849" s="297"/>
      <c r="BU1849" s="297"/>
      <c r="BV1849" s="297"/>
      <c r="BW1849" s="297"/>
      <c r="BX1849" s="297"/>
      <c r="BY1849" s="297"/>
      <c r="BZ1849" s="297"/>
      <c r="CA1849" s="297"/>
      <c r="CB1849" s="297"/>
    </row>
    <row r="1850" spans="1:80" s="305" customFormat="1" x14ac:dyDescent="0.2">
      <c r="A1850" s="87"/>
      <c r="B1850" s="87"/>
      <c r="C1850" s="87"/>
      <c r="D1850" s="87"/>
      <c r="E1850" s="87"/>
      <c r="F1850" s="87"/>
      <c r="S1850" s="307"/>
      <c r="T1850" s="306"/>
      <c r="AB1850" s="300"/>
      <c r="AC1850" s="300"/>
      <c r="AJ1850" s="300"/>
      <c r="AK1850" s="300"/>
      <c r="AX1850" s="300"/>
      <c r="AY1850" s="300"/>
      <c r="AZ1850" s="300"/>
      <c r="BA1850" s="300"/>
      <c r="BB1850" s="300"/>
      <c r="BC1850" s="300"/>
      <c r="BD1850" s="300"/>
      <c r="BE1850" s="300"/>
      <c r="BF1850" s="300"/>
      <c r="BG1850" s="300"/>
      <c r="BH1850" s="300"/>
      <c r="BI1850" s="300"/>
      <c r="BQ1850" s="297"/>
      <c r="BR1850" s="297"/>
      <c r="BS1850" s="297"/>
      <c r="BT1850" s="297"/>
      <c r="BU1850" s="297"/>
      <c r="BV1850" s="297"/>
      <c r="BW1850" s="297"/>
      <c r="BX1850" s="297"/>
      <c r="BY1850" s="297"/>
      <c r="BZ1850" s="297"/>
      <c r="CA1850" s="297"/>
      <c r="CB1850" s="297"/>
    </row>
    <row r="1851" spans="1:80" s="305" customFormat="1" x14ac:dyDescent="0.2">
      <c r="A1851" s="87"/>
      <c r="B1851" s="87"/>
      <c r="C1851" s="87"/>
      <c r="D1851" s="87"/>
      <c r="E1851" s="87"/>
      <c r="F1851" s="87"/>
      <c r="S1851" s="307"/>
      <c r="T1851" s="306"/>
      <c r="AB1851" s="300"/>
      <c r="AC1851" s="300"/>
      <c r="AJ1851" s="300"/>
      <c r="AK1851" s="300"/>
      <c r="AX1851" s="300"/>
      <c r="AY1851" s="300"/>
      <c r="AZ1851" s="300"/>
      <c r="BA1851" s="300"/>
      <c r="BB1851" s="300"/>
      <c r="BC1851" s="300"/>
      <c r="BD1851" s="300"/>
      <c r="BE1851" s="300"/>
      <c r="BF1851" s="300"/>
      <c r="BG1851" s="300"/>
      <c r="BH1851" s="300"/>
      <c r="BI1851" s="300"/>
      <c r="BQ1851" s="297"/>
      <c r="BR1851" s="297"/>
      <c r="BS1851" s="297"/>
      <c r="BT1851" s="297"/>
      <c r="BU1851" s="297"/>
      <c r="BV1851" s="297"/>
      <c r="BW1851" s="297"/>
      <c r="BX1851" s="297"/>
      <c r="BY1851" s="297"/>
      <c r="BZ1851" s="297"/>
      <c r="CA1851" s="297"/>
      <c r="CB1851" s="297"/>
    </row>
    <row r="1852" spans="1:80" s="305" customFormat="1" x14ac:dyDescent="0.2">
      <c r="A1852" s="87"/>
      <c r="B1852" s="87"/>
      <c r="C1852" s="87"/>
      <c r="D1852" s="87"/>
      <c r="E1852" s="87"/>
      <c r="F1852" s="87"/>
      <c r="S1852" s="307"/>
      <c r="T1852" s="306"/>
      <c r="AB1852" s="300"/>
      <c r="AC1852" s="300"/>
      <c r="AJ1852" s="300"/>
      <c r="AK1852" s="300"/>
      <c r="AX1852" s="300"/>
      <c r="AY1852" s="300"/>
      <c r="AZ1852" s="300"/>
      <c r="BA1852" s="300"/>
      <c r="BB1852" s="300"/>
      <c r="BC1852" s="300"/>
      <c r="BD1852" s="300"/>
      <c r="BE1852" s="300"/>
      <c r="BF1852" s="300"/>
      <c r="BG1852" s="300"/>
      <c r="BH1852" s="300"/>
      <c r="BI1852" s="300"/>
      <c r="BQ1852" s="297"/>
      <c r="BR1852" s="297"/>
      <c r="BS1852" s="297"/>
      <c r="BT1852" s="297"/>
      <c r="BU1852" s="297"/>
      <c r="BV1852" s="297"/>
      <c r="BW1852" s="297"/>
      <c r="BX1852" s="297"/>
      <c r="BY1852" s="297"/>
      <c r="BZ1852" s="297"/>
      <c r="CA1852" s="297"/>
      <c r="CB1852" s="297"/>
    </row>
    <row r="1853" spans="1:80" s="305" customFormat="1" x14ac:dyDescent="0.2">
      <c r="A1853" s="87"/>
      <c r="B1853" s="87"/>
      <c r="C1853" s="87"/>
      <c r="D1853" s="87"/>
      <c r="E1853" s="87"/>
      <c r="F1853" s="87"/>
      <c r="S1853" s="307"/>
      <c r="T1853" s="306"/>
      <c r="AB1853" s="300"/>
      <c r="AC1853" s="300"/>
      <c r="AJ1853" s="300"/>
      <c r="AK1853" s="300"/>
      <c r="AX1853" s="300"/>
      <c r="AY1853" s="300"/>
      <c r="AZ1853" s="300"/>
      <c r="BA1853" s="300"/>
      <c r="BB1853" s="300"/>
      <c r="BC1853" s="300"/>
      <c r="BD1853" s="300"/>
      <c r="BE1853" s="300"/>
      <c r="BF1853" s="300"/>
      <c r="BG1853" s="300"/>
      <c r="BH1853" s="300"/>
      <c r="BI1853" s="300"/>
      <c r="BQ1853" s="297"/>
      <c r="BR1853" s="297"/>
      <c r="BS1853" s="297"/>
      <c r="BT1853" s="297"/>
      <c r="BU1853" s="297"/>
      <c r="BV1853" s="297"/>
      <c r="BW1853" s="297"/>
      <c r="BX1853" s="297"/>
      <c r="BY1853" s="297"/>
      <c r="BZ1853" s="297"/>
      <c r="CA1853" s="297"/>
      <c r="CB1853" s="297"/>
    </row>
    <row r="1854" spans="1:80" s="305" customFormat="1" x14ac:dyDescent="0.2">
      <c r="A1854" s="87"/>
      <c r="B1854" s="87"/>
      <c r="C1854" s="87"/>
      <c r="D1854" s="87"/>
      <c r="E1854" s="87"/>
      <c r="F1854" s="87"/>
      <c r="S1854" s="307"/>
      <c r="T1854" s="306"/>
      <c r="AB1854" s="300"/>
      <c r="AC1854" s="300"/>
      <c r="AJ1854" s="300"/>
      <c r="AK1854" s="300"/>
      <c r="AX1854" s="300"/>
      <c r="AY1854" s="300"/>
      <c r="AZ1854" s="300"/>
      <c r="BA1854" s="300"/>
      <c r="BB1854" s="300"/>
      <c r="BC1854" s="300"/>
      <c r="BD1854" s="300"/>
      <c r="BE1854" s="300"/>
      <c r="BF1854" s="300"/>
      <c r="BG1854" s="300"/>
      <c r="BH1854" s="300"/>
      <c r="BI1854" s="300"/>
      <c r="BQ1854" s="297"/>
      <c r="BR1854" s="297"/>
      <c r="BS1854" s="297"/>
      <c r="BT1854" s="297"/>
      <c r="BU1854" s="297"/>
      <c r="BV1854" s="297"/>
      <c r="BW1854" s="297"/>
      <c r="BX1854" s="297"/>
      <c r="BY1854" s="297"/>
      <c r="BZ1854" s="297"/>
      <c r="CA1854" s="297"/>
      <c r="CB1854" s="297"/>
    </row>
    <row r="1855" spans="1:80" s="305" customFormat="1" x14ac:dyDescent="0.2">
      <c r="A1855" s="87"/>
      <c r="B1855" s="87"/>
      <c r="C1855" s="87"/>
      <c r="D1855" s="87"/>
      <c r="E1855" s="87"/>
      <c r="F1855" s="87"/>
      <c r="S1855" s="307"/>
      <c r="T1855" s="306"/>
      <c r="AB1855" s="300"/>
      <c r="AC1855" s="300"/>
      <c r="AJ1855" s="300"/>
      <c r="AK1855" s="300"/>
      <c r="AX1855" s="300"/>
      <c r="AY1855" s="300"/>
      <c r="AZ1855" s="300"/>
      <c r="BA1855" s="300"/>
      <c r="BB1855" s="300"/>
      <c r="BC1855" s="300"/>
      <c r="BD1855" s="300"/>
      <c r="BE1855" s="300"/>
      <c r="BF1855" s="300"/>
      <c r="BG1855" s="300"/>
      <c r="BH1855" s="300"/>
      <c r="BI1855" s="300"/>
      <c r="BQ1855" s="297"/>
      <c r="BR1855" s="297"/>
      <c r="BS1855" s="297"/>
      <c r="BT1855" s="297"/>
      <c r="BU1855" s="297"/>
      <c r="BV1855" s="297"/>
      <c r="BW1855" s="297"/>
      <c r="BX1855" s="297"/>
      <c r="BY1855" s="297"/>
      <c r="BZ1855" s="297"/>
      <c r="CA1855" s="297"/>
      <c r="CB1855" s="297"/>
    </row>
    <row r="1856" spans="1:80" s="305" customFormat="1" x14ac:dyDescent="0.2">
      <c r="A1856" s="87"/>
      <c r="B1856" s="87"/>
      <c r="C1856" s="87"/>
      <c r="D1856" s="87"/>
      <c r="E1856" s="87"/>
      <c r="F1856" s="87"/>
      <c r="S1856" s="307"/>
      <c r="T1856" s="306"/>
      <c r="AB1856" s="300"/>
      <c r="AC1856" s="300"/>
      <c r="AJ1856" s="300"/>
      <c r="AK1856" s="300"/>
      <c r="AX1856" s="300"/>
      <c r="AY1856" s="300"/>
      <c r="AZ1856" s="300"/>
      <c r="BA1856" s="300"/>
      <c r="BB1856" s="300"/>
      <c r="BC1856" s="300"/>
      <c r="BD1856" s="300"/>
      <c r="BE1856" s="300"/>
      <c r="BF1856" s="300"/>
      <c r="BG1856" s="300"/>
      <c r="BH1856" s="300"/>
      <c r="BI1856" s="300"/>
      <c r="BQ1856" s="297"/>
      <c r="BR1856" s="297"/>
      <c r="BS1856" s="297"/>
      <c r="BT1856" s="297"/>
      <c r="BU1856" s="297"/>
      <c r="BV1856" s="297"/>
      <c r="BW1856" s="297"/>
      <c r="BX1856" s="297"/>
      <c r="BY1856" s="297"/>
      <c r="BZ1856" s="297"/>
      <c r="CA1856" s="297"/>
      <c r="CB1856" s="297"/>
    </row>
    <row r="1857" spans="1:80" s="305" customFormat="1" x14ac:dyDescent="0.2">
      <c r="A1857" s="87"/>
      <c r="B1857" s="87"/>
      <c r="C1857" s="87"/>
      <c r="D1857" s="87"/>
      <c r="E1857" s="87"/>
      <c r="F1857" s="87"/>
      <c r="S1857" s="307"/>
      <c r="T1857" s="306"/>
      <c r="AB1857" s="300"/>
      <c r="AC1857" s="300"/>
      <c r="AJ1857" s="300"/>
      <c r="AK1857" s="300"/>
      <c r="AX1857" s="300"/>
      <c r="AY1857" s="300"/>
      <c r="AZ1857" s="300"/>
      <c r="BA1857" s="300"/>
      <c r="BB1857" s="300"/>
      <c r="BC1857" s="300"/>
      <c r="BD1857" s="300"/>
      <c r="BE1857" s="300"/>
      <c r="BF1857" s="300"/>
      <c r="BG1857" s="300"/>
      <c r="BH1857" s="300"/>
      <c r="BI1857" s="300"/>
      <c r="BQ1857" s="297"/>
      <c r="BR1857" s="297"/>
      <c r="BS1857" s="297"/>
      <c r="BT1857" s="297"/>
      <c r="BU1857" s="297"/>
      <c r="BV1857" s="297"/>
      <c r="BW1857" s="297"/>
      <c r="BX1857" s="297"/>
      <c r="BY1857" s="297"/>
      <c r="BZ1857" s="297"/>
      <c r="CA1857" s="297"/>
      <c r="CB1857" s="297"/>
    </row>
    <row r="1858" spans="1:80" s="305" customFormat="1" x14ac:dyDescent="0.2">
      <c r="A1858" s="87"/>
      <c r="B1858" s="87"/>
      <c r="C1858" s="87"/>
      <c r="D1858" s="87"/>
      <c r="E1858" s="87"/>
      <c r="F1858" s="87"/>
      <c r="S1858" s="307"/>
      <c r="T1858" s="306"/>
      <c r="AB1858" s="300"/>
      <c r="AC1858" s="300"/>
      <c r="AJ1858" s="300"/>
      <c r="AK1858" s="300"/>
      <c r="AX1858" s="300"/>
      <c r="AY1858" s="300"/>
      <c r="AZ1858" s="300"/>
      <c r="BA1858" s="300"/>
      <c r="BB1858" s="300"/>
      <c r="BC1858" s="300"/>
      <c r="BD1858" s="300"/>
      <c r="BE1858" s="300"/>
      <c r="BF1858" s="300"/>
      <c r="BG1858" s="300"/>
      <c r="BH1858" s="300"/>
      <c r="BI1858" s="300"/>
      <c r="BQ1858" s="297"/>
      <c r="BR1858" s="297"/>
      <c r="BS1858" s="297"/>
      <c r="BT1858" s="297"/>
      <c r="BU1858" s="297"/>
      <c r="BV1858" s="297"/>
      <c r="BW1858" s="297"/>
      <c r="BX1858" s="297"/>
      <c r="BY1858" s="297"/>
      <c r="BZ1858" s="297"/>
      <c r="CA1858" s="297"/>
      <c r="CB1858" s="297"/>
    </row>
    <row r="1859" spans="1:80" s="305" customFormat="1" x14ac:dyDescent="0.2">
      <c r="A1859" s="87"/>
      <c r="B1859" s="87"/>
      <c r="C1859" s="87"/>
      <c r="D1859" s="87"/>
      <c r="E1859" s="87"/>
      <c r="F1859" s="87"/>
      <c r="S1859" s="307"/>
      <c r="T1859" s="306"/>
      <c r="AB1859" s="300"/>
      <c r="AC1859" s="300"/>
      <c r="AJ1859" s="300"/>
      <c r="AK1859" s="300"/>
      <c r="AX1859" s="300"/>
      <c r="AY1859" s="300"/>
      <c r="AZ1859" s="300"/>
      <c r="BA1859" s="300"/>
      <c r="BB1859" s="300"/>
      <c r="BC1859" s="300"/>
      <c r="BD1859" s="300"/>
      <c r="BE1859" s="300"/>
      <c r="BF1859" s="300"/>
      <c r="BG1859" s="300"/>
      <c r="BH1859" s="300"/>
      <c r="BI1859" s="300"/>
      <c r="BQ1859" s="297"/>
      <c r="BR1859" s="297"/>
      <c r="BS1859" s="297"/>
      <c r="BT1859" s="297"/>
      <c r="BU1859" s="297"/>
      <c r="BV1859" s="297"/>
      <c r="BW1859" s="297"/>
      <c r="BX1859" s="297"/>
      <c r="BY1859" s="297"/>
      <c r="BZ1859" s="297"/>
      <c r="CA1859" s="297"/>
      <c r="CB1859" s="297"/>
    </row>
    <row r="1860" spans="1:80" s="305" customFormat="1" x14ac:dyDescent="0.2">
      <c r="A1860" s="87"/>
      <c r="B1860" s="87"/>
      <c r="C1860" s="87"/>
      <c r="D1860" s="87"/>
      <c r="E1860" s="87"/>
      <c r="F1860" s="87"/>
      <c r="S1860" s="307"/>
      <c r="T1860" s="306"/>
      <c r="AB1860" s="300"/>
      <c r="AC1860" s="300"/>
      <c r="AJ1860" s="300"/>
      <c r="AK1860" s="300"/>
      <c r="AX1860" s="300"/>
      <c r="AY1860" s="300"/>
      <c r="AZ1860" s="300"/>
      <c r="BA1860" s="300"/>
      <c r="BB1860" s="300"/>
      <c r="BC1860" s="300"/>
      <c r="BD1860" s="300"/>
      <c r="BE1860" s="300"/>
      <c r="BF1860" s="300"/>
      <c r="BG1860" s="300"/>
      <c r="BH1860" s="300"/>
      <c r="BI1860" s="300"/>
      <c r="BQ1860" s="297"/>
      <c r="BR1860" s="297"/>
      <c r="BS1860" s="297"/>
      <c r="BT1860" s="297"/>
      <c r="BU1860" s="297"/>
      <c r="BV1860" s="297"/>
      <c r="BW1860" s="297"/>
      <c r="BX1860" s="297"/>
      <c r="BY1860" s="297"/>
      <c r="BZ1860" s="297"/>
      <c r="CA1860" s="297"/>
      <c r="CB1860" s="297"/>
    </row>
    <row r="1861" spans="1:80" s="305" customFormat="1" x14ac:dyDescent="0.2">
      <c r="A1861" s="87"/>
      <c r="B1861" s="87"/>
      <c r="C1861" s="87"/>
      <c r="D1861" s="87"/>
      <c r="E1861" s="87"/>
      <c r="F1861" s="87"/>
      <c r="S1861" s="307"/>
      <c r="T1861" s="306"/>
      <c r="AB1861" s="300"/>
      <c r="AC1861" s="300"/>
      <c r="AJ1861" s="300"/>
      <c r="AK1861" s="300"/>
      <c r="AX1861" s="300"/>
      <c r="AY1861" s="300"/>
      <c r="AZ1861" s="300"/>
      <c r="BA1861" s="300"/>
      <c r="BB1861" s="300"/>
      <c r="BC1861" s="300"/>
      <c r="BD1861" s="300"/>
      <c r="BE1861" s="300"/>
      <c r="BF1861" s="300"/>
      <c r="BG1861" s="300"/>
      <c r="BH1861" s="300"/>
      <c r="BI1861" s="300"/>
      <c r="BQ1861" s="297"/>
      <c r="BR1861" s="297"/>
      <c r="BS1861" s="297"/>
      <c r="BT1861" s="297"/>
      <c r="BU1861" s="297"/>
      <c r="BV1861" s="297"/>
      <c r="BW1861" s="297"/>
      <c r="BX1861" s="297"/>
      <c r="BY1861" s="297"/>
      <c r="BZ1861" s="297"/>
      <c r="CA1861" s="297"/>
      <c r="CB1861" s="297"/>
    </row>
    <row r="1862" spans="1:80" s="305" customFormat="1" x14ac:dyDescent="0.2">
      <c r="A1862" s="87"/>
      <c r="B1862" s="87"/>
      <c r="C1862" s="87"/>
      <c r="D1862" s="87"/>
      <c r="E1862" s="87"/>
      <c r="F1862" s="87"/>
      <c r="S1862" s="307"/>
      <c r="T1862" s="306"/>
      <c r="AB1862" s="300"/>
      <c r="AC1862" s="300"/>
      <c r="AJ1862" s="300"/>
      <c r="AK1862" s="300"/>
      <c r="AX1862" s="300"/>
      <c r="AY1862" s="300"/>
      <c r="AZ1862" s="300"/>
      <c r="BA1862" s="300"/>
      <c r="BB1862" s="300"/>
      <c r="BC1862" s="300"/>
      <c r="BD1862" s="300"/>
      <c r="BE1862" s="300"/>
      <c r="BF1862" s="300"/>
      <c r="BG1862" s="300"/>
      <c r="BH1862" s="300"/>
      <c r="BI1862" s="300"/>
      <c r="BQ1862" s="297"/>
      <c r="BR1862" s="297"/>
      <c r="BS1862" s="297"/>
      <c r="BT1862" s="297"/>
      <c r="BU1862" s="297"/>
      <c r="BV1862" s="297"/>
      <c r="BW1862" s="297"/>
      <c r="BX1862" s="297"/>
      <c r="BY1862" s="297"/>
      <c r="BZ1862" s="297"/>
      <c r="CA1862" s="297"/>
      <c r="CB1862" s="297"/>
    </row>
    <row r="1863" spans="1:80" s="305" customFormat="1" x14ac:dyDescent="0.2">
      <c r="A1863" s="87"/>
      <c r="B1863" s="87"/>
      <c r="C1863" s="87"/>
      <c r="D1863" s="87"/>
      <c r="E1863" s="87"/>
      <c r="F1863" s="87"/>
      <c r="S1863" s="307"/>
      <c r="T1863" s="306"/>
      <c r="AB1863" s="300"/>
      <c r="AC1863" s="300"/>
      <c r="AJ1863" s="300"/>
      <c r="AK1863" s="300"/>
      <c r="AX1863" s="300"/>
      <c r="AY1863" s="300"/>
      <c r="AZ1863" s="300"/>
      <c r="BA1863" s="300"/>
      <c r="BB1863" s="300"/>
      <c r="BC1863" s="300"/>
      <c r="BD1863" s="300"/>
      <c r="BE1863" s="300"/>
      <c r="BF1863" s="300"/>
      <c r="BG1863" s="300"/>
      <c r="BH1863" s="300"/>
      <c r="BI1863" s="300"/>
      <c r="BQ1863" s="297"/>
      <c r="BR1863" s="297"/>
      <c r="BS1863" s="297"/>
      <c r="BT1863" s="297"/>
      <c r="BU1863" s="297"/>
      <c r="BV1863" s="297"/>
      <c r="BW1863" s="297"/>
      <c r="BX1863" s="297"/>
      <c r="BY1863" s="297"/>
      <c r="BZ1863" s="297"/>
      <c r="CA1863" s="297"/>
      <c r="CB1863" s="297"/>
    </row>
    <row r="1864" spans="1:80" s="305" customFormat="1" x14ac:dyDescent="0.2">
      <c r="A1864" s="87"/>
      <c r="B1864" s="87"/>
      <c r="C1864" s="87"/>
      <c r="D1864" s="87"/>
      <c r="E1864" s="87"/>
      <c r="F1864" s="87"/>
      <c r="S1864" s="307"/>
      <c r="T1864" s="306"/>
      <c r="AB1864" s="300"/>
      <c r="AC1864" s="300"/>
      <c r="AJ1864" s="300"/>
      <c r="AK1864" s="300"/>
      <c r="AX1864" s="300"/>
      <c r="AY1864" s="300"/>
      <c r="AZ1864" s="300"/>
      <c r="BA1864" s="300"/>
      <c r="BB1864" s="300"/>
      <c r="BC1864" s="300"/>
      <c r="BD1864" s="300"/>
      <c r="BE1864" s="300"/>
      <c r="BF1864" s="300"/>
      <c r="BG1864" s="300"/>
      <c r="BH1864" s="300"/>
      <c r="BI1864" s="300"/>
      <c r="BQ1864" s="297"/>
      <c r="BR1864" s="297"/>
      <c r="BS1864" s="297"/>
      <c r="BT1864" s="297"/>
      <c r="BU1864" s="297"/>
      <c r="BV1864" s="297"/>
      <c r="BW1864" s="297"/>
      <c r="BX1864" s="297"/>
      <c r="BY1864" s="297"/>
      <c r="BZ1864" s="297"/>
      <c r="CA1864" s="297"/>
      <c r="CB1864" s="297"/>
    </row>
    <row r="1865" spans="1:80" s="305" customFormat="1" x14ac:dyDescent="0.2">
      <c r="A1865" s="87"/>
      <c r="B1865" s="87"/>
      <c r="C1865" s="87"/>
      <c r="D1865" s="87"/>
      <c r="E1865" s="87"/>
      <c r="F1865" s="87"/>
      <c r="S1865" s="307"/>
      <c r="T1865" s="306"/>
      <c r="AB1865" s="300"/>
      <c r="AC1865" s="300"/>
      <c r="AJ1865" s="300"/>
      <c r="AK1865" s="300"/>
      <c r="AX1865" s="300"/>
      <c r="AY1865" s="300"/>
      <c r="AZ1865" s="300"/>
      <c r="BA1865" s="300"/>
      <c r="BB1865" s="300"/>
      <c r="BC1865" s="300"/>
      <c r="BD1865" s="300"/>
      <c r="BE1865" s="300"/>
      <c r="BF1865" s="300"/>
      <c r="BG1865" s="300"/>
      <c r="BH1865" s="300"/>
      <c r="BI1865" s="300"/>
      <c r="BQ1865" s="297"/>
      <c r="BR1865" s="297"/>
      <c r="BS1865" s="297"/>
      <c r="BT1865" s="297"/>
      <c r="BU1865" s="297"/>
      <c r="BV1865" s="297"/>
      <c r="BW1865" s="297"/>
      <c r="BX1865" s="297"/>
      <c r="BY1865" s="297"/>
      <c r="BZ1865" s="297"/>
      <c r="CA1865" s="297"/>
      <c r="CB1865" s="297"/>
    </row>
    <row r="1866" spans="1:80" s="305" customFormat="1" x14ac:dyDescent="0.2">
      <c r="A1866" s="87"/>
      <c r="B1866" s="87"/>
      <c r="C1866" s="87"/>
      <c r="D1866" s="87"/>
      <c r="E1866" s="87"/>
      <c r="F1866" s="87"/>
      <c r="S1866" s="307"/>
      <c r="T1866" s="306"/>
      <c r="AB1866" s="300"/>
      <c r="AC1866" s="300"/>
      <c r="AJ1866" s="300"/>
      <c r="AK1866" s="300"/>
      <c r="AX1866" s="300"/>
      <c r="AY1866" s="300"/>
      <c r="AZ1866" s="300"/>
      <c r="BA1866" s="300"/>
      <c r="BB1866" s="300"/>
      <c r="BC1866" s="300"/>
      <c r="BD1866" s="300"/>
      <c r="BE1866" s="300"/>
      <c r="BF1866" s="300"/>
      <c r="BG1866" s="300"/>
      <c r="BH1866" s="300"/>
      <c r="BI1866" s="300"/>
      <c r="BQ1866" s="297"/>
      <c r="BR1866" s="297"/>
      <c r="BS1866" s="297"/>
      <c r="BT1866" s="297"/>
      <c r="BU1866" s="297"/>
      <c r="BV1866" s="297"/>
      <c r="BW1866" s="297"/>
      <c r="BX1866" s="297"/>
      <c r="BY1866" s="297"/>
      <c r="BZ1866" s="297"/>
      <c r="CA1866" s="297"/>
      <c r="CB1866" s="297"/>
    </row>
    <row r="1867" spans="1:80" s="305" customFormat="1" x14ac:dyDescent="0.2">
      <c r="A1867" s="87"/>
      <c r="B1867" s="87"/>
      <c r="C1867" s="87"/>
      <c r="D1867" s="87"/>
      <c r="E1867" s="87"/>
      <c r="F1867" s="87"/>
      <c r="S1867" s="307"/>
      <c r="T1867" s="306"/>
      <c r="AB1867" s="300"/>
      <c r="AC1867" s="300"/>
      <c r="AJ1867" s="300"/>
      <c r="AK1867" s="300"/>
      <c r="AX1867" s="300"/>
      <c r="AY1867" s="300"/>
      <c r="AZ1867" s="300"/>
      <c r="BA1867" s="300"/>
      <c r="BB1867" s="300"/>
      <c r="BC1867" s="300"/>
      <c r="BD1867" s="300"/>
      <c r="BE1867" s="300"/>
      <c r="BF1867" s="300"/>
      <c r="BG1867" s="300"/>
      <c r="BH1867" s="300"/>
      <c r="BI1867" s="300"/>
      <c r="BQ1867" s="297"/>
      <c r="BR1867" s="297"/>
      <c r="BS1867" s="297"/>
      <c r="BT1867" s="297"/>
      <c r="BU1867" s="297"/>
      <c r="BV1867" s="297"/>
      <c r="BW1867" s="297"/>
      <c r="BX1867" s="297"/>
      <c r="BY1867" s="297"/>
      <c r="BZ1867" s="297"/>
      <c r="CA1867" s="297"/>
      <c r="CB1867" s="297"/>
    </row>
    <row r="1868" spans="1:80" s="305" customFormat="1" x14ac:dyDescent="0.2">
      <c r="A1868" s="87"/>
      <c r="B1868" s="87"/>
      <c r="C1868" s="87"/>
      <c r="D1868" s="87"/>
      <c r="E1868" s="87"/>
      <c r="F1868" s="87"/>
      <c r="S1868" s="307"/>
      <c r="T1868" s="306"/>
      <c r="AB1868" s="300"/>
      <c r="AC1868" s="300"/>
      <c r="AJ1868" s="300"/>
      <c r="AK1868" s="300"/>
      <c r="AX1868" s="300"/>
      <c r="AY1868" s="300"/>
      <c r="AZ1868" s="300"/>
      <c r="BA1868" s="300"/>
      <c r="BB1868" s="300"/>
      <c r="BC1868" s="300"/>
      <c r="BD1868" s="300"/>
      <c r="BE1868" s="300"/>
      <c r="BF1868" s="300"/>
      <c r="BG1868" s="300"/>
      <c r="BH1868" s="300"/>
      <c r="BI1868" s="300"/>
      <c r="BQ1868" s="297"/>
      <c r="BR1868" s="297"/>
      <c r="BS1868" s="297"/>
      <c r="BT1868" s="297"/>
      <c r="BU1868" s="297"/>
      <c r="BV1868" s="297"/>
      <c r="BW1868" s="297"/>
      <c r="BX1868" s="297"/>
      <c r="BY1868" s="297"/>
      <c r="BZ1868" s="297"/>
      <c r="CA1868" s="297"/>
      <c r="CB1868" s="297"/>
    </row>
    <row r="1869" spans="1:80" s="305" customFormat="1" x14ac:dyDescent="0.2">
      <c r="A1869" s="87"/>
      <c r="B1869" s="87"/>
      <c r="C1869" s="87"/>
      <c r="D1869" s="87"/>
      <c r="E1869" s="87"/>
      <c r="F1869" s="87"/>
      <c r="S1869" s="307"/>
      <c r="T1869" s="306"/>
      <c r="AB1869" s="300"/>
      <c r="AC1869" s="300"/>
      <c r="AJ1869" s="300"/>
      <c r="AK1869" s="300"/>
      <c r="AX1869" s="300"/>
      <c r="AY1869" s="300"/>
      <c r="AZ1869" s="300"/>
      <c r="BA1869" s="300"/>
      <c r="BB1869" s="300"/>
      <c r="BC1869" s="300"/>
      <c r="BD1869" s="300"/>
      <c r="BE1869" s="300"/>
      <c r="BF1869" s="300"/>
      <c r="BG1869" s="300"/>
      <c r="BH1869" s="300"/>
      <c r="BI1869" s="300"/>
      <c r="BQ1869" s="297"/>
      <c r="BR1869" s="297"/>
      <c r="BS1869" s="297"/>
      <c r="BT1869" s="297"/>
      <c r="BU1869" s="297"/>
      <c r="BV1869" s="297"/>
      <c r="BW1869" s="297"/>
      <c r="BX1869" s="297"/>
      <c r="BY1869" s="297"/>
      <c r="BZ1869" s="297"/>
      <c r="CA1869" s="297"/>
      <c r="CB1869" s="297"/>
    </row>
    <row r="1870" spans="1:80" s="305" customFormat="1" x14ac:dyDescent="0.2">
      <c r="A1870" s="87"/>
      <c r="B1870" s="87"/>
      <c r="C1870" s="87"/>
      <c r="D1870" s="87"/>
      <c r="E1870" s="87"/>
      <c r="F1870" s="87"/>
      <c r="S1870" s="307"/>
      <c r="T1870" s="306"/>
      <c r="AB1870" s="300"/>
      <c r="AC1870" s="300"/>
      <c r="AJ1870" s="300"/>
      <c r="AK1870" s="300"/>
      <c r="AX1870" s="300"/>
      <c r="AY1870" s="300"/>
      <c r="AZ1870" s="300"/>
      <c r="BA1870" s="300"/>
      <c r="BB1870" s="300"/>
      <c r="BC1870" s="300"/>
      <c r="BD1870" s="300"/>
      <c r="BE1870" s="300"/>
      <c r="BF1870" s="300"/>
      <c r="BG1870" s="300"/>
      <c r="BH1870" s="300"/>
      <c r="BI1870" s="300"/>
      <c r="BQ1870" s="297"/>
      <c r="BR1870" s="297"/>
      <c r="BS1870" s="297"/>
      <c r="BT1870" s="297"/>
      <c r="BU1870" s="297"/>
      <c r="BV1870" s="297"/>
      <c r="BW1870" s="297"/>
      <c r="BX1870" s="297"/>
      <c r="BY1870" s="297"/>
      <c r="BZ1870" s="297"/>
      <c r="CA1870" s="297"/>
      <c r="CB1870" s="297"/>
    </row>
    <row r="1871" spans="1:80" s="305" customFormat="1" x14ac:dyDescent="0.2">
      <c r="A1871" s="87"/>
      <c r="B1871" s="87"/>
      <c r="C1871" s="87"/>
      <c r="D1871" s="87"/>
      <c r="E1871" s="87"/>
      <c r="F1871" s="87"/>
      <c r="S1871" s="307"/>
      <c r="T1871" s="306"/>
      <c r="AB1871" s="300"/>
      <c r="AC1871" s="300"/>
      <c r="AJ1871" s="300"/>
      <c r="AK1871" s="300"/>
      <c r="AX1871" s="300"/>
      <c r="AY1871" s="300"/>
      <c r="AZ1871" s="300"/>
      <c r="BA1871" s="300"/>
      <c r="BB1871" s="300"/>
      <c r="BC1871" s="300"/>
      <c r="BD1871" s="300"/>
      <c r="BE1871" s="300"/>
      <c r="BF1871" s="300"/>
      <c r="BG1871" s="300"/>
      <c r="BH1871" s="300"/>
      <c r="BI1871" s="300"/>
      <c r="BQ1871" s="297"/>
      <c r="BR1871" s="297"/>
      <c r="BS1871" s="297"/>
      <c r="BT1871" s="297"/>
      <c r="BU1871" s="297"/>
      <c r="BV1871" s="297"/>
      <c r="BW1871" s="297"/>
      <c r="BX1871" s="297"/>
      <c r="BY1871" s="297"/>
      <c r="BZ1871" s="297"/>
      <c r="CA1871" s="297"/>
      <c r="CB1871" s="297"/>
    </row>
    <row r="1872" spans="1:80" s="305" customFormat="1" x14ac:dyDescent="0.2">
      <c r="A1872" s="87"/>
      <c r="B1872" s="87"/>
      <c r="C1872" s="87"/>
      <c r="D1872" s="87"/>
      <c r="E1872" s="87"/>
      <c r="F1872" s="87"/>
      <c r="S1872" s="307"/>
      <c r="T1872" s="306"/>
      <c r="AB1872" s="300"/>
      <c r="AC1872" s="300"/>
      <c r="AJ1872" s="300"/>
      <c r="AK1872" s="300"/>
      <c r="AX1872" s="300"/>
      <c r="AY1872" s="300"/>
      <c r="AZ1872" s="300"/>
      <c r="BA1872" s="300"/>
      <c r="BB1872" s="300"/>
      <c r="BC1872" s="300"/>
      <c r="BD1872" s="300"/>
      <c r="BE1872" s="300"/>
      <c r="BF1872" s="300"/>
      <c r="BG1872" s="300"/>
      <c r="BH1872" s="300"/>
      <c r="BI1872" s="300"/>
      <c r="BQ1872" s="297"/>
      <c r="BR1872" s="297"/>
      <c r="BS1872" s="297"/>
      <c r="BT1872" s="297"/>
      <c r="BU1872" s="297"/>
      <c r="BV1872" s="297"/>
      <c r="BW1872" s="297"/>
      <c r="BX1872" s="297"/>
      <c r="BY1872" s="297"/>
      <c r="BZ1872" s="297"/>
      <c r="CA1872" s="297"/>
      <c r="CB1872" s="297"/>
    </row>
    <row r="1873" spans="1:80" s="305" customFormat="1" x14ac:dyDescent="0.2">
      <c r="A1873" s="87"/>
      <c r="B1873" s="87"/>
      <c r="C1873" s="87"/>
      <c r="D1873" s="87"/>
      <c r="E1873" s="87"/>
      <c r="F1873" s="87"/>
      <c r="S1873" s="307"/>
      <c r="T1873" s="306"/>
      <c r="AB1873" s="300"/>
      <c r="AC1873" s="300"/>
      <c r="AJ1873" s="300"/>
      <c r="AK1873" s="300"/>
      <c r="AX1873" s="300"/>
      <c r="AY1873" s="300"/>
      <c r="AZ1873" s="300"/>
      <c r="BA1873" s="300"/>
      <c r="BB1873" s="300"/>
      <c r="BC1873" s="300"/>
      <c r="BD1873" s="300"/>
      <c r="BE1873" s="300"/>
      <c r="BF1873" s="300"/>
      <c r="BG1873" s="300"/>
      <c r="BH1873" s="300"/>
      <c r="BI1873" s="300"/>
      <c r="BQ1873" s="297"/>
      <c r="BR1873" s="297"/>
      <c r="BS1873" s="297"/>
      <c r="BT1873" s="297"/>
      <c r="BU1873" s="297"/>
      <c r="BV1873" s="297"/>
      <c r="BW1873" s="297"/>
      <c r="BX1873" s="297"/>
      <c r="BY1873" s="297"/>
      <c r="BZ1873" s="297"/>
      <c r="CA1873" s="297"/>
      <c r="CB1873" s="297"/>
    </row>
    <row r="1874" spans="1:80" s="305" customFormat="1" x14ac:dyDescent="0.2">
      <c r="A1874" s="87"/>
      <c r="B1874" s="87"/>
      <c r="C1874" s="87"/>
      <c r="D1874" s="87"/>
      <c r="E1874" s="87"/>
      <c r="F1874" s="87"/>
      <c r="S1874" s="307"/>
      <c r="T1874" s="306"/>
      <c r="AB1874" s="300"/>
      <c r="AC1874" s="300"/>
      <c r="AJ1874" s="300"/>
      <c r="AK1874" s="300"/>
      <c r="AX1874" s="300"/>
      <c r="AY1874" s="300"/>
      <c r="AZ1874" s="300"/>
      <c r="BA1874" s="300"/>
      <c r="BB1874" s="300"/>
      <c r="BC1874" s="300"/>
      <c r="BD1874" s="300"/>
      <c r="BE1874" s="300"/>
      <c r="BF1874" s="300"/>
      <c r="BG1874" s="300"/>
      <c r="BH1874" s="300"/>
      <c r="BI1874" s="300"/>
      <c r="BQ1874" s="297"/>
      <c r="BR1874" s="297"/>
      <c r="BS1874" s="297"/>
      <c r="BT1874" s="297"/>
      <c r="BU1874" s="297"/>
      <c r="BV1874" s="297"/>
      <c r="BW1874" s="297"/>
      <c r="BX1874" s="297"/>
      <c r="BY1874" s="297"/>
      <c r="BZ1874" s="297"/>
      <c r="CA1874" s="297"/>
      <c r="CB1874" s="297"/>
    </row>
    <row r="1875" spans="1:80" s="305" customFormat="1" x14ac:dyDescent="0.2">
      <c r="A1875" s="87"/>
      <c r="B1875" s="87"/>
      <c r="C1875" s="87"/>
      <c r="D1875" s="87"/>
      <c r="E1875" s="87"/>
      <c r="F1875" s="87"/>
      <c r="S1875" s="307"/>
      <c r="T1875" s="306"/>
      <c r="AB1875" s="300"/>
      <c r="AC1875" s="300"/>
      <c r="AJ1875" s="300"/>
      <c r="AK1875" s="300"/>
      <c r="AX1875" s="300"/>
      <c r="AY1875" s="300"/>
      <c r="AZ1875" s="300"/>
      <c r="BA1875" s="300"/>
      <c r="BB1875" s="300"/>
      <c r="BC1875" s="300"/>
      <c r="BD1875" s="300"/>
      <c r="BE1875" s="300"/>
      <c r="BF1875" s="300"/>
      <c r="BG1875" s="300"/>
      <c r="BH1875" s="300"/>
      <c r="BI1875" s="300"/>
      <c r="BQ1875" s="297"/>
      <c r="BR1875" s="297"/>
      <c r="BS1875" s="297"/>
      <c r="BT1875" s="297"/>
      <c r="BU1875" s="297"/>
      <c r="BV1875" s="297"/>
      <c r="BW1875" s="297"/>
      <c r="BX1875" s="297"/>
      <c r="BY1875" s="297"/>
      <c r="BZ1875" s="297"/>
      <c r="CA1875" s="297"/>
      <c r="CB1875" s="297"/>
    </row>
    <row r="1876" spans="1:80" s="305" customFormat="1" x14ac:dyDescent="0.2">
      <c r="A1876" s="87"/>
      <c r="B1876" s="87"/>
      <c r="C1876" s="87"/>
      <c r="D1876" s="87"/>
      <c r="E1876" s="87"/>
      <c r="F1876" s="87"/>
      <c r="S1876" s="307"/>
      <c r="T1876" s="306"/>
      <c r="AB1876" s="300"/>
      <c r="AC1876" s="300"/>
      <c r="AJ1876" s="300"/>
      <c r="AK1876" s="300"/>
      <c r="AX1876" s="300"/>
      <c r="AY1876" s="300"/>
      <c r="AZ1876" s="300"/>
      <c r="BA1876" s="300"/>
      <c r="BB1876" s="300"/>
      <c r="BC1876" s="300"/>
      <c r="BD1876" s="300"/>
      <c r="BE1876" s="300"/>
      <c r="BF1876" s="300"/>
      <c r="BG1876" s="300"/>
      <c r="BH1876" s="300"/>
      <c r="BI1876" s="300"/>
      <c r="BQ1876" s="297"/>
      <c r="BR1876" s="297"/>
      <c r="BS1876" s="297"/>
      <c r="BT1876" s="297"/>
      <c r="BU1876" s="297"/>
      <c r="BV1876" s="297"/>
      <c r="BW1876" s="297"/>
      <c r="BX1876" s="297"/>
      <c r="BY1876" s="297"/>
      <c r="BZ1876" s="297"/>
      <c r="CA1876" s="297"/>
      <c r="CB1876" s="297"/>
    </row>
    <row r="1877" spans="1:80" s="305" customFormat="1" x14ac:dyDescent="0.2">
      <c r="A1877" s="87"/>
      <c r="B1877" s="87"/>
      <c r="C1877" s="87"/>
      <c r="D1877" s="87"/>
      <c r="E1877" s="87"/>
      <c r="F1877" s="87"/>
      <c r="S1877" s="307"/>
      <c r="T1877" s="306"/>
      <c r="AB1877" s="300"/>
      <c r="AC1877" s="300"/>
      <c r="AJ1877" s="300"/>
      <c r="AK1877" s="300"/>
      <c r="AX1877" s="300"/>
      <c r="AY1877" s="300"/>
      <c r="AZ1877" s="300"/>
      <c r="BA1877" s="300"/>
      <c r="BB1877" s="300"/>
      <c r="BC1877" s="300"/>
      <c r="BD1877" s="300"/>
      <c r="BE1877" s="300"/>
      <c r="BF1877" s="300"/>
      <c r="BG1877" s="300"/>
      <c r="BH1877" s="300"/>
      <c r="BI1877" s="300"/>
      <c r="BQ1877" s="297"/>
      <c r="BR1877" s="297"/>
      <c r="BS1877" s="297"/>
      <c r="BT1877" s="297"/>
      <c r="BU1877" s="297"/>
      <c r="BV1877" s="297"/>
      <c r="BW1877" s="297"/>
      <c r="BX1877" s="297"/>
      <c r="BY1877" s="297"/>
      <c r="BZ1877" s="297"/>
      <c r="CA1877" s="297"/>
      <c r="CB1877" s="297"/>
    </row>
    <row r="1878" spans="1:80" s="305" customFormat="1" x14ac:dyDescent="0.2">
      <c r="A1878" s="87"/>
      <c r="B1878" s="87"/>
      <c r="C1878" s="87"/>
      <c r="D1878" s="87"/>
      <c r="E1878" s="87"/>
      <c r="F1878" s="87"/>
      <c r="S1878" s="307"/>
      <c r="T1878" s="306"/>
      <c r="AB1878" s="300"/>
      <c r="AC1878" s="300"/>
      <c r="AJ1878" s="300"/>
      <c r="AK1878" s="300"/>
      <c r="AX1878" s="300"/>
      <c r="AY1878" s="300"/>
      <c r="AZ1878" s="300"/>
      <c r="BA1878" s="300"/>
      <c r="BB1878" s="300"/>
      <c r="BC1878" s="300"/>
      <c r="BD1878" s="300"/>
      <c r="BE1878" s="300"/>
      <c r="BF1878" s="300"/>
      <c r="BG1878" s="300"/>
      <c r="BH1878" s="300"/>
      <c r="BI1878" s="300"/>
      <c r="BQ1878" s="297"/>
      <c r="BR1878" s="297"/>
      <c r="BS1878" s="297"/>
      <c r="BT1878" s="297"/>
      <c r="BU1878" s="297"/>
      <c r="BV1878" s="297"/>
      <c r="BW1878" s="297"/>
      <c r="BX1878" s="297"/>
      <c r="BY1878" s="297"/>
      <c r="BZ1878" s="297"/>
      <c r="CA1878" s="297"/>
      <c r="CB1878" s="297"/>
    </row>
    <row r="1879" spans="1:80" s="305" customFormat="1" x14ac:dyDescent="0.2">
      <c r="A1879" s="87"/>
      <c r="B1879" s="87"/>
      <c r="C1879" s="87"/>
      <c r="D1879" s="87"/>
      <c r="E1879" s="87"/>
      <c r="F1879" s="87"/>
      <c r="S1879" s="307"/>
      <c r="T1879" s="306"/>
      <c r="AB1879" s="300"/>
      <c r="AC1879" s="300"/>
      <c r="AJ1879" s="300"/>
      <c r="AK1879" s="300"/>
      <c r="AX1879" s="300"/>
      <c r="AY1879" s="300"/>
      <c r="AZ1879" s="300"/>
      <c r="BA1879" s="300"/>
      <c r="BB1879" s="300"/>
      <c r="BC1879" s="300"/>
      <c r="BD1879" s="300"/>
      <c r="BE1879" s="300"/>
      <c r="BF1879" s="300"/>
      <c r="BG1879" s="300"/>
      <c r="BH1879" s="300"/>
      <c r="BI1879" s="300"/>
      <c r="BQ1879" s="297"/>
      <c r="BR1879" s="297"/>
      <c r="BS1879" s="297"/>
      <c r="BT1879" s="297"/>
      <c r="BU1879" s="297"/>
      <c r="BV1879" s="297"/>
      <c r="BW1879" s="297"/>
      <c r="BX1879" s="297"/>
      <c r="BY1879" s="297"/>
      <c r="BZ1879" s="297"/>
      <c r="CA1879" s="297"/>
      <c r="CB1879" s="297"/>
    </row>
    <row r="1880" spans="1:80" s="305" customFormat="1" x14ac:dyDescent="0.2">
      <c r="A1880" s="87"/>
      <c r="B1880" s="87"/>
      <c r="C1880" s="87"/>
      <c r="D1880" s="87"/>
      <c r="E1880" s="87"/>
      <c r="F1880" s="87"/>
      <c r="S1880" s="307"/>
      <c r="T1880" s="306"/>
      <c r="AB1880" s="300"/>
      <c r="AC1880" s="300"/>
      <c r="AJ1880" s="300"/>
      <c r="AK1880" s="300"/>
      <c r="AX1880" s="300"/>
      <c r="AY1880" s="300"/>
      <c r="AZ1880" s="300"/>
      <c r="BA1880" s="300"/>
      <c r="BB1880" s="300"/>
      <c r="BC1880" s="300"/>
      <c r="BD1880" s="300"/>
      <c r="BE1880" s="300"/>
      <c r="BF1880" s="300"/>
      <c r="BG1880" s="300"/>
      <c r="BH1880" s="300"/>
      <c r="BI1880" s="300"/>
      <c r="BQ1880" s="297"/>
      <c r="BR1880" s="297"/>
      <c r="BS1880" s="297"/>
      <c r="BT1880" s="297"/>
      <c r="BU1880" s="297"/>
      <c r="BV1880" s="297"/>
      <c r="BW1880" s="297"/>
      <c r="BX1880" s="297"/>
      <c r="BY1880" s="297"/>
      <c r="BZ1880" s="297"/>
      <c r="CA1880" s="297"/>
      <c r="CB1880" s="297"/>
    </row>
    <row r="1881" spans="1:80" s="305" customFormat="1" x14ac:dyDescent="0.2">
      <c r="A1881" s="87"/>
      <c r="B1881" s="87"/>
      <c r="C1881" s="87"/>
      <c r="D1881" s="87"/>
      <c r="E1881" s="87"/>
      <c r="F1881" s="87"/>
      <c r="S1881" s="307"/>
      <c r="T1881" s="306"/>
      <c r="AB1881" s="300"/>
      <c r="AC1881" s="300"/>
      <c r="AJ1881" s="300"/>
      <c r="AK1881" s="300"/>
      <c r="AX1881" s="300"/>
      <c r="AY1881" s="300"/>
      <c r="AZ1881" s="300"/>
      <c r="BA1881" s="300"/>
      <c r="BB1881" s="300"/>
      <c r="BC1881" s="300"/>
      <c r="BD1881" s="300"/>
      <c r="BE1881" s="300"/>
      <c r="BF1881" s="300"/>
      <c r="BG1881" s="300"/>
      <c r="BH1881" s="300"/>
      <c r="BI1881" s="300"/>
      <c r="BQ1881" s="297"/>
      <c r="BR1881" s="297"/>
      <c r="BS1881" s="297"/>
      <c r="BT1881" s="297"/>
      <c r="BU1881" s="297"/>
      <c r="BV1881" s="297"/>
      <c r="BW1881" s="297"/>
      <c r="BX1881" s="297"/>
      <c r="BY1881" s="297"/>
      <c r="BZ1881" s="297"/>
      <c r="CA1881" s="297"/>
      <c r="CB1881" s="297"/>
    </row>
    <row r="1882" spans="1:80" s="305" customFormat="1" x14ac:dyDescent="0.2">
      <c r="A1882" s="87"/>
      <c r="B1882" s="87"/>
      <c r="C1882" s="87"/>
      <c r="D1882" s="87"/>
      <c r="E1882" s="87"/>
      <c r="F1882" s="87"/>
      <c r="S1882" s="307"/>
      <c r="T1882" s="306"/>
      <c r="AB1882" s="300"/>
      <c r="AC1882" s="300"/>
      <c r="AJ1882" s="300"/>
      <c r="AK1882" s="300"/>
      <c r="AX1882" s="300"/>
      <c r="AY1882" s="300"/>
      <c r="AZ1882" s="300"/>
      <c r="BA1882" s="300"/>
      <c r="BB1882" s="300"/>
      <c r="BC1882" s="300"/>
      <c r="BD1882" s="300"/>
      <c r="BE1882" s="300"/>
      <c r="BF1882" s="300"/>
      <c r="BG1882" s="300"/>
      <c r="BH1882" s="300"/>
      <c r="BI1882" s="300"/>
      <c r="BQ1882" s="297"/>
      <c r="BR1882" s="297"/>
      <c r="BS1882" s="297"/>
      <c r="BT1882" s="297"/>
      <c r="BU1882" s="297"/>
      <c r="BV1882" s="297"/>
      <c r="BW1882" s="297"/>
      <c r="BX1882" s="297"/>
      <c r="BY1882" s="297"/>
      <c r="BZ1882" s="297"/>
      <c r="CA1882" s="297"/>
      <c r="CB1882" s="297"/>
    </row>
    <row r="1883" spans="1:80" s="305" customFormat="1" x14ac:dyDescent="0.2">
      <c r="A1883" s="87"/>
      <c r="B1883" s="87"/>
      <c r="C1883" s="87"/>
      <c r="D1883" s="87"/>
      <c r="E1883" s="87"/>
      <c r="F1883" s="87"/>
      <c r="S1883" s="307"/>
      <c r="T1883" s="306"/>
      <c r="AB1883" s="300"/>
      <c r="AC1883" s="300"/>
      <c r="AJ1883" s="300"/>
      <c r="AK1883" s="300"/>
      <c r="AX1883" s="300"/>
      <c r="AY1883" s="300"/>
      <c r="AZ1883" s="300"/>
      <c r="BA1883" s="300"/>
      <c r="BB1883" s="300"/>
      <c r="BC1883" s="300"/>
      <c r="BD1883" s="300"/>
      <c r="BE1883" s="300"/>
      <c r="BF1883" s="300"/>
      <c r="BG1883" s="300"/>
      <c r="BH1883" s="300"/>
      <c r="BI1883" s="300"/>
      <c r="BQ1883" s="297"/>
      <c r="BR1883" s="297"/>
      <c r="BS1883" s="297"/>
      <c r="BT1883" s="297"/>
      <c r="BU1883" s="297"/>
      <c r="BV1883" s="297"/>
      <c r="BW1883" s="297"/>
      <c r="BX1883" s="297"/>
      <c r="BY1883" s="297"/>
      <c r="BZ1883" s="297"/>
      <c r="CA1883" s="297"/>
      <c r="CB1883" s="297"/>
    </row>
    <row r="1884" spans="1:80" s="305" customFormat="1" x14ac:dyDescent="0.2">
      <c r="A1884" s="87"/>
      <c r="B1884" s="87"/>
      <c r="C1884" s="87"/>
      <c r="D1884" s="87"/>
      <c r="E1884" s="87"/>
      <c r="F1884" s="87"/>
      <c r="S1884" s="307"/>
      <c r="T1884" s="306"/>
      <c r="AB1884" s="300"/>
      <c r="AC1884" s="300"/>
      <c r="AJ1884" s="300"/>
      <c r="AK1884" s="300"/>
      <c r="AX1884" s="300"/>
      <c r="AY1884" s="300"/>
      <c r="AZ1884" s="300"/>
      <c r="BA1884" s="300"/>
      <c r="BB1884" s="300"/>
      <c r="BC1884" s="300"/>
      <c r="BD1884" s="300"/>
      <c r="BE1884" s="300"/>
      <c r="BF1884" s="300"/>
      <c r="BG1884" s="300"/>
      <c r="BH1884" s="300"/>
      <c r="BI1884" s="300"/>
      <c r="BQ1884" s="297"/>
      <c r="BR1884" s="297"/>
      <c r="BS1884" s="297"/>
      <c r="BT1884" s="297"/>
      <c r="BU1884" s="297"/>
      <c r="BV1884" s="297"/>
      <c r="BW1884" s="297"/>
      <c r="BX1884" s="297"/>
      <c r="BY1884" s="297"/>
      <c r="BZ1884" s="297"/>
      <c r="CA1884" s="297"/>
      <c r="CB1884" s="297"/>
    </row>
    <row r="1885" spans="1:80" s="305" customFormat="1" x14ac:dyDescent="0.2">
      <c r="A1885" s="87"/>
      <c r="B1885" s="87"/>
      <c r="C1885" s="87"/>
      <c r="D1885" s="87"/>
      <c r="E1885" s="87"/>
      <c r="F1885" s="87"/>
      <c r="S1885" s="307"/>
      <c r="T1885" s="306"/>
      <c r="AB1885" s="300"/>
      <c r="AC1885" s="300"/>
      <c r="AJ1885" s="300"/>
      <c r="AK1885" s="300"/>
      <c r="AX1885" s="300"/>
      <c r="AY1885" s="300"/>
      <c r="AZ1885" s="300"/>
      <c r="BA1885" s="300"/>
      <c r="BB1885" s="300"/>
      <c r="BC1885" s="300"/>
      <c r="BD1885" s="300"/>
      <c r="BE1885" s="300"/>
      <c r="BF1885" s="300"/>
      <c r="BG1885" s="300"/>
      <c r="BH1885" s="300"/>
      <c r="BI1885" s="300"/>
      <c r="BQ1885" s="297"/>
      <c r="BR1885" s="297"/>
      <c r="BS1885" s="297"/>
      <c r="BT1885" s="297"/>
      <c r="BU1885" s="297"/>
      <c r="BV1885" s="297"/>
      <c r="BW1885" s="297"/>
      <c r="BX1885" s="297"/>
      <c r="BY1885" s="297"/>
      <c r="BZ1885" s="297"/>
      <c r="CA1885" s="297"/>
      <c r="CB1885" s="297"/>
    </row>
    <row r="1886" spans="1:80" s="305" customFormat="1" x14ac:dyDescent="0.2">
      <c r="A1886" s="87"/>
      <c r="B1886" s="87"/>
      <c r="C1886" s="87"/>
      <c r="D1886" s="87"/>
      <c r="E1886" s="87"/>
      <c r="F1886" s="87"/>
      <c r="S1886" s="307"/>
      <c r="T1886" s="306"/>
      <c r="AB1886" s="300"/>
      <c r="AC1886" s="300"/>
      <c r="AJ1886" s="300"/>
      <c r="AK1886" s="300"/>
      <c r="AX1886" s="300"/>
      <c r="AY1886" s="300"/>
      <c r="AZ1886" s="300"/>
      <c r="BA1886" s="300"/>
      <c r="BB1886" s="300"/>
      <c r="BC1886" s="300"/>
      <c r="BD1886" s="300"/>
      <c r="BE1886" s="300"/>
      <c r="BF1886" s="300"/>
      <c r="BG1886" s="300"/>
      <c r="BH1886" s="300"/>
      <c r="BI1886" s="300"/>
      <c r="BQ1886" s="297"/>
      <c r="BR1886" s="297"/>
      <c r="BS1886" s="297"/>
      <c r="BT1886" s="297"/>
      <c r="BU1886" s="297"/>
      <c r="BV1886" s="297"/>
      <c r="BW1886" s="297"/>
      <c r="BX1886" s="297"/>
      <c r="BY1886" s="297"/>
      <c r="BZ1886" s="297"/>
      <c r="CA1886" s="297"/>
      <c r="CB1886" s="297"/>
    </row>
    <row r="1887" spans="1:80" s="305" customFormat="1" x14ac:dyDescent="0.2">
      <c r="A1887" s="87"/>
      <c r="B1887" s="87"/>
      <c r="C1887" s="87"/>
      <c r="D1887" s="87"/>
      <c r="E1887" s="87"/>
      <c r="F1887" s="87"/>
      <c r="S1887" s="307"/>
      <c r="T1887" s="306"/>
      <c r="AB1887" s="300"/>
      <c r="AC1887" s="300"/>
      <c r="AJ1887" s="300"/>
      <c r="AK1887" s="300"/>
      <c r="AX1887" s="300"/>
      <c r="AY1887" s="300"/>
      <c r="AZ1887" s="300"/>
      <c r="BA1887" s="300"/>
      <c r="BB1887" s="300"/>
      <c r="BC1887" s="300"/>
      <c r="BD1887" s="300"/>
      <c r="BE1887" s="300"/>
      <c r="BF1887" s="300"/>
      <c r="BG1887" s="300"/>
      <c r="BH1887" s="300"/>
      <c r="BI1887" s="300"/>
      <c r="BQ1887" s="297"/>
      <c r="BR1887" s="297"/>
      <c r="BS1887" s="297"/>
      <c r="BT1887" s="297"/>
      <c r="BU1887" s="297"/>
      <c r="BV1887" s="297"/>
      <c r="BW1887" s="297"/>
      <c r="BX1887" s="297"/>
      <c r="BY1887" s="297"/>
      <c r="BZ1887" s="297"/>
      <c r="CA1887" s="297"/>
      <c r="CB1887" s="297"/>
    </row>
    <row r="1888" spans="1:80" s="305" customFormat="1" x14ac:dyDescent="0.2">
      <c r="A1888" s="87"/>
      <c r="B1888" s="87"/>
      <c r="C1888" s="87"/>
      <c r="D1888" s="87"/>
      <c r="E1888" s="87"/>
      <c r="F1888" s="87"/>
      <c r="S1888" s="307"/>
      <c r="T1888" s="306"/>
      <c r="AB1888" s="300"/>
      <c r="AC1888" s="300"/>
      <c r="AJ1888" s="300"/>
      <c r="AK1888" s="300"/>
      <c r="AX1888" s="300"/>
      <c r="AY1888" s="300"/>
      <c r="AZ1888" s="300"/>
      <c r="BA1888" s="300"/>
      <c r="BB1888" s="300"/>
      <c r="BC1888" s="300"/>
      <c r="BD1888" s="300"/>
      <c r="BE1888" s="300"/>
      <c r="BF1888" s="300"/>
      <c r="BG1888" s="300"/>
      <c r="BH1888" s="300"/>
      <c r="BI1888" s="300"/>
      <c r="BQ1888" s="297"/>
      <c r="BR1888" s="297"/>
      <c r="BS1888" s="297"/>
      <c r="BT1888" s="297"/>
      <c r="BU1888" s="297"/>
      <c r="BV1888" s="297"/>
      <c r="BW1888" s="297"/>
      <c r="BX1888" s="297"/>
      <c r="BY1888" s="297"/>
      <c r="BZ1888" s="297"/>
      <c r="CA1888" s="297"/>
      <c r="CB1888" s="297"/>
    </row>
    <row r="1889" spans="1:80" s="305" customFormat="1" x14ac:dyDescent="0.2">
      <c r="A1889" s="87"/>
      <c r="B1889" s="87"/>
      <c r="C1889" s="87"/>
      <c r="D1889" s="87"/>
      <c r="E1889" s="87"/>
      <c r="F1889" s="87"/>
      <c r="S1889" s="307"/>
      <c r="T1889" s="306"/>
      <c r="AB1889" s="300"/>
      <c r="AC1889" s="300"/>
      <c r="AJ1889" s="300"/>
      <c r="AK1889" s="300"/>
      <c r="AX1889" s="300"/>
      <c r="AY1889" s="300"/>
      <c r="AZ1889" s="300"/>
      <c r="BA1889" s="300"/>
      <c r="BB1889" s="300"/>
      <c r="BC1889" s="300"/>
      <c r="BD1889" s="300"/>
      <c r="BE1889" s="300"/>
      <c r="BF1889" s="300"/>
      <c r="BG1889" s="300"/>
      <c r="BH1889" s="300"/>
      <c r="BI1889" s="300"/>
      <c r="BQ1889" s="297"/>
      <c r="BR1889" s="297"/>
      <c r="BS1889" s="297"/>
      <c r="BT1889" s="297"/>
      <c r="BU1889" s="297"/>
      <c r="BV1889" s="297"/>
      <c r="BW1889" s="297"/>
      <c r="BX1889" s="297"/>
      <c r="BY1889" s="297"/>
      <c r="BZ1889" s="297"/>
      <c r="CA1889" s="297"/>
      <c r="CB1889" s="297"/>
    </row>
    <row r="1890" spans="1:80" s="305" customFormat="1" x14ac:dyDescent="0.2">
      <c r="A1890" s="87"/>
      <c r="B1890" s="87"/>
      <c r="C1890" s="87"/>
      <c r="D1890" s="87"/>
      <c r="E1890" s="87"/>
      <c r="F1890" s="87"/>
      <c r="S1890" s="307"/>
      <c r="T1890" s="306"/>
      <c r="AB1890" s="300"/>
      <c r="AC1890" s="300"/>
      <c r="AJ1890" s="300"/>
      <c r="AK1890" s="300"/>
      <c r="AX1890" s="300"/>
      <c r="AY1890" s="300"/>
      <c r="AZ1890" s="300"/>
      <c r="BA1890" s="300"/>
      <c r="BB1890" s="300"/>
      <c r="BC1890" s="300"/>
      <c r="BD1890" s="300"/>
      <c r="BE1890" s="300"/>
      <c r="BF1890" s="300"/>
      <c r="BG1890" s="300"/>
      <c r="BH1890" s="300"/>
      <c r="BI1890" s="300"/>
      <c r="BQ1890" s="297"/>
      <c r="BR1890" s="297"/>
      <c r="BS1890" s="297"/>
      <c r="BT1890" s="297"/>
      <c r="BU1890" s="297"/>
      <c r="BV1890" s="297"/>
      <c r="BW1890" s="297"/>
      <c r="BX1890" s="297"/>
      <c r="BY1890" s="297"/>
      <c r="BZ1890" s="297"/>
      <c r="CA1890" s="297"/>
      <c r="CB1890" s="297"/>
    </row>
    <row r="1891" spans="1:80" s="305" customFormat="1" x14ac:dyDescent="0.2">
      <c r="A1891" s="87"/>
      <c r="B1891" s="87"/>
      <c r="C1891" s="87"/>
      <c r="D1891" s="87"/>
      <c r="E1891" s="87"/>
      <c r="F1891" s="87"/>
      <c r="S1891" s="307"/>
      <c r="T1891" s="306"/>
      <c r="AB1891" s="300"/>
      <c r="AC1891" s="300"/>
      <c r="AJ1891" s="300"/>
      <c r="AK1891" s="300"/>
      <c r="AX1891" s="300"/>
      <c r="AY1891" s="300"/>
      <c r="AZ1891" s="300"/>
      <c r="BA1891" s="300"/>
      <c r="BB1891" s="300"/>
      <c r="BC1891" s="300"/>
      <c r="BD1891" s="300"/>
      <c r="BE1891" s="300"/>
      <c r="BF1891" s="300"/>
      <c r="BG1891" s="300"/>
      <c r="BH1891" s="300"/>
      <c r="BI1891" s="300"/>
      <c r="BQ1891" s="297"/>
      <c r="BR1891" s="297"/>
      <c r="BS1891" s="297"/>
      <c r="BT1891" s="297"/>
      <c r="BU1891" s="297"/>
      <c r="BV1891" s="297"/>
      <c r="BW1891" s="297"/>
      <c r="BX1891" s="297"/>
      <c r="BY1891" s="297"/>
      <c r="BZ1891" s="297"/>
      <c r="CA1891" s="297"/>
      <c r="CB1891" s="297"/>
    </row>
    <row r="1892" spans="1:80" s="305" customFormat="1" x14ac:dyDescent="0.2">
      <c r="A1892" s="87"/>
      <c r="B1892" s="87"/>
      <c r="C1892" s="87"/>
      <c r="D1892" s="87"/>
      <c r="E1892" s="87"/>
      <c r="F1892" s="87"/>
      <c r="S1892" s="307"/>
      <c r="T1892" s="306"/>
      <c r="AB1892" s="300"/>
      <c r="AC1892" s="300"/>
      <c r="AJ1892" s="300"/>
      <c r="AK1892" s="300"/>
      <c r="AX1892" s="300"/>
      <c r="AY1892" s="300"/>
      <c r="AZ1892" s="300"/>
      <c r="BA1892" s="300"/>
      <c r="BB1892" s="300"/>
      <c r="BC1892" s="300"/>
      <c r="BD1892" s="300"/>
      <c r="BE1892" s="300"/>
      <c r="BF1892" s="300"/>
      <c r="BG1892" s="300"/>
      <c r="BH1892" s="300"/>
      <c r="BI1892" s="300"/>
      <c r="BQ1892" s="297"/>
      <c r="BR1892" s="297"/>
      <c r="BS1892" s="297"/>
      <c r="BT1892" s="297"/>
      <c r="BU1892" s="297"/>
      <c r="BV1892" s="297"/>
      <c r="BW1892" s="297"/>
      <c r="BX1892" s="297"/>
      <c r="BY1892" s="297"/>
      <c r="BZ1892" s="297"/>
      <c r="CA1892" s="297"/>
      <c r="CB1892" s="297"/>
    </row>
    <row r="1893" spans="1:80" s="305" customFormat="1" x14ac:dyDescent="0.2">
      <c r="A1893" s="87"/>
      <c r="B1893" s="87"/>
      <c r="C1893" s="87"/>
      <c r="D1893" s="87"/>
      <c r="E1893" s="87"/>
      <c r="F1893" s="87"/>
      <c r="S1893" s="307"/>
      <c r="T1893" s="306"/>
      <c r="AB1893" s="300"/>
      <c r="AC1893" s="300"/>
      <c r="AJ1893" s="300"/>
      <c r="AK1893" s="300"/>
      <c r="AX1893" s="300"/>
      <c r="AY1893" s="300"/>
      <c r="AZ1893" s="300"/>
      <c r="BA1893" s="300"/>
      <c r="BB1893" s="300"/>
      <c r="BC1893" s="300"/>
      <c r="BD1893" s="300"/>
      <c r="BE1893" s="300"/>
      <c r="BF1893" s="300"/>
      <c r="BG1893" s="300"/>
      <c r="BH1893" s="300"/>
      <c r="BI1893" s="300"/>
      <c r="BQ1893" s="297"/>
      <c r="BR1893" s="297"/>
      <c r="BS1893" s="297"/>
      <c r="BT1893" s="297"/>
      <c r="BU1893" s="297"/>
      <c r="BV1893" s="297"/>
      <c r="BW1893" s="297"/>
      <c r="BX1893" s="297"/>
      <c r="BY1893" s="297"/>
      <c r="BZ1893" s="297"/>
      <c r="CA1893" s="297"/>
      <c r="CB1893" s="297"/>
    </row>
    <row r="1894" spans="1:80" s="305" customFormat="1" x14ac:dyDescent="0.2">
      <c r="A1894" s="87"/>
      <c r="B1894" s="87"/>
      <c r="C1894" s="87"/>
      <c r="D1894" s="87"/>
      <c r="E1894" s="87"/>
      <c r="F1894" s="87"/>
      <c r="S1894" s="307"/>
      <c r="T1894" s="306"/>
      <c r="AB1894" s="300"/>
      <c r="AC1894" s="300"/>
      <c r="AJ1894" s="300"/>
      <c r="AK1894" s="300"/>
      <c r="AX1894" s="300"/>
      <c r="AY1894" s="300"/>
      <c r="AZ1894" s="300"/>
      <c r="BA1894" s="300"/>
      <c r="BB1894" s="300"/>
      <c r="BC1894" s="300"/>
      <c r="BD1894" s="300"/>
      <c r="BE1894" s="300"/>
      <c r="BF1894" s="300"/>
      <c r="BG1894" s="300"/>
      <c r="BH1894" s="300"/>
      <c r="BI1894" s="300"/>
      <c r="BQ1894" s="297"/>
      <c r="BR1894" s="297"/>
      <c r="BS1894" s="297"/>
      <c r="BT1894" s="297"/>
      <c r="BU1894" s="297"/>
      <c r="BV1894" s="297"/>
      <c r="BW1894" s="297"/>
      <c r="BX1894" s="297"/>
      <c r="BY1894" s="297"/>
      <c r="BZ1894" s="297"/>
      <c r="CA1894" s="297"/>
      <c r="CB1894" s="297"/>
    </row>
    <row r="1895" spans="1:80" s="305" customFormat="1" x14ac:dyDescent="0.2">
      <c r="A1895" s="87"/>
      <c r="B1895" s="87"/>
      <c r="C1895" s="87"/>
      <c r="D1895" s="87"/>
      <c r="E1895" s="87"/>
      <c r="F1895" s="87"/>
      <c r="S1895" s="307"/>
      <c r="T1895" s="306"/>
      <c r="AB1895" s="300"/>
      <c r="AC1895" s="300"/>
      <c r="AJ1895" s="300"/>
      <c r="AK1895" s="300"/>
      <c r="AX1895" s="300"/>
      <c r="AY1895" s="300"/>
      <c r="AZ1895" s="300"/>
      <c r="BA1895" s="300"/>
      <c r="BB1895" s="300"/>
      <c r="BC1895" s="300"/>
      <c r="BD1895" s="300"/>
      <c r="BE1895" s="300"/>
      <c r="BF1895" s="300"/>
      <c r="BG1895" s="300"/>
      <c r="BH1895" s="300"/>
      <c r="BI1895" s="300"/>
      <c r="BQ1895" s="297"/>
      <c r="BR1895" s="297"/>
      <c r="BS1895" s="297"/>
      <c r="BT1895" s="297"/>
      <c r="BU1895" s="297"/>
      <c r="BV1895" s="297"/>
      <c r="BW1895" s="297"/>
      <c r="BX1895" s="297"/>
      <c r="BY1895" s="297"/>
      <c r="BZ1895" s="297"/>
      <c r="CA1895" s="297"/>
      <c r="CB1895" s="297"/>
    </row>
    <row r="1896" spans="1:80" s="305" customFormat="1" x14ac:dyDescent="0.2">
      <c r="A1896" s="87"/>
      <c r="B1896" s="87"/>
      <c r="C1896" s="87"/>
      <c r="D1896" s="87"/>
      <c r="E1896" s="87"/>
      <c r="F1896" s="87"/>
      <c r="S1896" s="307"/>
      <c r="T1896" s="306"/>
      <c r="AB1896" s="300"/>
      <c r="AC1896" s="300"/>
      <c r="AJ1896" s="300"/>
      <c r="AK1896" s="300"/>
      <c r="AX1896" s="300"/>
      <c r="AY1896" s="300"/>
      <c r="AZ1896" s="300"/>
      <c r="BA1896" s="300"/>
      <c r="BB1896" s="300"/>
      <c r="BC1896" s="300"/>
      <c r="BD1896" s="300"/>
      <c r="BE1896" s="300"/>
      <c r="BF1896" s="300"/>
      <c r="BG1896" s="300"/>
      <c r="BH1896" s="300"/>
      <c r="BI1896" s="300"/>
      <c r="BQ1896" s="297"/>
      <c r="BR1896" s="297"/>
      <c r="BS1896" s="297"/>
      <c r="BT1896" s="297"/>
      <c r="BU1896" s="297"/>
      <c r="BV1896" s="297"/>
      <c r="BW1896" s="297"/>
      <c r="BX1896" s="297"/>
      <c r="BY1896" s="297"/>
      <c r="BZ1896" s="297"/>
      <c r="CA1896" s="297"/>
      <c r="CB1896" s="297"/>
    </row>
    <row r="1897" spans="1:80" s="305" customFormat="1" x14ac:dyDescent="0.2">
      <c r="A1897" s="87"/>
      <c r="B1897" s="87"/>
      <c r="C1897" s="87"/>
      <c r="D1897" s="87"/>
      <c r="E1897" s="87"/>
      <c r="F1897" s="87"/>
      <c r="S1897" s="307"/>
      <c r="T1897" s="306"/>
      <c r="AB1897" s="300"/>
      <c r="AC1897" s="300"/>
      <c r="AJ1897" s="300"/>
      <c r="AK1897" s="300"/>
      <c r="AX1897" s="300"/>
      <c r="AY1897" s="300"/>
      <c r="AZ1897" s="300"/>
      <c r="BA1897" s="300"/>
      <c r="BB1897" s="300"/>
      <c r="BC1897" s="300"/>
      <c r="BD1897" s="300"/>
      <c r="BE1897" s="300"/>
      <c r="BF1897" s="300"/>
      <c r="BG1897" s="300"/>
      <c r="BH1897" s="300"/>
      <c r="BI1897" s="300"/>
      <c r="BQ1897" s="297"/>
      <c r="BR1897" s="297"/>
      <c r="BS1897" s="297"/>
      <c r="BT1897" s="297"/>
      <c r="BU1897" s="297"/>
      <c r="BV1897" s="297"/>
      <c r="BW1897" s="297"/>
      <c r="BX1897" s="297"/>
      <c r="BY1897" s="297"/>
      <c r="BZ1897" s="297"/>
      <c r="CA1897" s="297"/>
      <c r="CB1897" s="297"/>
    </row>
    <row r="1898" spans="1:80" s="305" customFormat="1" x14ac:dyDescent="0.2">
      <c r="A1898" s="87"/>
      <c r="B1898" s="87"/>
      <c r="C1898" s="87"/>
      <c r="D1898" s="87"/>
      <c r="E1898" s="87"/>
      <c r="F1898" s="87"/>
      <c r="S1898" s="307"/>
      <c r="T1898" s="306"/>
      <c r="AB1898" s="300"/>
      <c r="AC1898" s="300"/>
      <c r="AJ1898" s="300"/>
      <c r="AK1898" s="300"/>
      <c r="AX1898" s="300"/>
      <c r="AY1898" s="300"/>
      <c r="AZ1898" s="300"/>
      <c r="BA1898" s="300"/>
      <c r="BB1898" s="300"/>
      <c r="BC1898" s="300"/>
      <c r="BD1898" s="300"/>
      <c r="BE1898" s="300"/>
      <c r="BF1898" s="300"/>
      <c r="BG1898" s="300"/>
      <c r="BH1898" s="300"/>
      <c r="BI1898" s="300"/>
      <c r="BQ1898" s="297"/>
      <c r="BR1898" s="297"/>
      <c r="BS1898" s="297"/>
      <c r="BT1898" s="297"/>
      <c r="BU1898" s="297"/>
      <c r="BV1898" s="297"/>
      <c r="BW1898" s="297"/>
      <c r="BX1898" s="297"/>
      <c r="BY1898" s="297"/>
      <c r="BZ1898" s="297"/>
      <c r="CA1898" s="297"/>
      <c r="CB1898" s="297"/>
    </row>
    <row r="1899" spans="1:80" s="305" customFormat="1" x14ac:dyDescent="0.2">
      <c r="A1899" s="87"/>
      <c r="B1899" s="87"/>
      <c r="C1899" s="87"/>
      <c r="D1899" s="87"/>
      <c r="E1899" s="87"/>
      <c r="F1899" s="87"/>
      <c r="S1899" s="307"/>
      <c r="T1899" s="306"/>
      <c r="AB1899" s="300"/>
      <c r="AC1899" s="300"/>
      <c r="AJ1899" s="300"/>
      <c r="AK1899" s="300"/>
      <c r="AX1899" s="300"/>
      <c r="AY1899" s="300"/>
      <c r="AZ1899" s="300"/>
      <c r="BA1899" s="300"/>
      <c r="BB1899" s="300"/>
      <c r="BC1899" s="300"/>
      <c r="BD1899" s="300"/>
      <c r="BE1899" s="300"/>
      <c r="BF1899" s="300"/>
      <c r="BG1899" s="300"/>
      <c r="BH1899" s="300"/>
      <c r="BI1899" s="300"/>
      <c r="BQ1899" s="297"/>
      <c r="BR1899" s="297"/>
      <c r="BS1899" s="297"/>
      <c r="BT1899" s="297"/>
      <c r="BU1899" s="297"/>
      <c r="BV1899" s="297"/>
      <c r="BW1899" s="297"/>
      <c r="BX1899" s="297"/>
      <c r="BY1899" s="297"/>
      <c r="BZ1899" s="297"/>
      <c r="CA1899" s="297"/>
      <c r="CB1899" s="297"/>
    </row>
    <row r="1900" spans="1:80" s="305" customFormat="1" x14ac:dyDescent="0.2">
      <c r="A1900" s="87"/>
      <c r="B1900" s="87"/>
      <c r="C1900" s="87"/>
      <c r="D1900" s="87"/>
      <c r="E1900" s="87"/>
      <c r="F1900" s="87"/>
      <c r="S1900" s="307"/>
      <c r="T1900" s="306"/>
      <c r="AB1900" s="300"/>
      <c r="AC1900" s="300"/>
      <c r="AJ1900" s="300"/>
      <c r="AK1900" s="300"/>
      <c r="AX1900" s="300"/>
      <c r="AY1900" s="300"/>
      <c r="AZ1900" s="300"/>
      <c r="BA1900" s="300"/>
      <c r="BB1900" s="300"/>
      <c r="BC1900" s="300"/>
      <c r="BD1900" s="300"/>
      <c r="BE1900" s="300"/>
      <c r="BF1900" s="300"/>
      <c r="BG1900" s="300"/>
      <c r="BH1900" s="300"/>
      <c r="BI1900" s="300"/>
      <c r="BQ1900" s="297"/>
      <c r="BR1900" s="297"/>
      <c r="BS1900" s="297"/>
      <c r="BT1900" s="297"/>
      <c r="BU1900" s="297"/>
      <c r="BV1900" s="297"/>
      <c r="BW1900" s="297"/>
      <c r="BX1900" s="297"/>
      <c r="BY1900" s="297"/>
      <c r="BZ1900" s="297"/>
      <c r="CA1900" s="297"/>
      <c r="CB1900" s="297"/>
    </row>
    <row r="1901" spans="1:80" s="305" customFormat="1" x14ac:dyDescent="0.2">
      <c r="A1901" s="87"/>
      <c r="B1901" s="87"/>
      <c r="C1901" s="87"/>
      <c r="D1901" s="87"/>
      <c r="E1901" s="87"/>
      <c r="F1901" s="87"/>
      <c r="S1901" s="307"/>
      <c r="T1901" s="306"/>
      <c r="AB1901" s="300"/>
      <c r="AC1901" s="300"/>
      <c r="AJ1901" s="300"/>
      <c r="AK1901" s="300"/>
      <c r="AX1901" s="300"/>
      <c r="AY1901" s="300"/>
      <c r="AZ1901" s="300"/>
      <c r="BA1901" s="300"/>
      <c r="BB1901" s="300"/>
      <c r="BC1901" s="300"/>
      <c r="BD1901" s="300"/>
      <c r="BE1901" s="300"/>
      <c r="BF1901" s="300"/>
      <c r="BG1901" s="300"/>
      <c r="BH1901" s="300"/>
      <c r="BI1901" s="300"/>
      <c r="BQ1901" s="297"/>
      <c r="BR1901" s="297"/>
      <c r="BS1901" s="297"/>
      <c r="BT1901" s="297"/>
      <c r="BU1901" s="297"/>
      <c r="BV1901" s="297"/>
      <c r="BW1901" s="297"/>
      <c r="BX1901" s="297"/>
      <c r="BY1901" s="297"/>
      <c r="BZ1901" s="297"/>
      <c r="CA1901" s="297"/>
      <c r="CB1901" s="297"/>
    </row>
    <row r="1902" spans="1:80" s="305" customFormat="1" x14ac:dyDescent="0.2">
      <c r="A1902" s="87"/>
      <c r="B1902" s="87"/>
      <c r="C1902" s="87"/>
      <c r="D1902" s="87"/>
      <c r="E1902" s="87"/>
      <c r="F1902" s="87"/>
      <c r="S1902" s="307"/>
      <c r="T1902" s="306"/>
      <c r="AB1902" s="300"/>
      <c r="AC1902" s="300"/>
      <c r="AJ1902" s="300"/>
      <c r="AK1902" s="300"/>
      <c r="AX1902" s="300"/>
      <c r="AY1902" s="300"/>
      <c r="AZ1902" s="300"/>
      <c r="BA1902" s="300"/>
      <c r="BB1902" s="300"/>
      <c r="BC1902" s="300"/>
      <c r="BD1902" s="300"/>
      <c r="BE1902" s="300"/>
      <c r="BF1902" s="300"/>
      <c r="BG1902" s="300"/>
      <c r="BH1902" s="300"/>
      <c r="BI1902" s="300"/>
      <c r="BQ1902" s="297"/>
      <c r="BR1902" s="297"/>
      <c r="BS1902" s="297"/>
      <c r="BT1902" s="297"/>
      <c r="BU1902" s="297"/>
      <c r="BV1902" s="297"/>
      <c r="BW1902" s="297"/>
      <c r="BX1902" s="297"/>
      <c r="BY1902" s="297"/>
      <c r="BZ1902" s="297"/>
      <c r="CA1902" s="297"/>
      <c r="CB1902" s="297"/>
    </row>
    <row r="1903" spans="1:80" s="305" customFormat="1" x14ac:dyDescent="0.2">
      <c r="A1903" s="87"/>
      <c r="B1903" s="87"/>
      <c r="C1903" s="87"/>
      <c r="D1903" s="87"/>
      <c r="E1903" s="87"/>
      <c r="F1903" s="87"/>
      <c r="S1903" s="307"/>
      <c r="T1903" s="306"/>
      <c r="AB1903" s="300"/>
      <c r="AC1903" s="300"/>
      <c r="AJ1903" s="300"/>
      <c r="AK1903" s="300"/>
      <c r="AX1903" s="300"/>
      <c r="AY1903" s="300"/>
      <c r="AZ1903" s="300"/>
      <c r="BA1903" s="300"/>
      <c r="BB1903" s="300"/>
      <c r="BC1903" s="300"/>
      <c r="BD1903" s="300"/>
      <c r="BE1903" s="300"/>
      <c r="BF1903" s="300"/>
      <c r="BG1903" s="300"/>
      <c r="BH1903" s="300"/>
      <c r="BI1903" s="300"/>
      <c r="BQ1903" s="297"/>
      <c r="BR1903" s="297"/>
      <c r="BS1903" s="297"/>
      <c r="BT1903" s="297"/>
      <c r="BU1903" s="297"/>
      <c r="BV1903" s="297"/>
      <c r="BW1903" s="297"/>
      <c r="BX1903" s="297"/>
      <c r="BY1903" s="297"/>
      <c r="BZ1903" s="297"/>
      <c r="CA1903" s="297"/>
      <c r="CB1903" s="297"/>
    </row>
    <row r="1904" spans="1:80" s="305" customFormat="1" x14ac:dyDescent="0.2">
      <c r="A1904" s="87"/>
      <c r="B1904" s="87"/>
      <c r="C1904" s="87"/>
      <c r="D1904" s="87"/>
      <c r="E1904" s="87"/>
      <c r="F1904" s="87"/>
      <c r="S1904" s="307"/>
      <c r="T1904" s="306"/>
      <c r="AB1904" s="300"/>
      <c r="AC1904" s="300"/>
      <c r="AJ1904" s="300"/>
      <c r="AK1904" s="300"/>
      <c r="AX1904" s="300"/>
      <c r="AY1904" s="300"/>
      <c r="AZ1904" s="300"/>
      <c r="BA1904" s="300"/>
      <c r="BB1904" s="300"/>
      <c r="BC1904" s="300"/>
      <c r="BD1904" s="300"/>
      <c r="BE1904" s="300"/>
      <c r="BF1904" s="300"/>
      <c r="BG1904" s="300"/>
      <c r="BH1904" s="300"/>
      <c r="BI1904" s="300"/>
      <c r="BQ1904" s="297"/>
      <c r="BR1904" s="297"/>
      <c r="BS1904" s="297"/>
      <c r="BT1904" s="297"/>
      <c r="BU1904" s="297"/>
      <c r="BV1904" s="297"/>
      <c r="BW1904" s="297"/>
      <c r="BX1904" s="297"/>
      <c r="BY1904" s="297"/>
      <c r="BZ1904" s="297"/>
      <c r="CA1904" s="297"/>
      <c r="CB1904" s="297"/>
    </row>
    <row r="1905" spans="1:80" s="305" customFormat="1" x14ac:dyDescent="0.2">
      <c r="A1905" s="87"/>
      <c r="B1905" s="87"/>
      <c r="C1905" s="87"/>
      <c r="D1905" s="87"/>
      <c r="E1905" s="87"/>
      <c r="F1905" s="87"/>
      <c r="S1905" s="307"/>
      <c r="T1905" s="306"/>
      <c r="AB1905" s="300"/>
      <c r="AC1905" s="300"/>
      <c r="AJ1905" s="300"/>
      <c r="AK1905" s="300"/>
      <c r="AX1905" s="300"/>
      <c r="AY1905" s="300"/>
      <c r="AZ1905" s="300"/>
      <c r="BA1905" s="300"/>
      <c r="BB1905" s="300"/>
      <c r="BC1905" s="300"/>
      <c r="BD1905" s="300"/>
      <c r="BE1905" s="300"/>
      <c r="BF1905" s="300"/>
      <c r="BG1905" s="300"/>
      <c r="BH1905" s="300"/>
      <c r="BI1905" s="300"/>
      <c r="BQ1905" s="297"/>
      <c r="BR1905" s="297"/>
      <c r="BS1905" s="297"/>
      <c r="BT1905" s="297"/>
      <c r="BU1905" s="297"/>
      <c r="BV1905" s="297"/>
      <c r="BW1905" s="297"/>
      <c r="BX1905" s="297"/>
      <c r="BY1905" s="297"/>
      <c r="BZ1905" s="297"/>
      <c r="CA1905" s="297"/>
      <c r="CB1905" s="297"/>
    </row>
    <row r="1906" spans="1:80" s="305" customFormat="1" x14ac:dyDescent="0.2">
      <c r="A1906" s="87"/>
      <c r="B1906" s="87"/>
      <c r="C1906" s="87"/>
      <c r="D1906" s="87"/>
      <c r="E1906" s="87"/>
      <c r="F1906" s="87"/>
      <c r="S1906" s="307"/>
      <c r="T1906" s="306"/>
      <c r="AB1906" s="300"/>
      <c r="AC1906" s="300"/>
      <c r="AJ1906" s="300"/>
      <c r="AK1906" s="300"/>
      <c r="AX1906" s="300"/>
      <c r="AY1906" s="300"/>
      <c r="AZ1906" s="300"/>
      <c r="BA1906" s="300"/>
      <c r="BB1906" s="300"/>
      <c r="BC1906" s="300"/>
      <c r="BD1906" s="300"/>
      <c r="BE1906" s="300"/>
      <c r="BF1906" s="300"/>
      <c r="BG1906" s="300"/>
      <c r="BH1906" s="300"/>
      <c r="BI1906" s="300"/>
      <c r="BQ1906" s="297"/>
      <c r="BR1906" s="297"/>
      <c r="BS1906" s="297"/>
      <c r="BT1906" s="297"/>
      <c r="BU1906" s="297"/>
      <c r="BV1906" s="297"/>
      <c r="BW1906" s="297"/>
      <c r="BX1906" s="297"/>
      <c r="BY1906" s="297"/>
      <c r="BZ1906" s="297"/>
      <c r="CA1906" s="297"/>
      <c r="CB1906" s="297"/>
    </row>
    <row r="1907" spans="1:80" s="305" customFormat="1" x14ac:dyDescent="0.2">
      <c r="A1907" s="87"/>
      <c r="B1907" s="87"/>
      <c r="C1907" s="87"/>
      <c r="D1907" s="87"/>
      <c r="E1907" s="87"/>
      <c r="F1907" s="87"/>
      <c r="S1907" s="307"/>
      <c r="T1907" s="306"/>
      <c r="AB1907" s="300"/>
      <c r="AC1907" s="300"/>
      <c r="AJ1907" s="300"/>
      <c r="AK1907" s="300"/>
      <c r="AX1907" s="300"/>
      <c r="AY1907" s="300"/>
      <c r="AZ1907" s="300"/>
      <c r="BA1907" s="300"/>
      <c r="BB1907" s="300"/>
      <c r="BC1907" s="300"/>
      <c r="BD1907" s="300"/>
      <c r="BE1907" s="300"/>
      <c r="BF1907" s="300"/>
      <c r="BG1907" s="300"/>
      <c r="BH1907" s="300"/>
      <c r="BI1907" s="300"/>
      <c r="BQ1907" s="297"/>
      <c r="BR1907" s="297"/>
      <c r="BS1907" s="297"/>
      <c r="BT1907" s="297"/>
      <c r="BU1907" s="297"/>
      <c r="BV1907" s="297"/>
      <c r="BW1907" s="297"/>
      <c r="BX1907" s="297"/>
      <c r="BY1907" s="297"/>
      <c r="BZ1907" s="297"/>
      <c r="CA1907" s="297"/>
      <c r="CB1907" s="297"/>
    </row>
    <row r="1908" spans="1:80" s="305" customFormat="1" x14ac:dyDescent="0.2">
      <c r="A1908" s="87"/>
      <c r="B1908" s="87"/>
      <c r="C1908" s="87"/>
      <c r="D1908" s="87"/>
      <c r="E1908" s="87"/>
      <c r="F1908" s="87"/>
      <c r="S1908" s="307"/>
      <c r="T1908" s="306"/>
      <c r="AB1908" s="300"/>
      <c r="AC1908" s="300"/>
      <c r="AJ1908" s="300"/>
      <c r="AK1908" s="300"/>
      <c r="AX1908" s="300"/>
      <c r="AY1908" s="300"/>
      <c r="AZ1908" s="300"/>
      <c r="BA1908" s="300"/>
      <c r="BB1908" s="300"/>
      <c r="BC1908" s="300"/>
      <c r="BD1908" s="300"/>
      <c r="BE1908" s="300"/>
      <c r="BF1908" s="300"/>
      <c r="BG1908" s="300"/>
      <c r="BH1908" s="300"/>
      <c r="BI1908" s="300"/>
      <c r="BQ1908" s="297"/>
      <c r="BR1908" s="297"/>
      <c r="BS1908" s="297"/>
      <c r="BT1908" s="297"/>
      <c r="BU1908" s="297"/>
      <c r="BV1908" s="297"/>
      <c r="BW1908" s="297"/>
      <c r="BX1908" s="297"/>
      <c r="BY1908" s="297"/>
      <c r="BZ1908" s="297"/>
      <c r="CA1908" s="297"/>
      <c r="CB1908" s="297"/>
    </row>
    <row r="1909" spans="1:80" s="305" customFormat="1" x14ac:dyDescent="0.2">
      <c r="A1909" s="87"/>
      <c r="B1909" s="87"/>
      <c r="C1909" s="87"/>
      <c r="D1909" s="87"/>
      <c r="E1909" s="87"/>
      <c r="F1909" s="87"/>
      <c r="S1909" s="307"/>
      <c r="T1909" s="306"/>
      <c r="AB1909" s="300"/>
      <c r="AC1909" s="300"/>
      <c r="AJ1909" s="300"/>
      <c r="AK1909" s="300"/>
      <c r="AX1909" s="300"/>
      <c r="AY1909" s="300"/>
      <c r="AZ1909" s="300"/>
      <c r="BA1909" s="300"/>
      <c r="BB1909" s="300"/>
      <c r="BC1909" s="300"/>
      <c r="BD1909" s="300"/>
      <c r="BE1909" s="300"/>
      <c r="BF1909" s="300"/>
      <c r="BG1909" s="300"/>
      <c r="BH1909" s="300"/>
      <c r="BI1909" s="300"/>
      <c r="BQ1909" s="297"/>
      <c r="BR1909" s="297"/>
      <c r="BS1909" s="297"/>
      <c r="BT1909" s="297"/>
      <c r="BU1909" s="297"/>
      <c r="BV1909" s="297"/>
      <c r="BW1909" s="297"/>
      <c r="BX1909" s="297"/>
      <c r="BY1909" s="297"/>
      <c r="BZ1909" s="297"/>
      <c r="CA1909" s="297"/>
      <c r="CB1909" s="297"/>
    </row>
    <row r="1910" spans="1:80" s="305" customFormat="1" x14ac:dyDescent="0.2">
      <c r="A1910" s="87"/>
      <c r="B1910" s="87"/>
      <c r="C1910" s="87"/>
      <c r="D1910" s="87"/>
      <c r="E1910" s="87"/>
      <c r="F1910" s="87"/>
      <c r="S1910" s="307"/>
      <c r="T1910" s="306"/>
      <c r="AB1910" s="300"/>
      <c r="AC1910" s="300"/>
      <c r="AJ1910" s="300"/>
      <c r="AK1910" s="300"/>
      <c r="AX1910" s="300"/>
      <c r="AY1910" s="300"/>
      <c r="AZ1910" s="300"/>
      <c r="BA1910" s="300"/>
      <c r="BB1910" s="300"/>
      <c r="BC1910" s="300"/>
      <c r="BD1910" s="300"/>
      <c r="BE1910" s="300"/>
      <c r="BF1910" s="300"/>
      <c r="BG1910" s="300"/>
      <c r="BH1910" s="300"/>
      <c r="BI1910" s="300"/>
      <c r="BQ1910" s="297"/>
      <c r="BR1910" s="297"/>
      <c r="BS1910" s="297"/>
      <c r="BT1910" s="297"/>
      <c r="BU1910" s="297"/>
      <c r="BV1910" s="297"/>
      <c r="BW1910" s="297"/>
      <c r="BX1910" s="297"/>
      <c r="BY1910" s="297"/>
      <c r="BZ1910" s="297"/>
      <c r="CA1910" s="297"/>
      <c r="CB1910" s="297"/>
    </row>
    <row r="1911" spans="1:80" s="305" customFormat="1" x14ac:dyDescent="0.2">
      <c r="A1911" s="87"/>
      <c r="B1911" s="87"/>
      <c r="C1911" s="87"/>
      <c r="D1911" s="87"/>
      <c r="E1911" s="87"/>
      <c r="F1911" s="87"/>
      <c r="S1911" s="307"/>
      <c r="T1911" s="306"/>
      <c r="AB1911" s="300"/>
      <c r="AC1911" s="300"/>
      <c r="AJ1911" s="300"/>
      <c r="AK1911" s="300"/>
      <c r="AX1911" s="300"/>
      <c r="AY1911" s="300"/>
      <c r="AZ1911" s="300"/>
      <c r="BA1911" s="300"/>
      <c r="BB1911" s="300"/>
      <c r="BC1911" s="300"/>
      <c r="BD1911" s="300"/>
      <c r="BE1911" s="300"/>
      <c r="BF1911" s="300"/>
      <c r="BG1911" s="300"/>
      <c r="BH1911" s="300"/>
      <c r="BI1911" s="300"/>
      <c r="BQ1911" s="297"/>
      <c r="BR1911" s="297"/>
      <c r="BS1911" s="297"/>
      <c r="BT1911" s="297"/>
      <c r="BU1911" s="297"/>
      <c r="BV1911" s="297"/>
      <c r="BW1911" s="297"/>
      <c r="BX1911" s="297"/>
      <c r="BY1911" s="297"/>
      <c r="BZ1911" s="297"/>
      <c r="CA1911" s="297"/>
      <c r="CB1911" s="297"/>
    </row>
    <row r="1912" spans="1:80" s="305" customFormat="1" x14ac:dyDescent="0.2">
      <c r="A1912" s="87"/>
      <c r="B1912" s="87"/>
      <c r="C1912" s="87"/>
      <c r="D1912" s="87"/>
      <c r="E1912" s="87"/>
      <c r="F1912" s="87"/>
      <c r="S1912" s="307"/>
      <c r="T1912" s="306"/>
      <c r="AB1912" s="300"/>
      <c r="AC1912" s="300"/>
      <c r="AJ1912" s="300"/>
      <c r="AK1912" s="300"/>
      <c r="AX1912" s="300"/>
      <c r="AY1912" s="300"/>
      <c r="AZ1912" s="300"/>
      <c r="BA1912" s="300"/>
      <c r="BB1912" s="300"/>
      <c r="BC1912" s="300"/>
      <c r="BD1912" s="300"/>
      <c r="BE1912" s="300"/>
      <c r="BF1912" s="300"/>
      <c r="BG1912" s="300"/>
      <c r="BH1912" s="300"/>
      <c r="BI1912" s="300"/>
      <c r="BQ1912" s="297"/>
      <c r="BR1912" s="297"/>
      <c r="BS1912" s="297"/>
      <c r="BT1912" s="297"/>
      <c r="BU1912" s="297"/>
      <c r="BV1912" s="297"/>
      <c r="BW1912" s="297"/>
      <c r="BX1912" s="297"/>
      <c r="BY1912" s="297"/>
      <c r="BZ1912" s="297"/>
      <c r="CA1912" s="297"/>
      <c r="CB1912" s="297"/>
    </row>
    <row r="1913" spans="1:80" s="305" customFormat="1" x14ac:dyDescent="0.2">
      <c r="A1913" s="87"/>
      <c r="B1913" s="87"/>
      <c r="C1913" s="87"/>
      <c r="D1913" s="87"/>
      <c r="E1913" s="87"/>
      <c r="F1913" s="87"/>
      <c r="S1913" s="307"/>
      <c r="T1913" s="306"/>
      <c r="AB1913" s="300"/>
      <c r="AC1913" s="300"/>
      <c r="AJ1913" s="300"/>
      <c r="AK1913" s="300"/>
      <c r="AX1913" s="300"/>
      <c r="AY1913" s="300"/>
      <c r="AZ1913" s="300"/>
      <c r="BA1913" s="300"/>
      <c r="BB1913" s="300"/>
      <c r="BC1913" s="300"/>
      <c r="BD1913" s="300"/>
      <c r="BE1913" s="300"/>
      <c r="BF1913" s="300"/>
      <c r="BG1913" s="300"/>
      <c r="BH1913" s="300"/>
      <c r="BI1913" s="300"/>
      <c r="BQ1913" s="297"/>
      <c r="BR1913" s="297"/>
      <c r="BS1913" s="297"/>
      <c r="BT1913" s="297"/>
      <c r="BU1913" s="297"/>
      <c r="BV1913" s="297"/>
      <c r="BW1913" s="297"/>
      <c r="BX1913" s="297"/>
      <c r="BY1913" s="297"/>
      <c r="BZ1913" s="297"/>
      <c r="CA1913" s="297"/>
      <c r="CB1913" s="297"/>
    </row>
    <row r="1914" spans="1:80" s="305" customFormat="1" x14ac:dyDescent="0.2">
      <c r="A1914" s="87"/>
      <c r="B1914" s="87"/>
      <c r="C1914" s="87"/>
      <c r="D1914" s="87"/>
      <c r="E1914" s="87"/>
      <c r="F1914" s="87"/>
      <c r="S1914" s="307"/>
      <c r="T1914" s="306"/>
      <c r="AB1914" s="300"/>
      <c r="AC1914" s="300"/>
      <c r="AJ1914" s="300"/>
      <c r="AK1914" s="300"/>
      <c r="AX1914" s="300"/>
      <c r="AY1914" s="300"/>
      <c r="AZ1914" s="300"/>
      <c r="BA1914" s="300"/>
      <c r="BB1914" s="300"/>
      <c r="BC1914" s="300"/>
      <c r="BD1914" s="300"/>
      <c r="BE1914" s="300"/>
      <c r="BF1914" s="300"/>
      <c r="BG1914" s="300"/>
      <c r="BH1914" s="300"/>
      <c r="BI1914" s="300"/>
      <c r="BQ1914" s="297"/>
      <c r="BR1914" s="297"/>
      <c r="BS1914" s="297"/>
      <c r="BT1914" s="297"/>
      <c r="BU1914" s="297"/>
      <c r="BV1914" s="297"/>
      <c r="BW1914" s="297"/>
      <c r="BX1914" s="297"/>
      <c r="BY1914" s="297"/>
      <c r="BZ1914" s="297"/>
      <c r="CA1914" s="297"/>
      <c r="CB1914" s="297"/>
    </row>
    <row r="1915" spans="1:80" s="305" customFormat="1" x14ac:dyDescent="0.2">
      <c r="A1915" s="87"/>
      <c r="B1915" s="87"/>
      <c r="C1915" s="87"/>
      <c r="D1915" s="87"/>
      <c r="E1915" s="87"/>
      <c r="F1915" s="87"/>
      <c r="S1915" s="307"/>
      <c r="T1915" s="306"/>
      <c r="AB1915" s="300"/>
      <c r="AC1915" s="300"/>
      <c r="AJ1915" s="300"/>
      <c r="AK1915" s="300"/>
      <c r="AX1915" s="300"/>
      <c r="AY1915" s="300"/>
      <c r="AZ1915" s="300"/>
      <c r="BA1915" s="300"/>
      <c r="BB1915" s="300"/>
      <c r="BC1915" s="300"/>
      <c r="BD1915" s="300"/>
      <c r="BE1915" s="300"/>
      <c r="BF1915" s="300"/>
      <c r="BG1915" s="300"/>
      <c r="BH1915" s="300"/>
      <c r="BI1915" s="300"/>
      <c r="BQ1915" s="297"/>
      <c r="BR1915" s="297"/>
      <c r="BS1915" s="297"/>
      <c r="BT1915" s="297"/>
      <c r="BU1915" s="297"/>
      <c r="BV1915" s="297"/>
      <c r="BW1915" s="297"/>
      <c r="BX1915" s="297"/>
      <c r="BY1915" s="297"/>
      <c r="BZ1915" s="297"/>
      <c r="CA1915" s="297"/>
      <c r="CB1915" s="297"/>
    </row>
    <row r="1916" spans="1:80" s="305" customFormat="1" x14ac:dyDescent="0.2">
      <c r="A1916" s="87"/>
      <c r="B1916" s="87"/>
      <c r="C1916" s="87"/>
      <c r="D1916" s="87"/>
      <c r="E1916" s="87"/>
      <c r="F1916" s="87"/>
      <c r="S1916" s="307"/>
      <c r="T1916" s="306"/>
      <c r="AB1916" s="300"/>
      <c r="AC1916" s="300"/>
      <c r="AJ1916" s="300"/>
      <c r="AK1916" s="300"/>
      <c r="AX1916" s="300"/>
      <c r="AY1916" s="300"/>
      <c r="AZ1916" s="300"/>
      <c r="BA1916" s="300"/>
      <c r="BB1916" s="300"/>
      <c r="BC1916" s="300"/>
      <c r="BD1916" s="300"/>
      <c r="BE1916" s="300"/>
      <c r="BF1916" s="300"/>
      <c r="BG1916" s="300"/>
      <c r="BH1916" s="300"/>
      <c r="BI1916" s="300"/>
      <c r="BQ1916" s="297"/>
      <c r="BR1916" s="297"/>
      <c r="BS1916" s="297"/>
      <c r="BT1916" s="297"/>
      <c r="BU1916" s="297"/>
      <c r="BV1916" s="297"/>
      <c r="BW1916" s="297"/>
      <c r="BX1916" s="297"/>
      <c r="BY1916" s="297"/>
      <c r="BZ1916" s="297"/>
      <c r="CA1916" s="297"/>
      <c r="CB1916" s="297"/>
    </row>
    <row r="1917" spans="1:80" s="305" customFormat="1" x14ac:dyDescent="0.2">
      <c r="A1917" s="87"/>
      <c r="B1917" s="87"/>
      <c r="C1917" s="87"/>
      <c r="D1917" s="87"/>
      <c r="E1917" s="87"/>
      <c r="F1917" s="87"/>
      <c r="S1917" s="307"/>
      <c r="T1917" s="306"/>
      <c r="AB1917" s="300"/>
      <c r="AC1917" s="300"/>
      <c r="AJ1917" s="300"/>
      <c r="AK1917" s="300"/>
      <c r="AX1917" s="300"/>
      <c r="AY1917" s="300"/>
      <c r="AZ1917" s="300"/>
      <c r="BA1917" s="300"/>
      <c r="BB1917" s="300"/>
      <c r="BC1917" s="300"/>
      <c r="BD1917" s="300"/>
      <c r="BE1917" s="300"/>
      <c r="BF1917" s="300"/>
      <c r="BG1917" s="300"/>
      <c r="BH1917" s="300"/>
      <c r="BI1917" s="300"/>
      <c r="BQ1917" s="297"/>
      <c r="BR1917" s="297"/>
      <c r="BS1917" s="297"/>
      <c r="BT1917" s="297"/>
      <c r="BU1917" s="297"/>
      <c r="BV1917" s="297"/>
      <c r="BW1917" s="297"/>
      <c r="BX1917" s="297"/>
      <c r="BY1917" s="297"/>
      <c r="BZ1917" s="297"/>
      <c r="CA1917" s="297"/>
      <c r="CB1917" s="297"/>
    </row>
    <row r="1918" spans="1:80" s="305" customFormat="1" x14ac:dyDescent="0.2">
      <c r="A1918" s="87"/>
      <c r="B1918" s="87"/>
      <c r="C1918" s="87"/>
      <c r="D1918" s="87"/>
      <c r="E1918" s="87"/>
      <c r="F1918" s="87"/>
      <c r="S1918" s="307"/>
      <c r="T1918" s="306"/>
      <c r="AB1918" s="300"/>
      <c r="AC1918" s="300"/>
      <c r="AJ1918" s="300"/>
      <c r="AK1918" s="300"/>
      <c r="AX1918" s="300"/>
      <c r="AY1918" s="300"/>
      <c r="AZ1918" s="300"/>
      <c r="BA1918" s="300"/>
      <c r="BB1918" s="300"/>
      <c r="BC1918" s="300"/>
      <c r="BD1918" s="300"/>
      <c r="BE1918" s="300"/>
      <c r="BF1918" s="300"/>
      <c r="BG1918" s="300"/>
      <c r="BH1918" s="300"/>
      <c r="BI1918" s="300"/>
      <c r="BQ1918" s="297"/>
      <c r="BR1918" s="297"/>
      <c r="BS1918" s="297"/>
      <c r="BT1918" s="297"/>
      <c r="BU1918" s="297"/>
      <c r="BV1918" s="297"/>
      <c r="BW1918" s="297"/>
      <c r="BX1918" s="297"/>
      <c r="BY1918" s="297"/>
      <c r="BZ1918" s="297"/>
      <c r="CA1918" s="297"/>
      <c r="CB1918" s="297"/>
    </row>
    <row r="1919" spans="1:80" s="305" customFormat="1" x14ac:dyDescent="0.2">
      <c r="A1919" s="87"/>
      <c r="B1919" s="87"/>
      <c r="C1919" s="87"/>
      <c r="D1919" s="87"/>
      <c r="E1919" s="87"/>
      <c r="F1919" s="87"/>
      <c r="S1919" s="307"/>
      <c r="T1919" s="306"/>
      <c r="AB1919" s="300"/>
      <c r="AC1919" s="300"/>
      <c r="AJ1919" s="300"/>
      <c r="AK1919" s="300"/>
      <c r="AX1919" s="300"/>
      <c r="AY1919" s="300"/>
      <c r="AZ1919" s="300"/>
      <c r="BA1919" s="300"/>
      <c r="BB1919" s="300"/>
      <c r="BC1919" s="300"/>
      <c r="BD1919" s="300"/>
      <c r="BE1919" s="300"/>
      <c r="BF1919" s="300"/>
      <c r="BG1919" s="300"/>
      <c r="BH1919" s="300"/>
      <c r="BI1919" s="300"/>
      <c r="BQ1919" s="297"/>
      <c r="BR1919" s="297"/>
      <c r="BS1919" s="297"/>
      <c r="BT1919" s="297"/>
      <c r="BU1919" s="297"/>
      <c r="BV1919" s="297"/>
      <c r="BW1919" s="297"/>
      <c r="BX1919" s="297"/>
      <c r="BY1919" s="297"/>
      <c r="BZ1919" s="297"/>
      <c r="CA1919" s="297"/>
      <c r="CB1919" s="297"/>
    </row>
    <row r="1920" spans="1:80" s="305" customFormat="1" x14ac:dyDescent="0.2">
      <c r="A1920" s="87"/>
      <c r="B1920" s="87"/>
      <c r="C1920" s="87"/>
      <c r="D1920" s="87"/>
      <c r="E1920" s="87"/>
      <c r="F1920" s="87"/>
      <c r="S1920" s="307"/>
      <c r="T1920" s="306"/>
      <c r="AB1920" s="300"/>
      <c r="AC1920" s="300"/>
      <c r="AJ1920" s="300"/>
      <c r="AK1920" s="300"/>
      <c r="AX1920" s="300"/>
      <c r="AY1920" s="300"/>
      <c r="AZ1920" s="300"/>
      <c r="BA1920" s="300"/>
      <c r="BB1920" s="300"/>
      <c r="BC1920" s="300"/>
      <c r="BD1920" s="300"/>
      <c r="BE1920" s="300"/>
      <c r="BF1920" s="300"/>
      <c r="BG1920" s="300"/>
      <c r="BH1920" s="300"/>
      <c r="BI1920" s="300"/>
      <c r="BQ1920" s="297"/>
      <c r="BR1920" s="297"/>
      <c r="BS1920" s="297"/>
      <c r="BT1920" s="297"/>
      <c r="BU1920" s="297"/>
      <c r="BV1920" s="297"/>
      <c r="BW1920" s="297"/>
      <c r="BX1920" s="297"/>
      <c r="BY1920" s="297"/>
      <c r="BZ1920" s="297"/>
      <c r="CA1920" s="297"/>
      <c r="CB1920" s="297"/>
    </row>
    <row r="1921" spans="1:80" s="305" customFormat="1" x14ac:dyDescent="0.2">
      <c r="A1921" s="87"/>
      <c r="B1921" s="87"/>
      <c r="C1921" s="87"/>
      <c r="D1921" s="87"/>
      <c r="E1921" s="87"/>
      <c r="F1921" s="87"/>
      <c r="S1921" s="307"/>
      <c r="T1921" s="306"/>
      <c r="AB1921" s="300"/>
      <c r="AC1921" s="300"/>
      <c r="AJ1921" s="300"/>
      <c r="AK1921" s="300"/>
      <c r="AX1921" s="300"/>
      <c r="AY1921" s="300"/>
      <c r="AZ1921" s="300"/>
      <c r="BA1921" s="300"/>
      <c r="BB1921" s="300"/>
      <c r="BC1921" s="300"/>
      <c r="BD1921" s="300"/>
      <c r="BE1921" s="300"/>
      <c r="BF1921" s="300"/>
      <c r="BG1921" s="300"/>
      <c r="BH1921" s="300"/>
      <c r="BI1921" s="300"/>
      <c r="BQ1921" s="297"/>
      <c r="BR1921" s="297"/>
      <c r="BS1921" s="297"/>
      <c r="BT1921" s="297"/>
      <c r="BU1921" s="297"/>
      <c r="BV1921" s="297"/>
      <c r="BW1921" s="297"/>
      <c r="BX1921" s="297"/>
      <c r="BY1921" s="297"/>
      <c r="BZ1921" s="297"/>
      <c r="CA1921" s="297"/>
      <c r="CB1921" s="297"/>
    </row>
    <row r="1922" spans="1:80" s="305" customFormat="1" x14ac:dyDescent="0.2">
      <c r="A1922" s="87"/>
      <c r="B1922" s="87"/>
      <c r="C1922" s="87"/>
      <c r="D1922" s="87"/>
      <c r="E1922" s="87"/>
      <c r="F1922" s="87"/>
      <c r="S1922" s="307"/>
      <c r="T1922" s="306"/>
      <c r="AB1922" s="300"/>
      <c r="AC1922" s="300"/>
      <c r="AJ1922" s="300"/>
      <c r="AK1922" s="300"/>
      <c r="AX1922" s="300"/>
      <c r="AY1922" s="300"/>
      <c r="AZ1922" s="300"/>
      <c r="BA1922" s="300"/>
      <c r="BB1922" s="300"/>
      <c r="BC1922" s="300"/>
      <c r="BD1922" s="300"/>
      <c r="BE1922" s="300"/>
      <c r="BF1922" s="300"/>
      <c r="BG1922" s="300"/>
      <c r="BH1922" s="300"/>
      <c r="BI1922" s="300"/>
      <c r="BQ1922" s="297"/>
      <c r="BR1922" s="297"/>
      <c r="BS1922" s="297"/>
      <c r="BT1922" s="297"/>
      <c r="BU1922" s="297"/>
      <c r="BV1922" s="297"/>
      <c r="BW1922" s="297"/>
      <c r="BX1922" s="297"/>
      <c r="BY1922" s="297"/>
      <c r="BZ1922" s="297"/>
      <c r="CA1922" s="297"/>
      <c r="CB1922" s="297"/>
    </row>
    <row r="1923" spans="1:80" s="305" customFormat="1" x14ac:dyDescent="0.2">
      <c r="A1923" s="87"/>
      <c r="B1923" s="87"/>
      <c r="C1923" s="87"/>
      <c r="D1923" s="87"/>
      <c r="E1923" s="87"/>
      <c r="F1923" s="87"/>
      <c r="S1923" s="307"/>
      <c r="T1923" s="306"/>
      <c r="AB1923" s="300"/>
      <c r="AC1923" s="300"/>
      <c r="AJ1923" s="300"/>
      <c r="AK1923" s="300"/>
      <c r="AX1923" s="300"/>
      <c r="AY1923" s="300"/>
      <c r="AZ1923" s="300"/>
      <c r="BA1923" s="300"/>
      <c r="BB1923" s="300"/>
      <c r="BC1923" s="300"/>
      <c r="BD1923" s="300"/>
      <c r="BE1923" s="300"/>
      <c r="BF1923" s="300"/>
      <c r="BG1923" s="300"/>
      <c r="BH1923" s="300"/>
      <c r="BI1923" s="300"/>
      <c r="BQ1923" s="297"/>
      <c r="BR1923" s="297"/>
      <c r="BS1923" s="297"/>
      <c r="BT1923" s="297"/>
      <c r="BU1923" s="297"/>
      <c r="BV1923" s="297"/>
      <c r="BW1923" s="297"/>
      <c r="BX1923" s="297"/>
      <c r="BY1923" s="297"/>
      <c r="BZ1923" s="297"/>
      <c r="CA1923" s="297"/>
      <c r="CB1923" s="297"/>
    </row>
    <row r="1924" spans="1:80" s="305" customFormat="1" x14ac:dyDescent="0.2">
      <c r="A1924" s="87"/>
      <c r="B1924" s="87"/>
      <c r="C1924" s="87"/>
      <c r="D1924" s="87"/>
      <c r="E1924" s="87"/>
      <c r="F1924" s="87"/>
      <c r="S1924" s="307"/>
      <c r="T1924" s="306"/>
      <c r="AB1924" s="300"/>
      <c r="AC1924" s="300"/>
      <c r="AJ1924" s="300"/>
      <c r="AK1924" s="300"/>
      <c r="AX1924" s="300"/>
      <c r="AY1924" s="300"/>
      <c r="AZ1924" s="300"/>
      <c r="BA1924" s="300"/>
      <c r="BB1924" s="300"/>
      <c r="BC1924" s="300"/>
      <c r="BD1924" s="300"/>
      <c r="BE1924" s="300"/>
      <c r="BF1924" s="300"/>
      <c r="BG1924" s="300"/>
      <c r="BH1924" s="300"/>
      <c r="BI1924" s="300"/>
      <c r="BQ1924" s="297"/>
      <c r="BR1924" s="297"/>
      <c r="BS1924" s="297"/>
      <c r="BT1924" s="297"/>
      <c r="BU1924" s="297"/>
      <c r="BV1924" s="297"/>
      <c r="BW1924" s="297"/>
      <c r="BX1924" s="297"/>
      <c r="BY1924" s="297"/>
      <c r="BZ1924" s="297"/>
      <c r="CA1924" s="297"/>
      <c r="CB1924" s="297"/>
    </row>
    <row r="1925" spans="1:80" s="305" customFormat="1" x14ac:dyDescent="0.2">
      <c r="A1925" s="87"/>
      <c r="B1925" s="87"/>
      <c r="C1925" s="87"/>
      <c r="D1925" s="87"/>
      <c r="E1925" s="87"/>
      <c r="F1925" s="87"/>
      <c r="S1925" s="307"/>
      <c r="T1925" s="306"/>
      <c r="AB1925" s="300"/>
      <c r="AC1925" s="300"/>
      <c r="AJ1925" s="300"/>
      <c r="AK1925" s="300"/>
      <c r="AX1925" s="300"/>
      <c r="AY1925" s="300"/>
      <c r="AZ1925" s="300"/>
      <c r="BA1925" s="300"/>
      <c r="BB1925" s="300"/>
      <c r="BC1925" s="300"/>
      <c r="BD1925" s="300"/>
      <c r="BE1925" s="300"/>
      <c r="BF1925" s="300"/>
      <c r="BG1925" s="300"/>
      <c r="BH1925" s="300"/>
      <c r="BI1925" s="300"/>
      <c r="BQ1925" s="297"/>
      <c r="BR1925" s="297"/>
      <c r="BS1925" s="297"/>
      <c r="BT1925" s="297"/>
      <c r="BU1925" s="297"/>
      <c r="BV1925" s="297"/>
      <c r="BW1925" s="297"/>
      <c r="BX1925" s="297"/>
      <c r="BY1925" s="297"/>
      <c r="BZ1925" s="297"/>
      <c r="CA1925" s="297"/>
      <c r="CB1925" s="297"/>
    </row>
    <row r="1926" spans="1:80" s="305" customFormat="1" x14ac:dyDescent="0.2">
      <c r="A1926" s="87"/>
      <c r="B1926" s="87"/>
      <c r="C1926" s="87"/>
      <c r="D1926" s="87"/>
      <c r="E1926" s="87"/>
      <c r="F1926" s="87"/>
      <c r="S1926" s="307"/>
      <c r="T1926" s="306"/>
      <c r="AB1926" s="300"/>
      <c r="AC1926" s="300"/>
      <c r="AJ1926" s="300"/>
      <c r="AK1926" s="300"/>
      <c r="AX1926" s="300"/>
      <c r="AY1926" s="300"/>
      <c r="AZ1926" s="300"/>
      <c r="BA1926" s="300"/>
      <c r="BB1926" s="300"/>
      <c r="BC1926" s="300"/>
      <c r="BD1926" s="300"/>
      <c r="BE1926" s="300"/>
      <c r="BF1926" s="300"/>
      <c r="BG1926" s="300"/>
      <c r="BH1926" s="300"/>
      <c r="BI1926" s="300"/>
      <c r="BQ1926" s="297"/>
      <c r="BR1926" s="297"/>
      <c r="BS1926" s="297"/>
      <c r="BT1926" s="297"/>
      <c r="BU1926" s="297"/>
      <c r="BV1926" s="297"/>
      <c r="BW1926" s="297"/>
      <c r="BX1926" s="297"/>
      <c r="BY1926" s="297"/>
      <c r="BZ1926" s="297"/>
      <c r="CA1926" s="297"/>
      <c r="CB1926" s="297"/>
    </row>
    <row r="1927" spans="1:80" s="305" customFormat="1" x14ac:dyDescent="0.2">
      <c r="A1927" s="87"/>
      <c r="B1927" s="87"/>
      <c r="C1927" s="87"/>
      <c r="D1927" s="87"/>
      <c r="E1927" s="87"/>
      <c r="F1927" s="87"/>
      <c r="S1927" s="307"/>
      <c r="T1927" s="306"/>
      <c r="AB1927" s="300"/>
      <c r="AC1927" s="300"/>
      <c r="AJ1927" s="300"/>
      <c r="AK1927" s="300"/>
      <c r="AX1927" s="300"/>
      <c r="AY1927" s="300"/>
      <c r="AZ1927" s="300"/>
      <c r="BA1927" s="300"/>
      <c r="BB1927" s="300"/>
      <c r="BC1927" s="300"/>
      <c r="BD1927" s="300"/>
      <c r="BE1927" s="300"/>
      <c r="BF1927" s="300"/>
      <c r="BG1927" s="300"/>
      <c r="BH1927" s="300"/>
      <c r="BI1927" s="300"/>
      <c r="BQ1927" s="297"/>
      <c r="BR1927" s="297"/>
      <c r="BS1927" s="297"/>
      <c r="BT1927" s="297"/>
      <c r="BU1927" s="297"/>
      <c r="BV1927" s="297"/>
      <c r="BW1927" s="297"/>
      <c r="BX1927" s="297"/>
      <c r="BY1927" s="297"/>
      <c r="BZ1927" s="297"/>
      <c r="CA1927" s="297"/>
      <c r="CB1927" s="297"/>
    </row>
    <row r="1928" spans="1:80" s="305" customFormat="1" x14ac:dyDescent="0.2">
      <c r="A1928" s="87"/>
      <c r="B1928" s="87"/>
      <c r="C1928" s="87"/>
      <c r="D1928" s="87"/>
      <c r="E1928" s="87"/>
      <c r="F1928" s="87"/>
      <c r="S1928" s="307"/>
      <c r="T1928" s="306"/>
      <c r="AB1928" s="300"/>
      <c r="AC1928" s="300"/>
      <c r="AJ1928" s="300"/>
      <c r="AK1928" s="300"/>
      <c r="AX1928" s="300"/>
      <c r="AY1928" s="300"/>
      <c r="AZ1928" s="300"/>
      <c r="BA1928" s="300"/>
      <c r="BB1928" s="300"/>
      <c r="BC1928" s="300"/>
      <c r="BD1928" s="300"/>
      <c r="BE1928" s="300"/>
      <c r="BF1928" s="300"/>
      <c r="BG1928" s="300"/>
      <c r="BH1928" s="300"/>
      <c r="BI1928" s="300"/>
      <c r="BQ1928" s="297"/>
      <c r="BR1928" s="297"/>
      <c r="BS1928" s="297"/>
      <c r="BT1928" s="297"/>
      <c r="BU1928" s="297"/>
      <c r="BV1928" s="297"/>
      <c r="BW1928" s="297"/>
      <c r="BX1928" s="297"/>
      <c r="BY1928" s="297"/>
      <c r="BZ1928" s="297"/>
      <c r="CA1928" s="297"/>
      <c r="CB1928" s="297"/>
    </row>
    <row r="1929" spans="1:80" s="305" customFormat="1" x14ac:dyDescent="0.2">
      <c r="A1929" s="87"/>
      <c r="B1929" s="87"/>
      <c r="C1929" s="87"/>
      <c r="D1929" s="87"/>
      <c r="E1929" s="87"/>
      <c r="F1929" s="87"/>
      <c r="S1929" s="307"/>
      <c r="T1929" s="306"/>
      <c r="AB1929" s="300"/>
      <c r="AC1929" s="300"/>
      <c r="AJ1929" s="300"/>
      <c r="AK1929" s="300"/>
      <c r="AX1929" s="300"/>
      <c r="AY1929" s="300"/>
      <c r="AZ1929" s="300"/>
      <c r="BA1929" s="300"/>
      <c r="BB1929" s="300"/>
      <c r="BC1929" s="300"/>
      <c r="BD1929" s="300"/>
      <c r="BE1929" s="300"/>
      <c r="BF1929" s="300"/>
      <c r="BG1929" s="300"/>
      <c r="BH1929" s="300"/>
      <c r="BI1929" s="300"/>
      <c r="BQ1929" s="297"/>
      <c r="BR1929" s="297"/>
      <c r="BS1929" s="297"/>
      <c r="BT1929" s="297"/>
      <c r="BU1929" s="297"/>
      <c r="BV1929" s="297"/>
      <c r="BW1929" s="297"/>
      <c r="BX1929" s="297"/>
      <c r="BY1929" s="297"/>
      <c r="BZ1929" s="297"/>
      <c r="CA1929" s="297"/>
      <c r="CB1929" s="297"/>
    </row>
    <row r="1930" spans="1:80" s="305" customFormat="1" x14ac:dyDescent="0.2">
      <c r="A1930" s="87"/>
      <c r="B1930" s="87"/>
      <c r="C1930" s="87"/>
      <c r="D1930" s="87"/>
      <c r="E1930" s="87"/>
      <c r="F1930" s="87"/>
      <c r="S1930" s="307"/>
      <c r="T1930" s="306"/>
      <c r="AB1930" s="300"/>
      <c r="AC1930" s="300"/>
      <c r="AJ1930" s="300"/>
      <c r="AK1930" s="300"/>
      <c r="AX1930" s="300"/>
      <c r="AY1930" s="300"/>
      <c r="AZ1930" s="300"/>
      <c r="BA1930" s="300"/>
      <c r="BB1930" s="300"/>
      <c r="BC1930" s="300"/>
      <c r="BD1930" s="300"/>
      <c r="BE1930" s="300"/>
      <c r="BF1930" s="300"/>
      <c r="BG1930" s="300"/>
      <c r="BH1930" s="300"/>
      <c r="BI1930" s="300"/>
      <c r="BQ1930" s="297"/>
      <c r="BR1930" s="297"/>
      <c r="BS1930" s="297"/>
      <c r="BT1930" s="297"/>
      <c r="BU1930" s="297"/>
      <c r="BV1930" s="297"/>
      <c r="BW1930" s="297"/>
      <c r="BX1930" s="297"/>
      <c r="BY1930" s="297"/>
      <c r="BZ1930" s="297"/>
      <c r="CA1930" s="297"/>
      <c r="CB1930" s="297"/>
    </row>
    <row r="1931" spans="1:80" s="305" customFormat="1" x14ac:dyDescent="0.2">
      <c r="A1931" s="87"/>
      <c r="B1931" s="87"/>
      <c r="C1931" s="87"/>
      <c r="D1931" s="87"/>
      <c r="E1931" s="87"/>
      <c r="F1931" s="87"/>
      <c r="S1931" s="307"/>
      <c r="T1931" s="306"/>
      <c r="AB1931" s="300"/>
      <c r="AC1931" s="300"/>
      <c r="AJ1931" s="300"/>
      <c r="AK1931" s="300"/>
      <c r="AX1931" s="300"/>
      <c r="AY1931" s="300"/>
      <c r="AZ1931" s="300"/>
      <c r="BA1931" s="300"/>
      <c r="BB1931" s="300"/>
      <c r="BC1931" s="300"/>
      <c r="BD1931" s="300"/>
      <c r="BE1931" s="300"/>
      <c r="BF1931" s="300"/>
      <c r="BG1931" s="300"/>
      <c r="BH1931" s="300"/>
      <c r="BI1931" s="300"/>
      <c r="BQ1931" s="297"/>
      <c r="BR1931" s="297"/>
      <c r="BS1931" s="297"/>
      <c r="BT1931" s="297"/>
      <c r="BU1931" s="297"/>
      <c r="BV1931" s="297"/>
      <c r="BW1931" s="297"/>
      <c r="BX1931" s="297"/>
      <c r="BY1931" s="297"/>
      <c r="BZ1931" s="297"/>
      <c r="CA1931" s="297"/>
      <c r="CB1931" s="297"/>
    </row>
    <row r="1932" spans="1:80" s="305" customFormat="1" x14ac:dyDescent="0.2">
      <c r="A1932" s="87"/>
      <c r="B1932" s="87"/>
      <c r="C1932" s="87"/>
      <c r="D1932" s="87"/>
      <c r="E1932" s="87"/>
      <c r="F1932" s="87"/>
      <c r="S1932" s="307"/>
      <c r="T1932" s="306"/>
      <c r="AB1932" s="300"/>
      <c r="AC1932" s="300"/>
      <c r="AJ1932" s="300"/>
      <c r="AK1932" s="300"/>
      <c r="AX1932" s="300"/>
      <c r="AY1932" s="300"/>
      <c r="AZ1932" s="300"/>
      <c r="BA1932" s="300"/>
      <c r="BB1932" s="300"/>
      <c r="BC1932" s="300"/>
      <c r="BD1932" s="300"/>
      <c r="BE1932" s="300"/>
      <c r="BF1932" s="300"/>
      <c r="BG1932" s="300"/>
      <c r="BH1932" s="300"/>
      <c r="BI1932" s="300"/>
      <c r="BQ1932" s="297"/>
      <c r="BR1932" s="297"/>
      <c r="BS1932" s="297"/>
      <c r="BT1932" s="297"/>
      <c r="BU1932" s="297"/>
      <c r="BV1932" s="297"/>
      <c r="BW1932" s="297"/>
      <c r="BX1932" s="297"/>
      <c r="BY1932" s="297"/>
      <c r="BZ1932" s="297"/>
      <c r="CA1932" s="297"/>
      <c r="CB1932" s="297"/>
    </row>
    <row r="1933" spans="1:80" s="305" customFormat="1" x14ac:dyDescent="0.2">
      <c r="A1933" s="87"/>
      <c r="B1933" s="87"/>
      <c r="C1933" s="87"/>
      <c r="D1933" s="87"/>
      <c r="E1933" s="87"/>
      <c r="F1933" s="87"/>
      <c r="S1933" s="307"/>
      <c r="T1933" s="306"/>
      <c r="AB1933" s="300"/>
      <c r="AC1933" s="300"/>
      <c r="AJ1933" s="300"/>
      <c r="AK1933" s="300"/>
      <c r="AX1933" s="300"/>
      <c r="AY1933" s="300"/>
      <c r="AZ1933" s="300"/>
      <c r="BA1933" s="300"/>
      <c r="BB1933" s="300"/>
      <c r="BC1933" s="300"/>
      <c r="BD1933" s="300"/>
      <c r="BE1933" s="300"/>
      <c r="BF1933" s="300"/>
      <c r="BG1933" s="300"/>
      <c r="BH1933" s="300"/>
      <c r="BI1933" s="300"/>
      <c r="BQ1933" s="297"/>
      <c r="BR1933" s="297"/>
      <c r="BS1933" s="297"/>
      <c r="BT1933" s="297"/>
      <c r="BU1933" s="297"/>
      <c r="BV1933" s="297"/>
      <c r="BW1933" s="297"/>
      <c r="BX1933" s="297"/>
      <c r="BY1933" s="297"/>
      <c r="BZ1933" s="297"/>
      <c r="CA1933" s="297"/>
      <c r="CB1933" s="297"/>
    </row>
    <row r="1934" spans="1:80" s="305" customFormat="1" x14ac:dyDescent="0.2">
      <c r="A1934" s="87"/>
      <c r="B1934" s="87"/>
      <c r="C1934" s="87"/>
      <c r="D1934" s="87"/>
      <c r="E1934" s="87"/>
      <c r="F1934" s="87"/>
      <c r="S1934" s="307"/>
      <c r="T1934" s="306"/>
      <c r="AB1934" s="300"/>
      <c r="AC1934" s="300"/>
      <c r="AJ1934" s="300"/>
      <c r="AK1934" s="300"/>
      <c r="AX1934" s="300"/>
      <c r="AY1934" s="300"/>
      <c r="AZ1934" s="300"/>
      <c r="BA1934" s="300"/>
      <c r="BB1934" s="300"/>
      <c r="BC1934" s="300"/>
      <c r="BD1934" s="300"/>
      <c r="BE1934" s="300"/>
      <c r="BF1934" s="300"/>
      <c r="BG1934" s="300"/>
      <c r="BH1934" s="300"/>
      <c r="BI1934" s="300"/>
      <c r="BQ1934" s="297"/>
      <c r="BR1934" s="297"/>
      <c r="BS1934" s="297"/>
      <c r="BT1934" s="297"/>
      <c r="BU1934" s="297"/>
      <c r="BV1934" s="297"/>
      <c r="BW1934" s="297"/>
      <c r="BX1934" s="297"/>
      <c r="BY1934" s="297"/>
      <c r="BZ1934" s="297"/>
      <c r="CA1934" s="297"/>
      <c r="CB1934" s="297"/>
    </row>
    <row r="1935" spans="1:80" s="305" customFormat="1" x14ac:dyDescent="0.2">
      <c r="A1935" s="87"/>
      <c r="B1935" s="87"/>
      <c r="C1935" s="87"/>
      <c r="D1935" s="87"/>
      <c r="E1935" s="87"/>
      <c r="F1935" s="87"/>
      <c r="S1935" s="307"/>
      <c r="T1935" s="306"/>
      <c r="AB1935" s="300"/>
      <c r="AC1935" s="300"/>
      <c r="AJ1935" s="300"/>
      <c r="AK1935" s="300"/>
      <c r="AX1935" s="300"/>
      <c r="AY1935" s="300"/>
      <c r="AZ1935" s="300"/>
      <c r="BA1935" s="300"/>
      <c r="BB1935" s="300"/>
      <c r="BC1935" s="300"/>
      <c r="BD1935" s="300"/>
      <c r="BE1935" s="300"/>
      <c r="BF1935" s="300"/>
      <c r="BG1935" s="300"/>
      <c r="BH1935" s="300"/>
      <c r="BI1935" s="300"/>
      <c r="BQ1935" s="297"/>
      <c r="BR1935" s="297"/>
      <c r="BS1935" s="297"/>
      <c r="BT1935" s="297"/>
      <c r="BU1935" s="297"/>
      <c r="BV1935" s="297"/>
      <c r="BW1935" s="297"/>
      <c r="BX1935" s="297"/>
      <c r="BY1935" s="297"/>
      <c r="BZ1935" s="297"/>
      <c r="CA1935" s="297"/>
      <c r="CB1935" s="297"/>
    </row>
    <row r="1936" spans="1:80" s="305" customFormat="1" x14ac:dyDescent="0.2">
      <c r="A1936" s="87"/>
      <c r="B1936" s="87"/>
      <c r="C1936" s="87"/>
      <c r="D1936" s="87"/>
      <c r="E1936" s="87"/>
      <c r="F1936" s="87"/>
      <c r="S1936" s="307"/>
      <c r="T1936" s="306"/>
      <c r="AB1936" s="300"/>
      <c r="AC1936" s="300"/>
      <c r="AJ1936" s="300"/>
      <c r="AK1936" s="300"/>
      <c r="AX1936" s="300"/>
      <c r="AY1936" s="300"/>
      <c r="AZ1936" s="300"/>
      <c r="BA1936" s="300"/>
      <c r="BB1936" s="300"/>
      <c r="BC1936" s="300"/>
      <c r="BD1936" s="300"/>
      <c r="BE1936" s="300"/>
      <c r="BF1936" s="300"/>
      <c r="BG1936" s="300"/>
      <c r="BH1936" s="300"/>
      <c r="BI1936" s="300"/>
      <c r="BQ1936" s="297"/>
      <c r="BR1936" s="297"/>
      <c r="BS1936" s="297"/>
      <c r="BT1936" s="297"/>
      <c r="BU1936" s="297"/>
      <c r="BV1936" s="297"/>
      <c r="BW1936" s="297"/>
      <c r="BX1936" s="297"/>
      <c r="BY1936" s="297"/>
      <c r="BZ1936" s="297"/>
      <c r="CA1936" s="297"/>
      <c r="CB1936" s="297"/>
    </row>
    <row r="1937" spans="1:80" s="305" customFormat="1" x14ac:dyDescent="0.2">
      <c r="A1937" s="87"/>
      <c r="B1937" s="87"/>
      <c r="C1937" s="87"/>
      <c r="D1937" s="87"/>
      <c r="E1937" s="87"/>
      <c r="F1937" s="87"/>
      <c r="S1937" s="307"/>
      <c r="T1937" s="306"/>
      <c r="AB1937" s="300"/>
      <c r="AC1937" s="300"/>
      <c r="AJ1937" s="300"/>
      <c r="AK1937" s="300"/>
      <c r="AX1937" s="300"/>
      <c r="AY1937" s="300"/>
      <c r="AZ1937" s="300"/>
      <c r="BA1937" s="300"/>
      <c r="BB1937" s="300"/>
      <c r="BC1937" s="300"/>
      <c r="BD1937" s="300"/>
      <c r="BE1937" s="300"/>
      <c r="BF1937" s="300"/>
      <c r="BG1937" s="300"/>
      <c r="BH1937" s="300"/>
      <c r="BI1937" s="300"/>
      <c r="BQ1937" s="297"/>
      <c r="BR1937" s="297"/>
      <c r="BS1937" s="297"/>
      <c r="BT1937" s="297"/>
      <c r="BU1937" s="297"/>
      <c r="BV1937" s="297"/>
      <c r="BW1937" s="297"/>
      <c r="BX1937" s="297"/>
      <c r="BY1937" s="297"/>
      <c r="BZ1937" s="297"/>
      <c r="CA1937" s="297"/>
      <c r="CB1937" s="297"/>
    </row>
    <row r="1938" spans="1:80" s="305" customFormat="1" x14ac:dyDescent="0.2">
      <c r="A1938" s="87"/>
      <c r="B1938" s="87"/>
      <c r="C1938" s="87"/>
      <c r="D1938" s="87"/>
      <c r="E1938" s="87"/>
      <c r="F1938" s="87"/>
      <c r="S1938" s="307"/>
      <c r="T1938" s="306"/>
      <c r="AB1938" s="300"/>
      <c r="AC1938" s="300"/>
      <c r="AJ1938" s="300"/>
      <c r="AK1938" s="300"/>
      <c r="AX1938" s="300"/>
      <c r="AY1938" s="300"/>
      <c r="AZ1938" s="300"/>
      <c r="BA1938" s="300"/>
      <c r="BB1938" s="300"/>
      <c r="BC1938" s="300"/>
      <c r="BD1938" s="300"/>
      <c r="BE1938" s="300"/>
      <c r="BF1938" s="300"/>
      <c r="BG1938" s="300"/>
      <c r="BH1938" s="300"/>
      <c r="BI1938" s="300"/>
      <c r="BQ1938" s="297"/>
      <c r="BR1938" s="297"/>
      <c r="BS1938" s="297"/>
      <c r="BT1938" s="297"/>
      <c r="BU1938" s="297"/>
      <c r="BV1938" s="297"/>
      <c r="BW1938" s="297"/>
      <c r="BX1938" s="297"/>
      <c r="BY1938" s="297"/>
      <c r="BZ1938" s="297"/>
      <c r="CA1938" s="297"/>
      <c r="CB1938" s="297"/>
    </row>
    <row r="1939" spans="1:80" s="305" customFormat="1" x14ac:dyDescent="0.2">
      <c r="A1939" s="87"/>
      <c r="B1939" s="87"/>
      <c r="C1939" s="87"/>
      <c r="D1939" s="87"/>
      <c r="E1939" s="87"/>
      <c r="F1939" s="87"/>
      <c r="S1939" s="307"/>
      <c r="T1939" s="306"/>
      <c r="AB1939" s="300"/>
      <c r="AC1939" s="300"/>
      <c r="AJ1939" s="300"/>
      <c r="AK1939" s="300"/>
      <c r="AX1939" s="300"/>
      <c r="AY1939" s="300"/>
      <c r="AZ1939" s="300"/>
      <c r="BA1939" s="300"/>
      <c r="BB1939" s="300"/>
      <c r="BC1939" s="300"/>
      <c r="BD1939" s="300"/>
      <c r="BE1939" s="300"/>
      <c r="BF1939" s="300"/>
      <c r="BG1939" s="300"/>
      <c r="BH1939" s="300"/>
      <c r="BI1939" s="300"/>
      <c r="BQ1939" s="297"/>
      <c r="BR1939" s="297"/>
      <c r="BS1939" s="297"/>
      <c r="BT1939" s="297"/>
      <c r="BU1939" s="297"/>
      <c r="BV1939" s="297"/>
      <c r="BW1939" s="297"/>
      <c r="BX1939" s="297"/>
      <c r="BY1939" s="297"/>
      <c r="BZ1939" s="297"/>
      <c r="CA1939" s="297"/>
      <c r="CB1939" s="297"/>
    </row>
    <row r="1940" spans="1:80" s="305" customFormat="1" x14ac:dyDescent="0.2">
      <c r="A1940" s="87"/>
      <c r="B1940" s="87"/>
      <c r="C1940" s="87"/>
      <c r="D1940" s="87"/>
      <c r="E1940" s="87"/>
      <c r="F1940" s="87"/>
      <c r="S1940" s="307"/>
      <c r="T1940" s="306"/>
      <c r="AB1940" s="300"/>
      <c r="AC1940" s="300"/>
      <c r="AJ1940" s="300"/>
      <c r="AK1940" s="300"/>
      <c r="AX1940" s="300"/>
      <c r="AY1940" s="300"/>
      <c r="AZ1940" s="300"/>
      <c r="BA1940" s="300"/>
      <c r="BB1940" s="300"/>
      <c r="BC1940" s="300"/>
      <c r="BD1940" s="300"/>
      <c r="BE1940" s="300"/>
      <c r="BF1940" s="300"/>
      <c r="BG1940" s="300"/>
      <c r="BH1940" s="300"/>
      <c r="BI1940" s="300"/>
      <c r="BQ1940" s="297"/>
      <c r="BR1940" s="297"/>
      <c r="BS1940" s="297"/>
      <c r="BT1940" s="297"/>
      <c r="BU1940" s="297"/>
      <c r="BV1940" s="297"/>
      <c r="BW1940" s="297"/>
      <c r="BX1940" s="297"/>
      <c r="BY1940" s="297"/>
      <c r="BZ1940" s="297"/>
      <c r="CA1940" s="297"/>
      <c r="CB1940" s="297"/>
    </row>
    <row r="1941" spans="1:80" s="305" customFormat="1" x14ac:dyDescent="0.2">
      <c r="A1941" s="87"/>
      <c r="B1941" s="87"/>
      <c r="C1941" s="87"/>
      <c r="D1941" s="87"/>
      <c r="E1941" s="87"/>
      <c r="F1941" s="87"/>
      <c r="S1941" s="307"/>
      <c r="T1941" s="306"/>
      <c r="AB1941" s="300"/>
      <c r="AC1941" s="300"/>
      <c r="AJ1941" s="300"/>
      <c r="AK1941" s="300"/>
      <c r="AX1941" s="300"/>
      <c r="AY1941" s="300"/>
      <c r="AZ1941" s="300"/>
      <c r="BA1941" s="300"/>
      <c r="BB1941" s="300"/>
      <c r="BC1941" s="300"/>
      <c r="BD1941" s="300"/>
      <c r="BE1941" s="300"/>
      <c r="BF1941" s="300"/>
      <c r="BG1941" s="300"/>
      <c r="BH1941" s="300"/>
      <c r="BI1941" s="300"/>
      <c r="BQ1941" s="297"/>
      <c r="BR1941" s="297"/>
      <c r="BS1941" s="297"/>
      <c r="BT1941" s="297"/>
      <c r="BU1941" s="297"/>
      <c r="BV1941" s="297"/>
      <c r="BW1941" s="297"/>
      <c r="BX1941" s="297"/>
      <c r="BY1941" s="297"/>
      <c r="BZ1941" s="297"/>
      <c r="CA1941" s="297"/>
      <c r="CB1941" s="297"/>
    </row>
    <row r="1942" spans="1:80" s="305" customFormat="1" x14ac:dyDescent="0.2">
      <c r="A1942" s="87"/>
      <c r="B1942" s="87"/>
      <c r="C1942" s="87"/>
      <c r="D1942" s="87"/>
      <c r="E1942" s="87"/>
      <c r="F1942" s="87"/>
      <c r="S1942" s="307"/>
      <c r="T1942" s="306"/>
      <c r="AB1942" s="300"/>
      <c r="AC1942" s="300"/>
      <c r="AJ1942" s="300"/>
      <c r="AK1942" s="300"/>
      <c r="AX1942" s="300"/>
      <c r="AY1942" s="300"/>
      <c r="AZ1942" s="300"/>
      <c r="BA1942" s="300"/>
      <c r="BB1942" s="300"/>
      <c r="BC1942" s="300"/>
      <c r="BD1942" s="300"/>
      <c r="BE1942" s="300"/>
      <c r="BF1942" s="300"/>
      <c r="BG1942" s="300"/>
      <c r="BH1942" s="300"/>
      <c r="BI1942" s="300"/>
      <c r="BQ1942" s="297"/>
      <c r="BR1942" s="297"/>
      <c r="BS1942" s="297"/>
      <c r="BT1942" s="297"/>
      <c r="BU1942" s="297"/>
      <c r="BV1942" s="297"/>
      <c r="BW1942" s="297"/>
      <c r="BX1942" s="297"/>
      <c r="BY1942" s="297"/>
      <c r="BZ1942" s="297"/>
      <c r="CA1942" s="297"/>
      <c r="CB1942" s="297"/>
    </row>
  </sheetData>
  <mergeCells count="35">
    <mergeCell ref="M3:O3"/>
    <mergeCell ref="P3:R3"/>
    <mergeCell ref="A2:B2"/>
    <mergeCell ref="C2:C4"/>
    <mergeCell ref="D2:D4"/>
    <mergeCell ref="E2:E4"/>
    <mergeCell ref="F2:F4"/>
    <mergeCell ref="G2:T2"/>
    <mergeCell ref="A6:U6"/>
    <mergeCell ref="A26:U26"/>
    <mergeCell ref="A31:U31"/>
    <mergeCell ref="A36:U36"/>
    <mergeCell ref="A41:U41"/>
    <mergeCell ref="U2:U3"/>
    <mergeCell ref="A3:A4"/>
    <mergeCell ref="B3:B4"/>
    <mergeCell ref="G3:I3"/>
    <mergeCell ref="J3:L3"/>
    <mergeCell ref="A92:U92"/>
    <mergeCell ref="A97:U97"/>
    <mergeCell ref="A106:U106"/>
    <mergeCell ref="A110:U110"/>
    <mergeCell ref="A119:U119"/>
    <mergeCell ref="A46:U46"/>
    <mergeCell ref="A55:U55"/>
    <mergeCell ref="A59:U59"/>
    <mergeCell ref="A68:U68"/>
    <mergeCell ref="A73:U73"/>
    <mergeCell ref="A191:U191"/>
    <mergeCell ref="A196:E196"/>
    <mergeCell ref="A124:U124"/>
    <mergeCell ref="A143:U143"/>
    <mergeCell ref="A148:U148"/>
    <mergeCell ref="A167:U167"/>
    <mergeCell ref="A172:U17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E123-FD9E-4DCF-9FFA-0101A1967D33}">
  <dimension ref="A1:U27"/>
  <sheetViews>
    <sheetView zoomScale="85" zoomScaleNormal="85" workbookViewId="0">
      <pane ySplit="3" topLeftCell="A4" activePane="bottomLeft" state="frozen"/>
      <selection pane="bottomLeft" activeCell="B4" sqref="B4:U20"/>
    </sheetView>
  </sheetViews>
  <sheetFormatPr defaultColWidth="9" defaultRowHeight="12.75" x14ac:dyDescent="0.2"/>
  <cols>
    <col min="1" max="1" width="23.7109375" style="115" customWidth="1"/>
    <col min="2" max="2" width="9" style="116"/>
    <col min="3" max="3" width="8.42578125" style="125" customWidth="1"/>
    <col min="4" max="5" width="8.42578125" style="116" customWidth="1"/>
    <col min="6" max="8" width="8.42578125" style="117" customWidth="1"/>
    <col min="9" max="9" width="9.5703125" style="116" bestFit="1" customWidth="1"/>
    <col min="10" max="10" width="8.42578125" style="117" customWidth="1"/>
    <col min="11" max="11" width="12" style="117" customWidth="1"/>
    <col min="12" max="12" width="1.28515625" style="123" customWidth="1"/>
    <col min="13" max="13" width="12.7109375" style="116" customWidth="1"/>
    <col min="14" max="15" width="10.42578125" style="116" customWidth="1"/>
    <col min="16" max="16" width="12.5703125" style="117" customWidth="1"/>
    <col min="17" max="17" width="1" style="123" customWidth="1"/>
    <col min="18" max="16384" width="9" style="116"/>
  </cols>
  <sheetData>
    <row r="1" spans="1:21" x14ac:dyDescent="0.2">
      <c r="D1" s="284" t="s">
        <v>369</v>
      </c>
      <c r="E1" s="284"/>
      <c r="F1" s="284"/>
      <c r="G1" s="116"/>
      <c r="H1" s="116"/>
      <c r="M1" s="286" t="s">
        <v>376</v>
      </c>
      <c r="N1" s="286"/>
      <c r="O1" s="286"/>
      <c r="P1" s="286"/>
    </row>
    <row r="2" spans="1:21" ht="38.25" x14ac:dyDescent="0.2">
      <c r="A2" s="121" t="s">
        <v>360</v>
      </c>
      <c r="B2" s="118"/>
      <c r="C2" s="127" t="s">
        <v>365</v>
      </c>
      <c r="D2" s="118" t="s">
        <v>361</v>
      </c>
      <c r="E2" s="118" t="s">
        <v>362</v>
      </c>
      <c r="F2" s="119" t="s">
        <v>370</v>
      </c>
      <c r="G2" s="285" t="s">
        <v>374</v>
      </c>
      <c r="H2" s="285"/>
      <c r="I2" s="285"/>
      <c r="J2" s="119" t="s">
        <v>375</v>
      </c>
      <c r="K2" s="120" t="s">
        <v>364</v>
      </c>
      <c r="L2" s="124"/>
      <c r="M2" s="121" t="s">
        <v>367</v>
      </c>
      <c r="N2" s="121" t="s">
        <v>366</v>
      </c>
      <c r="O2" s="121" t="s">
        <v>372</v>
      </c>
      <c r="P2" s="119" t="s">
        <v>368</v>
      </c>
      <c r="Q2" s="126"/>
      <c r="R2" s="121" t="s">
        <v>377</v>
      </c>
      <c r="S2" s="121" t="s">
        <v>378</v>
      </c>
      <c r="T2" s="119" t="s">
        <v>379</v>
      </c>
    </row>
    <row r="3" spans="1:21" ht="38.25" x14ac:dyDescent="0.2">
      <c r="A3" s="121"/>
      <c r="B3" s="118"/>
      <c r="C3" s="127"/>
      <c r="D3" s="118"/>
      <c r="E3" s="118"/>
      <c r="F3" s="119"/>
      <c r="G3" s="341" t="s">
        <v>385</v>
      </c>
      <c r="H3" s="121" t="s">
        <v>391</v>
      </c>
      <c r="I3" s="118" t="s">
        <v>384</v>
      </c>
      <c r="J3" s="120"/>
      <c r="K3" s="120"/>
      <c r="L3" s="124"/>
      <c r="M3" s="121"/>
      <c r="N3" s="121"/>
      <c r="O3" s="121"/>
      <c r="P3" s="119"/>
      <c r="Q3" s="126"/>
      <c r="R3" s="118"/>
      <c r="S3" s="118"/>
      <c r="T3" s="118"/>
    </row>
    <row r="4" spans="1:21" ht="76.5" x14ac:dyDescent="0.2">
      <c r="A4" s="128" t="str">
        <f>'[4]кс-6а_2025г.'!C43</f>
        <v>Укладка пути отдельными элементами на железобетонных шпалах тип рельсов: Р65, длина рельсов 12,5 м, на 1 км число шпал 1840</v>
      </c>
      <c r="B4" s="118"/>
      <c r="C4" s="132">
        <v>0.4647</v>
      </c>
      <c r="D4" s="118">
        <v>9.6000000000000002E-2</v>
      </c>
      <c r="E4" s="131">
        <v>0.23327999999999999</v>
      </c>
      <c r="F4" s="130">
        <v>0.32928000000000002</v>
      </c>
      <c r="G4" s="342"/>
      <c r="H4" s="121">
        <v>0.03</v>
      </c>
      <c r="I4" s="118">
        <v>0.126</v>
      </c>
      <c r="J4" s="120">
        <v>0.156</v>
      </c>
      <c r="K4" s="130">
        <v>0.48528000000000004</v>
      </c>
      <c r="L4" s="124"/>
      <c r="M4" s="121"/>
      <c r="N4" s="121"/>
      <c r="O4" s="121"/>
      <c r="P4" s="119"/>
      <c r="Q4" s="126"/>
      <c r="R4" s="118"/>
      <c r="S4" s="118"/>
      <c r="T4" s="118"/>
    </row>
    <row r="5" spans="1:21" x14ac:dyDescent="0.2">
      <c r="A5" s="121"/>
      <c r="B5" s="118"/>
      <c r="C5" s="127"/>
      <c r="D5" s="118"/>
      <c r="E5" s="118"/>
      <c r="F5" s="119"/>
      <c r="G5" s="342"/>
      <c r="H5" s="121"/>
      <c r="I5" s="118"/>
      <c r="J5" s="120"/>
      <c r="K5" s="120"/>
      <c r="L5" s="124"/>
      <c r="M5" s="121"/>
      <c r="N5" s="121"/>
      <c r="O5" s="121"/>
      <c r="P5" s="119"/>
      <c r="Q5" s="126"/>
      <c r="R5" s="118"/>
      <c r="S5" s="118"/>
      <c r="T5" s="118"/>
    </row>
    <row r="6" spans="1:21" ht="38.25" x14ac:dyDescent="0.2">
      <c r="A6" s="128" t="str">
        <f>'[4]кс-6а_2025г.'!C46</f>
        <v>Шпала железобетонная, Ш1 1-й сорт, в комплекте со скреплением КБ-65</v>
      </c>
      <c r="B6" s="118" t="s">
        <v>74</v>
      </c>
      <c r="C6" s="127">
        <v>855</v>
      </c>
      <c r="D6" s="118">
        <v>161</v>
      </c>
      <c r="E6" s="118">
        <v>392</v>
      </c>
      <c r="F6" s="120">
        <v>553</v>
      </c>
      <c r="G6" s="120"/>
      <c r="H6" s="118">
        <v>42</v>
      </c>
      <c r="I6" s="118">
        <v>236</v>
      </c>
      <c r="J6" s="120">
        <v>278</v>
      </c>
      <c r="K6" s="146">
        <v>831</v>
      </c>
      <c r="L6" s="124"/>
      <c r="M6" s="118">
        <v>10</v>
      </c>
      <c r="N6" s="118">
        <v>527</v>
      </c>
      <c r="O6" s="118">
        <v>73</v>
      </c>
      <c r="P6" s="120">
        <v>610</v>
      </c>
      <c r="Q6" s="124"/>
      <c r="R6" s="118">
        <v>73</v>
      </c>
      <c r="S6" s="118">
        <v>210</v>
      </c>
      <c r="T6" s="120">
        <v>283</v>
      </c>
      <c r="U6" s="142" t="s">
        <v>390</v>
      </c>
    </row>
    <row r="7" spans="1:21" x14ac:dyDescent="0.2">
      <c r="A7" s="128"/>
      <c r="B7" s="118"/>
      <c r="C7" s="127"/>
      <c r="D7" s="118"/>
      <c r="E7" s="118"/>
      <c r="F7" s="120"/>
      <c r="G7" s="120"/>
      <c r="H7" s="118"/>
      <c r="I7" s="118"/>
      <c r="J7" s="120"/>
      <c r="K7" s="120"/>
      <c r="L7" s="124"/>
      <c r="M7" s="118"/>
      <c r="N7" s="118"/>
      <c r="O7" s="118"/>
      <c r="P7" s="120"/>
      <c r="Q7" s="124"/>
      <c r="R7" s="118"/>
      <c r="S7" s="118"/>
      <c r="T7" s="120"/>
    </row>
    <row r="8" spans="1:21" ht="38.25" x14ac:dyDescent="0.2">
      <c r="A8" s="128" t="str">
        <f>'[4]кс-6а_2025г.'!C48</f>
        <v>Болт стыковой М27х160 в сборе</v>
      </c>
      <c r="B8" s="122" t="s">
        <v>87</v>
      </c>
      <c r="C8" s="127">
        <v>0.307</v>
      </c>
      <c r="D8" s="118">
        <v>0.14199999999999999</v>
      </c>
      <c r="E8" s="118">
        <v>0.16500000000000001</v>
      </c>
      <c r="F8" s="120">
        <v>0.307</v>
      </c>
      <c r="G8" s="343">
        <v>0.20889000000000005</v>
      </c>
      <c r="H8" s="131">
        <v>5.4384000000000002E-2</v>
      </c>
      <c r="I8" s="131">
        <v>0.14275800000000002</v>
      </c>
      <c r="J8" s="130">
        <v>0.40603200000000006</v>
      </c>
      <c r="K8" s="130">
        <v>0.71303200000000011</v>
      </c>
      <c r="L8" s="124"/>
      <c r="M8" s="118">
        <v>3.6999999999999998E-2</v>
      </c>
      <c r="N8" s="118">
        <v>0.35499999999999998</v>
      </c>
      <c r="O8" s="118"/>
      <c r="P8" s="120">
        <v>0.39199999999999996</v>
      </c>
      <c r="Q8" s="124"/>
      <c r="R8" s="118"/>
      <c r="S8" s="131">
        <v>0.32103200000000015</v>
      </c>
      <c r="T8" s="147">
        <v>0.32103200000000015</v>
      </c>
      <c r="U8" s="142" t="s">
        <v>390</v>
      </c>
    </row>
    <row r="9" spans="1:21" x14ac:dyDescent="0.2">
      <c r="D9" s="133"/>
      <c r="E9" s="133" t="s">
        <v>96</v>
      </c>
      <c r="F9" s="134" t="s">
        <v>381</v>
      </c>
      <c r="G9" s="134"/>
      <c r="H9" s="134"/>
      <c r="I9" s="133" t="s">
        <v>389</v>
      </c>
      <c r="J9" s="133" t="s">
        <v>382</v>
      </c>
      <c r="K9" s="133" t="s">
        <v>383</v>
      </c>
      <c r="L9" s="125"/>
      <c r="P9" s="116"/>
      <c r="Q9" s="125"/>
    </row>
    <row r="10" spans="1:21" x14ac:dyDescent="0.2">
      <c r="D10" s="133" t="s">
        <v>388</v>
      </c>
      <c r="E10" s="133">
        <v>96</v>
      </c>
      <c r="F10" s="134">
        <v>0.14199999999999999</v>
      </c>
      <c r="G10" s="134"/>
      <c r="H10" s="134"/>
      <c r="I10" s="135">
        <v>1.1330000000000001E-3</v>
      </c>
      <c r="J10" s="136">
        <v>125.33097969991172</v>
      </c>
      <c r="K10" s="136">
        <v>20.888496616651953</v>
      </c>
      <c r="L10" s="125"/>
      <c r="P10" s="116"/>
      <c r="Q10" s="125"/>
    </row>
    <row r="11" spans="1:21" x14ac:dyDescent="0.2">
      <c r="D11" s="133" t="s">
        <v>388</v>
      </c>
      <c r="E11" s="133">
        <v>233</v>
      </c>
      <c r="F11" s="140">
        <v>0.37389000000000006</v>
      </c>
      <c r="G11" s="134"/>
      <c r="H11" s="134"/>
      <c r="I11" s="135">
        <v>1.1330000000000001E-3</v>
      </c>
      <c r="J11" s="136">
        <v>330</v>
      </c>
      <c r="K11" s="143">
        <v>55</v>
      </c>
    </row>
    <row r="12" spans="1:21" x14ac:dyDescent="0.2">
      <c r="D12" s="133" t="s">
        <v>363</v>
      </c>
      <c r="E12" s="133" t="s">
        <v>373</v>
      </c>
      <c r="F12" s="140">
        <v>5.4384000000000002E-2</v>
      </c>
      <c r="G12" s="134"/>
      <c r="H12" s="134"/>
      <c r="I12" s="135">
        <v>1.1330000000000001E-3</v>
      </c>
      <c r="J12" s="133">
        <v>48</v>
      </c>
      <c r="K12" s="138">
        <v>8</v>
      </c>
      <c r="L12" s="125"/>
      <c r="P12" s="116"/>
      <c r="Q12" s="125"/>
    </row>
    <row r="13" spans="1:21" x14ac:dyDescent="0.2">
      <c r="D13" s="133" t="s">
        <v>363</v>
      </c>
      <c r="E13" s="133">
        <v>126</v>
      </c>
      <c r="F13" s="140">
        <v>0.14275800000000002</v>
      </c>
      <c r="G13" s="134"/>
      <c r="H13" s="134"/>
      <c r="I13" s="135">
        <v>1.1330000000000001E-3</v>
      </c>
      <c r="J13" s="136">
        <v>126</v>
      </c>
      <c r="K13" s="137">
        <v>21</v>
      </c>
      <c r="L13" s="125"/>
      <c r="P13" s="116"/>
      <c r="Q13" s="125"/>
    </row>
    <row r="14" spans="1:21" x14ac:dyDescent="0.2">
      <c r="D14" s="133"/>
      <c r="E14" s="133"/>
      <c r="F14" s="134"/>
      <c r="G14" s="134"/>
      <c r="H14" s="134"/>
      <c r="I14" s="135"/>
      <c r="J14" s="136"/>
      <c r="K14" s="139" t="s">
        <v>386</v>
      </c>
      <c r="L14" s="125"/>
      <c r="P14" s="116"/>
      <c r="Q14" s="125"/>
    </row>
    <row r="15" spans="1:21" x14ac:dyDescent="0.2">
      <c r="A15" s="121"/>
      <c r="B15" s="118"/>
      <c r="C15" s="127"/>
      <c r="D15" s="118"/>
      <c r="E15" s="118"/>
      <c r="F15" s="120"/>
      <c r="G15" s="120"/>
      <c r="H15" s="120"/>
      <c r="I15" s="118"/>
      <c r="J15" s="120"/>
      <c r="K15" s="120"/>
      <c r="L15" s="124"/>
      <c r="M15" s="118"/>
      <c r="N15" s="118"/>
      <c r="O15" s="129" t="s">
        <v>387</v>
      </c>
      <c r="P15" s="120"/>
      <c r="Q15" s="124"/>
      <c r="R15" s="129" t="s">
        <v>380</v>
      </c>
      <c r="S15" s="118"/>
      <c r="T15" s="118"/>
    </row>
    <row r="16" spans="1:21" ht="38.25" x14ac:dyDescent="0.2">
      <c r="A16" s="128" t="str">
        <f>'[4]кс-6а_2025г.'!C52</f>
        <v>Рельсы РП65 ДТ350, L=12.5 м (75 шт.)</v>
      </c>
      <c r="B16" s="122" t="s">
        <v>87</v>
      </c>
      <c r="C16" s="127">
        <v>60.75</v>
      </c>
      <c r="D16" s="118">
        <v>12.46</v>
      </c>
      <c r="E16" s="118">
        <v>30.268000000000001</v>
      </c>
      <c r="F16" s="120">
        <v>42.728000000000002</v>
      </c>
      <c r="G16" s="120"/>
      <c r="H16" s="118">
        <v>3.2440000000000002</v>
      </c>
      <c r="I16" s="118">
        <v>17.031000000000002</v>
      </c>
      <c r="J16" s="120">
        <v>20.275000000000002</v>
      </c>
      <c r="K16" s="120">
        <v>63.003</v>
      </c>
      <c r="L16" s="124"/>
      <c r="M16" s="118">
        <v>5.6769999999999996</v>
      </c>
      <c r="N16" s="118">
        <v>47.037999999999997</v>
      </c>
      <c r="O16" s="129">
        <v>4.4876000000000005</v>
      </c>
      <c r="P16" s="120">
        <v>52.714999999999996</v>
      </c>
      <c r="Q16" s="124"/>
      <c r="R16" s="129">
        <v>6.7429999999999986</v>
      </c>
      <c r="S16" s="118">
        <v>10.288000000000004</v>
      </c>
      <c r="T16" s="120">
        <v>17.031000000000002</v>
      </c>
      <c r="U16" s="142" t="s">
        <v>390</v>
      </c>
    </row>
    <row r="17" spans="1:21" x14ac:dyDescent="0.2">
      <c r="A17" s="121"/>
      <c r="B17" s="118"/>
      <c r="C17" s="127"/>
      <c r="D17" s="118"/>
      <c r="E17" s="118"/>
      <c r="F17" s="120"/>
      <c r="G17" s="120"/>
      <c r="H17" s="120"/>
      <c r="I17" s="118"/>
      <c r="J17" s="120"/>
      <c r="K17" s="120"/>
      <c r="L17" s="124"/>
      <c r="M17" s="118"/>
      <c r="N17" s="118"/>
      <c r="O17" s="118"/>
      <c r="P17" s="120"/>
      <c r="Q17" s="124"/>
      <c r="R17" s="118"/>
      <c r="S17" s="118"/>
      <c r="T17" s="118"/>
    </row>
    <row r="18" spans="1:21" ht="38.25" x14ac:dyDescent="0.2">
      <c r="A18" s="128" t="str">
        <f>'[4]кс-6а_2025г.'!C50</f>
        <v>Накладка 1Р-65 (106 шт.)</v>
      </c>
      <c r="B18" s="122" t="s">
        <v>87</v>
      </c>
      <c r="C18" s="127">
        <v>3.18</v>
      </c>
      <c r="D18" s="118">
        <v>0.96</v>
      </c>
      <c r="E18" s="118">
        <v>1.86</v>
      </c>
      <c r="F18" s="120">
        <v>2.8200000000000003</v>
      </c>
      <c r="G18" s="120"/>
      <c r="H18" s="118">
        <v>0.24</v>
      </c>
      <c r="I18" s="118">
        <v>1.26</v>
      </c>
      <c r="J18" s="120">
        <v>1.5</v>
      </c>
      <c r="K18" s="120">
        <v>4.32</v>
      </c>
      <c r="L18" s="124"/>
      <c r="M18" s="118">
        <v>0.79</v>
      </c>
      <c r="N18" s="118">
        <v>1.534</v>
      </c>
      <c r="O18" s="118"/>
      <c r="P18" s="120">
        <v>2.3239999999999998</v>
      </c>
      <c r="Q18" s="124"/>
      <c r="R18" s="118"/>
      <c r="S18" s="118">
        <v>1.9960000000000004</v>
      </c>
      <c r="T18" s="141">
        <v>1.9960000000000004</v>
      </c>
      <c r="U18" s="142" t="s">
        <v>390</v>
      </c>
    </row>
    <row r="19" spans="1:21" x14ac:dyDescent="0.2">
      <c r="J19" s="116"/>
      <c r="K19" s="116"/>
      <c r="L19" s="125"/>
      <c r="P19" s="116"/>
      <c r="Q19" s="125"/>
    </row>
    <row r="20" spans="1:21" ht="25.5" x14ac:dyDescent="0.2">
      <c r="A20" s="128" t="str">
        <f>'[4]кс-6а_2025г.'!C53</f>
        <v>Накладки переходные Р65/Р50 литые</v>
      </c>
      <c r="B20" s="122" t="s">
        <v>101</v>
      </c>
      <c r="C20" s="127"/>
      <c r="D20" s="118">
        <v>6</v>
      </c>
      <c r="E20" s="118">
        <v>10</v>
      </c>
      <c r="F20" s="120"/>
      <c r="G20" s="120">
        <v>1</v>
      </c>
      <c r="H20" s="120"/>
      <c r="I20" s="118"/>
      <c r="J20" s="118"/>
      <c r="K20" s="118"/>
      <c r="L20" s="127"/>
      <c r="M20" s="118"/>
      <c r="N20" s="118">
        <v>17</v>
      </c>
      <c r="O20" s="118"/>
      <c r="P20" s="118"/>
      <c r="Q20" s="127"/>
      <c r="R20" s="118"/>
      <c r="S20" s="118"/>
      <c r="T20" s="118"/>
      <c r="U20" s="118"/>
    </row>
    <row r="21" spans="1:21" x14ac:dyDescent="0.2">
      <c r="J21" s="116"/>
      <c r="K21" s="116"/>
      <c r="L21" s="125"/>
      <c r="P21" s="116"/>
      <c r="Q21" s="125"/>
    </row>
    <row r="22" spans="1:21" x14ac:dyDescent="0.2">
      <c r="J22" s="116"/>
      <c r="K22" s="116"/>
      <c r="L22" s="125"/>
      <c r="P22" s="116"/>
      <c r="Q22" s="125"/>
    </row>
    <row r="23" spans="1:21" x14ac:dyDescent="0.2">
      <c r="J23" s="116"/>
      <c r="K23" s="116"/>
      <c r="L23" s="125"/>
      <c r="P23" s="116"/>
      <c r="Q23" s="125"/>
    </row>
    <row r="24" spans="1:21" x14ac:dyDescent="0.2">
      <c r="H24" s="144"/>
      <c r="I24" s="145"/>
      <c r="J24" s="145"/>
      <c r="K24" s="145"/>
      <c r="L24" s="145"/>
      <c r="M24" s="145"/>
      <c r="P24" s="116"/>
      <c r="Q24" s="125"/>
    </row>
    <row r="25" spans="1:21" x14ac:dyDescent="0.2">
      <c r="J25" s="116"/>
      <c r="K25" s="116"/>
      <c r="L25" s="125"/>
      <c r="P25" s="116"/>
      <c r="Q25" s="125"/>
    </row>
    <row r="26" spans="1:21" x14ac:dyDescent="0.2">
      <c r="J26" s="116"/>
      <c r="K26" s="116"/>
      <c r="L26" s="125"/>
      <c r="P26" s="116"/>
      <c r="Q26" s="125"/>
    </row>
    <row r="27" spans="1:21" x14ac:dyDescent="0.2">
      <c r="J27" s="116"/>
      <c r="K27" s="116"/>
      <c r="L27" s="125"/>
      <c r="P27" s="116"/>
      <c r="Q27" s="125"/>
    </row>
  </sheetData>
  <mergeCells count="3">
    <mergeCell ref="D1:F1"/>
    <mergeCell ref="M1:P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718-ADB9-4E68-AFDE-EEF0EA47670F}">
  <sheetPr>
    <pageSetUpPr fitToPage="1"/>
  </sheetPr>
  <dimension ref="A1:U203"/>
  <sheetViews>
    <sheetView tabSelected="1" topLeftCell="A7" zoomScale="70" zoomScaleNormal="70" workbookViewId="0">
      <pane ySplit="4" topLeftCell="A75" activePane="bottomLeft" state="frozen"/>
      <selection activeCell="A7" sqref="A7"/>
      <selection pane="bottomLeft" activeCell="J18" sqref="J18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53" customWidth="1"/>
    <col min="9" max="9" width="24.140625" style="252" customWidth="1"/>
    <col min="10" max="10" width="23.5703125" style="25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15" x14ac:dyDescent="0.25">
      <c r="A1" s="148" t="s">
        <v>392</v>
      </c>
      <c r="B1" s="149"/>
      <c r="C1" s="150"/>
      <c r="D1" s="151"/>
      <c r="E1" s="150"/>
      <c r="F1" s="152"/>
      <c r="G1" s="152"/>
      <c r="H1" s="153"/>
      <c r="I1" s="152"/>
      <c r="J1" s="154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15" x14ac:dyDescent="0.25">
      <c r="A2" s="160"/>
      <c r="B2" s="161"/>
      <c r="C2" s="160"/>
      <c r="D2" s="160"/>
      <c r="E2" s="160"/>
      <c r="F2" s="152"/>
      <c r="G2" s="152"/>
      <c r="H2" s="153"/>
      <c r="I2" s="152"/>
      <c r="J2" s="154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15" x14ac:dyDescent="0.25">
      <c r="A3" s="162"/>
      <c r="B3" s="163"/>
      <c r="C3" s="162"/>
      <c r="D3" s="162"/>
      <c r="E3" s="162"/>
      <c r="F3" s="152"/>
      <c r="G3" s="152"/>
      <c r="H3" s="153"/>
      <c r="I3" s="152"/>
      <c r="J3" s="154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15" x14ac:dyDescent="0.25">
      <c r="A4" s="164"/>
      <c r="B4" s="161"/>
      <c r="C4" s="160"/>
      <c r="D4" s="160"/>
      <c r="E4" s="160"/>
      <c r="F4" s="152"/>
      <c r="G4" s="152"/>
      <c r="H4" s="153"/>
      <c r="I4" s="152"/>
      <c r="J4" s="154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153"/>
      <c r="I5" s="152"/>
      <c r="J5" s="154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15" x14ac:dyDescent="0.25">
      <c r="A6" s="167"/>
      <c r="B6" s="168"/>
      <c r="C6" s="169"/>
      <c r="D6" s="169"/>
      <c r="E6" s="169"/>
      <c r="F6" s="152"/>
      <c r="G6" s="152"/>
      <c r="H6" s="153"/>
      <c r="I6" s="152"/>
      <c r="J6" s="154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287" t="s">
        <v>394</v>
      </c>
      <c r="B7" s="287"/>
      <c r="C7" s="287"/>
      <c r="D7" s="287"/>
      <c r="E7" s="287"/>
      <c r="F7" s="287"/>
      <c r="G7" s="287"/>
      <c r="H7" s="170"/>
      <c r="I7" s="170"/>
      <c r="J7" s="171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153"/>
      <c r="I8" s="152"/>
      <c r="J8" s="154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36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180" t="s">
        <v>404</v>
      </c>
      <c r="I9" s="179" t="s">
        <v>405</v>
      </c>
      <c r="J9" s="181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190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196"/>
      <c r="I11" s="196"/>
      <c r="J11" s="196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23384.690549999999</v>
      </c>
      <c r="H12" s="180">
        <v>0</v>
      </c>
      <c r="I12" s="202">
        <f>F12*H12</f>
        <v>0</v>
      </c>
      <c r="J12" s="181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23384.690549999999</v>
      </c>
      <c r="S12" s="205">
        <f>P12</f>
        <v>0.17549999999999999</v>
      </c>
      <c r="T12" s="206">
        <f>R12</f>
        <v>23384.690549999999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228657.44223999997</v>
      </c>
      <c r="H13" s="180">
        <v>0.23330000000000001</v>
      </c>
      <c r="I13" s="202">
        <f t="shared" ref="I13:I75" si="3">F13*H13</f>
        <v>77267.933479999992</v>
      </c>
      <c r="J13" s="207">
        <f t="shared" si="1"/>
        <v>0.15599999999999997</v>
      </c>
      <c r="K13" s="181">
        <f t="shared" ref="K13:K30" si="4">J13*F13</f>
        <v>51666.513599999984</v>
      </c>
      <c r="L13" s="203"/>
      <c r="M13" s="203"/>
      <c r="N13" s="203"/>
      <c r="O13" s="203"/>
      <c r="P13" s="183">
        <f t="shared" ref="P13:P25" si="5">E13-H13-L13-M13-N13-O13</f>
        <v>0.45710000000000001</v>
      </c>
      <c r="Q13" s="204">
        <v>331195.59999999998</v>
      </c>
      <c r="R13" s="204">
        <f t="shared" si="2"/>
        <v>151389.50876</v>
      </c>
      <c r="S13" s="208">
        <f>P13-0.156</f>
        <v>0.30110000000000003</v>
      </c>
      <c r="T13" s="206">
        <f>S13*F13</f>
        <v>99722.995160000006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93639.645245000007</v>
      </c>
      <c r="H14" s="180">
        <v>1.7726</v>
      </c>
      <c r="I14" s="202">
        <f t="shared" si="3"/>
        <v>43829.218970000002</v>
      </c>
      <c r="J14" s="207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2.0145</v>
      </c>
      <c r="Q14" s="204">
        <v>24725.95</v>
      </c>
      <c r="R14" s="204">
        <f t="shared" si="2"/>
        <v>49810.426274999998</v>
      </c>
      <c r="S14" s="208">
        <f>P14-1.356</f>
        <v>0.65849999999999986</v>
      </c>
      <c r="T14" s="206">
        <f>F14*S14</f>
        <v>16282.038074999997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39845.555129999993</v>
      </c>
      <c r="H15" s="180">
        <v>0.84379999999999999</v>
      </c>
      <c r="I15" s="202">
        <f t="shared" si="3"/>
        <v>19405.332689999999</v>
      </c>
      <c r="J15" s="207">
        <f t="shared" si="1"/>
        <v>0.56459999999999999</v>
      </c>
      <c r="K15" s="181">
        <f t="shared" si="4"/>
        <v>12984.416729999999</v>
      </c>
      <c r="L15" s="203"/>
      <c r="M15" s="203"/>
      <c r="N15" s="203"/>
      <c r="O15" s="203"/>
      <c r="P15" s="183">
        <f t="shared" si="5"/>
        <v>0.88879999999999992</v>
      </c>
      <c r="Q15" s="204">
        <v>22997.55</v>
      </c>
      <c r="R15" s="204">
        <f t="shared" si="2"/>
        <v>20440.222439999998</v>
      </c>
      <c r="S15" s="192">
        <v>0.32419999999999999</v>
      </c>
      <c r="T15" s="206">
        <f>S15*F15</f>
        <v>7455.8057099999996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327540.59714599996</v>
      </c>
      <c r="H16" s="180">
        <v>0.84379999999999999</v>
      </c>
      <c r="I16" s="202">
        <f t="shared" si="3"/>
        <v>159516.77009799998</v>
      </c>
      <c r="J16" s="207">
        <f t="shared" si="1"/>
        <v>0.56459999999999999</v>
      </c>
      <c r="K16" s="181">
        <f t="shared" si="4"/>
        <v>106735.207866</v>
      </c>
      <c r="L16" s="203"/>
      <c r="M16" s="203"/>
      <c r="N16" s="203"/>
      <c r="O16" s="203"/>
      <c r="P16" s="183">
        <f t="shared" si="5"/>
        <v>0.88879999999999992</v>
      </c>
      <c r="Q16" s="204">
        <v>189045.71</v>
      </c>
      <c r="R16" s="204">
        <f t="shared" si="2"/>
        <v>168023.82704799998</v>
      </c>
      <c r="S16" s="192">
        <f>P16-0.5646</f>
        <v>0.32419999999999993</v>
      </c>
      <c r="T16" s="206">
        <f>S16*F16</f>
        <v>61288.619181999988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1686710.91732</v>
      </c>
      <c r="H17" s="180">
        <v>106.3188</v>
      </c>
      <c r="I17" s="202">
        <f t="shared" si="3"/>
        <v>821449.88125199999</v>
      </c>
      <c r="J17" s="207">
        <f t="shared" si="1"/>
        <v>71.180000000000007</v>
      </c>
      <c r="K17" s="181">
        <f t="shared" si="4"/>
        <v>549957.32220000005</v>
      </c>
      <c r="L17" s="203"/>
      <c r="M17" s="203"/>
      <c r="N17" s="203"/>
      <c r="O17" s="203"/>
      <c r="P17" s="183">
        <f t="shared" si="5"/>
        <v>111.9892</v>
      </c>
      <c r="Q17" s="204">
        <v>7726.29</v>
      </c>
      <c r="R17" s="204">
        <f t="shared" si="2"/>
        <v>865261.03606800002</v>
      </c>
      <c r="S17" s="192">
        <f>P17-71.18</f>
        <v>40.80919999999999</v>
      </c>
      <c r="T17" s="206">
        <f>S17*F17</f>
        <v>315303.7138679999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1907541.9253590002</v>
      </c>
      <c r="H18" s="215">
        <v>0.23327999999999999</v>
      </c>
      <c r="I18" s="202">
        <f t="shared" si="3"/>
        <v>1206919.9358496</v>
      </c>
      <c r="J18" s="207">
        <f t="shared" si="1"/>
        <v>0.156</v>
      </c>
      <c r="K18" s="181">
        <f t="shared" si="4"/>
        <v>807096.66492000001</v>
      </c>
      <c r="L18" s="216"/>
      <c r="M18" s="216"/>
      <c r="N18" s="216"/>
      <c r="O18" s="216"/>
      <c r="P18" s="183">
        <f t="shared" si="5"/>
        <v>0.13542000000000004</v>
      </c>
      <c r="Q18" s="217">
        <f>F18</f>
        <v>5173696.57</v>
      </c>
      <c r="R18" s="204">
        <f t="shared" si="2"/>
        <v>700621.98950940021</v>
      </c>
      <c r="S18" s="205">
        <f>P18-0.156</f>
        <v>-2.0579999999999959E-2</v>
      </c>
      <c r="T18" s="206">
        <f t="shared" ref="T18:T23" si="6">F18*S18</f>
        <v>-106474.6754105998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180">
        <v>392</v>
      </c>
      <c r="I19" s="202">
        <f t="shared" si="3"/>
        <v>6659919.2800000003</v>
      </c>
      <c r="J19" s="207">
        <f t="shared" si="1"/>
        <v>278</v>
      </c>
      <c r="K19" s="181">
        <f t="shared" si="4"/>
        <v>4723106.0200000005</v>
      </c>
      <c r="L19" s="203"/>
      <c r="M19" s="203"/>
      <c r="N19" s="203"/>
      <c r="O19" s="203"/>
      <c r="P19" s="183">
        <f t="shared" si="5"/>
        <v>302</v>
      </c>
      <c r="Q19" s="204">
        <v>16989.59</v>
      </c>
      <c r="R19" s="204">
        <f t="shared" si="2"/>
        <v>5130856.18</v>
      </c>
      <c r="S19" s="192">
        <v>24</v>
      </c>
      <c r="T19" s="206">
        <f t="shared" si="6"/>
        <v>407750.16000000003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56671.779450000002</v>
      </c>
      <c r="H20" s="180">
        <v>0.16500000000000001</v>
      </c>
      <c r="I20" s="202">
        <f t="shared" si="3"/>
        <v>56671.779450000002</v>
      </c>
      <c r="J20" s="207">
        <f t="shared" si="1"/>
        <v>0.40600000000000003</v>
      </c>
      <c r="K20" s="181">
        <f t="shared" si="4"/>
        <v>139446.92398000002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-139446.92398000002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1029049.0986000001</v>
      </c>
      <c r="H21" s="180">
        <v>1.86</v>
      </c>
      <c r="I21" s="202">
        <f t="shared" si="3"/>
        <v>862176.2718000001</v>
      </c>
      <c r="J21" s="207">
        <f t="shared" si="1"/>
        <v>1.5</v>
      </c>
      <c r="K21" s="181">
        <f t="shared" si="4"/>
        <v>695303.44500000007</v>
      </c>
      <c r="L21" s="203"/>
      <c r="M21" s="203"/>
      <c r="N21" s="203"/>
      <c r="O21" s="203"/>
      <c r="P21" s="183">
        <f t="shared" si="5"/>
        <v>0.3600000000000001</v>
      </c>
      <c r="Q21" s="204">
        <v>463535.63</v>
      </c>
      <c r="R21" s="204">
        <f t="shared" si="2"/>
        <v>166872.82680000004</v>
      </c>
      <c r="S21" s="220">
        <f>P21-1.5</f>
        <v>-1.1399999999999999</v>
      </c>
      <c r="T21" s="206">
        <f t="shared" si="6"/>
        <v>-528430.61819999991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10431408.2939</v>
      </c>
      <c r="H22" s="180">
        <v>30.268000000000001</v>
      </c>
      <c r="I22" s="202">
        <f t="shared" si="3"/>
        <v>6538369.5638800003</v>
      </c>
      <c r="J22" s="207">
        <f t="shared" si="1"/>
        <v>20.302</v>
      </c>
      <c r="K22" s="181">
        <f t="shared" si="4"/>
        <v>4385555.0048200004</v>
      </c>
      <c r="L22" s="203"/>
      <c r="M22" s="203"/>
      <c r="N22" s="203"/>
      <c r="O22" s="203"/>
      <c r="P22" s="183">
        <f t="shared" si="5"/>
        <v>18.021999999999998</v>
      </c>
      <c r="Q22" s="204">
        <v>216015.91</v>
      </c>
      <c r="R22" s="204">
        <f t="shared" si="2"/>
        <v>3893038.7300199997</v>
      </c>
      <c r="S22" s="192">
        <v>-2.2799999999999998</v>
      </c>
      <c r="T22" s="206">
        <f t="shared" si="6"/>
        <v>-492516.27479999996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180">
        <v>10</v>
      </c>
      <c r="I23" s="202">
        <f t="shared" si="3"/>
        <v>203875.9</v>
      </c>
      <c r="J23" s="207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180">
        <v>0</v>
      </c>
      <c r="I24" s="202">
        <f t="shared" si="3"/>
        <v>0</v>
      </c>
      <c r="J24" s="181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537932.95663239993</v>
      </c>
      <c r="H25" s="223">
        <v>9.4820000000000002E-2</v>
      </c>
      <c r="I25" s="202">
        <f t="shared" si="3"/>
        <v>307195.8741742</v>
      </c>
      <c r="J25" s="207">
        <f t="shared" si="1"/>
        <v>6.3519999999999993E-2</v>
      </c>
      <c r="K25" s="181">
        <f t="shared" si="4"/>
        <v>205790.78177119998</v>
      </c>
      <c r="L25" s="224"/>
      <c r="M25" s="224"/>
      <c r="N25" s="224"/>
      <c r="O25" s="224"/>
      <c r="P25" s="183">
        <f t="shared" si="5"/>
        <v>7.1219999999999992E-2</v>
      </c>
      <c r="Q25" s="204">
        <v>3240083</v>
      </c>
      <c r="R25" s="204">
        <f t="shared" si="2"/>
        <v>230758.71125999998</v>
      </c>
      <c r="S25" s="192">
        <v>7.7000000000000002E-3</v>
      </c>
      <c r="T25" s="206">
        <f>S25*F25</f>
        <v>24946.300687000003</v>
      </c>
    </row>
    <row r="26" spans="1:21" s="159" customFormat="1" ht="15" x14ac:dyDescent="0.25">
      <c r="A26" s="225" t="s">
        <v>274</v>
      </c>
      <c r="B26" s="225"/>
      <c r="C26" s="195"/>
      <c r="D26" s="195"/>
      <c r="E26" s="195"/>
      <c r="F26" s="226"/>
      <c r="G26" s="226"/>
      <c r="H26" s="227"/>
      <c r="I26" s="227"/>
      <c r="J26" s="227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44428.828939999992</v>
      </c>
      <c r="H27" s="180">
        <v>310.20549999999997</v>
      </c>
      <c r="I27" s="202">
        <f t="shared" si="3"/>
        <v>19874.866384999998</v>
      </c>
      <c r="J27" s="207">
        <f t="shared" si="1"/>
        <v>207.55</v>
      </c>
      <c r="K27" s="181">
        <f t="shared" si="4"/>
        <v>13297.728499999999</v>
      </c>
      <c r="L27" s="203"/>
      <c r="M27" s="203"/>
      <c r="N27" s="203"/>
      <c r="O27" s="203"/>
      <c r="P27" s="183">
        <f t="shared" ref="P27:P30" si="7">E27-H27-L27-M27-N27-O27</f>
        <v>383.23650000000004</v>
      </c>
      <c r="Q27" s="204">
        <v>64.069999999999993</v>
      </c>
      <c r="R27" s="204">
        <f>P27*Q27</f>
        <v>24553.962554999998</v>
      </c>
      <c r="S27" s="192">
        <f>P27-207.55</f>
        <v>175.68650000000002</v>
      </c>
      <c r="T27" s="206">
        <f>S27*F27</f>
        <v>11256.234055000001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14156.9067</v>
      </c>
      <c r="H28" s="180">
        <v>0</v>
      </c>
      <c r="I28" s="202">
        <f t="shared" si="3"/>
        <v>0</v>
      </c>
      <c r="J28" s="181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14156.9067</v>
      </c>
      <c r="S28" s="192">
        <f>P28</f>
        <v>86.37</v>
      </c>
      <c r="T28" s="206">
        <f>S28*F28</f>
        <v>14156.9067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28411.010400000003</v>
      </c>
      <c r="H29" s="180">
        <v>0</v>
      </c>
      <c r="I29" s="202">
        <f t="shared" si="3"/>
        <v>0</v>
      </c>
      <c r="J29" s="181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28411.010400000003</v>
      </c>
      <c r="S29" s="192">
        <f>P29</f>
        <v>133.68</v>
      </c>
      <c r="T29" s="206">
        <f>S29*F29</f>
        <v>28411.010400000003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71115.352199999994</v>
      </c>
      <c r="H30" s="180">
        <v>310.20549999999997</v>
      </c>
      <c r="I30" s="202">
        <f t="shared" si="3"/>
        <v>24149.498174999997</v>
      </c>
      <c r="J30" s="207">
        <f t="shared" si="1"/>
        <v>207.55</v>
      </c>
      <c r="K30" s="181">
        <f t="shared" si="4"/>
        <v>16157.7675</v>
      </c>
      <c r="L30" s="203"/>
      <c r="M30" s="203"/>
      <c r="N30" s="203"/>
      <c r="O30" s="203"/>
      <c r="P30" s="183">
        <f t="shared" si="7"/>
        <v>603.28649999999993</v>
      </c>
      <c r="Q30" s="204">
        <v>77.849999999999994</v>
      </c>
      <c r="R30" s="204">
        <f>P30*Q30</f>
        <v>46965.854024999993</v>
      </c>
      <c r="S30" s="192">
        <f>P30-207.55</f>
        <v>395.73649999999992</v>
      </c>
      <c r="T30" s="206">
        <f>S30*F30</f>
        <v>30808.086524999992</v>
      </c>
    </row>
    <row r="31" spans="1:21" s="159" customFormat="1" ht="1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28518474.019812405</v>
      </c>
      <c r="H31" s="231"/>
      <c r="I31" s="231">
        <f t="shared" ref="I31" si="8">SUM(I12:I30)</f>
        <v>17000622.106203802</v>
      </c>
      <c r="J31" s="231"/>
      <c r="K31" s="231">
        <f t="shared" ref="K31" si="9">SUM(K12:K30)</f>
        <v>11761013.775087202</v>
      </c>
      <c r="L31" s="231"/>
      <c r="M31" s="231"/>
      <c r="N31" s="231"/>
      <c r="O31" s="231"/>
      <c r="P31" s="231"/>
      <c r="Q31" s="232"/>
      <c r="R31" s="231">
        <f t="shared" ref="R31" si="10">SUM(R12:R30)</f>
        <v>11517873.5424104</v>
      </c>
      <c r="S31" s="233"/>
      <c r="T31" s="193"/>
      <c r="U31" s="234"/>
    </row>
    <row r="32" spans="1:21" s="159" customFormat="1" ht="15" x14ac:dyDescent="0.25">
      <c r="A32" s="194" t="s">
        <v>277</v>
      </c>
      <c r="B32" s="194"/>
      <c r="C32" s="195"/>
      <c r="D32" s="194"/>
      <c r="E32" s="194"/>
      <c r="F32" s="194"/>
      <c r="G32" s="194"/>
      <c r="H32" s="194"/>
      <c r="I32" s="194"/>
      <c r="J32" s="19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180">
        <v>0</v>
      </c>
      <c r="I33" s="202">
        <f t="shared" si="3"/>
        <v>0</v>
      </c>
      <c r="J33" s="181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1412.7317999999998</v>
      </c>
      <c r="H34" s="180">
        <v>0</v>
      </c>
      <c r="I34" s="202">
        <f t="shared" si="3"/>
        <v>0</v>
      </c>
      <c r="J34" s="181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1412.7317999999998</v>
      </c>
      <c r="S34" s="204">
        <f t="shared" ref="S34:S36" si="13">P34</f>
        <v>8.6199999999999992</v>
      </c>
      <c r="T34" s="238">
        <f t="shared" ref="T34:T36" si="14">R34</f>
        <v>1412.7317999999998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1071.1512</v>
      </c>
      <c r="H35" s="180">
        <v>0</v>
      </c>
      <c r="I35" s="202">
        <f t="shared" si="3"/>
        <v>0</v>
      </c>
      <c r="J35" s="181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1071.1512</v>
      </c>
      <c r="S35" s="204">
        <f t="shared" si="13"/>
        <v>5.04</v>
      </c>
      <c r="T35" s="238">
        <f t="shared" si="14"/>
        <v>1071.1512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1063.431</v>
      </c>
      <c r="H36" s="180">
        <v>0</v>
      </c>
      <c r="I36" s="202">
        <f t="shared" si="3"/>
        <v>0</v>
      </c>
      <c r="J36" s="181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1063.431</v>
      </c>
      <c r="S36" s="204">
        <f t="shared" si="13"/>
        <v>13.66</v>
      </c>
      <c r="T36" s="238">
        <f t="shared" si="14"/>
        <v>1063.431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59394.974000000002</v>
      </c>
      <c r="H37" s="231"/>
      <c r="I37" s="231">
        <f t="shared" ref="I37" si="15">SUM(I33:I36)</f>
        <v>0</v>
      </c>
      <c r="J37" s="231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59394.974000000002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194"/>
      <c r="I38" s="194"/>
      <c r="J38" s="19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180">
        <v>0</v>
      </c>
      <c r="I39" s="202">
        <f t="shared" si="3"/>
        <v>0</v>
      </c>
      <c r="J39" s="181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1412.7317999999998</v>
      </c>
      <c r="H40" s="180">
        <v>0</v>
      </c>
      <c r="I40" s="202">
        <f t="shared" si="3"/>
        <v>0</v>
      </c>
      <c r="J40" s="181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1412.7317999999998</v>
      </c>
      <c r="S40" s="204">
        <f t="shared" si="20"/>
        <v>8.6199999999999992</v>
      </c>
      <c r="T40" s="238">
        <f t="shared" si="21"/>
        <v>1412.7317999999998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1071.1512</v>
      </c>
      <c r="H41" s="180">
        <v>0</v>
      </c>
      <c r="I41" s="202">
        <f t="shared" si="3"/>
        <v>0</v>
      </c>
      <c r="J41" s="181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1071.1512</v>
      </c>
      <c r="S41" s="204">
        <f t="shared" si="20"/>
        <v>5.04</v>
      </c>
      <c r="T41" s="238">
        <f t="shared" si="21"/>
        <v>1071.1512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1063.431</v>
      </c>
      <c r="H42" s="180">
        <v>0</v>
      </c>
      <c r="I42" s="202">
        <f t="shared" si="3"/>
        <v>0</v>
      </c>
      <c r="J42" s="181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1063.431</v>
      </c>
      <c r="S42" s="204">
        <f t="shared" si="20"/>
        <v>13.66</v>
      </c>
      <c r="T42" s="238">
        <f t="shared" si="21"/>
        <v>1063.431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59394.974000000002</v>
      </c>
      <c r="H43" s="231"/>
      <c r="I43" s="231">
        <f t="shared" ref="I43" si="22">SUM(I39:I42)</f>
        <v>0</v>
      </c>
      <c r="J43" s="231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59394.974000000002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194"/>
      <c r="I44" s="194"/>
      <c r="J44" s="19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180">
        <v>0</v>
      </c>
      <c r="I45" s="202">
        <f t="shared" si="3"/>
        <v>0</v>
      </c>
      <c r="J45" s="181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1919.1519000000001</v>
      </c>
      <c r="H46" s="180">
        <v>0</v>
      </c>
      <c r="I46" s="202">
        <f t="shared" si="3"/>
        <v>0</v>
      </c>
      <c r="J46" s="181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1919.1519000000001</v>
      </c>
      <c r="S46" s="204">
        <f t="shared" si="27"/>
        <v>11.71</v>
      </c>
      <c r="T46" s="238">
        <f t="shared" si="28"/>
        <v>1919.1519000000001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1071.1512</v>
      </c>
      <c r="H47" s="180">
        <v>0</v>
      </c>
      <c r="I47" s="202">
        <f t="shared" si="3"/>
        <v>0</v>
      </c>
      <c r="J47" s="181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1071.1512</v>
      </c>
      <c r="S47" s="204">
        <f t="shared" si="27"/>
        <v>5.04</v>
      </c>
      <c r="T47" s="238">
        <f t="shared" si="28"/>
        <v>1071.1512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1303.9875</v>
      </c>
      <c r="H48" s="180">
        <v>0</v>
      </c>
      <c r="I48" s="202">
        <f t="shared" si="3"/>
        <v>0</v>
      </c>
      <c r="J48" s="181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1303.9875</v>
      </c>
      <c r="S48" s="204">
        <f t="shared" si="27"/>
        <v>16.75</v>
      </c>
      <c r="T48" s="238">
        <f t="shared" si="28"/>
        <v>1303.9875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60141.950600000004</v>
      </c>
      <c r="H49" s="231"/>
      <c r="I49" s="231">
        <f t="shared" ref="I49" si="29">SUM(I45:I48)</f>
        <v>0</v>
      </c>
      <c r="J49" s="231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60141.950600000004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194"/>
      <c r="I50" s="194"/>
      <c r="J50" s="19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3436.9070500000003</v>
      </c>
      <c r="H51" s="180">
        <v>0</v>
      </c>
      <c r="I51" s="202">
        <f t="shared" si="3"/>
        <v>0</v>
      </c>
      <c r="J51" s="181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3436.9070500000003</v>
      </c>
      <c r="S51" s="240">
        <v>0.13900000000000001</v>
      </c>
      <c r="T51" s="238">
        <f t="shared" ref="T51:T57" si="36">R51</f>
        <v>3436.9070500000003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1253.366475</v>
      </c>
      <c r="H52" s="180">
        <v>0</v>
      </c>
      <c r="I52" s="202">
        <f t="shared" si="3"/>
        <v>0</v>
      </c>
      <c r="J52" s="181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1253.366475</v>
      </c>
      <c r="S52" s="240">
        <v>5.45E-2</v>
      </c>
      <c r="T52" s="238">
        <f t="shared" si="36"/>
        <v>1253.366475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10227.372911</v>
      </c>
      <c r="H53" s="180">
        <v>0</v>
      </c>
      <c r="I53" s="202">
        <f t="shared" si="3"/>
        <v>0</v>
      </c>
      <c r="J53" s="181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10227.372911</v>
      </c>
      <c r="S53" s="240">
        <v>5.4100000000000002E-2</v>
      </c>
      <c r="T53" s="238">
        <f t="shared" si="36"/>
        <v>10227.372911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52670.118930000004</v>
      </c>
      <c r="H54" s="180">
        <v>0</v>
      </c>
      <c r="I54" s="202">
        <f t="shared" si="3"/>
        <v>0</v>
      </c>
      <c r="J54" s="181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52670.118930000004</v>
      </c>
      <c r="S54" s="240">
        <v>6.8170000000000002</v>
      </c>
      <c r="T54" s="238">
        <f t="shared" si="36"/>
        <v>52670.118930000004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16137.6198</v>
      </c>
      <c r="H55" s="180">
        <v>0</v>
      </c>
      <c r="I55" s="202">
        <f t="shared" si="3"/>
        <v>0</v>
      </c>
      <c r="J55" s="181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16137.6198</v>
      </c>
      <c r="S55" s="240">
        <v>0.06</v>
      </c>
      <c r="T55" s="238">
        <f t="shared" si="36"/>
        <v>16137.6198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166872.81959999999</v>
      </c>
      <c r="H56" s="180">
        <v>0</v>
      </c>
      <c r="I56" s="202">
        <f t="shared" si="3"/>
        <v>0</v>
      </c>
      <c r="J56" s="181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166872.81959999999</v>
      </c>
      <c r="S56" s="240">
        <v>0.36</v>
      </c>
      <c r="T56" s="238">
        <f t="shared" si="36"/>
        <v>166872.81959999999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9960.4899299999997</v>
      </c>
      <c r="H57" s="180">
        <v>0</v>
      </c>
      <c r="I57" s="202">
        <f t="shared" si="3"/>
        <v>0</v>
      </c>
      <c r="J57" s="181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9960.4899299999997</v>
      </c>
      <c r="S57" s="240">
        <v>2.9000000000000001E-2</v>
      </c>
      <c r="T57" s="238">
        <f t="shared" si="36"/>
        <v>9960.4899299999997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27"/>
      <c r="I58" s="227"/>
      <c r="J58" s="227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1561.3859</v>
      </c>
      <c r="H59" s="180">
        <v>0</v>
      </c>
      <c r="I59" s="202">
        <f t="shared" si="3"/>
        <v>0</v>
      </c>
      <c r="J59" s="181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1561.3859</v>
      </c>
      <c r="S59" s="204">
        <v>24.37</v>
      </c>
      <c r="T59" s="238">
        <f t="shared" ref="T59:T61" si="39">R59</f>
        <v>1561.3859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172.08449999999999</v>
      </c>
      <c r="H60" s="180">
        <v>0</v>
      </c>
      <c r="I60" s="202">
        <f t="shared" si="3"/>
        <v>0</v>
      </c>
      <c r="J60" s="181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172.08449999999999</v>
      </c>
      <c r="S60" s="204">
        <v>1.05</v>
      </c>
      <c r="T60" s="238">
        <f t="shared" si="39"/>
        <v>172.08449999999999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1978.9469999999999</v>
      </c>
      <c r="H61" s="180">
        <v>0</v>
      </c>
      <c r="I61" s="202">
        <f t="shared" si="3"/>
        <v>0</v>
      </c>
      <c r="J61" s="181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1978.9469999999999</v>
      </c>
      <c r="S61" s="204">
        <v>25.42</v>
      </c>
      <c r="T61" s="238">
        <f t="shared" si="39"/>
        <v>1978.9469999999999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264271.112096</v>
      </c>
      <c r="H62" s="231"/>
      <c r="I62" s="231">
        <f t="shared" ref="I62" si="40">SUM(I51:I61)</f>
        <v>0</v>
      </c>
      <c r="J62" s="231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264271.112096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194"/>
      <c r="I63" s="194"/>
      <c r="J63" s="19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1802.5217550000002</v>
      </c>
      <c r="H64" s="180">
        <v>0</v>
      </c>
      <c r="I64" s="202">
        <f t="shared" si="3"/>
        <v>0</v>
      </c>
      <c r="J64" s="181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1802.5217550000002</v>
      </c>
      <c r="S64" s="205">
        <v>7.2900000000000006E-2</v>
      </c>
      <c r="T64" s="206">
        <f t="shared" ref="T64:T70" si="47">R64</f>
        <v>1802.5217550000002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738.2213549999999</v>
      </c>
      <c r="H65" s="180">
        <v>0</v>
      </c>
      <c r="I65" s="202">
        <f t="shared" si="3"/>
        <v>0</v>
      </c>
      <c r="J65" s="181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738.2213549999999</v>
      </c>
      <c r="S65" s="205">
        <v>3.2099999999999997E-2</v>
      </c>
      <c r="T65" s="206">
        <f t="shared" si="47"/>
        <v>738.2213549999999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6049.4627199999995</v>
      </c>
      <c r="H66" s="180">
        <v>0</v>
      </c>
      <c r="I66" s="202">
        <f t="shared" si="3"/>
        <v>0</v>
      </c>
      <c r="J66" s="181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6049.4627199999995</v>
      </c>
      <c r="S66" s="205">
        <v>3.2000000000000001E-2</v>
      </c>
      <c r="T66" s="206">
        <f t="shared" si="47"/>
        <v>6049.4627199999995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31214.211599999999</v>
      </c>
      <c r="H67" s="180">
        <v>0</v>
      </c>
      <c r="I67" s="202">
        <f t="shared" si="3"/>
        <v>0</v>
      </c>
      <c r="J67" s="181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31214.211599999999</v>
      </c>
      <c r="S67" s="205">
        <v>4.04</v>
      </c>
      <c r="T67" s="206">
        <f t="shared" si="47"/>
        <v>31214.211599999999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16137.6198</v>
      </c>
      <c r="H68" s="180">
        <v>0</v>
      </c>
      <c r="I68" s="202">
        <f t="shared" si="3"/>
        <v>0</v>
      </c>
      <c r="J68" s="181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16137.6198</v>
      </c>
      <c r="S68" s="205">
        <v>0.06</v>
      </c>
      <c r="T68" s="206">
        <f t="shared" si="47"/>
        <v>16137.6198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166872.81959999999</v>
      </c>
      <c r="H69" s="180">
        <v>0</v>
      </c>
      <c r="I69" s="202">
        <f t="shared" si="3"/>
        <v>0</v>
      </c>
      <c r="J69" s="181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166872.81959999999</v>
      </c>
      <c r="S69" s="205">
        <v>0.36</v>
      </c>
      <c r="T69" s="206">
        <f t="shared" si="47"/>
        <v>166872.81959999999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9960.4899299999997</v>
      </c>
      <c r="H70" s="180">
        <v>0</v>
      </c>
      <c r="I70" s="202">
        <f t="shared" si="3"/>
        <v>0</v>
      </c>
      <c r="J70" s="181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9960.4899299999997</v>
      </c>
      <c r="S70" s="205">
        <v>2.9000000000000001E-2</v>
      </c>
      <c r="T70" s="206">
        <f t="shared" si="47"/>
        <v>9960.4899299999997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27"/>
      <c r="I71" s="227"/>
      <c r="J71" s="227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814.3297</v>
      </c>
      <c r="H72" s="180">
        <v>0</v>
      </c>
      <c r="I72" s="202">
        <f t="shared" si="3"/>
        <v>0</v>
      </c>
      <c r="J72" s="181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814.3297</v>
      </c>
      <c r="S72" s="192">
        <v>12.71</v>
      </c>
      <c r="T72" s="206">
        <f>R72</f>
        <v>814.3297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173.7234</v>
      </c>
      <c r="H73" s="180">
        <v>0</v>
      </c>
      <c r="I73" s="202">
        <f t="shared" si="3"/>
        <v>0</v>
      </c>
      <c r="J73" s="181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173.7234</v>
      </c>
      <c r="S73" s="192">
        <v>1.06</v>
      </c>
      <c r="T73" s="206">
        <f>R73</f>
        <v>173.7234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42.506</v>
      </c>
      <c r="H74" s="180">
        <v>0</v>
      </c>
      <c r="I74" s="202">
        <f t="shared" si="3"/>
        <v>0</v>
      </c>
      <c r="J74" s="181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42.506</v>
      </c>
      <c r="S74" s="192">
        <v>0.2</v>
      </c>
      <c r="T74" s="206">
        <f>R74</f>
        <v>42.506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1087.5645</v>
      </c>
      <c r="H75" s="180">
        <v>0</v>
      </c>
      <c r="I75" s="202">
        <f t="shared" si="3"/>
        <v>0</v>
      </c>
      <c r="J75" s="181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1087.5645</v>
      </c>
      <c r="S75" s="192">
        <v>13.97</v>
      </c>
      <c r="T75" s="206">
        <f>R75</f>
        <v>1087.5645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234893.47036000001</v>
      </c>
      <c r="H76" s="231"/>
      <c r="I76" s="231">
        <f t="shared" ref="I76" si="49">SUM(I64:I75)</f>
        <v>0</v>
      </c>
      <c r="J76" s="231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234893.47036000001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194"/>
      <c r="I77" s="194"/>
      <c r="J77" s="19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180">
        <v>0</v>
      </c>
      <c r="I78" s="202">
        <f t="shared" ref="I78:I141" si="53">F78*H78</f>
        <v>0</v>
      </c>
      <c r="J78" s="181">
        <f t="shared" ref="J78:J98" si="54">E78-H78-S78</f>
        <v>1</v>
      </c>
      <c r="K78" s="181">
        <f t="shared" ref="K78:K98" si="55">J78*F78</f>
        <v>55847.66</v>
      </c>
      <c r="L78" s="203"/>
      <c r="M78" s="203"/>
      <c r="N78" s="203"/>
      <c r="O78" s="203"/>
      <c r="P78" s="183">
        <f t="shared" ref="P78:P93" si="56">E78-H78-L78-M78-N78-O78</f>
        <v>1</v>
      </c>
      <c r="Q78" s="204">
        <v>55847.66</v>
      </c>
      <c r="R78" s="204">
        <f t="shared" ref="R78:R93" si="57">P78*Q78</f>
        <v>55847.66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6379.2951000000003</v>
      </c>
      <c r="H79" s="180">
        <v>0</v>
      </c>
      <c r="I79" s="202">
        <f t="shared" si="53"/>
        <v>0</v>
      </c>
      <c r="J79" s="181">
        <f t="shared" si="54"/>
        <v>0.18509999999999999</v>
      </c>
      <c r="K79" s="181">
        <f t="shared" si="55"/>
        <v>4576.7733449999996</v>
      </c>
      <c r="L79" s="203"/>
      <c r="M79" s="203"/>
      <c r="N79" s="203"/>
      <c r="O79" s="203"/>
      <c r="P79" s="183">
        <f t="shared" si="56"/>
        <v>0.25800000000000001</v>
      </c>
      <c r="Q79" s="204">
        <v>24725.95</v>
      </c>
      <c r="R79" s="204">
        <f t="shared" si="57"/>
        <v>6379.2951000000003</v>
      </c>
      <c r="S79" s="205">
        <v>7.2900000000000006E-2</v>
      </c>
      <c r="T79" s="206">
        <f>F79*S79</f>
        <v>1802.5217550000002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2844.7969349999998</v>
      </c>
      <c r="H80" s="180">
        <v>0</v>
      </c>
      <c r="I80" s="202">
        <f t="shared" si="53"/>
        <v>0</v>
      </c>
      <c r="J80" s="181">
        <f t="shared" si="54"/>
        <v>9.3700000000000006E-2</v>
      </c>
      <c r="K80" s="181">
        <f t="shared" si="55"/>
        <v>2154.8704350000003</v>
      </c>
      <c r="L80" s="203"/>
      <c r="M80" s="203"/>
      <c r="N80" s="203"/>
      <c r="O80" s="203"/>
      <c r="P80" s="183">
        <f t="shared" si="56"/>
        <v>0.1237</v>
      </c>
      <c r="Q80" s="204">
        <v>22997.55</v>
      </c>
      <c r="R80" s="204">
        <f t="shared" si="57"/>
        <v>2844.7969349999998</v>
      </c>
      <c r="S80" s="192">
        <v>0.03</v>
      </c>
      <c r="T80" s="206">
        <f>F80*S80</f>
        <v>689.92649999999992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23441.66804</v>
      </c>
      <c r="H81" s="180">
        <v>0</v>
      </c>
      <c r="I81" s="202">
        <f t="shared" si="53"/>
        <v>0</v>
      </c>
      <c r="J81" s="181">
        <f t="shared" si="54"/>
        <v>9.4E-2</v>
      </c>
      <c r="K81" s="181">
        <f t="shared" si="55"/>
        <v>17770.296739999998</v>
      </c>
      <c r="L81" s="203"/>
      <c r="M81" s="203"/>
      <c r="N81" s="203"/>
      <c r="O81" s="203"/>
      <c r="P81" s="183">
        <f t="shared" si="56"/>
        <v>0.124</v>
      </c>
      <c r="Q81" s="204">
        <v>189045.71</v>
      </c>
      <c r="R81" s="204">
        <f t="shared" si="57"/>
        <v>23441.66804</v>
      </c>
      <c r="S81" s="192">
        <v>0.03</v>
      </c>
      <c r="T81" s="206">
        <f>F81*S81</f>
        <v>5671.3712999999998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120684.6498</v>
      </c>
      <c r="H82" s="180">
        <v>0</v>
      </c>
      <c r="I82" s="202">
        <f t="shared" si="53"/>
        <v>0</v>
      </c>
      <c r="J82" s="181">
        <f t="shared" si="54"/>
        <v>11.579999999999998</v>
      </c>
      <c r="K82" s="181">
        <f t="shared" si="55"/>
        <v>89470.43819999999</v>
      </c>
      <c r="L82" s="203"/>
      <c r="M82" s="203"/>
      <c r="N82" s="203"/>
      <c r="O82" s="203"/>
      <c r="P82" s="183">
        <f t="shared" si="56"/>
        <v>15.62</v>
      </c>
      <c r="Q82" s="204">
        <v>7726.29</v>
      </c>
      <c r="R82" s="204">
        <f t="shared" si="57"/>
        <v>120684.6498</v>
      </c>
      <c r="S82" s="192">
        <v>4.04</v>
      </c>
      <c r="T82" s="206">
        <f>F82*S82</f>
        <v>31214.211599999999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180">
        <v>0</v>
      </c>
      <c r="I83" s="202">
        <f t="shared" si="53"/>
        <v>0</v>
      </c>
      <c r="J83" s="181">
        <f t="shared" si="54"/>
        <v>1</v>
      </c>
      <c r="K83" s="181">
        <f t="shared" si="55"/>
        <v>257393.25</v>
      </c>
      <c r="L83" s="203"/>
      <c r="M83" s="203"/>
      <c r="N83" s="203"/>
      <c r="O83" s="203"/>
      <c r="P83" s="183">
        <f t="shared" si="56"/>
        <v>1</v>
      </c>
      <c r="Q83" s="204">
        <v>257393.25</v>
      </c>
      <c r="R83" s="204">
        <f t="shared" si="57"/>
        <v>257393.25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180">
        <v>0</v>
      </c>
      <c r="I84" s="202">
        <f t="shared" si="53"/>
        <v>0</v>
      </c>
      <c r="J84" s="181">
        <f t="shared" si="54"/>
        <v>1</v>
      </c>
      <c r="K84" s="181">
        <f t="shared" si="55"/>
        <v>2073752.67</v>
      </c>
      <c r="L84" s="203"/>
      <c r="M84" s="203"/>
      <c r="N84" s="203"/>
      <c r="O84" s="203"/>
      <c r="P84" s="183">
        <f t="shared" si="56"/>
        <v>1</v>
      </c>
      <c r="Q84" s="204">
        <v>2073752.67</v>
      </c>
      <c r="R84" s="204">
        <f t="shared" si="57"/>
        <v>2073752.67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180">
        <v>0</v>
      </c>
      <c r="I85" s="202">
        <f t="shared" si="53"/>
        <v>0</v>
      </c>
      <c r="J85" s="181">
        <f t="shared" si="54"/>
        <v>1</v>
      </c>
      <c r="K85" s="181">
        <f t="shared" si="55"/>
        <v>4471529.21</v>
      </c>
      <c r="L85" s="203"/>
      <c r="M85" s="203"/>
      <c r="N85" s="203"/>
      <c r="O85" s="203"/>
      <c r="P85" s="183">
        <f t="shared" si="56"/>
        <v>1</v>
      </c>
      <c r="Q85" s="204">
        <v>4471529.21</v>
      </c>
      <c r="R85" s="204">
        <f t="shared" si="57"/>
        <v>4471529.21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180">
        <v>0</v>
      </c>
      <c r="I86" s="202">
        <f t="shared" si="53"/>
        <v>0</v>
      </c>
      <c r="J86" s="181">
        <f t="shared" si="54"/>
        <v>1</v>
      </c>
      <c r="K86" s="181">
        <f t="shared" si="55"/>
        <v>46162.87</v>
      </c>
      <c r="L86" s="203"/>
      <c r="M86" s="203"/>
      <c r="N86" s="203"/>
      <c r="O86" s="203"/>
      <c r="P86" s="183">
        <f t="shared" si="56"/>
        <v>1</v>
      </c>
      <c r="Q86" s="204">
        <v>46162.87</v>
      </c>
      <c r="R86" s="204">
        <f t="shared" si="57"/>
        <v>46162.87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180">
        <v>0</v>
      </c>
      <c r="I87" s="202">
        <f t="shared" si="53"/>
        <v>0</v>
      </c>
      <c r="J87" s="181">
        <f t="shared" si="54"/>
        <v>2</v>
      </c>
      <c r="K87" s="181">
        <f t="shared" si="55"/>
        <v>109082.02</v>
      </c>
      <c r="L87" s="203"/>
      <c r="M87" s="203"/>
      <c r="N87" s="203"/>
      <c r="O87" s="203"/>
      <c r="P87" s="183">
        <f t="shared" si="56"/>
        <v>2</v>
      </c>
      <c r="Q87" s="204">
        <v>54541.01</v>
      </c>
      <c r="R87" s="204">
        <f t="shared" si="57"/>
        <v>109082.02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180">
        <v>0</v>
      </c>
      <c r="I88" s="202">
        <f t="shared" si="53"/>
        <v>0</v>
      </c>
      <c r="J88" s="181">
        <f t="shared" si="54"/>
        <v>1</v>
      </c>
      <c r="K88" s="181">
        <f t="shared" si="55"/>
        <v>194945.69</v>
      </c>
      <c r="L88" s="203"/>
      <c r="M88" s="203"/>
      <c r="N88" s="203"/>
      <c r="O88" s="203"/>
      <c r="P88" s="183">
        <f t="shared" si="56"/>
        <v>1</v>
      </c>
      <c r="Q88" s="204">
        <v>194945.69</v>
      </c>
      <c r="R88" s="204">
        <f t="shared" si="57"/>
        <v>194945.69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180">
        <v>0</v>
      </c>
      <c r="I89" s="202">
        <f t="shared" si="53"/>
        <v>0</v>
      </c>
      <c r="J89" s="181">
        <f t="shared" si="54"/>
        <v>1</v>
      </c>
      <c r="K89" s="181">
        <f t="shared" si="55"/>
        <v>5195.1899999999996</v>
      </c>
      <c r="L89" s="203"/>
      <c r="M89" s="203"/>
      <c r="N89" s="203"/>
      <c r="O89" s="203"/>
      <c r="P89" s="183">
        <f t="shared" si="56"/>
        <v>1</v>
      </c>
      <c r="Q89" s="204">
        <v>5195.1899999999996</v>
      </c>
      <c r="R89" s="204">
        <f t="shared" si="57"/>
        <v>5195.1899999999996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16137.6198</v>
      </c>
      <c r="H90" s="180">
        <v>0</v>
      </c>
      <c r="I90" s="202">
        <f t="shared" si="53"/>
        <v>0</v>
      </c>
      <c r="J90" s="181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16137.6198</v>
      </c>
      <c r="S90" s="192">
        <v>0.06</v>
      </c>
      <c r="T90" s="206">
        <f>F90*S90</f>
        <v>16137.6198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166872.81959999999</v>
      </c>
      <c r="H91" s="180">
        <v>0</v>
      </c>
      <c r="I91" s="202">
        <f t="shared" si="53"/>
        <v>0</v>
      </c>
      <c r="J91" s="181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166872.81959999999</v>
      </c>
      <c r="S91" s="192">
        <v>0.36</v>
      </c>
      <c r="T91" s="206">
        <f>F91*S91</f>
        <v>166872.81959999999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9960.4899299999997</v>
      </c>
      <c r="H92" s="180">
        <v>0</v>
      </c>
      <c r="I92" s="202">
        <f t="shared" si="53"/>
        <v>0</v>
      </c>
      <c r="J92" s="181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9960.4899299999997</v>
      </c>
      <c r="S92" s="208">
        <v>2.9000000000000001E-2</v>
      </c>
      <c r="T92" s="206">
        <f>F92*S92</f>
        <v>9960.4899299999997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43089.064823000001</v>
      </c>
      <c r="H93" s="180">
        <v>0</v>
      </c>
      <c r="I93" s="202">
        <f t="shared" si="53"/>
        <v>0</v>
      </c>
      <c r="J93" s="181">
        <f t="shared" si="54"/>
        <v>1.3299999999999999E-2</v>
      </c>
      <c r="K93" s="181">
        <f t="shared" si="55"/>
        <v>43089.064823000001</v>
      </c>
      <c r="L93" s="203"/>
      <c r="M93" s="203"/>
      <c r="N93" s="203"/>
      <c r="O93" s="203"/>
      <c r="P93" s="183">
        <f t="shared" si="56"/>
        <v>1.3299999999999999E-2</v>
      </c>
      <c r="Q93" s="204">
        <v>3240083</v>
      </c>
      <c r="R93" s="204">
        <f t="shared" si="57"/>
        <v>43093.103899999995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27"/>
      <c r="I94" s="227"/>
      <c r="J94" s="227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2895.9639999999999</v>
      </c>
      <c r="H95" s="180">
        <v>0</v>
      </c>
      <c r="I95" s="202">
        <f t="shared" si="53"/>
        <v>0</v>
      </c>
      <c r="J95" s="181">
        <f t="shared" si="54"/>
        <v>32.49</v>
      </c>
      <c r="K95" s="181">
        <f t="shared" si="55"/>
        <v>2081.6342999999997</v>
      </c>
      <c r="L95" s="203"/>
      <c r="M95" s="203"/>
      <c r="N95" s="203"/>
      <c r="O95" s="203"/>
      <c r="P95" s="183">
        <f t="shared" ref="P95:P98" si="58">E95-H95-L95-M95-N95-O95</f>
        <v>45.2</v>
      </c>
      <c r="Q95" s="204">
        <v>64.069999999999993</v>
      </c>
      <c r="R95" s="204">
        <f>P95*Q95</f>
        <v>2895.9639999999999</v>
      </c>
      <c r="S95" s="192">
        <v>12.71</v>
      </c>
      <c r="T95" s="206">
        <f>F95*S95</f>
        <v>814.3297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1622.511</v>
      </c>
      <c r="H96" s="180">
        <v>0</v>
      </c>
      <c r="I96" s="202">
        <f t="shared" si="53"/>
        <v>0</v>
      </c>
      <c r="J96" s="181">
        <f t="shared" si="54"/>
        <v>8.84</v>
      </c>
      <c r="K96" s="181">
        <f t="shared" si="55"/>
        <v>1448.7875999999999</v>
      </c>
      <c r="L96" s="203"/>
      <c r="M96" s="203"/>
      <c r="N96" s="203"/>
      <c r="O96" s="203"/>
      <c r="P96" s="183">
        <f t="shared" si="58"/>
        <v>9.9</v>
      </c>
      <c r="Q96" s="204">
        <v>163.89</v>
      </c>
      <c r="R96" s="204">
        <f>P96*Q96</f>
        <v>1622.511</v>
      </c>
      <c r="S96" s="192">
        <v>1.06</v>
      </c>
      <c r="T96" s="206">
        <f>F96*S96</f>
        <v>173.7234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180">
        <v>0</v>
      </c>
      <c r="I97" s="202">
        <f t="shared" si="53"/>
        <v>0</v>
      </c>
      <c r="J97" s="181">
        <f t="shared" si="54"/>
        <v>4.8</v>
      </c>
      <c r="K97" s="181">
        <f t="shared" si="55"/>
        <v>1020.144</v>
      </c>
      <c r="L97" s="203"/>
      <c r="M97" s="203"/>
      <c r="N97" s="203"/>
      <c r="O97" s="203"/>
      <c r="P97" s="183">
        <f t="shared" si="58"/>
        <v>5</v>
      </c>
      <c r="Q97" s="204">
        <v>212.53</v>
      </c>
      <c r="R97" s="204">
        <f>P97*Q97</f>
        <v>1062.6500000000001</v>
      </c>
      <c r="S97" s="192">
        <v>0.2</v>
      </c>
      <c r="T97" s="206">
        <f>F97*S97</f>
        <v>42.506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4678.7849999999999</v>
      </c>
      <c r="H98" s="180">
        <v>0</v>
      </c>
      <c r="I98" s="202">
        <f t="shared" si="53"/>
        <v>0</v>
      </c>
      <c r="J98" s="181">
        <f t="shared" si="54"/>
        <v>46.13</v>
      </c>
      <c r="K98" s="181">
        <f t="shared" si="55"/>
        <v>3591.2204999999999</v>
      </c>
      <c r="L98" s="203"/>
      <c r="M98" s="203"/>
      <c r="N98" s="203"/>
      <c r="O98" s="203"/>
      <c r="P98" s="183">
        <f t="shared" si="58"/>
        <v>60.1</v>
      </c>
      <c r="Q98" s="204">
        <v>77.849999999999994</v>
      </c>
      <c r="R98" s="204">
        <f>P98*Q98</f>
        <v>4678.7849999999999</v>
      </c>
      <c r="S98" s="192">
        <v>13.97</v>
      </c>
      <c r="T98" s="206">
        <f>F98*S98</f>
        <v>1087.5645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7613578.874028001</v>
      </c>
      <c r="H99" s="231"/>
      <c r="I99" s="231">
        <f t="shared" ref="I99" si="59">SUM(I78:I98)</f>
        <v>0</v>
      </c>
      <c r="J99" s="231"/>
      <c r="K99" s="231">
        <f t="shared" ref="K99" si="60">SUM(K78:K98)</f>
        <v>7379111.7899430003</v>
      </c>
      <c r="L99" s="239"/>
      <c r="M99" s="239"/>
      <c r="N99" s="239"/>
      <c r="O99" s="239"/>
      <c r="P99" s="231"/>
      <c r="Q99" s="232"/>
      <c r="R99" s="231">
        <f t="shared" ref="R99" si="61">SUM(R78:R98)</f>
        <v>7613582.9131050017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194"/>
      <c r="I100" s="194"/>
      <c r="J100" s="19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247.2595</v>
      </c>
      <c r="H101" s="180">
        <v>0</v>
      </c>
      <c r="I101" s="202">
        <f t="shared" si="53"/>
        <v>0</v>
      </c>
      <c r="J101" s="181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247.2595</v>
      </c>
      <c r="S101" s="192">
        <v>0.01</v>
      </c>
      <c r="T101" s="206">
        <f t="shared" ref="T101:T107" si="67">R101</f>
        <v>247.2595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105.78873</v>
      </c>
      <c r="H102" s="180">
        <v>0</v>
      </c>
      <c r="I102" s="202">
        <f t="shared" si="53"/>
        <v>0</v>
      </c>
      <c r="J102" s="181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105.78873</v>
      </c>
      <c r="S102" s="205">
        <v>4.5999999999999999E-3</v>
      </c>
      <c r="T102" s="206">
        <f t="shared" si="67"/>
        <v>105.78873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831.80112399999996</v>
      </c>
      <c r="H103" s="180">
        <v>0</v>
      </c>
      <c r="I103" s="202">
        <f t="shared" si="53"/>
        <v>0</v>
      </c>
      <c r="J103" s="181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831.80112399999996</v>
      </c>
      <c r="S103" s="205">
        <v>4.4000000000000003E-3</v>
      </c>
      <c r="T103" s="206">
        <f t="shared" si="67"/>
        <v>831.80112399999996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19856.565299999998</v>
      </c>
      <c r="H104" s="180">
        <v>0</v>
      </c>
      <c r="I104" s="202">
        <f t="shared" si="53"/>
        <v>0</v>
      </c>
      <c r="J104" s="181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19856.565299999998</v>
      </c>
      <c r="S104" s="192">
        <v>2.57</v>
      </c>
      <c r="T104" s="206">
        <f t="shared" si="67"/>
        <v>19856.565299999998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16137.6198</v>
      </c>
      <c r="H105" s="180">
        <v>0</v>
      </c>
      <c r="I105" s="202">
        <f t="shared" si="53"/>
        <v>0</v>
      </c>
      <c r="J105" s="181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16137.6198</v>
      </c>
      <c r="S105" s="192">
        <v>0.06</v>
      </c>
      <c r="T105" s="206">
        <f t="shared" si="67"/>
        <v>16137.6198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166872.81959999999</v>
      </c>
      <c r="H106" s="180">
        <v>0</v>
      </c>
      <c r="I106" s="202">
        <f t="shared" si="53"/>
        <v>0</v>
      </c>
      <c r="J106" s="181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166872.81959999999</v>
      </c>
      <c r="S106" s="192">
        <v>0.36</v>
      </c>
      <c r="T106" s="206">
        <f t="shared" si="67"/>
        <v>166872.81959999999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9960.4899299999997</v>
      </c>
      <c r="H107" s="180">
        <v>0</v>
      </c>
      <c r="I107" s="202">
        <f t="shared" si="53"/>
        <v>0</v>
      </c>
      <c r="J107" s="181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9960.4899299999997</v>
      </c>
      <c r="S107" s="205">
        <v>2.9000000000000001E-2</v>
      </c>
      <c r="T107" s="206">
        <f t="shared" si="67"/>
        <v>9960.4899299999997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27"/>
      <c r="I108" s="227"/>
      <c r="J108" s="227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108.91899999999998</v>
      </c>
      <c r="H109" s="180">
        <v>0</v>
      </c>
      <c r="I109" s="202">
        <f t="shared" si="53"/>
        <v>0</v>
      </c>
      <c r="J109" s="181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108.91899999999998</v>
      </c>
      <c r="S109" s="192">
        <v>1.7</v>
      </c>
      <c r="T109" s="206">
        <f>R109</f>
        <v>108.91899999999998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172.08449999999999</v>
      </c>
      <c r="H110" s="180">
        <v>0</v>
      </c>
      <c r="I110" s="202">
        <f t="shared" si="53"/>
        <v>0</v>
      </c>
      <c r="J110" s="181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172.08449999999999</v>
      </c>
      <c r="S110" s="192">
        <v>1.05</v>
      </c>
      <c r="T110" s="206">
        <f>R110</f>
        <v>172.08449999999999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214.08749999999998</v>
      </c>
      <c r="H111" s="180">
        <v>0</v>
      </c>
      <c r="I111" s="202">
        <f t="shared" si="53"/>
        <v>0</v>
      </c>
      <c r="J111" s="181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214.08749999999998</v>
      </c>
      <c r="S111" s="192">
        <v>2.75</v>
      </c>
      <c r="T111" s="206">
        <f>R111</f>
        <v>214.08749999999998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214507.43498399999</v>
      </c>
      <c r="H112" s="231"/>
      <c r="I112" s="231">
        <f t="shared" ref="I112" si="69">SUM(I101:I111)</f>
        <v>0</v>
      </c>
      <c r="J112" s="231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214507.43498399999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194"/>
      <c r="I113" s="194"/>
      <c r="J113" s="19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1842.083275</v>
      </c>
      <c r="H114" s="180">
        <v>0</v>
      </c>
      <c r="I114" s="202">
        <f t="shared" si="53"/>
        <v>0</v>
      </c>
      <c r="J114" s="181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1842.083275</v>
      </c>
      <c r="S114" s="205">
        <v>7.4499999999999997E-2</v>
      </c>
      <c r="T114" s="206">
        <f t="shared" ref="T114:T120" si="77">R114</f>
        <v>1842.083275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823.31228999999996</v>
      </c>
      <c r="H115" s="180">
        <v>0</v>
      </c>
      <c r="I115" s="202">
        <f t="shared" si="53"/>
        <v>0</v>
      </c>
      <c r="J115" s="181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823.31228999999996</v>
      </c>
      <c r="S115" s="205">
        <v>3.5799999999999998E-2</v>
      </c>
      <c r="T115" s="206">
        <f t="shared" si="77"/>
        <v>823.31228999999996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6862.3592729999991</v>
      </c>
      <c r="H116" s="180">
        <v>0</v>
      </c>
      <c r="I116" s="202">
        <f t="shared" si="53"/>
        <v>0</v>
      </c>
      <c r="J116" s="181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6862.3592729999991</v>
      </c>
      <c r="S116" s="205">
        <v>3.6299999999999999E-2</v>
      </c>
      <c r="T116" s="206">
        <f t="shared" si="77"/>
        <v>6862.3592729999991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35340.050459999999</v>
      </c>
      <c r="H117" s="180">
        <v>0</v>
      </c>
      <c r="I117" s="202">
        <f t="shared" si="53"/>
        <v>0</v>
      </c>
      <c r="J117" s="181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35340.050459999999</v>
      </c>
      <c r="S117" s="205">
        <v>4.5739999999999998</v>
      </c>
      <c r="T117" s="206">
        <f t="shared" si="77"/>
        <v>35340.050459999999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16137.6198</v>
      </c>
      <c r="H118" s="180">
        <v>0</v>
      </c>
      <c r="I118" s="202">
        <f t="shared" si="53"/>
        <v>0</v>
      </c>
      <c r="J118" s="181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16137.6198</v>
      </c>
      <c r="S118" s="205">
        <v>0.06</v>
      </c>
      <c r="T118" s="206">
        <f t="shared" si="77"/>
        <v>16137.6198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166872.81959999999</v>
      </c>
      <c r="H119" s="180">
        <v>0</v>
      </c>
      <c r="I119" s="202">
        <f t="shared" si="53"/>
        <v>0</v>
      </c>
      <c r="J119" s="181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166872.81959999999</v>
      </c>
      <c r="S119" s="205">
        <v>0.36</v>
      </c>
      <c r="T119" s="206">
        <f t="shared" si="77"/>
        <v>166872.81959999999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9960.4899299999997</v>
      </c>
      <c r="H120" s="180">
        <v>0</v>
      </c>
      <c r="I120" s="202">
        <f t="shared" si="53"/>
        <v>0</v>
      </c>
      <c r="J120" s="181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9960.4899299999997</v>
      </c>
      <c r="S120" s="205">
        <v>2.9000000000000001E-2</v>
      </c>
      <c r="T120" s="206">
        <f t="shared" si="77"/>
        <v>9960.4899299999997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27"/>
      <c r="I121" s="227"/>
      <c r="J121" s="227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833.55069999999989</v>
      </c>
      <c r="H122" s="180">
        <v>0</v>
      </c>
      <c r="I122" s="202">
        <f t="shared" si="53"/>
        <v>0</v>
      </c>
      <c r="J122" s="181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833.55069999999989</v>
      </c>
      <c r="S122" s="192">
        <v>13.01</v>
      </c>
      <c r="T122" s="206">
        <f>R122</f>
        <v>833.55069999999989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383.50259999999997</v>
      </c>
      <c r="H123" s="180">
        <v>0</v>
      </c>
      <c r="I123" s="202">
        <f t="shared" si="53"/>
        <v>0</v>
      </c>
      <c r="J123" s="181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383.50259999999997</v>
      </c>
      <c r="S123" s="192">
        <v>2.34</v>
      </c>
      <c r="T123" s="206">
        <f>R123</f>
        <v>383.50259999999997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161.52279999999999</v>
      </c>
      <c r="H124" s="180">
        <v>0</v>
      </c>
      <c r="I124" s="202">
        <f t="shared" si="53"/>
        <v>0</v>
      </c>
      <c r="J124" s="181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161.52279999999999</v>
      </c>
      <c r="S124" s="192">
        <v>0.76</v>
      </c>
      <c r="T124" s="206">
        <f>R124</f>
        <v>161.52279999999999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1254.1634999999999</v>
      </c>
      <c r="H125" s="180">
        <v>0</v>
      </c>
      <c r="I125" s="202">
        <f t="shared" si="53"/>
        <v>0</v>
      </c>
      <c r="J125" s="181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1254.1634999999999</v>
      </c>
      <c r="S125" s="192">
        <v>16.11</v>
      </c>
      <c r="T125" s="206">
        <f>R125</f>
        <v>1254.1634999999999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240471.47422800001</v>
      </c>
      <c r="H126" s="231"/>
      <c r="I126" s="231">
        <f t="shared" ref="I126" si="79">SUM(I114:I125)</f>
        <v>0</v>
      </c>
      <c r="J126" s="231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240471.47422800001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194"/>
      <c r="I127" s="194"/>
      <c r="J127" s="19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180">
        <v>1</v>
      </c>
      <c r="I128" s="202">
        <f t="shared" si="53"/>
        <v>55847.66</v>
      </c>
      <c r="J128" s="181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5860.05015</v>
      </c>
      <c r="H129" s="180">
        <v>0.1807</v>
      </c>
      <c r="I129" s="202">
        <f t="shared" si="53"/>
        <v>4467.9791649999997</v>
      </c>
      <c r="J129" s="181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5.6299999999999989E-2</v>
      </c>
      <c r="Q129" s="204">
        <v>24725.95</v>
      </c>
      <c r="R129" s="204">
        <f t="shared" si="86"/>
        <v>1392.0709849999998</v>
      </c>
      <c r="S129" s="205">
        <v>5.6300000000000003E-2</v>
      </c>
      <c r="T129" s="206">
        <f>R129</f>
        <v>1392.0709849999998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2658.5167799999999</v>
      </c>
      <c r="H130" s="180">
        <v>9.8599999999999993E-2</v>
      </c>
      <c r="I130" s="202">
        <f t="shared" si="53"/>
        <v>2267.5584299999996</v>
      </c>
      <c r="J130" s="181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390.95835</v>
      </c>
      <c r="S130" s="205">
        <v>1.7000000000000001E-2</v>
      </c>
      <c r="T130" s="206">
        <f>R130</f>
        <v>390.95835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21929.302360000001</v>
      </c>
      <c r="H131" s="180">
        <v>9.8599999999999993E-2</v>
      </c>
      <c r="I131" s="202">
        <f t="shared" si="53"/>
        <v>18639.907005999998</v>
      </c>
      <c r="J131" s="181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1.7400000000000013E-2</v>
      </c>
      <c r="Q131" s="204">
        <v>189045.71</v>
      </c>
      <c r="R131" s="204">
        <f t="shared" si="86"/>
        <v>3289.395354000002</v>
      </c>
      <c r="S131" s="205">
        <v>1.7399999999999999E-2</v>
      </c>
      <c r="T131" s="206">
        <f>R131</f>
        <v>3289.395354000002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112958.35979999999</v>
      </c>
      <c r="H132" s="180">
        <v>12.4236</v>
      </c>
      <c r="I132" s="202">
        <f t="shared" si="53"/>
        <v>95988.336444</v>
      </c>
      <c r="J132" s="181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2.1963999999999988</v>
      </c>
      <c r="Q132" s="204">
        <v>7726.29</v>
      </c>
      <c r="R132" s="204">
        <f t="shared" si="86"/>
        <v>16970.023355999991</v>
      </c>
      <c r="S132" s="205">
        <v>2.1964000000000001</v>
      </c>
      <c r="T132" s="206">
        <f>R132</f>
        <v>16970.023355999991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180">
        <v>1</v>
      </c>
      <c r="I133" s="202">
        <f t="shared" si="53"/>
        <v>257393.25</v>
      </c>
      <c r="J133" s="181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180">
        <v>1</v>
      </c>
      <c r="I134" s="202">
        <f t="shared" si="53"/>
        <v>2073752.67</v>
      </c>
      <c r="J134" s="181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180">
        <v>1</v>
      </c>
      <c r="I135" s="202">
        <f t="shared" si="53"/>
        <v>4471529.21</v>
      </c>
      <c r="J135" s="181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180">
        <v>1</v>
      </c>
      <c r="I136" s="202">
        <f t="shared" si="53"/>
        <v>46162.87</v>
      </c>
      <c r="J136" s="181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180">
        <v>2</v>
      </c>
      <c r="I137" s="202">
        <f t="shared" si="53"/>
        <v>109082.02</v>
      </c>
      <c r="J137" s="181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180">
        <v>1</v>
      </c>
      <c r="I138" s="202">
        <f t="shared" si="53"/>
        <v>194945.69</v>
      </c>
      <c r="J138" s="181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180">
        <v>1</v>
      </c>
      <c r="I139" s="202">
        <f t="shared" si="53"/>
        <v>5195.1899999999996</v>
      </c>
      <c r="J139" s="181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16137.6198</v>
      </c>
      <c r="H140" s="180"/>
      <c r="I140" s="202">
        <f t="shared" si="53"/>
        <v>0</v>
      </c>
      <c r="J140" s="181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16137.6198</v>
      </c>
      <c r="S140" s="205">
        <v>0.06</v>
      </c>
      <c r="T140" s="206">
        <f>R140</f>
        <v>16137.6198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166872.81959999999</v>
      </c>
      <c r="H141" s="180"/>
      <c r="I141" s="202">
        <f t="shared" si="53"/>
        <v>0</v>
      </c>
      <c r="J141" s="181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166872.81959999999</v>
      </c>
      <c r="S141" s="205">
        <v>0.36</v>
      </c>
      <c r="T141" s="206">
        <f>R141</f>
        <v>166872.81959999999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9960.4899299999997</v>
      </c>
      <c r="H142" s="180"/>
      <c r="I142" s="202">
        <f t="shared" ref="I142:I194" si="87">F142*H142</f>
        <v>0</v>
      </c>
      <c r="J142" s="181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9960.4899299999997</v>
      </c>
      <c r="S142" s="205">
        <v>2.9000000000000001E-2</v>
      </c>
      <c r="T142" s="206">
        <f>R142</f>
        <v>9960.4899299999997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43089.064823000001</v>
      </c>
      <c r="H143" s="223">
        <v>1.315E-2</v>
      </c>
      <c r="I143" s="202">
        <f t="shared" si="87"/>
        <v>42603.097926499999</v>
      </c>
      <c r="J143" s="181">
        <f t="shared" si="83"/>
        <v>4.9999999999999088E-5</v>
      </c>
      <c r="K143" s="181">
        <f t="shared" si="84"/>
        <v>161.98896549999705</v>
      </c>
      <c r="L143" s="224"/>
      <c r="M143" s="224"/>
      <c r="N143" s="224"/>
      <c r="O143" s="224"/>
      <c r="P143" s="183">
        <f t="shared" si="85"/>
        <v>1.4999999999999909E-4</v>
      </c>
      <c r="Q143" s="204">
        <v>3240083</v>
      </c>
      <c r="R143" s="204">
        <f t="shared" si="86"/>
        <v>486.01244999999705</v>
      </c>
      <c r="S143" s="205">
        <v>1E-4</v>
      </c>
      <c r="T143" s="206">
        <f>R143</f>
        <v>486.01244999999705</v>
      </c>
    </row>
    <row r="144" spans="1:20" s="159" customFormat="1" ht="1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27"/>
      <c r="I144" s="227"/>
      <c r="J144" s="227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2658.9049999999997</v>
      </c>
      <c r="H145" s="180">
        <v>31.622499999999999</v>
      </c>
      <c r="I145" s="202">
        <f t="shared" si="87"/>
        <v>2026.0535749999997</v>
      </c>
      <c r="J145" s="181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9.8775000000000013</v>
      </c>
      <c r="Q145" s="204">
        <v>64.069999999999993</v>
      </c>
      <c r="R145" s="204">
        <f>P145*Q145</f>
        <v>632.85142500000006</v>
      </c>
      <c r="S145" s="205">
        <v>9.8774999999999995</v>
      </c>
      <c r="T145" s="206">
        <f>R145</f>
        <v>632.85142500000006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1622.511</v>
      </c>
      <c r="H146" s="180">
        <v>8.85</v>
      </c>
      <c r="I146" s="202">
        <f t="shared" si="87"/>
        <v>1450.4264999999998</v>
      </c>
      <c r="J146" s="181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1.0500000000000007</v>
      </c>
      <c r="Q146" s="204">
        <v>163.89</v>
      </c>
      <c r="R146" s="204">
        <f>P146*Q146</f>
        <v>172.08450000000011</v>
      </c>
      <c r="S146" s="192">
        <v>1.05</v>
      </c>
      <c r="T146" s="206">
        <f>R146</f>
        <v>172.08450000000011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180">
        <v>5</v>
      </c>
      <c r="I147" s="202">
        <f t="shared" si="87"/>
        <v>1062.6500000000001</v>
      </c>
      <c r="J147" s="181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180">
        <v>45.67</v>
      </c>
      <c r="I148" s="202">
        <f t="shared" si="87"/>
        <v>3555.4094999999998</v>
      </c>
      <c r="J148" s="181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10.729999999999997</v>
      </c>
      <c r="Q148" s="204">
        <v>77.849999999999994</v>
      </c>
      <c r="R148" s="204">
        <f>P148*Q148</f>
        <v>835.33049999999969</v>
      </c>
      <c r="S148" s="192">
        <v>10.73</v>
      </c>
      <c r="T148" s="206">
        <f>R148</f>
        <v>835.33049999999969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7603109.5892430022</v>
      </c>
      <c r="H149" s="231"/>
      <c r="I149" s="231">
        <f t="shared" ref="I149" si="89">SUM(I128:I148)</f>
        <v>7385969.9785465011</v>
      </c>
      <c r="J149" s="231"/>
      <c r="K149" s="231">
        <f t="shared" ref="K149" si="90">SUM(K128:K148)</f>
        <v>161.98896549999705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217139.65625</v>
      </c>
      <c r="S149" s="233"/>
      <c r="T149" s="193"/>
    </row>
    <row r="150" spans="1:20" s="159" customFormat="1" ht="15" x14ac:dyDescent="0.25">
      <c r="A150" s="194" t="s">
        <v>332</v>
      </c>
      <c r="B150" s="194"/>
      <c r="C150" s="243"/>
      <c r="D150" s="194"/>
      <c r="E150" s="194"/>
      <c r="F150" s="194"/>
      <c r="G150" s="194"/>
      <c r="H150" s="194"/>
      <c r="I150" s="194"/>
      <c r="J150" s="19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180">
        <v>1</v>
      </c>
      <c r="I151" s="202">
        <f t="shared" si="87"/>
        <v>55847.66</v>
      </c>
      <c r="J151" s="181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5835.3242</v>
      </c>
      <c r="H152" s="180">
        <v>0.18329999999999999</v>
      </c>
      <c r="I152" s="202">
        <f t="shared" si="87"/>
        <v>4532.266635</v>
      </c>
      <c r="J152" s="181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1303.0575650000001</v>
      </c>
      <c r="S152" s="205">
        <v>5.2699999999999997E-2</v>
      </c>
      <c r="T152" s="206">
        <f>R152</f>
        <v>1303.0575650000001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2649.3177599999999</v>
      </c>
      <c r="H153" s="180">
        <v>9.4399999999999998E-2</v>
      </c>
      <c r="I153" s="202">
        <f t="shared" si="87"/>
        <v>2170.9687199999998</v>
      </c>
      <c r="J153" s="181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478.34903999999995</v>
      </c>
      <c r="S153" s="205">
        <v>2.0799999999999999E-2</v>
      </c>
      <c r="T153" s="206">
        <f>R153</f>
        <v>478.34903999999995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21740.256649999999</v>
      </c>
      <c r="H154" s="180">
        <v>9.4399999999999998E-2</v>
      </c>
      <c r="I154" s="202">
        <f t="shared" si="87"/>
        <v>17845.915023999998</v>
      </c>
      <c r="J154" s="181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2.0600000000000007E-2</v>
      </c>
      <c r="Q154" s="204">
        <v>189045.71</v>
      </c>
      <c r="R154" s="204">
        <f t="shared" si="96"/>
        <v>3894.3416260000013</v>
      </c>
      <c r="S154" s="205">
        <v>2.06E-2</v>
      </c>
      <c r="T154" s="206">
        <f>R154</f>
        <v>3894.3416260000013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111953.9421</v>
      </c>
      <c r="H155" s="180">
        <v>11.894399999999999</v>
      </c>
      <c r="I155" s="202">
        <f t="shared" si="87"/>
        <v>91899.583775999999</v>
      </c>
      <c r="J155" s="181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2.595600000000001</v>
      </c>
      <c r="Q155" s="204">
        <v>7726.29</v>
      </c>
      <c r="R155" s="204">
        <f t="shared" si="96"/>
        <v>20054.358324000008</v>
      </c>
      <c r="S155" s="205">
        <v>2.5956000000000001</v>
      </c>
      <c r="T155" s="206">
        <f>R155</f>
        <v>20054.358324000008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180">
        <v>1</v>
      </c>
      <c r="I156" s="202">
        <f t="shared" si="87"/>
        <v>257393.25</v>
      </c>
      <c r="J156" s="181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180">
        <v>1</v>
      </c>
      <c r="I157" s="202">
        <f t="shared" si="87"/>
        <v>2073752.67</v>
      </c>
      <c r="J157" s="181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180">
        <v>1</v>
      </c>
      <c r="I158" s="202">
        <f t="shared" si="87"/>
        <v>4471529.21</v>
      </c>
      <c r="J158" s="181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180">
        <v>1</v>
      </c>
      <c r="I159" s="202">
        <f t="shared" si="87"/>
        <v>46162.87</v>
      </c>
      <c r="J159" s="181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180">
        <v>2</v>
      </c>
      <c r="I160" s="202">
        <f t="shared" si="87"/>
        <v>109082.02</v>
      </c>
      <c r="J160" s="181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180">
        <v>1</v>
      </c>
      <c r="I161" s="202">
        <f t="shared" si="87"/>
        <v>194945.69</v>
      </c>
      <c r="J161" s="181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180">
        <v>1</v>
      </c>
      <c r="I162" s="202">
        <f t="shared" si="87"/>
        <v>5195.1899999999996</v>
      </c>
      <c r="J162" s="181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16137.6198</v>
      </c>
      <c r="H163" s="180"/>
      <c r="I163" s="202">
        <f t="shared" si="87"/>
        <v>0</v>
      </c>
      <c r="J163" s="181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16137.6198</v>
      </c>
      <c r="S163" s="205">
        <v>0.06</v>
      </c>
      <c r="T163" s="206">
        <f>R163</f>
        <v>16137.6198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166872.81959999999</v>
      </c>
      <c r="H164" s="180"/>
      <c r="I164" s="202">
        <f t="shared" si="87"/>
        <v>0</v>
      </c>
      <c r="J164" s="181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166872.81959999999</v>
      </c>
      <c r="S164" s="205">
        <v>0.36</v>
      </c>
      <c r="T164" s="206">
        <f>R164</f>
        <v>166872.81959999999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9960.4899299999997</v>
      </c>
      <c r="H165" s="180"/>
      <c r="I165" s="202">
        <f t="shared" si="87"/>
        <v>0</v>
      </c>
      <c r="J165" s="181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9960.4899299999997</v>
      </c>
      <c r="S165" s="205">
        <v>2.9000000000000001E-2</v>
      </c>
      <c r="T165" s="206">
        <f>R165</f>
        <v>9960.4899299999997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43089.064823000001</v>
      </c>
      <c r="H166" s="223">
        <v>1.223E-2</v>
      </c>
      <c r="I166" s="202">
        <f t="shared" si="87"/>
        <v>39622.5009613</v>
      </c>
      <c r="J166" s="181">
        <f t="shared" si="93"/>
        <v>-3.0000000000000296E-5</v>
      </c>
      <c r="K166" s="181">
        <f t="shared" si="94"/>
        <v>-97.193379300000956</v>
      </c>
      <c r="L166" s="224"/>
      <c r="M166" s="224"/>
      <c r="N166" s="224"/>
      <c r="O166" s="224"/>
      <c r="P166" s="183">
        <f t="shared" si="95"/>
        <v>1.0699999999999998E-3</v>
      </c>
      <c r="Q166" s="204">
        <v>3240083</v>
      </c>
      <c r="R166" s="204">
        <f t="shared" si="96"/>
        <v>3466.8888099999995</v>
      </c>
      <c r="S166" s="205">
        <v>1.1000000000000001E-3</v>
      </c>
      <c r="T166" s="206">
        <f>R166</f>
        <v>3466.8888099999995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27"/>
      <c r="I167" s="227"/>
      <c r="J167" s="227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2646.0909999999994</v>
      </c>
      <c r="H168" s="180">
        <v>32.077500000000001</v>
      </c>
      <c r="I168" s="202">
        <f t="shared" si="87"/>
        <v>2055.2054249999997</v>
      </c>
      <c r="J168" s="181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9.2224999999999966</v>
      </c>
      <c r="Q168" s="204">
        <v>64.069999999999993</v>
      </c>
      <c r="R168" s="204">
        <f>P168*Q168</f>
        <v>590.88557499999968</v>
      </c>
      <c r="S168" s="205">
        <v>9.2225000000000001</v>
      </c>
      <c r="T168" s="206">
        <f>R168</f>
        <v>590.88557499999968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1983.0689999999997</v>
      </c>
      <c r="H169" s="180">
        <v>8.85</v>
      </c>
      <c r="I169" s="202">
        <f t="shared" si="87"/>
        <v>1450.4264999999998</v>
      </c>
      <c r="J169" s="181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532.64249999999993</v>
      </c>
      <c r="S169" s="192">
        <v>3.25</v>
      </c>
      <c r="T169" s="206">
        <f>R169</f>
        <v>532.64249999999993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180">
        <v>4.16</v>
      </c>
      <c r="I170" s="202">
        <f t="shared" si="87"/>
        <v>884.12480000000005</v>
      </c>
      <c r="J170" s="181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0.83999999999999986</v>
      </c>
      <c r="Q170" s="204">
        <v>212.53</v>
      </c>
      <c r="R170" s="204">
        <f>P170*Q170</f>
        <v>178.52519999999998</v>
      </c>
      <c r="S170" s="192">
        <v>0.84</v>
      </c>
      <c r="T170" s="206">
        <f>R170</f>
        <v>178.52519999999998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180">
        <v>45.09</v>
      </c>
      <c r="I171" s="202">
        <f t="shared" si="87"/>
        <v>3510.2565</v>
      </c>
      <c r="J171" s="181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13.309999999999995</v>
      </c>
      <c r="Q171" s="204">
        <v>77.849999999999994</v>
      </c>
      <c r="R171" s="204">
        <f>P171*Q171</f>
        <v>1036.1834999999996</v>
      </c>
      <c r="S171" s="192">
        <v>13.31</v>
      </c>
      <c r="T171" s="206">
        <f>R171</f>
        <v>1036.1834999999996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7602385.644863002</v>
      </c>
      <c r="H172" s="231"/>
      <c r="I172" s="231">
        <f t="shared" ref="I172" si="98">SUM(I151:I171)</f>
        <v>7377879.808341301</v>
      </c>
      <c r="J172" s="231"/>
      <c r="K172" s="231">
        <f t="shared" ref="K172" si="99">SUM(K151:K171)</f>
        <v>-97.193379300000956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224506.16146999999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194"/>
      <c r="I173" s="194"/>
      <c r="J173" s="19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180">
        <v>1</v>
      </c>
      <c r="I174" s="202">
        <f t="shared" si="87"/>
        <v>55847.66</v>
      </c>
      <c r="J174" s="181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7022.1697999999997</v>
      </c>
      <c r="H175" s="180">
        <v>0.2051</v>
      </c>
      <c r="I175" s="202">
        <f t="shared" si="87"/>
        <v>5071.2923449999998</v>
      </c>
      <c r="J175" s="181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7.889999999999997E-2</v>
      </c>
      <c r="Q175" s="204">
        <v>24725.95</v>
      </c>
      <c r="R175" s="204">
        <f t="shared" si="104"/>
        <v>1950.8774549999994</v>
      </c>
      <c r="S175" s="205">
        <v>7.8899999999999998E-2</v>
      </c>
      <c r="T175" s="206">
        <f>R175</f>
        <v>1950.8774549999994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3072.4726799999999</v>
      </c>
      <c r="H176" s="180">
        <v>9.5500000000000002E-2</v>
      </c>
      <c r="I176" s="202">
        <f t="shared" si="87"/>
        <v>2196.2660249999999</v>
      </c>
      <c r="J176" s="181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3.8099999999999995E-2</v>
      </c>
      <c r="Q176" s="204">
        <v>22997.55</v>
      </c>
      <c r="R176" s="204">
        <f t="shared" si="104"/>
        <v>876.20665499999984</v>
      </c>
      <c r="S176" s="205">
        <v>3.8100000000000002E-2</v>
      </c>
      <c r="T176" s="206">
        <f>R176</f>
        <v>876.20665499999984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25332.12514</v>
      </c>
      <c r="H177" s="180">
        <v>9.5500000000000002E-2</v>
      </c>
      <c r="I177" s="202">
        <f t="shared" si="87"/>
        <v>18053.865304999999</v>
      </c>
      <c r="J177" s="181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3.8500000000000006E-2</v>
      </c>
      <c r="Q177" s="204">
        <v>189045.71</v>
      </c>
      <c r="R177" s="204">
        <f t="shared" si="104"/>
        <v>7278.2598350000007</v>
      </c>
      <c r="S177" s="205">
        <v>3.85E-2</v>
      </c>
      <c r="T177" s="206">
        <f>R177</f>
        <v>7278.2598350000007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111953.9421</v>
      </c>
      <c r="H178" s="180">
        <v>12.032999999999999</v>
      </c>
      <c r="I178" s="202">
        <f t="shared" si="87"/>
        <v>92970.447569999989</v>
      </c>
      <c r="J178" s="181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2.4570000000000007</v>
      </c>
      <c r="Q178" s="204">
        <v>7726.29</v>
      </c>
      <c r="R178" s="204">
        <f t="shared" si="104"/>
        <v>18983.494530000007</v>
      </c>
      <c r="S178" s="205">
        <v>2.4569999999999999</v>
      </c>
      <c r="T178" s="206">
        <f>R178</f>
        <v>18983.494530000007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180">
        <v>1</v>
      </c>
      <c r="I179" s="202">
        <f t="shared" si="87"/>
        <v>257393.25</v>
      </c>
      <c r="J179" s="181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180">
        <v>1</v>
      </c>
      <c r="I180" s="202">
        <f t="shared" si="87"/>
        <v>2073752.67</v>
      </c>
      <c r="J180" s="181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180">
        <v>1</v>
      </c>
      <c r="I181" s="202">
        <f t="shared" si="87"/>
        <v>4471529.21</v>
      </c>
      <c r="J181" s="181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180">
        <v>1</v>
      </c>
      <c r="I182" s="202">
        <f t="shared" si="87"/>
        <v>46162.87</v>
      </c>
      <c r="J182" s="181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180">
        <v>2</v>
      </c>
      <c r="I183" s="202">
        <f t="shared" si="87"/>
        <v>109082.02</v>
      </c>
      <c r="J183" s="181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180">
        <v>1</v>
      </c>
      <c r="I184" s="202">
        <f t="shared" si="87"/>
        <v>194945.69</v>
      </c>
      <c r="J184" s="181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180">
        <v>1</v>
      </c>
      <c r="I185" s="202">
        <f t="shared" si="87"/>
        <v>5195.1899999999996</v>
      </c>
      <c r="J185" s="181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16137.6198</v>
      </c>
      <c r="H186" s="180"/>
      <c r="I186" s="202">
        <f t="shared" si="87"/>
        <v>0</v>
      </c>
      <c r="J186" s="181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16137.6198</v>
      </c>
      <c r="S186" s="205">
        <v>0.06</v>
      </c>
      <c r="T186" s="206">
        <f>R186</f>
        <v>16137.6198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166872.81959999999</v>
      </c>
      <c r="H187" s="180"/>
      <c r="I187" s="202">
        <f t="shared" si="87"/>
        <v>0</v>
      </c>
      <c r="J187" s="181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166872.81959999999</v>
      </c>
      <c r="S187" s="205">
        <v>0.36</v>
      </c>
      <c r="T187" s="206">
        <f>R187</f>
        <v>166872.81959999999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9960.4899299999997</v>
      </c>
      <c r="H188" s="180"/>
      <c r="I188" s="202">
        <f t="shared" si="87"/>
        <v>0</v>
      </c>
      <c r="J188" s="181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9960.4899299999997</v>
      </c>
      <c r="S188" s="205">
        <v>2.9000000000000001E-2</v>
      </c>
      <c r="T188" s="206">
        <f>R188</f>
        <v>9960.4899299999997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43089.064823000001</v>
      </c>
      <c r="H189" s="180">
        <v>1.2500000000000001E-2</v>
      </c>
      <c r="I189" s="202">
        <f t="shared" si="87"/>
        <v>40497.241375000005</v>
      </c>
      <c r="J189" s="181">
        <f t="shared" si="102"/>
        <v>-1.4094628242311558E-18</v>
      </c>
      <c r="K189" s="181">
        <f t="shared" si="105"/>
        <v>-4.5663484961582652E-12</v>
      </c>
      <c r="L189" s="203"/>
      <c r="M189" s="203"/>
      <c r="N189" s="203"/>
      <c r="O189" s="203"/>
      <c r="P189" s="183">
        <f t="shared" si="103"/>
        <v>7.9999999999999863E-4</v>
      </c>
      <c r="Q189" s="204">
        <v>3240083</v>
      </c>
      <c r="R189" s="204">
        <f t="shared" si="104"/>
        <v>2592.0663999999956</v>
      </c>
      <c r="S189" s="205">
        <v>8.0000000000000004E-4</v>
      </c>
      <c r="T189" s="206">
        <f>R189</f>
        <v>2592.0663999999956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27"/>
      <c r="I190" s="227"/>
      <c r="J190" s="227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3177.8719999999998</v>
      </c>
      <c r="H191" s="180">
        <v>35.89</v>
      </c>
      <c r="I191" s="202">
        <f t="shared" si="87"/>
        <v>2299.4722999999999</v>
      </c>
      <c r="J191" s="181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878.39969999999994</v>
      </c>
      <c r="S191" s="192">
        <v>13.71</v>
      </c>
      <c r="T191" s="206">
        <f>R191</f>
        <v>878.39969999999994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1622.511</v>
      </c>
      <c r="H192" s="180">
        <v>8.85</v>
      </c>
      <c r="I192" s="202">
        <f t="shared" si="87"/>
        <v>1450.4264999999998</v>
      </c>
      <c r="J192" s="181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1.0500000000000007</v>
      </c>
      <c r="Q192" s="204">
        <v>163.89</v>
      </c>
      <c r="R192" s="204">
        <f>P192*Q192</f>
        <v>172.08450000000011</v>
      </c>
      <c r="S192" s="192">
        <v>1.05</v>
      </c>
      <c r="T192" s="206">
        <f>R192</f>
        <v>172.08450000000011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180">
        <v>4.16</v>
      </c>
      <c r="I193" s="202">
        <f t="shared" si="87"/>
        <v>884.12480000000005</v>
      </c>
      <c r="J193" s="181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0.83999999999999986</v>
      </c>
      <c r="Q193" s="204">
        <v>212.53</v>
      </c>
      <c r="R193" s="204">
        <f>P193*Q193</f>
        <v>178.52519999999998</v>
      </c>
      <c r="S193" s="192">
        <v>0.84</v>
      </c>
      <c r="T193" s="206">
        <f>R193</f>
        <v>178.52519999999998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5021.3249999999998</v>
      </c>
      <c r="H194" s="180">
        <v>48.902999999999999</v>
      </c>
      <c r="I194" s="202">
        <f t="shared" si="87"/>
        <v>3807.0985499999997</v>
      </c>
      <c r="J194" s="181">
        <f t="shared" si="102"/>
        <v>0</v>
      </c>
      <c r="K194" s="181">
        <f t="shared" si="105"/>
        <v>0</v>
      </c>
      <c r="L194" s="203"/>
      <c r="M194" s="203"/>
      <c r="N194" s="203"/>
      <c r="O194" s="203"/>
      <c r="P194" s="183">
        <f t="shared" si="106"/>
        <v>15.597000000000001</v>
      </c>
      <c r="Q194" s="204">
        <v>77.849999999999994</v>
      </c>
      <c r="R194" s="204">
        <f>P194*Q194</f>
        <v>1214.2264500000001</v>
      </c>
      <c r="S194" s="192">
        <v>15.597</v>
      </c>
      <c r="T194" s="206">
        <f>R194</f>
        <v>1214.2264500000001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7608233.6218730016</v>
      </c>
      <c r="H195" s="231"/>
      <c r="I195" s="231">
        <f t="shared" ref="I195" si="107">SUM(I174:I194)</f>
        <v>7381138.7947700005</v>
      </c>
      <c r="J195" s="231"/>
      <c r="K195" s="231">
        <f t="shared" ref="K195" si="108">SUM(K174:K194)</f>
        <v>-4.5663484961582652E-12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227095.07005499999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60078857.140087411</v>
      </c>
      <c r="H196" s="248"/>
      <c r="I196" s="248">
        <f t="shared" ref="I196" si="110">I195+I172+I149+I126+I112+I99+I76+I62+I49+I43+I37+I31</f>
        <v>39145610.687861606</v>
      </c>
      <c r="J196" s="248"/>
      <c r="K196" s="248">
        <f t="shared" ref="K196:O196" si="111">K195+K172+K149+K126+K112+K99+K76+K62+K49+K43+K37+K31</f>
        <v>19140190.360616401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20933272.733558401</v>
      </c>
      <c r="S196" s="249"/>
      <c r="T196" s="250">
        <f>SUM(T11:T194)</f>
        <v>1793121.5006494001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[2]Гранд_накопит_Шеллрокк!I199+[2]Гранд_накопит_Шеллрокк!K199+[2]Гранд_накопит_Шеллрокк!M199+[2]Гранд_накопит_Шеллрокк!O199</f>
        <v>39153216.170000002</v>
      </c>
      <c r="K198" s="255">
        <f>[2]Гранд_накопит_Шеллрокк!Q199</f>
        <v>16374020.619999999</v>
      </c>
      <c r="T198" s="262">
        <f>[2]Гранд_накопит_Шеллрокк!S199</f>
        <v>4559202.6100000003</v>
      </c>
    </row>
    <row r="200" spans="1:20" ht="11.25" customHeight="1" x14ac:dyDescent="0.2">
      <c r="G200" s="252">
        <f>G196-G198</f>
        <v>-7580.5199125856161</v>
      </c>
      <c r="I200" s="252">
        <f>I196-I198</f>
        <v>-7605.4821383953094</v>
      </c>
      <c r="K200" s="263">
        <f>K196-K198</f>
        <v>2766169.7406164017</v>
      </c>
      <c r="T200" s="264">
        <f>T196-T198</f>
        <v>-2766081.1093506003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Шеллрокк (+май)</vt:lpstr>
      <vt:lpstr>кс-6а_2025г.</vt:lpstr>
      <vt:lpstr>кс-6а_2026</vt:lpstr>
      <vt:lpstr>Лист1 </vt:lpstr>
      <vt:lpstr>Шеллрокк</vt:lpstr>
      <vt:lpstr>Шеллрокк!Заголовки_для_печати</vt:lpstr>
      <vt:lpstr>'Шеллрокк (+май)'!Заголовки_для_печати</vt:lpstr>
      <vt:lpstr>'кс-6а_2025г.'!Область_печати</vt:lpstr>
      <vt:lpstr>'кс-6а_2026'!Область_печати</vt:lpstr>
      <vt:lpstr>Шеллрокк!Область_печати</vt:lpstr>
      <vt:lpstr>'Шеллрокк (+май)'!Область_печати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2026-05-21T13:45:55Z</dcterms:modified>
</cp:coreProperties>
</file>