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СП12_отпр. 13.09\! оформлено на подпись\"/>
    </mc:Choice>
  </mc:AlternateContent>
  <xr:revisionPtr revIDLastSave="0" documentId="13_ncr:1_{7B74184D-7A32-4CCD-B46E-810E8B6421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 Ремонт пути №СП12_13.09 ко" sheetId="1" r:id="rId1"/>
    <sheet name="анализ" sheetId="2" state="hidden" r:id="rId2"/>
  </sheets>
  <externalReferences>
    <externalReference r:id="rId3"/>
  </externalReferences>
  <definedNames>
    <definedName name="ГС_Итог.БИМ.ВетикальныеСтроки2020">'[1]ЛСР форма ЛЭУ'!#REF!</definedName>
    <definedName name="ГС_Коэффициенты2020">'[1]ЛСР форма ЛЭУ'!#REF!</definedName>
    <definedName name="ГС_Разделы">'[1]ЛСР форма ЛЭУ'!#REF!</definedName>
    <definedName name="ГС_Строки\ТипСтроки_Позиция">'[1]ЛСР форма ЛЭУ'!#REF!</definedName>
    <definedName name="_xlnm.Print_Titles" localSheetId="0">'ЛСР  Ремонт пути №СП12_13.09 ко'!$38:$38</definedName>
    <definedName name="_xlnm.Print_Area" localSheetId="0">'ЛСР  Ремонт пути №СП12_13.09 ко'!$A$1:$N$466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2" l="1"/>
  <c r="D8" i="2"/>
  <c r="E7" i="2"/>
  <c r="I8" i="2"/>
  <c r="E8" i="2"/>
  <c r="G8" i="2"/>
  <c r="G7" i="2"/>
  <c r="I7" i="2" s="1"/>
  <c r="E5" i="2"/>
  <c r="E4" i="2"/>
  <c r="I4" i="2" s="1"/>
  <c r="C11" i="2"/>
  <c r="G11" i="2" s="1"/>
  <c r="C10" i="2"/>
  <c r="G10" i="2" s="1"/>
  <c r="C9" i="2"/>
  <c r="E9" i="2" s="1"/>
  <c r="I9" i="2" s="1"/>
  <c r="C6" i="2"/>
  <c r="G6" i="2" s="1"/>
  <c r="C4" i="2"/>
  <c r="R451" i="1"/>
  <c r="G5" i="2"/>
  <c r="I5" i="2" s="1"/>
  <c r="G9" i="2" l="1"/>
  <c r="E6" i="2"/>
  <c r="I6" i="2" s="1"/>
  <c r="I12" i="2" s="1"/>
  <c r="E11" i="2"/>
  <c r="I11" i="2" s="1"/>
  <c r="E10" i="2"/>
  <c r="I10" i="2" s="1"/>
  <c r="C12" i="2"/>
  <c r="G4" i="2"/>
  <c r="G12" i="2" s="1"/>
  <c r="E12" i="2" l="1"/>
</calcChain>
</file>

<file path=xl/sharedStrings.xml><?xml version="1.0" encoding="utf-8"?>
<sst xmlns="http://schemas.openxmlformats.org/spreadsheetml/2006/main" count="1296" uniqueCount="355">
  <si>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</si>
  <si>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</si>
  <si>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</si>
  <si>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</si>
  <si>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</si>
  <si>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</si>
  <si>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</si>
  <si>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</si>
  <si>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</si>
  <si>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</si>
  <si>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</si>
  <si>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</si>
  <si>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</si>
  <si>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</si>
  <si>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</si>
  <si>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СП12-Электрифицированный путь у ЛСЦ.</t>
  </si>
  <si>
    <t>(наименование объекта капитального строительства)</t>
  </si>
  <si>
    <t>ЛОКАЛЬНЫЙ СМЕТНЫЙ РАСЧЕТ (СМЕТА) № 04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</si>
  <si>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</si>
  <si>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</si>
  <si>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</si>
  <si>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</si>
  <si>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</si>
  <si>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</si>
  <si>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</si>
  <si>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</si>
  <si>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</si>
  <si>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</si>
  <si>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(2718,23)</t>
  </si>
  <si>
    <t>тыс.руб.</t>
  </si>
  <si>
    <t>в том числе:</t>
  </si>
  <si>
    <t>строительных работ</t>
  </si>
  <si>
    <t>(1832,68)</t>
  </si>
  <si>
    <t>Средства на оплату труда рабочих</t>
  </si>
  <si>
    <t>(15,29)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</si>
  <si>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</si>
  <si>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</si>
  <si>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</si>
  <si>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</si>
  <si>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</si>
  <si>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</si>
  <si>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</si>
  <si>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</si>
  <si>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</si>
  <si>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</si>
  <si>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</si>
  <si>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</si>
  <si>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</si>
  <si>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</si>
  <si>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</si>
  <si>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</si>
  <si>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</si>
  <si>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</si>
  <si>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</si>
  <si>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</si>
  <si>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Ремонтно-восстановительные работы на пути 11</t>
  </si>
  <si>
    <t>Демонтаж рельсошпальной решётки</t>
  </si>
  <si>
    <t>1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</si>
  <si>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</si>
  <si>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</si>
  <si>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</si>
  <si>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Объем=432,62/2/1000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</si>
  <si>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</si>
  <si>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</si>
  <si>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</si>
  <si>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</si>
  <si>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</si>
  <si>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</si>
  <si>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</si>
  <si>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</si>
  <si>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</si>
  <si>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</si>
  <si>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</si>
  <si>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</si>
  <si>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</si>
  <si>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</si>
  <si>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</si>
  <si>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</si>
  <si>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</si>
  <si>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</si>
  <si>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</si>
  <si>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</si>
  <si>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</si>
  <si>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</si>
  <si>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Подготовка зем.полотна (уборка старого)</t>
  </si>
  <si>
    <t>ФЕР27-04-001-04</t>
  </si>
  <si>
    <t>Устройство подстилающих и выравнивающих слоев оснований: из щебня</t>
  </si>
  <si>
    <t>100 м3</t>
  </si>
  <si>
    <t>Объем=69,22 / 100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</si>
  <si>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</si>
  <si>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</si>
  <si>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</si>
  <si>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</si>
  <si>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</si>
  <si>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</si>
  <si>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ООО "НГПС" КП от 17.06.2024 г. п.2</t>
  </si>
  <si>
    <t>Щебень гранитный 25/60 (РЖД)</t>
  </si>
  <si>
    <t>м3</t>
  </si>
  <si>
    <t>Объем=69,22*1,26</t>
  </si>
  <si>
    <t>Цена=5500/8,75/1,2</t>
  </si>
  <si>
    <t>ТР МАТ=1,03 к расх.</t>
  </si>
  <si>
    <t>ЗСР МАТ=1,012 к расх.</t>
  </si>
  <si>
    <t>Монтажные работы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</si>
  <si>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</si>
  <si>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</si>
  <si>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</si>
  <si>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</si>
  <si>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5</t>
  </si>
  <si>
    <t>ФССЦ-25.1.02.01-0035</t>
  </si>
  <si>
    <t>Шпалы железобетонные Ш1, объем бетона 0,106 м3, расход стали 7,25 кг</t>
  </si>
  <si>
    <t>шт</t>
  </si>
  <si>
    <t>6</t>
  </si>
  <si>
    <t>АО "НТПК" Счет №6846 от 05 августа 2024 г. п.3</t>
  </si>
  <si>
    <t>Шпала железобетонная, Ш1 1-й сорт</t>
  </si>
  <si>
    <t>Цена=8182/8,75/1,2</t>
  </si>
  <si>
    <t>7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</si>
  <si>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</si>
  <si>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</si>
  <si>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</si>
  <si>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8</t>
  </si>
  <si>
    <t>АО "НТПК" Счет №6846 от 05 августа 2024 г. п.8</t>
  </si>
  <si>
    <t>Болт закладной М22х175 в сборе</t>
  </si>
  <si>
    <t>тн</t>
  </si>
  <si>
    <t>Цена=273000/8,75/1,2</t>
  </si>
  <si>
    <t>9</t>
  </si>
  <si>
    <t>ФССЦ-25.1.04.02-0001</t>
  </si>
  <si>
    <t>Болты клеммные для рельсовых скреплений железнодорожного пути с гайками, М22х75 мм</t>
  </si>
  <si>
    <t>10</t>
  </si>
  <si>
    <t>АО "НТПК" Счет №6846 от 05 августа 2024 г. п.7</t>
  </si>
  <si>
    <t>Болт клеммный М22х75 в сборе</t>
  </si>
  <si>
    <t>Цена=350350/8,75/1,2</t>
  </si>
  <si>
    <t>11</t>
  </si>
  <si>
    <t>ФССЦ-25.1.04.04-0003</t>
  </si>
  <si>
    <t>Болты для рельсовых стыков железнодорожного пути с гайками, М27х160-180 мм</t>
  </si>
  <si>
    <t>12</t>
  </si>
  <si>
    <t>АО "НТПК" Счет №6846 от 05 августа 2024 г. п.9</t>
  </si>
  <si>
    <t>Болт стыковой М27х160 в сборе</t>
  </si>
  <si>
    <t>Цена=308000/8,75/1,2</t>
  </si>
  <si>
    <t>13</t>
  </si>
  <si>
    <t>ФССЦ-25.1.05.01-0002</t>
  </si>
  <si>
    <t>Накладка рельсовая двухголовая 2Р65</t>
  </si>
  <si>
    <t>14</t>
  </si>
  <si>
    <t>АО "НТПК" Счет №6846 от 05 августа 2024 г. п.2</t>
  </si>
  <si>
    <t>Накладка 1Р-65</t>
  </si>
  <si>
    <t>Цена=463000/8,75/1,2</t>
  </si>
  <si>
    <t>15</t>
  </si>
  <si>
    <t>ФССЦ-25.1.05.02-0006</t>
  </si>
  <si>
    <t>Подкладка раздельного скрепления железнодорожного пути КБ-65</t>
  </si>
  <si>
    <t>16</t>
  </si>
  <si>
    <t>АО "НТПК" Счет №6846 от 05 августа 2024 г. п.4</t>
  </si>
  <si>
    <t>Подкладка КБ-65 (справочно 796 шт.)</t>
  </si>
  <si>
    <t>Цена=426250/8,75/1,2</t>
  </si>
  <si>
    <t>17</t>
  </si>
  <si>
    <t>ФССЦ-25.1.05.05-0043</t>
  </si>
  <si>
    <t>Рельсы железнодорожные Р-65 категория Т1</t>
  </si>
  <si>
    <t>м</t>
  </si>
  <si>
    <t>18</t>
  </si>
  <si>
    <t>АО "НТПК" Счет №6846 от 05 августа 2024 г. п.1</t>
  </si>
  <si>
    <t>Рельсы РП65 ДТ350 L=12.5 м (35 шт.)</t>
  </si>
  <si>
    <t>Цена=200000/8,75/1,2</t>
  </si>
  <si>
    <t>19</t>
  </si>
  <si>
    <t>ФССЦ-25.1.06.19-0051</t>
  </si>
  <si>
    <t>Прокладки повышенной упругости под подкладку КБ, КБ10 ЦП 328 из смеси РП 101-710</t>
  </si>
  <si>
    <t>20</t>
  </si>
  <si>
    <t>АО "НТПК" Счет №6846 от 05 августа 2024 г. п.6</t>
  </si>
  <si>
    <t>Прокладка ЦП-328</t>
  </si>
  <si>
    <t>Цена=132/8,75/1,2</t>
  </si>
  <si>
    <t>21</t>
  </si>
  <si>
    <t>ФССЦ-25.1.06.19-0085</t>
  </si>
  <si>
    <t>Прокладки ПБР65х8 ЦП143 (ПБР 65х7 ЦП318) из смеси РП 101-710</t>
  </si>
  <si>
    <t>22</t>
  </si>
  <si>
    <t>АО "НТПК" Счет №6846 от 05 августа 2024 г. п.5</t>
  </si>
  <si>
    <t>Прокладка подрельсовая ЦП-143</t>
  </si>
  <si>
    <t>Цена=118/8,75/1,2</t>
  </si>
  <si>
    <t>23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</si>
  <si>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</si>
  <si>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</si>
  <si>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</si>
  <si>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Объем=(93+18,603) / 1000</t>
  </si>
  <si>
    <t>24</t>
  </si>
  <si>
    <t>ФССЦ-02.2.05.04-0061</t>
  </si>
  <si>
    <t>Щебень из плотных горных пород для балластного слоя железнодорожного пути, фракция от 25 до 60 мм</t>
  </si>
  <si>
    <t>25</t>
  </si>
  <si>
    <t>Прочие работы</t>
  </si>
  <si>
    <t>26</t>
  </si>
  <si>
    <t>ФССЦпг-01-01-01-026</t>
  </si>
  <si>
    <t>Погрузка при автомобильных перевозках переводов стрелочных и пересечений, рельс/погрузка РШР</t>
  </si>
  <si>
    <t>1 т груза</t>
  </si>
  <si>
    <t>27</t>
  </si>
  <si>
    <t>ФССЦпг-01-01-01-041</t>
  </si>
  <si>
    <t>Погрузка при автомобильных перевозках мусора строительного с погрузкой вручную</t>
  </si>
  <si>
    <t>28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</si>
  <si>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</si>
  <si>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</si>
  <si>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29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</si>
  <si>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</si>
  <si>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</si>
  <si>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Объем=9,69+87,22+60</t>
  </si>
  <si>
    <t>30</t>
  </si>
  <si>
    <t>ФЕР32-11-001-01</t>
  </si>
  <si>
    <t>Послеосадочный ремонт трамвайных путей на железобетонных шпалах при балласте: щебеночном. Прим.</t>
  </si>
  <si>
    <t>Объем=216,31/1000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</si>
  <si>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</si>
  <si>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</si>
  <si>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</si>
  <si>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</si>
  <si>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Итого по разделу 1 Ремонтно-восстановительные работы на пути 11</t>
  </si>
  <si>
    <t>Раздел 2. Замена деревянного бруса на стрелочном переводе 126 (1/9)</t>
  </si>
  <si>
    <t>31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</si>
  <si>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</si>
  <si>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</si>
  <si>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</si>
  <si>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32</t>
  </si>
  <si>
    <t>ФЕР28-01-020-02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</si>
  <si>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</si>
  <si>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</si>
  <si>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33</t>
  </si>
  <si>
    <t>ФССЦ-25.1.01.05-0012</t>
  </si>
  <si>
    <t>Шпалы деревянные пропитанные, тип II</t>
  </si>
  <si>
    <t>34</t>
  </si>
  <si>
    <t>АО "НТПК" Счет №6887 от 10 августа 2024 г. п.16</t>
  </si>
  <si>
    <t>Брус переводной Б2-2</t>
  </si>
  <si>
    <t>комплект</t>
  </si>
  <si>
    <t>Цена=632500/8,75/1,2</t>
  </si>
  <si>
    <t>35</t>
  </si>
  <si>
    <t>ФССЦ-25.1.06.19-0061</t>
  </si>
  <si>
    <t>Прокладки под подкладку Д65 и СД-65, ЦП67 из смеси РП 101-710</t>
  </si>
  <si>
    <t>36</t>
  </si>
  <si>
    <t>АО "НТПК" Счет №6887 от 10 августа 2024 г. ,п.6</t>
  </si>
  <si>
    <t>Подкладка СД65 (104 шт.)</t>
  </si>
  <si>
    <t>Цена=509168/8,75/1,2</t>
  </si>
  <si>
    <t>37</t>
  </si>
  <si>
    <t>АО "НТПК" Счет №6887 от 10 августа 2024 г., п.8</t>
  </si>
  <si>
    <t>Прокладка ЦП-362</t>
  </si>
  <si>
    <t>Цена=148,5/8,75/1,2</t>
  </si>
  <si>
    <t>38</t>
  </si>
  <si>
    <t>ФССЦ-25.1.03.02-0001</t>
  </si>
  <si>
    <t>Костыли для железных дорог широкой колеи, сечение 16х16 мм, длина 165 мм</t>
  </si>
  <si>
    <t>39</t>
  </si>
  <si>
    <t>АО "НТПК" Счет №6887 от 10 августа 2024 г., п.9</t>
  </si>
  <si>
    <t>Костыль путевой 16х16х165 (520 шт.)</t>
  </si>
  <si>
    <t>Объем=0,472/1248*520</t>
  </si>
  <si>
    <t>Цена=217800/8,75/1,2</t>
  </si>
  <si>
    <t>40</t>
  </si>
  <si>
    <t>ФССЦ-25.1.04.07-0003</t>
  </si>
  <si>
    <t>Шурупы путевые, размер 24х170 мм</t>
  </si>
  <si>
    <t>41</t>
  </si>
  <si>
    <t>АО "НТПК" Счет №6887 от 10 августа 2024 г., п.10</t>
  </si>
  <si>
    <t>Шуруп путевой М24х170 (486 шт.)</t>
  </si>
  <si>
    <t>Объем=0,467/834*486</t>
  </si>
  <si>
    <t>Цена=218350/8,75/1,2</t>
  </si>
  <si>
    <t>42</t>
  </si>
  <si>
    <t>АО "НТПК" Счет №7814 от 13 июля 2024 г.,  п.1</t>
  </si>
  <si>
    <t>Брус деревянный L-5,25 м.</t>
  </si>
  <si>
    <t>Цена=29040/8,75/1,2</t>
  </si>
  <si>
    <t>43</t>
  </si>
  <si>
    <t>Существующий</t>
  </si>
  <si>
    <t>Переводной механизм (флюгарка)</t>
  </si>
  <si>
    <t>Цена=0/8,75/1,2</t>
  </si>
  <si>
    <t>44</t>
  </si>
  <si>
    <t>Объем=(16,43+3,30) / 1000</t>
  </si>
  <si>
    <t>45</t>
  </si>
  <si>
    <t>46</t>
  </si>
  <si>
    <t>47</t>
  </si>
  <si>
    <t>48</t>
  </si>
  <si>
    <t>49</t>
  </si>
  <si>
    <t>50</t>
  </si>
  <si>
    <t>Объем=2,39+21,52+6,586</t>
  </si>
  <si>
    <t>Итого по разделу 2 Замена деревянного бруса на стрелочном переводе 126 (1/9)</t>
  </si>
  <si>
    <t>Раздел 3. Замена деревянного бруса на стрелочном переводе 12 (1/9)</t>
  </si>
  <si>
    <t>51</t>
  </si>
  <si>
    <t>52</t>
  </si>
  <si>
    <t>53</t>
  </si>
  <si>
    <t>54</t>
  </si>
  <si>
    <t>АО "НТПК" Счет №6887 от 10 августа 2024 г., п.16</t>
  </si>
  <si>
    <t>55</t>
  </si>
  <si>
    <t>56</t>
  </si>
  <si>
    <t>АО "НТПК" Счет №6887 от 10 августа 2024 г., п.5</t>
  </si>
  <si>
    <t>Подкладка СД50 (116 шт.)</t>
  </si>
  <si>
    <t>Цена=429027,5/8,75/1,2</t>
  </si>
  <si>
    <t>57</t>
  </si>
  <si>
    <t>АО "НТПК" Счет №6887 от 10 августа 2024 г. ,п.7</t>
  </si>
  <si>
    <t>Прокладка ОП 68-74</t>
  </si>
  <si>
    <t>Цена=140/8,75/1,2</t>
  </si>
  <si>
    <t>58</t>
  </si>
  <si>
    <t>59</t>
  </si>
  <si>
    <t>АО "НТПК" Счет №6887 от 10 августа 2024 г. , п.9</t>
  </si>
  <si>
    <t>Костыль путевой 16х16х165 (728 шт.)</t>
  </si>
  <si>
    <t>Объем=0,472/1248*728</t>
  </si>
  <si>
    <t>60</t>
  </si>
  <si>
    <t>61</t>
  </si>
  <si>
    <t>АО "НТПК" Счет №6887 от 10 августа 2024 г. ,п.10</t>
  </si>
  <si>
    <t>Шуруп путевой М24х170 (348 шт.)</t>
  </si>
  <si>
    <t>Объем=0,467/834*348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</si>
  <si>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</si>
  <si>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</si>
  <si>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</si>
  <si>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</si>
  <si>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</si>
  <si>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</si>
  <si>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</si>
  <si>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</si>
  <si>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</si>
  <si>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Объем=2,32+20,95+9,61</t>
  </si>
  <si>
    <t>Итого по разделу 3 Замена деревянного бруса на стрелочном переводе 12 (1/9)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</si>
  <si>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</si>
  <si>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</si>
  <si>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</si>
  <si>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</si>
  <si>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</si>
  <si>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</si>
  <si>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</si>
  <si>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</si>
  <si>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</si>
  <si>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</si>
  <si>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</si>
  <si>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</si>
  <si>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</si>
  <si>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</si>
  <si>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</si>
  <si>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</si>
  <si>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</si>
  <si>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</si>
  <si>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</si>
  <si>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</si>
  <si>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</si>
  <si>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</si>
  <si>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</si>
  <si>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1,2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</si>
  <si>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</si>
  <si>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</si>
  <si>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</si>
  <si>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</si>
  <si>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</si>
  <si>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</si>
  <si>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</si>
  <si>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</si>
  <si>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</si>
  <si>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Без Дог. коэфф. с материалами по прайсам (++%)</t>
  </si>
  <si>
    <t>без непредв.</t>
  </si>
  <si>
    <t>с непредв. 3%</t>
  </si>
  <si>
    <t>без непредв. с НДС</t>
  </si>
  <si>
    <t>с непредв. 3% с НДС</t>
  </si>
  <si>
    <t>ФОТ(рабочих)</t>
  </si>
  <si>
    <t>руб.</t>
  </si>
  <si>
    <t>чел/час</t>
  </si>
  <si>
    <t>ЭМ(+ ФОТ машинистов)</t>
  </si>
  <si>
    <t>маш-час</t>
  </si>
  <si>
    <t>МАТ</t>
  </si>
  <si>
    <t>НР</t>
  </si>
  <si>
    <t>СП</t>
  </si>
  <si>
    <t>Итого</t>
  </si>
  <si>
    <t>*трудозатраты рабочих</t>
  </si>
  <si>
    <t>* на работу механизмов</t>
  </si>
  <si>
    <t>* трудозатраты машинистов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</si>
</sst>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"/>
    <numFmt numFmtId="166" formatCode="0.0000000"/>
    <numFmt numFmtId="167" formatCode="0.0"/>
    <numFmt numFmtId="168" formatCode="0.000000"/>
    <numFmt numFmtId="169" formatCode="0.0000"/>
  </numFmts>
  <fonts count="16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7030A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1" fillId="0" borderId="0"/>
  </cellStyleXfs>
  <cellXfs count="17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0" fontId="11" fillId="0" borderId="0" xfId="1"/>
    <xf numFmtId="0" fontId="11" fillId="0" borderId="4" xfId="1" applyBorder="1"/>
    <xf numFmtId="0" fontId="12" fillId="0" borderId="4" xfId="1" applyFont="1" applyBorder="1" applyAlignment="1">
      <alignment horizontal="center" vertical="center"/>
    </xf>
    <xf numFmtId="0" fontId="11" fillId="0" borderId="0" xfId="1" applyAlignment="1">
      <alignment horizontal="center" vertical="center"/>
    </xf>
    <xf numFmtId="4" fontId="11" fillId="0" borderId="4" xfId="1" applyNumberFormat="1" applyBorder="1"/>
    <xf numFmtId="4" fontId="13" fillId="0" borderId="4" xfId="1" applyNumberFormat="1" applyFont="1" applyBorder="1"/>
    <xf numFmtId="0" fontId="13" fillId="0" borderId="4" xfId="1" applyFont="1" applyBorder="1"/>
    <xf numFmtId="0" fontId="14" fillId="0" borderId="0" xfId="1" applyFont="1"/>
    <xf numFmtId="2" fontId="11" fillId="0" borderId="4" xfId="1" applyNumberFormat="1" applyBorder="1" applyAlignment="1">
      <alignment horizontal="center" wrapText="1"/>
    </xf>
    <xf numFmtId="2" fontId="11" fillId="0" borderId="11" xfId="1" applyNumberFormat="1" applyBorder="1" applyAlignment="1">
      <alignment horizontal="center" wrapText="1"/>
    </xf>
    <xf numFmtId="4" fontId="11" fillId="0" borderId="11" xfId="1" applyNumberFormat="1" applyBorder="1"/>
    <xf numFmtId="0" fontId="11" fillId="0" borderId="11" xfId="1" applyBorder="1"/>
    <xf numFmtId="2" fontId="15" fillId="0" borderId="12" xfId="1" applyNumberFormat="1" applyFont="1" applyBorder="1" applyAlignment="1">
      <alignment horizontal="center" vertical="center" wrapText="1"/>
    </xf>
    <xf numFmtId="4" fontId="15" fillId="0" borderId="12" xfId="1" applyNumberFormat="1" applyFont="1" applyBorder="1"/>
    <xf numFmtId="0" fontId="15" fillId="0" borderId="12" xfId="1" applyFont="1" applyBorder="1"/>
    <xf numFmtId="4" fontId="15" fillId="0" borderId="0" xfId="1" applyNumberFormat="1" applyFont="1"/>
    <xf numFmtId="4" fontId="11" fillId="0" borderId="0" xfId="1" applyNumberFormat="1"/>
    <xf numFmtId="2" fontId="11" fillId="0" borderId="0" xfId="1" applyNumberFormat="1" applyAlignment="1">
      <alignment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2" fontId="11" fillId="0" borderId="4" xfId="1" applyNumberFormat="1" applyBorder="1" applyAlignment="1">
      <alignment horizontal="center" vertical="center" wrapText="1"/>
    </xf>
    <xf numFmtId="2" fontId="11" fillId="0" borderId="13" xfId="1" applyNumberFormat="1" applyBorder="1" applyAlignment="1">
      <alignment horizontal="center" vertical="center" wrapText="1"/>
    </xf>
    <xf numFmtId="2" fontId="11" fillId="0" borderId="14" xfId="1" applyNumberFormat="1" applyBorder="1" applyAlignment="1">
      <alignment horizontal="center" vertical="center" wrapText="1"/>
    </xf>
    <xf numFmtId="2" fontId="11" fillId="0" borderId="12" xfId="1" applyNumberFormat="1" applyBorder="1" applyAlignment="1">
      <alignment horizontal="center" vertical="center" wrapText="1"/>
    </xf>
  </cellXfs>
  <cellStyles count="2">
    <cellStyle name="Обычный" xfId="0" builtinId="0"/>
    <cellStyle name="Обычный 2" xfId="1" xr:uid="{CC88FFB5-EEF1-46A1-92E5-1F12F3253E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2;&#1086;&#1088;&#1084;&#1072;%20&#1051;&#1069;&#1059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форма ЛЭУ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467"/>
  <sheetViews>
    <sheetView tabSelected="1" topLeftCell="A435" workbookViewId="0">
      <selection activeCell="L31" sqref="L31:M31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50" width="95.85546875" style="3" hidden="1" customWidth="1"/>
    <col min="51" max="51" width="53.42578125" style="3" hidden="1" customWidth="1"/>
    <col min="52" max="52" width="55.42578125" style="3" hidden="1" customWidth="1"/>
    <col min="53" max="53" width="53.42578125" style="3" hidden="1" customWidth="1"/>
    <col min="54" max="54" width="55.42578125" style="3" hidden="1" customWidth="1"/>
    <col min="55" max="16384" width="9.140625" style="2"/>
  </cols>
  <sheetData>
    <row r="1" spans="1:32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32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32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32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32" customFormat="1" ht="14.25" customHeight="1" x14ac:dyDescent="0.25">
      <c r="A5" s="6" t="s">
        <v>2</v>
      </c>
      <c r="B5" s="7"/>
      <c r="C5" s="5"/>
      <c r="E5" s="5"/>
      <c r="F5" s="5"/>
      <c r="G5" s="159" t="s">
        <v>3</v>
      </c>
      <c r="H5" s="159"/>
      <c r="I5" s="159"/>
      <c r="J5" s="159"/>
      <c r="K5" s="159"/>
      <c r="L5" s="159"/>
      <c r="M5" s="159"/>
      <c r="N5" s="159"/>
    </row>
    <row r="6" spans="1:32" customFormat="1" ht="56.25" customHeight="1" x14ac:dyDescent="0.25">
      <c r="A6" s="6" t="s">
        <v>4</v>
      </c>
      <c r="B6" s="7"/>
      <c r="C6" s="5"/>
      <c r="E6" s="8"/>
      <c r="F6" s="8"/>
      <c r="G6" s="165" t="s">
        <v>5</v>
      </c>
      <c r="H6" s="165"/>
      <c r="I6" s="165"/>
      <c r="J6" s="165"/>
      <c r="K6" s="165"/>
      <c r="L6" s="165"/>
      <c r="M6" s="165"/>
      <c r="N6" s="165"/>
      <c r="Y6" s="9" t="s">
        <v>5</v>
      </c>
    </row>
    <row r="7" spans="1:32" customFormat="1" ht="45" customHeight="1" x14ac:dyDescent="0.25">
      <c r="A7" s="164" t="s">
        <v>6</v>
      </c>
      <c r="B7" s="164"/>
      <c r="C7" s="164"/>
      <c r="D7" s="164"/>
      <c r="E7" s="164"/>
      <c r="F7" s="164"/>
      <c r="G7" s="165" t="s">
        <v>7</v>
      </c>
      <c r="H7" s="165"/>
      <c r="I7" s="165"/>
      <c r="J7" s="165"/>
      <c r="K7" s="165"/>
      <c r="L7" s="165"/>
      <c r="M7" s="165"/>
      <c r="N7" s="165"/>
      <c r="P7" s="10" t="s">
        <v>6</v>
      </c>
      <c r="Q7" s="11" t="s">
        <v>7</v>
      </c>
      <c r="R7" s="9"/>
      <c r="S7" s="9"/>
      <c r="T7" s="9"/>
      <c r="U7" s="9"/>
      <c r="V7" s="9"/>
      <c r="W7" s="9"/>
      <c r="X7" s="9"/>
      <c r="Z7" s="9" t="s">
        <v>7</v>
      </c>
    </row>
    <row r="8" spans="1:32" customFormat="1" ht="67.5" customHeight="1" x14ac:dyDescent="0.25">
      <c r="A8" s="167" t="s">
        <v>8</v>
      </c>
      <c r="B8" s="167"/>
      <c r="C8" s="167"/>
      <c r="D8" s="167"/>
      <c r="E8" s="167"/>
      <c r="F8" s="167"/>
      <c r="G8" s="165"/>
      <c r="H8" s="165"/>
      <c r="I8" s="165"/>
      <c r="J8" s="165"/>
      <c r="K8" s="165"/>
      <c r="L8" s="165"/>
      <c r="M8" s="165"/>
      <c r="N8" s="165"/>
      <c r="P8" s="10" t="s">
        <v>8</v>
      </c>
      <c r="Q8" s="11"/>
      <c r="R8" s="9"/>
      <c r="S8" s="9"/>
      <c r="T8" s="9"/>
      <c r="U8" s="9"/>
      <c r="V8" s="9"/>
      <c r="W8" s="9"/>
      <c r="X8" s="9"/>
      <c r="AA8" s="9" t="s">
        <v>9</v>
      </c>
    </row>
    <row r="9" spans="1:32" customFormat="1" ht="33.75" customHeight="1" x14ac:dyDescent="0.25">
      <c r="A9" s="164" t="s">
        <v>10</v>
      </c>
      <c r="B9" s="164"/>
      <c r="C9" s="164"/>
      <c r="D9" s="164"/>
      <c r="E9" s="164"/>
      <c r="F9" s="164"/>
      <c r="G9" s="165"/>
      <c r="H9" s="165"/>
      <c r="I9" s="165"/>
      <c r="J9" s="165"/>
      <c r="K9" s="165"/>
      <c r="L9" s="165"/>
      <c r="M9" s="165"/>
      <c r="N9" s="165"/>
      <c r="P9" s="10" t="s">
        <v>10</v>
      </c>
      <c r="Q9" s="11"/>
      <c r="R9" s="9"/>
      <c r="S9" s="9"/>
      <c r="T9" s="9"/>
      <c r="U9" s="9"/>
      <c r="V9" s="9"/>
      <c r="W9" s="9"/>
      <c r="X9" s="9"/>
      <c r="AB9" s="9" t="s">
        <v>9</v>
      </c>
    </row>
    <row r="10" spans="1:32" customFormat="1" ht="11.25" customHeight="1" x14ac:dyDescent="0.25">
      <c r="A10" s="166" t="s">
        <v>11</v>
      </c>
      <c r="B10" s="166"/>
      <c r="C10" s="166"/>
      <c r="D10" s="166"/>
      <c r="E10" s="166"/>
      <c r="F10" s="166"/>
      <c r="G10" s="165" t="s">
        <v>12</v>
      </c>
      <c r="H10" s="165"/>
      <c r="I10" s="165"/>
      <c r="J10" s="165"/>
      <c r="K10" s="165"/>
      <c r="L10" s="165"/>
      <c r="M10" s="165"/>
      <c r="N10" s="165"/>
      <c r="P10" s="12"/>
      <c r="Q10" s="12"/>
      <c r="AC10" s="9" t="s">
        <v>12</v>
      </c>
    </row>
    <row r="11" spans="1:32" customFormat="1" ht="15" x14ac:dyDescent="0.25">
      <c r="A11" s="166" t="s">
        <v>13</v>
      </c>
      <c r="B11" s="166"/>
      <c r="C11" s="166"/>
      <c r="D11" s="166"/>
      <c r="E11" s="166"/>
      <c r="F11" s="166"/>
      <c r="G11" s="165"/>
      <c r="H11" s="165"/>
      <c r="I11" s="165"/>
      <c r="J11" s="165"/>
      <c r="K11" s="165"/>
      <c r="L11" s="165"/>
      <c r="M11" s="165"/>
      <c r="N11" s="165"/>
      <c r="AD11" s="9" t="s">
        <v>9</v>
      </c>
    </row>
    <row r="12" spans="1:32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32" customFormat="1" ht="15" x14ac:dyDescent="0.25">
      <c r="A13" s="162"/>
      <c r="B13" s="162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AE13" s="9" t="s">
        <v>9</v>
      </c>
    </row>
    <row r="14" spans="1:32" customFormat="1" ht="15" x14ac:dyDescent="0.25">
      <c r="A14" s="158" t="s">
        <v>14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</row>
    <row r="15" spans="1:32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32" customFormat="1" ht="15" x14ac:dyDescent="0.25">
      <c r="A16" s="162" t="s">
        <v>15</v>
      </c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AF16" s="9" t="s">
        <v>15</v>
      </c>
    </row>
    <row r="17" spans="1:34" customFormat="1" ht="15" x14ac:dyDescent="0.25">
      <c r="A17" s="158" t="s">
        <v>16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</row>
    <row r="18" spans="1:34" customFormat="1" ht="24" customHeight="1" x14ac:dyDescent="0.25">
      <c r="A18" s="163" t="s">
        <v>17</v>
      </c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</row>
    <row r="19" spans="1:34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34" customFormat="1" ht="15" x14ac:dyDescent="0.25">
      <c r="A20" s="157" t="s">
        <v>15</v>
      </c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AG20" s="9" t="s">
        <v>15</v>
      </c>
    </row>
    <row r="21" spans="1:34" customFormat="1" ht="13.5" customHeight="1" x14ac:dyDescent="0.25">
      <c r="A21" s="158" t="s">
        <v>18</v>
      </c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</row>
    <row r="22" spans="1:34" customFormat="1" ht="15" customHeight="1" x14ac:dyDescent="0.25">
      <c r="A22" s="5" t="s">
        <v>19</v>
      </c>
      <c r="B22" s="16" t="s">
        <v>20</v>
      </c>
      <c r="C22" s="1" t="s">
        <v>21</v>
      </c>
      <c r="D22" s="1"/>
      <c r="E22" s="1"/>
      <c r="F22" s="8"/>
      <c r="G22" s="8"/>
      <c r="H22" s="8"/>
      <c r="I22" s="8"/>
      <c r="J22" s="8"/>
      <c r="K22" s="8"/>
      <c r="L22" s="8"/>
      <c r="M22" s="8"/>
      <c r="N22" s="8"/>
    </row>
    <row r="23" spans="1:34" customFormat="1" ht="18" customHeight="1" x14ac:dyDescent="0.25">
      <c r="A23" s="5" t="s">
        <v>22</v>
      </c>
      <c r="B23" s="159" t="s">
        <v>23</v>
      </c>
      <c r="C23" s="159"/>
      <c r="D23" s="159"/>
      <c r="E23" s="159"/>
      <c r="F23" s="159"/>
      <c r="G23" s="8"/>
      <c r="H23" s="8"/>
      <c r="I23" s="8"/>
      <c r="J23" s="8"/>
      <c r="K23" s="8"/>
      <c r="L23" s="8"/>
      <c r="M23" s="8"/>
      <c r="N23" s="8"/>
    </row>
    <row r="24" spans="1:34" customFormat="1" ht="15" x14ac:dyDescent="0.25">
      <c r="A24" s="5"/>
      <c r="B24" s="160" t="s">
        <v>24</v>
      </c>
      <c r="C24" s="160"/>
      <c r="D24" s="160"/>
      <c r="E24" s="160"/>
      <c r="F24" s="160"/>
      <c r="G24" s="17"/>
      <c r="H24" s="17"/>
      <c r="I24" s="17"/>
      <c r="J24" s="17"/>
      <c r="K24" s="17"/>
      <c r="L24" s="17"/>
      <c r="M24" s="18"/>
      <c r="N24" s="17"/>
    </row>
    <row r="25" spans="1:34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4" customFormat="1" ht="15" x14ac:dyDescent="0.25">
      <c r="A26" s="20" t="s">
        <v>25</v>
      </c>
      <c r="B26" s="5"/>
      <c r="C26" s="5"/>
      <c r="D26" s="161" t="s">
        <v>26</v>
      </c>
      <c r="E26" s="161"/>
      <c r="F26" s="161"/>
      <c r="G26" s="21"/>
      <c r="H26" s="21"/>
      <c r="I26" s="21"/>
      <c r="J26" s="21"/>
      <c r="K26" s="21"/>
      <c r="L26" s="21"/>
      <c r="M26" s="21"/>
      <c r="N26" s="21"/>
      <c r="AH26" s="9" t="s">
        <v>26</v>
      </c>
    </row>
    <row r="27" spans="1:34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4" customFormat="1" ht="12.75" customHeight="1" x14ac:dyDescent="0.25">
      <c r="A28" s="20" t="s">
        <v>27</v>
      </c>
      <c r="B28" s="22"/>
      <c r="C28" s="24">
        <v>26594.97</v>
      </c>
      <c r="D28" s="25" t="s">
        <v>28</v>
      </c>
      <c r="E28" s="26" t="s">
        <v>29</v>
      </c>
      <c r="G28" s="22"/>
      <c r="H28" s="22"/>
      <c r="I28" s="22"/>
      <c r="J28" s="22"/>
      <c r="K28" s="22"/>
      <c r="L28" s="27"/>
      <c r="M28" s="27"/>
      <c r="N28" s="22"/>
    </row>
    <row r="29" spans="1:34" customFormat="1" ht="12.75" customHeight="1" x14ac:dyDescent="0.25">
      <c r="A29" s="5"/>
      <c r="B29" s="28" t="s">
        <v>30</v>
      </c>
      <c r="C29" s="29"/>
      <c r="D29" s="30"/>
      <c r="E29" s="26"/>
      <c r="G29" s="22"/>
    </row>
    <row r="30" spans="1:34" customFormat="1" ht="12.75" customHeight="1" x14ac:dyDescent="0.25">
      <c r="A30" s="5"/>
      <c r="B30" s="31" t="s">
        <v>31</v>
      </c>
      <c r="C30" s="24">
        <v>17930.8</v>
      </c>
      <c r="D30" s="25" t="s">
        <v>32</v>
      </c>
      <c r="E30" s="26" t="s">
        <v>29</v>
      </c>
      <c r="G30" s="22" t="s">
        <v>33</v>
      </c>
      <c r="I30" s="22"/>
      <c r="J30" s="22"/>
      <c r="K30" s="22"/>
      <c r="L30" s="24">
        <v>718.67</v>
      </c>
      <c r="M30" s="32" t="s">
        <v>34</v>
      </c>
      <c r="N30" s="26" t="s">
        <v>29</v>
      </c>
    </row>
    <row r="31" spans="1:34" customFormat="1" ht="12.75" customHeight="1" x14ac:dyDescent="0.25">
      <c r="A31" s="5"/>
      <c r="B31" s="31" t="s">
        <v>35</v>
      </c>
      <c r="C31" s="24">
        <v>0</v>
      </c>
      <c r="D31" s="33" t="s">
        <v>36</v>
      </c>
      <c r="E31" s="26" t="s">
        <v>29</v>
      </c>
      <c r="G31" s="22" t="s">
        <v>37</v>
      </c>
      <c r="I31" s="22"/>
      <c r="J31" s="22"/>
      <c r="K31" s="22"/>
      <c r="L31" s="154">
        <v>1815.49</v>
      </c>
      <c r="M31" s="154"/>
      <c r="N31" s="26" t="s">
        <v>38</v>
      </c>
    </row>
    <row r="32" spans="1:34" customFormat="1" ht="12.75" customHeight="1" x14ac:dyDescent="0.25">
      <c r="A32" s="5"/>
      <c r="B32" s="31" t="s">
        <v>39</v>
      </c>
      <c r="C32" s="24">
        <v>0</v>
      </c>
      <c r="D32" s="33" t="s">
        <v>36</v>
      </c>
      <c r="E32" s="26" t="s">
        <v>29</v>
      </c>
      <c r="G32" s="22" t="s">
        <v>40</v>
      </c>
      <c r="I32" s="22"/>
      <c r="J32" s="22"/>
      <c r="K32" s="22"/>
      <c r="L32" s="154">
        <v>197.27</v>
      </c>
      <c r="M32" s="154"/>
      <c r="N32" s="26" t="s">
        <v>38</v>
      </c>
    </row>
    <row r="33" spans="1:40" customFormat="1" ht="12.75" customHeight="1" x14ac:dyDescent="0.25">
      <c r="A33" s="5"/>
      <c r="B33" s="31" t="s">
        <v>41</v>
      </c>
      <c r="C33" s="24">
        <v>0</v>
      </c>
      <c r="D33" s="25" t="s">
        <v>36</v>
      </c>
      <c r="E33" s="26" t="s">
        <v>29</v>
      </c>
      <c r="G33" s="22"/>
      <c r="H33" s="22"/>
      <c r="I33" s="22"/>
      <c r="J33" s="22"/>
      <c r="K33" s="22"/>
      <c r="L33" s="155" t="s">
        <v>42</v>
      </c>
      <c r="M33" s="155"/>
      <c r="N33" s="22"/>
    </row>
    <row r="34" spans="1:40" customFormat="1" ht="9.75" customHeight="1" x14ac:dyDescent="0.25">
      <c r="A34" s="34"/>
    </row>
    <row r="35" spans="1:40" customFormat="1" ht="36" customHeight="1" x14ac:dyDescent="0.25">
      <c r="A35" s="156" t="s">
        <v>43</v>
      </c>
      <c r="B35" s="152" t="s">
        <v>44</v>
      </c>
      <c r="C35" s="152" t="s">
        <v>45</v>
      </c>
      <c r="D35" s="152"/>
      <c r="E35" s="152"/>
      <c r="F35" s="152" t="s">
        <v>46</v>
      </c>
      <c r="G35" s="152" t="s">
        <v>47</v>
      </c>
      <c r="H35" s="152"/>
      <c r="I35" s="152"/>
      <c r="J35" s="152" t="s">
        <v>48</v>
      </c>
      <c r="K35" s="152"/>
      <c r="L35" s="152"/>
      <c r="M35" s="152" t="s">
        <v>49</v>
      </c>
      <c r="N35" s="152" t="s">
        <v>50</v>
      </c>
    </row>
    <row r="36" spans="1:40" customFormat="1" ht="11.25" customHeight="1" x14ac:dyDescent="0.25">
      <c r="A36" s="156"/>
      <c r="B36" s="152"/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</row>
    <row r="37" spans="1:40" customFormat="1" ht="34.5" customHeight="1" x14ac:dyDescent="0.25">
      <c r="A37" s="156"/>
      <c r="B37" s="152"/>
      <c r="C37" s="152"/>
      <c r="D37" s="152"/>
      <c r="E37" s="152"/>
      <c r="F37" s="152"/>
      <c r="G37" s="35" t="s">
        <v>51</v>
      </c>
      <c r="H37" s="35" t="s">
        <v>52</v>
      </c>
      <c r="I37" s="35" t="s">
        <v>53</v>
      </c>
      <c r="J37" s="35" t="s">
        <v>51</v>
      </c>
      <c r="K37" s="35" t="s">
        <v>52</v>
      </c>
      <c r="L37" s="35" t="s">
        <v>54</v>
      </c>
      <c r="M37" s="152"/>
      <c r="N37" s="152"/>
    </row>
    <row r="38" spans="1:40" customFormat="1" ht="15" x14ac:dyDescent="0.25">
      <c r="A38" s="36">
        <v>1</v>
      </c>
      <c r="B38" s="37">
        <v>2</v>
      </c>
      <c r="C38" s="153">
        <v>3</v>
      </c>
      <c r="D38" s="153"/>
      <c r="E38" s="15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40" customFormat="1" ht="15" x14ac:dyDescent="0.25">
      <c r="A39" s="149" t="s">
        <v>55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1"/>
      <c r="AI39" s="39" t="s">
        <v>55</v>
      </c>
    </row>
    <row r="40" spans="1:40" customFormat="1" ht="15" x14ac:dyDescent="0.25">
      <c r="A40" s="145" t="s">
        <v>56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7"/>
      <c r="AI40" s="39"/>
      <c r="AJ40" s="40" t="s">
        <v>56</v>
      </c>
    </row>
    <row r="41" spans="1:40" customFormat="1" ht="34.5" x14ac:dyDescent="0.25">
      <c r="A41" s="41" t="s">
        <v>57</v>
      </c>
      <c r="B41" s="42" t="s">
        <v>58</v>
      </c>
      <c r="C41" s="143" t="s">
        <v>59</v>
      </c>
      <c r="D41" s="143"/>
      <c r="E41" s="143"/>
      <c r="F41" s="43" t="s">
        <v>60</v>
      </c>
      <c r="G41" s="44">
        <v>0.21631</v>
      </c>
      <c r="H41" s="45">
        <v>1</v>
      </c>
      <c r="I41" s="46">
        <v>0.21631</v>
      </c>
      <c r="J41" s="47"/>
      <c r="K41" s="44"/>
      <c r="L41" s="47"/>
      <c r="M41" s="44"/>
      <c r="N41" s="48"/>
      <c r="AI41" s="39"/>
      <c r="AJ41" s="40"/>
      <c r="AK41" s="40" t="s">
        <v>59</v>
      </c>
    </row>
    <row r="42" spans="1:40" customFormat="1" ht="15" x14ac:dyDescent="0.25">
      <c r="A42" s="49"/>
      <c r="B42" s="50"/>
      <c r="C42" s="141" t="s">
        <v>61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2"/>
      <c r="AI42" s="39"/>
      <c r="AJ42" s="40"/>
      <c r="AK42" s="40"/>
      <c r="AL42" s="3" t="s">
        <v>61</v>
      </c>
    </row>
    <row r="43" spans="1:40" customFormat="1" ht="23.25" x14ac:dyDescent="0.25">
      <c r="A43" s="51"/>
      <c r="B43" s="52" t="s">
        <v>62</v>
      </c>
      <c r="C43" s="137" t="s">
        <v>63</v>
      </c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44"/>
      <c r="AI43" s="39"/>
      <c r="AJ43" s="40"/>
      <c r="AK43" s="40"/>
      <c r="AM43" s="3" t="s">
        <v>63</v>
      </c>
    </row>
    <row r="44" spans="1:40" customFormat="1" ht="34.5" x14ac:dyDescent="0.25">
      <c r="A44" s="51"/>
      <c r="B44" s="52" t="s">
        <v>64</v>
      </c>
      <c r="C44" s="137" t="s">
        <v>65</v>
      </c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44"/>
      <c r="AI44" s="39"/>
      <c r="AJ44" s="40"/>
      <c r="AK44" s="40"/>
      <c r="AM44" s="3" t="s">
        <v>65</v>
      </c>
    </row>
    <row r="45" spans="1:40" customFormat="1" ht="68.25" x14ac:dyDescent="0.25">
      <c r="A45" s="51"/>
      <c r="B45" s="52" t="s">
        <v>66</v>
      </c>
      <c r="C45" s="137" t="s">
        <v>67</v>
      </c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44"/>
      <c r="AI45" s="39"/>
      <c r="AJ45" s="40"/>
      <c r="AK45" s="40"/>
      <c r="AM45" s="3" t="s">
        <v>67</v>
      </c>
    </row>
    <row r="46" spans="1:40" customFormat="1" ht="15" x14ac:dyDescent="0.25">
      <c r="A46" s="53"/>
      <c r="B46" s="52" t="s">
        <v>57</v>
      </c>
      <c r="C46" s="141" t="s">
        <v>68</v>
      </c>
      <c r="D46" s="141"/>
      <c r="E46" s="141"/>
      <c r="F46" s="54"/>
      <c r="G46" s="55"/>
      <c r="H46" s="55"/>
      <c r="I46" s="55"/>
      <c r="J46" s="56">
        <v>11490.2</v>
      </c>
      <c r="K46" s="57">
        <v>1.4490000000000001</v>
      </c>
      <c r="L46" s="56">
        <v>3601.41</v>
      </c>
      <c r="M46" s="58">
        <v>46.99</v>
      </c>
      <c r="N46" s="59">
        <v>169230.26</v>
      </c>
      <c r="AI46" s="39"/>
      <c r="AJ46" s="40"/>
      <c r="AK46" s="40"/>
      <c r="AN46" s="3" t="s">
        <v>68</v>
      </c>
    </row>
    <row r="47" spans="1:40" customFormat="1" ht="15" x14ac:dyDescent="0.25">
      <c r="A47" s="53"/>
      <c r="B47" s="52" t="s">
        <v>69</v>
      </c>
      <c r="C47" s="141" t="s">
        <v>70</v>
      </c>
      <c r="D47" s="141"/>
      <c r="E47" s="141"/>
      <c r="F47" s="54"/>
      <c r="G47" s="55"/>
      <c r="H47" s="55"/>
      <c r="I47" s="55"/>
      <c r="J47" s="56">
        <v>4269.6400000000003</v>
      </c>
      <c r="K47" s="57">
        <v>1.4490000000000001</v>
      </c>
      <c r="L47" s="56">
        <v>1338.25</v>
      </c>
      <c r="M47" s="58">
        <v>14.01</v>
      </c>
      <c r="N47" s="59">
        <v>18748.88</v>
      </c>
      <c r="AI47" s="39"/>
      <c r="AJ47" s="40"/>
      <c r="AK47" s="40"/>
      <c r="AN47" s="3" t="s">
        <v>70</v>
      </c>
    </row>
    <row r="48" spans="1:40" customFormat="1" ht="15" x14ac:dyDescent="0.25">
      <c r="A48" s="53"/>
      <c r="B48" s="52" t="s">
        <v>71</v>
      </c>
      <c r="C48" s="141" t="s">
        <v>72</v>
      </c>
      <c r="D48" s="141"/>
      <c r="E48" s="141"/>
      <c r="F48" s="54"/>
      <c r="G48" s="55"/>
      <c r="H48" s="55"/>
      <c r="I48" s="55"/>
      <c r="J48" s="60">
        <v>512.04</v>
      </c>
      <c r="K48" s="57">
        <v>1.4490000000000001</v>
      </c>
      <c r="L48" s="60">
        <v>160.49</v>
      </c>
      <c r="M48" s="58">
        <v>46.99</v>
      </c>
      <c r="N48" s="59">
        <v>7541.43</v>
      </c>
      <c r="AI48" s="39"/>
      <c r="AJ48" s="40"/>
      <c r="AK48" s="40"/>
      <c r="AN48" s="3" t="s">
        <v>72</v>
      </c>
    </row>
    <row r="49" spans="1:43" customFormat="1" ht="15" x14ac:dyDescent="0.25">
      <c r="A49" s="61"/>
      <c r="B49" s="52"/>
      <c r="C49" s="141" t="s">
        <v>73</v>
      </c>
      <c r="D49" s="141"/>
      <c r="E49" s="141"/>
      <c r="F49" s="54" t="s">
        <v>74</v>
      </c>
      <c r="G49" s="62">
        <v>1460</v>
      </c>
      <c r="H49" s="57">
        <v>1.4490000000000001</v>
      </c>
      <c r="I49" s="63">
        <v>457.61245739999998</v>
      </c>
      <c r="J49" s="64"/>
      <c r="K49" s="55"/>
      <c r="L49" s="64"/>
      <c r="M49" s="55"/>
      <c r="N49" s="65"/>
      <c r="AI49" s="39"/>
      <c r="AJ49" s="40"/>
      <c r="AK49" s="40"/>
      <c r="AO49" s="3" t="s">
        <v>73</v>
      </c>
    </row>
    <row r="50" spans="1:43" customFormat="1" ht="15" x14ac:dyDescent="0.25">
      <c r="A50" s="61"/>
      <c r="B50" s="52"/>
      <c r="C50" s="141" t="s">
        <v>75</v>
      </c>
      <c r="D50" s="141"/>
      <c r="E50" s="141"/>
      <c r="F50" s="54" t="s">
        <v>74</v>
      </c>
      <c r="G50" s="66">
        <v>40.799999999999997</v>
      </c>
      <c r="H50" s="57">
        <v>1.4490000000000001</v>
      </c>
      <c r="I50" s="63">
        <v>12.788074200000001</v>
      </c>
      <c r="J50" s="64"/>
      <c r="K50" s="55"/>
      <c r="L50" s="64"/>
      <c r="M50" s="55"/>
      <c r="N50" s="65"/>
      <c r="AI50" s="39"/>
      <c r="AJ50" s="40"/>
      <c r="AK50" s="40"/>
      <c r="AO50" s="3" t="s">
        <v>75</v>
      </c>
    </row>
    <row r="51" spans="1:43" customFormat="1" ht="15" x14ac:dyDescent="0.25">
      <c r="A51" s="49"/>
      <c r="B51" s="52"/>
      <c r="C51" s="148" t="s">
        <v>76</v>
      </c>
      <c r="D51" s="148"/>
      <c r="E51" s="148"/>
      <c r="F51" s="67"/>
      <c r="G51" s="68"/>
      <c r="H51" s="68"/>
      <c r="I51" s="68"/>
      <c r="J51" s="69">
        <v>15759.84</v>
      </c>
      <c r="K51" s="68"/>
      <c r="L51" s="69">
        <v>4939.66</v>
      </c>
      <c r="M51" s="68"/>
      <c r="N51" s="70">
        <v>187979.14</v>
      </c>
      <c r="AI51" s="39"/>
      <c r="AJ51" s="40"/>
      <c r="AK51" s="40"/>
      <c r="AP51" s="3" t="s">
        <v>76</v>
      </c>
    </row>
    <row r="52" spans="1:43" customFormat="1" ht="15" x14ac:dyDescent="0.25">
      <c r="A52" s="61"/>
      <c r="B52" s="52"/>
      <c r="C52" s="141" t="s">
        <v>77</v>
      </c>
      <c r="D52" s="141"/>
      <c r="E52" s="141"/>
      <c r="F52" s="54"/>
      <c r="G52" s="55"/>
      <c r="H52" s="55"/>
      <c r="I52" s="55"/>
      <c r="J52" s="64"/>
      <c r="K52" s="55"/>
      <c r="L52" s="56">
        <v>3761.9</v>
      </c>
      <c r="M52" s="55"/>
      <c r="N52" s="59">
        <v>176771.69</v>
      </c>
      <c r="AI52" s="39"/>
      <c r="AJ52" s="40"/>
      <c r="AK52" s="40"/>
      <c r="AO52" s="3" t="s">
        <v>77</v>
      </c>
    </row>
    <row r="53" spans="1:43" customFormat="1" ht="22.5" x14ac:dyDescent="0.25">
      <c r="A53" s="61"/>
      <c r="B53" s="52" t="s">
        <v>78</v>
      </c>
      <c r="C53" s="141" t="s">
        <v>79</v>
      </c>
      <c r="D53" s="141"/>
      <c r="E53" s="141"/>
      <c r="F53" s="54" t="s">
        <v>80</v>
      </c>
      <c r="G53" s="62">
        <v>109</v>
      </c>
      <c r="H53" s="55"/>
      <c r="I53" s="62">
        <v>109</v>
      </c>
      <c r="J53" s="64"/>
      <c r="K53" s="55"/>
      <c r="L53" s="56">
        <v>4100.47</v>
      </c>
      <c r="M53" s="55"/>
      <c r="N53" s="59">
        <v>192681.14</v>
      </c>
      <c r="AI53" s="39"/>
      <c r="AJ53" s="40"/>
      <c r="AK53" s="40"/>
      <c r="AO53" s="3" t="s">
        <v>79</v>
      </c>
    </row>
    <row r="54" spans="1:43" customFormat="1" ht="45" x14ac:dyDescent="0.25">
      <c r="A54" s="61"/>
      <c r="B54" s="52" t="s">
        <v>81</v>
      </c>
      <c r="C54" s="141" t="s">
        <v>82</v>
      </c>
      <c r="D54" s="141"/>
      <c r="E54" s="141"/>
      <c r="F54" s="54" t="s">
        <v>80</v>
      </c>
      <c r="G54" s="62">
        <v>65</v>
      </c>
      <c r="H54" s="58">
        <v>0.85</v>
      </c>
      <c r="I54" s="58">
        <v>55.25</v>
      </c>
      <c r="J54" s="64"/>
      <c r="K54" s="55"/>
      <c r="L54" s="56">
        <v>2078.4499999999998</v>
      </c>
      <c r="M54" s="55"/>
      <c r="N54" s="59">
        <v>97666.36</v>
      </c>
      <c r="AI54" s="39"/>
      <c r="AJ54" s="40"/>
      <c r="AK54" s="40"/>
      <c r="AO54" s="3" t="s">
        <v>82</v>
      </c>
    </row>
    <row r="55" spans="1:43" customFormat="1" ht="15" x14ac:dyDescent="0.25">
      <c r="A55" s="71"/>
      <c r="B55" s="72"/>
      <c r="C55" s="143" t="s">
        <v>83</v>
      </c>
      <c r="D55" s="143"/>
      <c r="E55" s="143"/>
      <c r="F55" s="43"/>
      <c r="G55" s="44"/>
      <c r="H55" s="44"/>
      <c r="I55" s="44"/>
      <c r="J55" s="47"/>
      <c r="K55" s="44"/>
      <c r="L55" s="73">
        <v>11118.58</v>
      </c>
      <c r="M55" s="68"/>
      <c r="N55" s="74">
        <v>478326.64</v>
      </c>
      <c r="AI55" s="39"/>
      <c r="AJ55" s="40"/>
      <c r="AK55" s="40"/>
      <c r="AQ55" s="40" t="s">
        <v>83</v>
      </c>
    </row>
    <row r="56" spans="1:43" customFormat="1" ht="15" x14ac:dyDescent="0.25">
      <c r="A56" s="145" t="s">
        <v>84</v>
      </c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7"/>
      <c r="AI56" s="39"/>
      <c r="AJ56" s="40" t="s">
        <v>84</v>
      </c>
      <c r="AK56" s="40"/>
      <c r="AQ56" s="40"/>
    </row>
    <row r="57" spans="1:43" customFormat="1" ht="34.5" x14ac:dyDescent="0.25">
      <c r="A57" s="41" t="s">
        <v>69</v>
      </c>
      <c r="B57" s="42" t="s">
        <v>85</v>
      </c>
      <c r="C57" s="143" t="s">
        <v>86</v>
      </c>
      <c r="D57" s="143"/>
      <c r="E57" s="143"/>
      <c r="F57" s="43" t="s">
        <v>87</v>
      </c>
      <c r="G57" s="44">
        <v>0.69199999999999995</v>
      </c>
      <c r="H57" s="45">
        <v>1</v>
      </c>
      <c r="I57" s="75">
        <v>0.69199999999999995</v>
      </c>
      <c r="J57" s="47"/>
      <c r="K57" s="44"/>
      <c r="L57" s="47"/>
      <c r="M57" s="44"/>
      <c r="N57" s="48"/>
      <c r="AI57" s="39"/>
      <c r="AJ57" s="40"/>
      <c r="AK57" s="40" t="s">
        <v>86</v>
      </c>
      <c r="AQ57" s="40"/>
    </row>
    <row r="58" spans="1:43" customFormat="1" ht="15" x14ac:dyDescent="0.25">
      <c r="A58" s="49"/>
      <c r="B58" s="50"/>
      <c r="C58" s="141" t="s">
        <v>88</v>
      </c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2"/>
      <c r="AI58" s="39"/>
      <c r="AJ58" s="40"/>
      <c r="AK58" s="40"/>
      <c r="AL58" s="3" t="s">
        <v>88</v>
      </c>
      <c r="AQ58" s="40"/>
    </row>
    <row r="59" spans="1:43" customFormat="1" ht="68.25" x14ac:dyDescent="0.25">
      <c r="A59" s="51"/>
      <c r="B59" s="52" t="s">
        <v>66</v>
      </c>
      <c r="C59" s="137" t="s">
        <v>67</v>
      </c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44"/>
      <c r="AI59" s="39"/>
      <c r="AJ59" s="40"/>
      <c r="AK59" s="40"/>
      <c r="AM59" s="3" t="s">
        <v>67</v>
      </c>
      <c r="AQ59" s="40"/>
    </row>
    <row r="60" spans="1:43" customFormat="1" ht="15" x14ac:dyDescent="0.25">
      <c r="A60" s="53"/>
      <c r="B60" s="52" t="s">
        <v>57</v>
      </c>
      <c r="C60" s="141" t="s">
        <v>68</v>
      </c>
      <c r="D60" s="141"/>
      <c r="E60" s="141"/>
      <c r="F60" s="54"/>
      <c r="G60" s="55"/>
      <c r="H60" s="55"/>
      <c r="I60" s="55"/>
      <c r="J60" s="60">
        <v>173.23</v>
      </c>
      <c r="K60" s="58">
        <v>1.1499999999999999</v>
      </c>
      <c r="L60" s="60">
        <v>137.86000000000001</v>
      </c>
      <c r="M60" s="58">
        <v>46.99</v>
      </c>
      <c r="N60" s="59">
        <v>6478.04</v>
      </c>
      <c r="AI60" s="39"/>
      <c r="AJ60" s="40"/>
      <c r="AK60" s="40"/>
      <c r="AN60" s="3" t="s">
        <v>68</v>
      </c>
      <c r="AQ60" s="40"/>
    </row>
    <row r="61" spans="1:43" customFormat="1" ht="15" x14ac:dyDescent="0.25">
      <c r="A61" s="53"/>
      <c r="B61" s="52" t="s">
        <v>69</v>
      </c>
      <c r="C61" s="141" t="s">
        <v>70</v>
      </c>
      <c r="D61" s="141"/>
      <c r="E61" s="141"/>
      <c r="F61" s="54"/>
      <c r="G61" s="55"/>
      <c r="H61" s="55"/>
      <c r="I61" s="55"/>
      <c r="J61" s="56">
        <v>5268.76</v>
      </c>
      <c r="K61" s="58">
        <v>1.1499999999999999</v>
      </c>
      <c r="L61" s="56">
        <v>4192.88</v>
      </c>
      <c r="M61" s="58">
        <v>14.01</v>
      </c>
      <c r="N61" s="59">
        <v>58742.25</v>
      </c>
      <c r="AI61" s="39"/>
      <c r="AJ61" s="40"/>
      <c r="AK61" s="40"/>
      <c r="AN61" s="3" t="s">
        <v>70</v>
      </c>
      <c r="AQ61" s="40"/>
    </row>
    <row r="62" spans="1:43" customFormat="1" ht="15" x14ac:dyDescent="0.25">
      <c r="A62" s="53"/>
      <c r="B62" s="52" t="s">
        <v>71</v>
      </c>
      <c r="C62" s="141" t="s">
        <v>72</v>
      </c>
      <c r="D62" s="141"/>
      <c r="E62" s="141"/>
      <c r="F62" s="54"/>
      <c r="G62" s="55"/>
      <c r="H62" s="55"/>
      <c r="I62" s="55"/>
      <c r="J62" s="60">
        <v>267.67</v>
      </c>
      <c r="K62" s="58">
        <v>1.1499999999999999</v>
      </c>
      <c r="L62" s="60">
        <v>213.01</v>
      </c>
      <c r="M62" s="58">
        <v>46.99</v>
      </c>
      <c r="N62" s="59">
        <v>10009.34</v>
      </c>
      <c r="AI62" s="39"/>
      <c r="AJ62" s="40"/>
      <c r="AK62" s="40"/>
      <c r="AN62" s="3" t="s">
        <v>72</v>
      </c>
      <c r="AQ62" s="40"/>
    </row>
    <row r="63" spans="1:43" customFormat="1" ht="15" x14ac:dyDescent="0.25">
      <c r="A63" s="53"/>
      <c r="B63" s="52" t="s">
        <v>89</v>
      </c>
      <c r="C63" s="141" t="s">
        <v>90</v>
      </c>
      <c r="D63" s="141"/>
      <c r="E63" s="141"/>
      <c r="F63" s="54"/>
      <c r="G63" s="55"/>
      <c r="H63" s="55"/>
      <c r="I63" s="55"/>
      <c r="J63" s="60">
        <v>17.079999999999998</v>
      </c>
      <c r="K63" s="55"/>
      <c r="L63" s="60">
        <v>11.82</v>
      </c>
      <c r="M63" s="58">
        <v>8.75</v>
      </c>
      <c r="N63" s="76">
        <v>103.43</v>
      </c>
      <c r="AI63" s="39"/>
      <c r="AJ63" s="40"/>
      <c r="AK63" s="40"/>
      <c r="AN63" s="3" t="s">
        <v>90</v>
      </c>
      <c r="AQ63" s="40"/>
    </row>
    <row r="64" spans="1:43" customFormat="1" ht="15" x14ac:dyDescent="0.25">
      <c r="A64" s="61"/>
      <c r="B64" s="52"/>
      <c r="C64" s="141" t="s">
        <v>73</v>
      </c>
      <c r="D64" s="141"/>
      <c r="E64" s="141"/>
      <c r="F64" s="54" t="s">
        <v>74</v>
      </c>
      <c r="G64" s="66">
        <v>21.6</v>
      </c>
      <c r="H64" s="58">
        <v>1.1499999999999999</v>
      </c>
      <c r="I64" s="77">
        <v>17.18928</v>
      </c>
      <c r="J64" s="64"/>
      <c r="K64" s="55"/>
      <c r="L64" s="64"/>
      <c r="M64" s="55"/>
      <c r="N64" s="65"/>
      <c r="AI64" s="39"/>
      <c r="AJ64" s="40"/>
      <c r="AK64" s="40"/>
      <c r="AO64" s="3" t="s">
        <v>73</v>
      </c>
      <c r="AQ64" s="40"/>
    </row>
    <row r="65" spans="1:44" customFormat="1" ht="15" x14ac:dyDescent="0.25">
      <c r="A65" s="61"/>
      <c r="B65" s="52"/>
      <c r="C65" s="141" t="s">
        <v>75</v>
      </c>
      <c r="D65" s="141"/>
      <c r="E65" s="141"/>
      <c r="F65" s="54" t="s">
        <v>74</v>
      </c>
      <c r="G65" s="66">
        <v>20.6</v>
      </c>
      <c r="H65" s="58">
        <v>1.1499999999999999</v>
      </c>
      <c r="I65" s="77">
        <v>16.39348</v>
      </c>
      <c r="J65" s="64"/>
      <c r="K65" s="55"/>
      <c r="L65" s="64"/>
      <c r="M65" s="55"/>
      <c r="N65" s="65"/>
      <c r="AI65" s="39"/>
      <c r="AJ65" s="40"/>
      <c r="AK65" s="40"/>
      <c r="AO65" s="3" t="s">
        <v>75</v>
      </c>
      <c r="AQ65" s="40"/>
    </row>
    <row r="66" spans="1:44" customFormat="1" ht="15" x14ac:dyDescent="0.25">
      <c r="A66" s="49"/>
      <c r="B66" s="52"/>
      <c r="C66" s="148" t="s">
        <v>76</v>
      </c>
      <c r="D66" s="148"/>
      <c r="E66" s="148"/>
      <c r="F66" s="67"/>
      <c r="G66" s="68"/>
      <c r="H66" s="68"/>
      <c r="I66" s="68"/>
      <c r="J66" s="69">
        <v>5459.07</v>
      </c>
      <c r="K66" s="68"/>
      <c r="L66" s="69">
        <v>4342.5600000000004</v>
      </c>
      <c r="M66" s="68"/>
      <c r="N66" s="70">
        <v>65323.72</v>
      </c>
      <c r="AI66" s="39"/>
      <c r="AJ66" s="40"/>
      <c r="AK66" s="40"/>
      <c r="AP66" s="3" t="s">
        <v>76</v>
      </c>
      <c r="AQ66" s="40"/>
    </row>
    <row r="67" spans="1:44" customFormat="1" ht="15" x14ac:dyDescent="0.25">
      <c r="A67" s="61"/>
      <c r="B67" s="52"/>
      <c r="C67" s="141" t="s">
        <v>77</v>
      </c>
      <c r="D67" s="141"/>
      <c r="E67" s="141"/>
      <c r="F67" s="54"/>
      <c r="G67" s="55"/>
      <c r="H67" s="55"/>
      <c r="I67" s="55"/>
      <c r="J67" s="64"/>
      <c r="K67" s="55"/>
      <c r="L67" s="60">
        <v>350.87</v>
      </c>
      <c r="M67" s="55"/>
      <c r="N67" s="59">
        <v>16487.38</v>
      </c>
      <c r="AI67" s="39"/>
      <c r="AJ67" s="40"/>
      <c r="AK67" s="40"/>
      <c r="AO67" s="3" t="s">
        <v>77</v>
      </c>
      <c r="AQ67" s="40"/>
    </row>
    <row r="68" spans="1:44" customFormat="1" ht="45" x14ac:dyDescent="0.25">
      <c r="A68" s="61"/>
      <c r="B68" s="52" t="s">
        <v>91</v>
      </c>
      <c r="C68" s="141" t="s">
        <v>92</v>
      </c>
      <c r="D68" s="141"/>
      <c r="E68" s="141"/>
      <c r="F68" s="54" t="s">
        <v>80</v>
      </c>
      <c r="G68" s="62">
        <v>147</v>
      </c>
      <c r="H68" s="55"/>
      <c r="I68" s="62">
        <v>147</v>
      </c>
      <c r="J68" s="64"/>
      <c r="K68" s="55"/>
      <c r="L68" s="60">
        <v>515.78</v>
      </c>
      <c r="M68" s="55"/>
      <c r="N68" s="59">
        <v>24236.45</v>
      </c>
      <c r="AI68" s="39"/>
      <c r="AJ68" s="40"/>
      <c r="AK68" s="40"/>
      <c r="AO68" s="3" t="s">
        <v>92</v>
      </c>
      <c r="AQ68" s="40"/>
    </row>
    <row r="69" spans="1:44" customFormat="1" ht="56.25" x14ac:dyDescent="0.25">
      <c r="A69" s="61"/>
      <c r="B69" s="52" t="s">
        <v>93</v>
      </c>
      <c r="C69" s="141" t="s">
        <v>94</v>
      </c>
      <c r="D69" s="141"/>
      <c r="E69" s="141"/>
      <c r="F69" s="54" t="s">
        <v>80</v>
      </c>
      <c r="G69" s="62">
        <v>134</v>
      </c>
      <c r="H69" s="58">
        <v>0.85</v>
      </c>
      <c r="I69" s="66">
        <v>113.9</v>
      </c>
      <c r="J69" s="64"/>
      <c r="K69" s="55"/>
      <c r="L69" s="60">
        <v>399.64</v>
      </c>
      <c r="M69" s="55"/>
      <c r="N69" s="59">
        <v>18779.13</v>
      </c>
      <c r="AI69" s="39"/>
      <c r="AJ69" s="40"/>
      <c r="AK69" s="40"/>
      <c r="AO69" s="3" t="s">
        <v>94</v>
      </c>
      <c r="AQ69" s="40"/>
    </row>
    <row r="70" spans="1:44" customFormat="1" ht="15" x14ac:dyDescent="0.25">
      <c r="A70" s="71"/>
      <c r="B70" s="72"/>
      <c r="C70" s="143" t="s">
        <v>83</v>
      </c>
      <c r="D70" s="143"/>
      <c r="E70" s="143"/>
      <c r="F70" s="43"/>
      <c r="G70" s="44"/>
      <c r="H70" s="44"/>
      <c r="I70" s="44"/>
      <c r="J70" s="47"/>
      <c r="K70" s="44"/>
      <c r="L70" s="73">
        <v>5257.98</v>
      </c>
      <c r="M70" s="68"/>
      <c r="N70" s="74">
        <v>108339.3</v>
      </c>
      <c r="AI70" s="39"/>
      <c r="AJ70" s="40"/>
      <c r="AK70" s="40"/>
      <c r="AQ70" s="40" t="s">
        <v>83</v>
      </c>
    </row>
    <row r="71" spans="1:44" customFormat="1" ht="22.5" x14ac:dyDescent="0.25">
      <c r="A71" s="41" t="s">
        <v>71</v>
      </c>
      <c r="B71" s="42" t="s">
        <v>95</v>
      </c>
      <c r="C71" s="143" t="s">
        <v>96</v>
      </c>
      <c r="D71" s="143"/>
      <c r="E71" s="143"/>
      <c r="F71" s="43" t="s">
        <v>97</v>
      </c>
      <c r="G71" s="44">
        <v>87.22</v>
      </c>
      <c r="H71" s="45">
        <v>1</v>
      </c>
      <c r="I71" s="78">
        <v>87.22</v>
      </c>
      <c r="J71" s="79">
        <v>523.80999999999995</v>
      </c>
      <c r="K71" s="46">
        <v>1.04236</v>
      </c>
      <c r="L71" s="73">
        <v>47622</v>
      </c>
      <c r="M71" s="78">
        <v>8.75</v>
      </c>
      <c r="N71" s="74">
        <v>416692.5</v>
      </c>
      <c r="AI71" s="39"/>
      <c r="AJ71" s="40"/>
      <c r="AK71" s="40" t="s">
        <v>96</v>
      </c>
      <c r="AQ71" s="40"/>
    </row>
    <row r="72" spans="1:44" customFormat="1" ht="15" x14ac:dyDescent="0.25">
      <c r="A72" s="49"/>
      <c r="B72" s="50"/>
      <c r="C72" s="141" t="s">
        <v>98</v>
      </c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2"/>
      <c r="AI72" s="39"/>
      <c r="AJ72" s="40"/>
      <c r="AK72" s="40"/>
      <c r="AL72" s="3" t="s">
        <v>98</v>
      </c>
      <c r="AQ72" s="40"/>
    </row>
    <row r="73" spans="1:44" customFormat="1" ht="15" x14ac:dyDescent="0.25">
      <c r="A73" s="49"/>
      <c r="B73" s="50"/>
      <c r="C73" s="141" t="s">
        <v>99</v>
      </c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2"/>
      <c r="AI73" s="39"/>
      <c r="AJ73" s="40"/>
      <c r="AK73" s="40"/>
      <c r="AQ73" s="40"/>
      <c r="AR73" s="3" t="s">
        <v>99</v>
      </c>
    </row>
    <row r="74" spans="1:44" customFormat="1" ht="15" x14ac:dyDescent="0.25">
      <c r="A74" s="51"/>
      <c r="B74" s="52"/>
      <c r="C74" s="137" t="s">
        <v>100</v>
      </c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44"/>
      <c r="AI74" s="39"/>
      <c r="AJ74" s="40"/>
      <c r="AK74" s="40"/>
      <c r="AM74" s="3" t="s">
        <v>100</v>
      </c>
      <c r="AQ74" s="40"/>
    </row>
    <row r="75" spans="1:44" customFormat="1" ht="15" x14ac:dyDescent="0.25">
      <c r="A75" s="51"/>
      <c r="B75" s="52"/>
      <c r="C75" s="137" t="s">
        <v>101</v>
      </c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44"/>
      <c r="AI75" s="39"/>
      <c r="AJ75" s="40"/>
      <c r="AK75" s="40"/>
      <c r="AM75" s="3" t="s">
        <v>101</v>
      </c>
      <c r="AQ75" s="40"/>
    </row>
    <row r="76" spans="1:44" customFormat="1" ht="15" x14ac:dyDescent="0.25">
      <c r="A76" s="71"/>
      <c r="B76" s="72"/>
      <c r="C76" s="143" t="s">
        <v>83</v>
      </c>
      <c r="D76" s="143"/>
      <c r="E76" s="143"/>
      <c r="F76" s="43"/>
      <c r="G76" s="44"/>
      <c r="H76" s="44"/>
      <c r="I76" s="44"/>
      <c r="J76" s="47"/>
      <c r="K76" s="44"/>
      <c r="L76" s="73">
        <v>47622</v>
      </c>
      <c r="M76" s="68"/>
      <c r="N76" s="74">
        <v>416692.5</v>
      </c>
      <c r="AI76" s="39"/>
      <c r="AJ76" s="40"/>
      <c r="AK76" s="40"/>
      <c r="AQ76" s="40" t="s">
        <v>83</v>
      </c>
    </row>
    <row r="77" spans="1:44" customFormat="1" ht="15" x14ac:dyDescent="0.25">
      <c r="A77" s="145" t="s">
        <v>102</v>
      </c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7"/>
      <c r="AI77" s="39"/>
      <c r="AJ77" s="40" t="s">
        <v>102</v>
      </c>
      <c r="AK77" s="40"/>
      <c r="AQ77" s="40"/>
    </row>
    <row r="78" spans="1:44" customFormat="1" ht="45.75" x14ac:dyDescent="0.25">
      <c r="A78" s="41" t="s">
        <v>89</v>
      </c>
      <c r="B78" s="42" t="s">
        <v>103</v>
      </c>
      <c r="C78" s="143" t="s">
        <v>104</v>
      </c>
      <c r="D78" s="143"/>
      <c r="E78" s="143"/>
      <c r="F78" s="43" t="s">
        <v>60</v>
      </c>
      <c r="G78" s="44">
        <v>0.21631</v>
      </c>
      <c r="H78" s="45">
        <v>1</v>
      </c>
      <c r="I78" s="46">
        <v>0.21631</v>
      </c>
      <c r="J78" s="47"/>
      <c r="K78" s="44"/>
      <c r="L78" s="47"/>
      <c r="M78" s="44"/>
      <c r="N78" s="48"/>
      <c r="AI78" s="39"/>
      <c r="AJ78" s="40"/>
      <c r="AK78" s="40" t="s">
        <v>104</v>
      </c>
      <c r="AQ78" s="40"/>
    </row>
    <row r="79" spans="1:44" customFormat="1" ht="15" x14ac:dyDescent="0.25">
      <c r="A79" s="49"/>
      <c r="B79" s="50"/>
      <c r="C79" s="141" t="s">
        <v>61</v>
      </c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2"/>
      <c r="AI79" s="39"/>
      <c r="AJ79" s="40"/>
      <c r="AK79" s="40"/>
      <c r="AL79" s="3" t="s">
        <v>61</v>
      </c>
      <c r="AQ79" s="40"/>
    </row>
    <row r="80" spans="1:44" customFormat="1" ht="23.25" x14ac:dyDescent="0.25">
      <c r="A80" s="51"/>
      <c r="B80" s="52" t="s">
        <v>62</v>
      </c>
      <c r="C80" s="137" t="s">
        <v>63</v>
      </c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44"/>
      <c r="AI80" s="39"/>
      <c r="AJ80" s="40"/>
      <c r="AK80" s="40"/>
      <c r="AM80" s="3" t="s">
        <v>63</v>
      </c>
      <c r="AQ80" s="40"/>
    </row>
    <row r="81" spans="1:43" customFormat="1" ht="34.5" x14ac:dyDescent="0.25">
      <c r="A81" s="51"/>
      <c r="B81" s="52" t="s">
        <v>64</v>
      </c>
      <c r="C81" s="137" t="s">
        <v>65</v>
      </c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44"/>
      <c r="AI81" s="39"/>
      <c r="AJ81" s="40"/>
      <c r="AK81" s="40"/>
      <c r="AM81" s="3" t="s">
        <v>65</v>
      </c>
      <c r="AQ81" s="40"/>
    </row>
    <row r="82" spans="1:43" customFormat="1" ht="23.25" x14ac:dyDescent="0.25">
      <c r="A82" s="51"/>
      <c r="B82" s="52" t="s">
        <v>105</v>
      </c>
      <c r="C82" s="137" t="s">
        <v>106</v>
      </c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44"/>
      <c r="AI82" s="39"/>
      <c r="AJ82" s="40"/>
      <c r="AK82" s="40"/>
      <c r="AM82" s="3" t="s">
        <v>106</v>
      </c>
      <c r="AQ82" s="40"/>
    </row>
    <row r="83" spans="1:43" customFormat="1" ht="68.25" x14ac:dyDescent="0.25">
      <c r="A83" s="51"/>
      <c r="B83" s="52" t="s">
        <v>66</v>
      </c>
      <c r="C83" s="137" t="s">
        <v>67</v>
      </c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44"/>
      <c r="AI83" s="39"/>
      <c r="AJ83" s="40"/>
      <c r="AK83" s="40"/>
      <c r="AM83" s="3" t="s">
        <v>67</v>
      </c>
      <c r="AQ83" s="40"/>
    </row>
    <row r="84" spans="1:43" customFormat="1" ht="15" x14ac:dyDescent="0.25">
      <c r="A84" s="53"/>
      <c r="B84" s="52" t="s">
        <v>57</v>
      </c>
      <c r="C84" s="141" t="s">
        <v>68</v>
      </c>
      <c r="D84" s="141"/>
      <c r="E84" s="141"/>
      <c r="F84" s="54"/>
      <c r="G84" s="55"/>
      <c r="H84" s="55"/>
      <c r="I84" s="55"/>
      <c r="J84" s="56">
        <v>9218</v>
      </c>
      <c r="K84" s="77">
        <v>1.66635</v>
      </c>
      <c r="L84" s="56">
        <v>3322.61</v>
      </c>
      <c r="M84" s="58">
        <v>46.99</v>
      </c>
      <c r="N84" s="59">
        <v>156129.44</v>
      </c>
      <c r="AI84" s="39"/>
      <c r="AJ84" s="40"/>
      <c r="AK84" s="40"/>
      <c r="AN84" s="3" t="s">
        <v>68</v>
      </c>
      <c r="AQ84" s="40"/>
    </row>
    <row r="85" spans="1:43" customFormat="1" ht="15" x14ac:dyDescent="0.25">
      <c r="A85" s="53"/>
      <c r="B85" s="52" t="s">
        <v>69</v>
      </c>
      <c r="C85" s="141" t="s">
        <v>70</v>
      </c>
      <c r="D85" s="141"/>
      <c r="E85" s="141"/>
      <c r="F85" s="54"/>
      <c r="G85" s="55"/>
      <c r="H85" s="55"/>
      <c r="I85" s="55"/>
      <c r="J85" s="56">
        <v>40105.1</v>
      </c>
      <c r="K85" s="77">
        <v>1.81125</v>
      </c>
      <c r="L85" s="56">
        <v>15712.84</v>
      </c>
      <c r="M85" s="58">
        <v>14.01</v>
      </c>
      <c r="N85" s="59">
        <v>220136.89</v>
      </c>
      <c r="AI85" s="39"/>
      <c r="AJ85" s="40"/>
      <c r="AK85" s="40"/>
      <c r="AN85" s="3" t="s">
        <v>70</v>
      </c>
      <c r="AQ85" s="40"/>
    </row>
    <row r="86" spans="1:43" customFormat="1" ht="15" x14ac:dyDescent="0.25">
      <c r="A86" s="53"/>
      <c r="B86" s="52" t="s">
        <v>71</v>
      </c>
      <c r="C86" s="141" t="s">
        <v>72</v>
      </c>
      <c r="D86" s="141"/>
      <c r="E86" s="141"/>
      <c r="F86" s="54"/>
      <c r="G86" s="55"/>
      <c r="H86" s="55"/>
      <c r="I86" s="55"/>
      <c r="J86" s="56">
        <v>2629.93</v>
      </c>
      <c r="K86" s="77">
        <v>1.81125</v>
      </c>
      <c r="L86" s="56">
        <v>1030.3800000000001</v>
      </c>
      <c r="M86" s="58">
        <v>46.99</v>
      </c>
      <c r="N86" s="59">
        <v>48417.56</v>
      </c>
      <c r="AI86" s="39"/>
      <c r="AJ86" s="40"/>
      <c r="AK86" s="40"/>
      <c r="AN86" s="3" t="s">
        <v>72</v>
      </c>
      <c r="AQ86" s="40"/>
    </row>
    <row r="87" spans="1:43" customFormat="1" ht="15" x14ac:dyDescent="0.25">
      <c r="A87" s="53"/>
      <c r="B87" s="52" t="s">
        <v>89</v>
      </c>
      <c r="C87" s="141" t="s">
        <v>90</v>
      </c>
      <c r="D87" s="141"/>
      <c r="E87" s="141"/>
      <c r="F87" s="54"/>
      <c r="G87" s="55"/>
      <c r="H87" s="55"/>
      <c r="I87" s="55"/>
      <c r="J87" s="56">
        <v>1477980.73</v>
      </c>
      <c r="K87" s="55"/>
      <c r="L87" s="56">
        <v>319702.01</v>
      </c>
      <c r="M87" s="58">
        <v>8.75</v>
      </c>
      <c r="N87" s="59">
        <v>2797392.59</v>
      </c>
      <c r="AI87" s="39"/>
      <c r="AJ87" s="40"/>
      <c r="AK87" s="40"/>
      <c r="AN87" s="3" t="s">
        <v>90</v>
      </c>
      <c r="AQ87" s="40"/>
    </row>
    <row r="88" spans="1:43" customFormat="1" ht="15" x14ac:dyDescent="0.25">
      <c r="A88" s="61"/>
      <c r="B88" s="52"/>
      <c r="C88" s="141" t="s">
        <v>73</v>
      </c>
      <c r="D88" s="141"/>
      <c r="E88" s="141"/>
      <c r="F88" s="54" t="s">
        <v>74</v>
      </c>
      <c r="G88" s="62">
        <v>1100</v>
      </c>
      <c r="H88" s="77">
        <v>1.66635</v>
      </c>
      <c r="I88" s="63">
        <v>396.49298540000001</v>
      </c>
      <c r="J88" s="64"/>
      <c r="K88" s="55"/>
      <c r="L88" s="64"/>
      <c r="M88" s="55"/>
      <c r="N88" s="65"/>
      <c r="AI88" s="39"/>
      <c r="AJ88" s="40"/>
      <c r="AK88" s="40"/>
      <c r="AO88" s="3" t="s">
        <v>73</v>
      </c>
      <c r="AQ88" s="40"/>
    </row>
    <row r="89" spans="1:43" customFormat="1" ht="15" x14ac:dyDescent="0.25">
      <c r="A89" s="61"/>
      <c r="B89" s="52"/>
      <c r="C89" s="141" t="s">
        <v>75</v>
      </c>
      <c r="D89" s="141"/>
      <c r="E89" s="141"/>
      <c r="F89" s="54" t="s">
        <v>74</v>
      </c>
      <c r="G89" s="58">
        <v>213.68</v>
      </c>
      <c r="H89" s="77">
        <v>1.81125</v>
      </c>
      <c r="I89" s="80">
        <v>83.718005000000005</v>
      </c>
      <c r="J89" s="64"/>
      <c r="K89" s="55"/>
      <c r="L89" s="64"/>
      <c r="M89" s="55"/>
      <c r="N89" s="65"/>
      <c r="AI89" s="39"/>
      <c r="AJ89" s="40"/>
      <c r="AK89" s="40"/>
      <c r="AO89" s="3" t="s">
        <v>75</v>
      </c>
      <c r="AQ89" s="40"/>
    </row>
    <row r="90" spans="1:43" customFormat="1" ht="15" x14ac:dyDescent="0.25">
      <c r="A90" s="49"/>
      <c r="B90" s="52"/>
      <c r="C90" s="148" t="s">
        <v>76</v>
      </c>
      <c r="D90" s="148"/>
      <c r="E90" s="148"/>
      <c r="F90" s="67"/>
      <c r="G90" s="68"/>
      <c r="H90" s="68"/>
      <c r="I90" s="68"/>
      <c r="J90" s="69">
        <v>1527303.83</v>
      </c>
      <c r="K90" s="68"/>
      <c r="L90" s="69">
        <v>338737.46</v>
      </c>
      <c r="M90" s="68"/>
      <c r="N90" s="70">
        <v>3173658.92</v>
      </c>
      <c r="AI90" s="39"/>
      <c r="AJ90" s="40"/>
      <c r="AK90" s="40"/>
      <c r="AP90" s="3" t="s">
        <v>76</v>
      </c>
      <c r="AQ90" s="40"/>
    </row>
    <row r="91" spans="1:43" customFormat="1" ht="15" x14ac:dyDescent="0.25">
      <c r="A91" s="61"/>
      <c r="B91" s="52"/>
      <c r="C91" s="141" t="s">
        <v>77</v>
      </c>
      <c r="D91" s="141"/>
      <c r="E91" s="141"/>
      <c r="F91" s="54"/>
      <c r="G91" s="55"/>
      <c r="H91" s="55"/>
      <c r="I91" s="55"/>
      <c r="J91" s="64"/>
      <c r="K91" s="55"/>
      <c r="L91" s="56">
        <v>4352.99</v>
      </c>
      <c r="M91" s="55"/>
      <c r="N91" s="59">
        <v>204547</v>
      </c>
      <c r="AI91" s="39"/>
      <c r="AJ91" s="40"/>
      <c r="AK91" s="40"/>
      <c r="AO91" s="3" t="s">
        <v>77</v>
      </c>
      <c r="AQ91" s="40"/>
    </row>
    <row r="92" spans="1:43" customFormat="1" ht="22.5" x14ac:dyDescent="0.25">
      <c r="A92" s="61"/>
      <c r="B92" s="52" t="s">
        <v>78</v>
      </c>
      <c r="C92" s="141" t="s">
        <v>79</v>
      </c>
      <c r="D92" s="141"/>
      <c r="E92" s="141"/>
      <c r="F92" s="54" t="s">
        <v>80</v>
      </c>
      <c r="G92" s="62">
        <v>109</v>
      </c>
      <c r="H92" s="55"/>
      <c r="I92" s="62">
        <v>109</v>
      </c>
      <c r="J92" s="64"/>
      <c r="K92" s="55"/>
      <c r="L92" s="56">
        <v>4744.76</v>
      </c>
      <c r="M92" s="55"/>
      <c r="N92" s="59">
        <v>222956.23</v>
      </c>
      <c r="AI92" s="39"/>
      <c r="AJ92" s="40"/>
      <c r="AK92" s="40"/>
      <c r="AO92" s="3" t="s">
        <v>79</v>
      </c>
      <c r="AQ92" s="40"/>
    </row>
    <row r="93" spans="1:43" customFormat="1" ht="45" x14ac:dyDescent="0.25">
      <c r="A93" s="61"/>
      <c r="B93" s="52" t="s">
        <v>81</v>
      </c>
      <c r="C93" s="141" t="s">
        <v>82</v>
      </c>
      <c r="D93" s="141"/>
      <c r="E93" s="141"/>
      <c r="F93" s="54" t="s">
        <v>80</v>
      </c>
      <c r="G93" s="62">
        <v>65</v>
      </c>
      <c r="H93" s="58">
        <v>0.85</v>
      </c>
      <c r="I93" s="58">
        <v>55.25</v>
      </c>
      <c r="J93" s="64"/>
      <c r="K93" s="55"/>
      <c r="L93" s="56">
        <v>2405.0300000000002</v>
      </c>
      <c r="M93" s="55"/>
      <c r="N93" s="59">
        <v>113012.22</v>
      </c>
      <c r="AI93" s="39"/>
      <c r="AJ93" s="40"/>
      <c r="AK93" s="40"/>
      <c r="AO93" s="3" t="s">
        <v>82</v>
      </c>
      <c r="AQ93" s="40"/>
    </row>
    <row r="94" spans="1:43" customFormat="1" ht="15" x14ac:dyDescent="0.25">
      <c r="A94" s="71"/>
      <c r="B94" s="72"/>
      <c r="C94" s="143" t="s">
        <v>83</v>
      </c>
      <c r="D94" s="143"/>
      <c r="E94" s="143"/>
      <c r="F94" s="43"/>
      <c r="G94" s="44"/>
      <c r="H94" s="44"/>
      <c r="I94" s="44"/>
      <c r="J94" s="47"/>
      <c r="K94" s="44"/>
      <c r="L94" s="73">
        <v>345887.25</v>
      </c>
      <c r="M94" s="68"/>
      <c r="N94" s="74">
        <v>3509627.37</v>
      </c>
      <c r="AI94" s="39"/>
      <c r="AJ94" s="40"/>
      <c r="AK94" s="40"/>
      <c r="AQ94" s="40" t="s">
        <v>83</v>
      </c>
    </row>
    <row r="95" spans="1:43" customFormat="1" ht="23.25" x14ac:dyDescent="0.25">
      <c r="A95" s="41" t="s">
        <v>107</v>
      </c>
      <c r="B95" s="42" t="s">
        <v>108</v>
      </c>
      <c r="C95" s="143" t="s">
        <v>109</v>
      </c>
      <c r="D95" s="143"/>
      <c r="E95" s="143"/>
      <c r="F95" s="43" t="s">
        <v>110</v>
      </c>
      <c r="G95" s="44">
        <v>-398</v>
      </c>
      <c r="H95" s="45">
        <v>1</v>
      </c>
      <c r="I95" s="45">
        <v>-398</v>
      </c>
      <c r="J95" s="79">
        <v>188.1</v>
      </c>
      <c r="K95" s="44"/>
      <c r="L95" s="73">
        <v>-74863.8</v>
      </c>
      <c r="M95" s="78">
        <v>8.75</v>
      </c>
      <c r="N95" s="74">
        <v>-655058.25</v>
      </c>
      <c r="AI95" s="39"/>
      <c r="AJ95" s="40"/>
      <c r="AK95" s="40" t="s">
        <v>109</v>
      </c>
      <c r="AQ95" s="40"/>
    </row>
    <row r="96" spans="1:43" customFormat="1" ht="15" x14ac:dyDescent="0.25">
      <c r="A96" s="71"/>
      <c r="B96" s="72"/>
      <c r="C96" s="143" t="s">
        <v>83</v>
      </c>
      <c r="D96" s="143"/>
      <c r="E96" s="143"/>
      <c r="F96" s="43"/>
      <c r="G96" s="44"/>
      <c r="H96" s="44"/>
      <c r="I96" s="44"/>
      <c r="J96" s="47"/>
      <c r="K96" s="44"/>
      <c r="L96" s="73">
        <v>-74863.8</v>
      </c>
      <c r="M96" s="68"/>
      <c r="N96" s="74">
        <v>-655058.25</v>
      </c>
      <c r="AI96" s="39"/>
      <c r="AJ96" s="40"/>
      <c r="AK96" s="40"/>
      <c r="AQ96" s="40" t="s">
        <v>83</v>
      </c>
    </row>
    <row r="97" spans="1:44" customFormat="1" ht="22.5" x14ac:dyDescent="0.25">
      <c r="A97" s="41" t="s">
        <v>111</v>
      </c>
      <c r="B97" s="42" t="s">
        <v>112</v>
      </c>
      <c r="C97" s="143" t="s">
        <v>113</v>
      </c>
      <c r="D97" s="143"/>
      <c r="E97" s="143"/>
      <c r="F97" s="43" t="s">
        <v>110</v>
      </c>
      <c r="G97" s="44">
        <v>398</v>
      </c>
      <c r="H97" s="45">
        <v>1</v>
      </c>
      <c r="I97" s="45">
        <v>398</v>
      </c>
      <c r="J97" s="79">
        <v>779.24</v>
      </c>
      <c r="K97" s="46">
        <v>1.04236</v>
      </c>
      <c r="L97" s="73">
        <v>323274.95</v>
      </c>
      <c r="M97" s="78">
        <v>8.75</v>
      </c>
      <c r="N97" s="74">
        <v>2828655.81</v>
      </c>
      <c r="AI97" s="39"/>
      <c r="AJ97" s="40"/>
      <c r="AK97" s="40" t="s">
        <v>113</v>
      </c>
      <c r="AQ97" s="40"/>
    </row>
    <row r="98" spans="1:44" customFormat="1" ht="15" x14ac:dyDescent="0.25">
      <c r="A98" s="49"/>
      <c r="B98" s="50"/>
      <c r="C98" s="141" t="s">
        <v>114</v>
      </c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2"/>
      <c r="AI98" s="39"/>
      <c r="AJ98" s="40"/>
      <c r="AK98" s="40"/>
      <c r="AQ98" s="40"/>
      <c r="AR98" s="3" t="s">
        <v>114</v>
      </c>
    </row>
    <row r="99" spans="1:44" customFormat="1" ht="15" x14ac:dyDescent="0.25">
      <c r="A99" s="51"/>
      <c r="B99" s="52"/>
      <c r="C99" s="137" t="s">
        <v>100</v>
      </c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44"/>
      <c r="AI99" s="39"/>
      <c r="AJ99" s="40"/>
      <c r="AK99" s="40"/>
      <c r="AM99" s="3" t="s">
        <v>100</v>
      </c>
      <c r="AQ99" s="40"/>
    </row>
    <row r="100" spans="1:44" customFormat="1" ht="15" x14ac:dyDescent="0.25">
      <c r="A100" s="51"/>
      <c r="B100" s="52"/>
      <c r="C100" s="137" t="s">
        <v>101</v>
      </c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44"/>
      <c r="AI100" s="39"/>
      <c r="AJ100" s="40"/>
      <c r="AK100" s="40"/>
      <c r="AM100" s="3" t="s">
        <v>101</v>
      </c>
      <c r="AQ100" s="40"/>
    </row>
    <row r="101" spans="1:44" customFormat="1" ht="15" x14ac:dyDescent="0.25">
      <c r="A101" s="71"/>
      <c r="B101" s="72"/>
      <c r="C101" s="143" t="s">
        <v>83</v>
      </c>
      <c r="D101" s="143"/>
      <c r="E101" s="143"/>
      <c r="F101" s="43"/>
      <c r="G101" s="44"/>
      <c r="H101" s="44"/>
      <c r="I101" s="44"/>
      <c r="J101" s="47"/>
      <c r="K101" s="44"/>
      <c r="L101" s="73">
        <v>323274.95</v>
      </c>
      <c r="M101" s="68"/>
      <c r="N101" s="74">
        <v>2828655.81</v>
      </c>
      <c r="AI101" s="39"/>
      <c r="AJ101" s="40"/>
      <c r="AK101" s="40"/>
      <c r="AQ101" s="40" t="s">
        <v>83</v>
      </c>
    </row>
    <row r="102" spans="1:44" customFormat="1" ht="34.5" x14ac:dyDescent="0.25">
      <c r="A102" s="41" t="s">
        <v>115</v>
      </c>
      <c r="B102" s="42" t="s">
        <v>116</v>
      </c>
      <c r="C102" s="143" t="s">
        <v>117</v>
      </c>
      <c r="D102" s="143"/>
      <c r="E102" s="143"/>
      <c r="F102" s="43" t="s">
        <v>118</v>
      </c>
      <c r="G102" s="44">
        <v>-1.194</v>
      </c>
      <c r="H102" s="45">
        <v>1</v>
      </c>
      <c r="I102" s="75">
        <v>-1.194</v>
      </c>
      <c r="J102" s="73">
        <v>10948</v>
      </c>
      <c r="K102" s="44"/>
      <c r="L102" s="73">
        <v>-13071.91</v>
      </c>
      <c r="M102" s="78">
        <v>8.75</v>
      </c>
      <c r="N102" s="74">
        <v>-114379.21</v>
      </c>
      <c r="AI102" s="39"/>
      <c r="AJ102" s="40"/>
      <c r="AK102" s="40" t="s">
        <v>117</v>
      </c>
      <c r="AQ102" s="40"/>
    </row>
    <row r="103" spans="1:44" customFormat="1" ht="15" x14ac:dyDescent="0.25">
      <c r="A103" s="71"/>
      <c r="B103" s="72"/>
      <c r="C103" s="143" t="s">
        <v>83</v>
      </c>
      <c r="D103" s="143"/>
      <c r="E103" s="143"/>
      <c r="F103" s="43"/>
      <c r="G103" s="44"/>
      <c r="H103" s="44"/>
      <c r="I103" s="44"/>
      <c r="J103" s="47"/>
      <c r="K103" s="44"/>
      <c r="L103" s="73">
        <v>-13071.91</v>
      </c>
      <c r="M103" s="68"/>
      <c r="N103" s="74">
        <v>-114379.21</v>
      </c>
      <c r="AI103" s="39"/>
      <c r="AJ103" s="40"/>
      <c r="AK103" s="40"/>
      <c r="AQ103" s="40" t="s">
        <v>83</v>
      </c>
    </row>
    <row r="104" spans="1:44" customFormat="1" ht="22.5" x14ac:dyDescent="0.25">
      <c r="A104" s="41" t="s">
        <v>119</v>
      </c>
      <c r="B104" s="42" t="s">
        <v>120</v>
      </c>
      <c r="C104" s="143" t="s">
        <v>121</v>
      </c>
      <c r="D104" s="143"/>
      <c r="E104" s="143"/>
      <c r="F104" s="43" t="s">
        <v>122</v>
      </c>
      <c r="G104" s="44">
        <v>1.597</v>
      </c>
      <c r="H104" s="45">
        <v>1</v>
      </c>
      <c r="I104" s="75">
        <v>1.597</v>
      </c>
      <c r="J104" s="73">
        <v>26000</v>
      </c>
      <c r="K104" s="46">
        <v>1.04236</v>
      </c>
      <c r="L104" s="73">
        <v>43280.87</v>
      </c>
      <c r="M104" s="78">
        <v>8.75</v>
      </c>
      <c r="N104" s="74">
        <v>378707.61</v>
      </c>
      <c r="AI104" s="39"/>
      <c r="AJ104" s="40"/>
      <c r="AK104" s="40" t="s">
        <v>121</v>
      </c>
      <c r="AQ104" s="40"/>
    </row>
    <row r="105" spans="1:44" customFormat="1" ht="15" x14ac:dyDescent="0.25">
      <c r="A105" s="49"/>
      <c r="B105" s="50"/>
      <c r="C105" s="141" t="s">
        <v>123</v>
      </c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2"/>
      <c r="AI105" s="39"/>
      <c r="AJ105" s="40"/>
      <c r="AK105" s="40"/>
      <c r="AQ105" s="40"/>
      <c r="AR105" s="3" t="s">
        <v>123</v>
      </c>
    </row>
    <row r="106" spans="1:44" customFormat="1" ht="15" x14ac:dyDescent="0.25">
      <c r="A106" s="51"/>
      <c r="B106" s="52"/>
      <c r="C106" s="137" t="s">
        <v>100</v>
      </c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44"/>
      <c r="AI106" s="39"/>
      <c r="AJ106" s="40"/>
      <c r="AK106" s="40"/>
      <c r="AM106" s="3" t="s">
        <v>100</v>
      </c>
      <c r="AQ106" s="40"/>
    </row>
    <row r="107" spans="1:44" customFormat="1" ht="15" x14ac:dyDescent="0.25">
      <c r="A107" s="51"/>
      <c r="B107" s="52"/>
      <c r="C107" s="137" t="s">
        <v>101</v>
      </c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44"/>
      <c r="AI107" s="39"/>
      <c r="AJ107" s="40"/>
      <c r="AK107" s="40"/>
      <c r="AM107" s="3" t="s">
        <v>101</v>
      </c>
      <c r="AQ107" s="40"/>
    </row>
    <row r="108" spans="1:44" customFormat="1" ht="15" x14ac:dyDescent="0.25">
      <c r="A108" s="71"/>
      <c r="B108" s="72"/>
      <c r="C108" s="143" t="s">
        <v>83</v>
      </c>
      <c r="D108" s="143"/>
      <c r="E108" s="143"/>
      <c r="F108" s="43"/>
      <c r="G108" s="44"/>
      <c r="H108" s="44"/>
      <c r="I108" s="44"/>
      <c r="J108" s="47"/>
      <c r="K108" s="44"/>
      <c r="L108" s="73">
        <v>43280.87</v>
      </c>
      <c r="M108" s="68"/>
      <c r="N108" s="74">
        <v>378707.61</v>
      </c>
      <c r="AI108" s="39"/>
      <c r="AJ108" s="40"/>
      <c r="AK108" s="40"/>
      <c r="AQ108" s="40" t="s">
        <v>83</v>
      </c>
    </row>
    <row r="109" spans="1:44" customFormat="1" ht="34.5" x14ac:dyDescent="0.25">
      <c r="A109" s="41" t="s">
        <v>124</v>
      </c>
      <c r="B109" s="42" t="s">
        <v>125</v>
      </c>
      <c r="C109" s="143" t="s">
        <v>126</v>
      </c>
      <c r="D109" s="143"/>
      <c r="E109" s="143"/>
      <c r="F109" s="43" t="s">
        <v>118</v>
      </c>
      <c r="G109" s="44">
        <v>-0.74399999999999999</v>
      </c>
      <c r="H109" s="45">
        <v>1</v>
      </c>
      <c r="I109" s="75">
        <v>-0.74399999999999999</v>
      </c>
      <c r="J109" s="73">
        <v>11859</v>
      </c>
      <c r="K109" s="44"/>
      <c r="L109" s="73">
        <v>-8823.1</v>
      </c>
      <c r="M109" s="78">
        <v>8.75</v>
      </c>
      <c r="N109" s="74">
        <v>-77202.13</v>
      </c>
      <c r="AI109" s="39"/>
      <c r="AJ109" s="40"/>
      <c r="AK109" s="40" t="s">
        <v>126</v>
      </c>
      <c r="AQ109" s="40"/>
    </row>
    <row r="110" spans="1:44" customFormat="1" ht="15" x14ac:dyDescent="0.25">
      <c r="A110" s="71"/>
      <c r="B110" s="72"/>
      <c r="C110" s="143" t="s">
        <v>83</v>
      </c>
      <c r="D110" s="143"/>
      <c r="E110" s="143"/>
      <c r="F110" s="43"/>
      <c r="G110" s="44"/>
      <c r="H110" s="44"/>
      <c r="I110" s="44"/>
      <c r="J110" s="47"/>
      <c r="K110" s="44"/>
      <c r="L110" s="73">
        <v>-8823.1</v>
      </c>
      <c r="M110" s="68"/>
      <c r="N110" s="74">
        <v>-77202.13</v>
      </c>
      <c r="AI110" s="39"/>
      <c r="AJ110" s="40"/>
      <c r="AK110" s="40"/>
      <c r="AQ110" s="40" t="s">
        <v>83</v>
      </c>
    </row>
    <row r="111" spans="1:44" customFormat="1" ht="22.5" x14ac:dyDescent="0.25">
      <c r="A111" s="41" t="s">
        <v>127</v>
      </c>
      <c r="B111" s="42" t="s">
        <v>128</v>
      </c>
      <c r="C111" s="143" t="s">
        <v>129</v>
      </c>
      <c r="D111" s="143"/>
      <c r="E111" s="143"/>
      <c r="F111" s="43" t="s">
        <v>122</v>
      </c>
      <c r="G111" s="44">
        <v>2</v>
      </c>
      <c r="H111" s="45">
        <v>1</v>
      </c>
      <c r="I111" s="45">
        <v>2</v>
      </c>
      <c r="J111" s="73">
        <v>33366.67</v>
      </c>
      <c r="K111" s="46">
        <v>1.04236</v>
      </c>
      <c r="L111" s="73">
        <v>69560.160000000003</v>
      </c>
      <c r="M111" s="78">
        <v>8.75</v>
      </c>
      <c r="N111" s="74">
        <v>608651.4</v>
      </c>
      <c r="AI111" s="39"/>
      <c r="AJ111" s="40"/>
      <c r="AK111" s="40" t="s">
        <v>129</v>
      </c>
      <c r="AQ111" s="40"/>
    </row>
    <row r="112" spans="1:44" customFormat="1" ht="15" x14ac:dyDescent="0.25">
      <c r="A112" s="49"/>
      <c r="B112" s="50"/>
      <c r="C112" s="141" t="s">
        <v>130</v>
      </c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2"/>
      <c r="AI112" s="39"/>
      <c r="AJ112" s="40"/>
      <c r="AK112" s="40"/>
      <c r="AQ112" s="40"/>
      <c r="AR112" s="3" t="s">
        <v>130</v>
      </c>
    </row>
    <row r="113" spans="1:44" customFormat="1" ht="15" x14ac:dyDescent="0.25">
      <c r="A113" s="51"/>
      <c r="B113" s="52"/>
      <c r="C113" s="137" t="s">
        <v>100</v>
      </c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44"/>
      <c r="AI113" s="39"/>
      <c r="AJ113" s="40"/>
      <c r="AK113" s="40"/>
      <c r="AM113" s="3" t="s">
        <v>100</v>
      </c>
      <c r="AQ113" s="40"/>
    </row>
    <row r="114" spans="1:44" customFormat="1" ht="15" x14ac:dyDescent="0.25">
      <c r="A114" s="51"/>
      <c r="B114" s="52"/>
      <c r="C114" s="137" t="s">
        <v>101</v>
      </c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44"/>
      <c r="AI114" s="39"/>
      <c r="AJ114" s="40"/>
      <c r="AK114" s="40"/>
      <c r="AM114" s="3" t="s">
        <v>101</v>
      </c>
      <c r="AQ114" s="40"/>
    </row>
    <row r="115" spans="1:44" customFormat="1" ht="15" x14ac:dyDescent="0.25">
      <c r="A115" s="71"/>
      <c r="B115" s="72"/>
      <c r="C115" s="143" t="s">
        <v>83</v>
      </c>
      <c r="D115" s="143"/>
      <c r="E115" s="143"/>
      <c r="F115" s="43"/>
      <c r="G115" s="44"/>
      <c r="H115" s="44"/>
      <c r="I115" s="44"/>
      <c r="J115" s="47"/>
      <c r="K115" s="44"/>
      <c r="L115" s="73">
        <v>69560.160000000003</v>
      </c>
      <c r="M115" s="68"/>
      <c r="N115" s="74">
        <v>608651.4</v>
      </c>
      <c r="AI115" s="39"/>
      <c r="AJ115" s="40"/>
      <c r="AK115" s="40"/>
      <c r="AQ115" s="40" t="s">
        <v>83</v>
      </c>
    </row>
    <row r="116" spans="1:44" customFormat="1" ht="34.5" x14ac:dyDescent="0.25">
      <c r="A116" s="41" t="s">
        <v>131</v>
      </c>
      <c r="B116" s="42" t="s">
        <v>132</v>
      </c>
      <c r="C116" s="143" t="s">
        <v>133</v>
      </c>
      <c r="D116" s="143"/>
      <c r="E116" s="143"/>
      <c r="F116" s="43" t="s">
        <v>118</v>
      </c>
      <c r="G116" s="44">
        <v>-0.14299999999999999</v>
      </c>
      <c r="H116" s="45">
        <v>1</v>
      </c>
      <c r="I116" s="75">
        <v>-0.14299999999999999</v>
      </c>
      <c r="J116" s="73">
        <v>10424</v>
      </c>
      <c r="K116" s="44"/>
      <c r="L116" s="73">
        <v>-1490.63</v>
      </c>
      <c r="M116" s="78">
        <v>8.75</v>
      </c>
      <c r="N116" s="74">
        <v>-13043.01</v>
      </c>
      <c r="AI116" s="39"/>
      <c r="AJ116" s="40"/>
      <c r="AK116" s="40" t="s">
        <v>133</v>
      </c>
      <c r="AQ116" s="40"/>
    </row>
    <row r="117" spans="1:44" customFormat="1" ht="15" x14ac:dyDescent="0.25">
      <c r="A117" s="71"/>
      <c r="B117" s="72"/>
      <c r="C117" s="143" t="s">
        <v>83</v>
      </c>
      <c r="D117" s="143"/>
      <c r="E117" s="143"/>
      <c r="F117" s="43"/>
      <c r="G117" s="44"/>
      <c r="H117" s="44"/>
      <c r="I117" s="44"/>
      <c r="J117" s="47"/>
      <c r="K117" s="44"/>
      <c r="L117" s="73">
        <v>-1490.63</v>
      </c>
      <c r="M117" s="68"/>
      <c r="N117" s="74">
        <v>-13043.01</v>
      </c>
      <c r="AI117" s="39"/>
      <c r="AJ117" s="40"/>
      <c r="AK117" s="40"/>
      <c r="AQ117" s="40" t="s">
        <v>83</v>
      </c>
    </row>
    <row r="118" spans="1:44" customFormat="1" ht="22.5" x14ac:dyDescent="0.25">
      <c r="A118" s="41" t="s">
        <v>134</v>
      </c>
      <c r="B118" s="42" t="s">
        <v>135</v>
      </c>
      <c r="C118" s="143" t="s">
        <v>136</v>
      </c>
      <c r="D118" s="143"/>
      <c r="E118" s="143"/>
      <c r="F118" s="43" t="s">
        <v>122</v>
      </c>
      <c r="G118" s="44">
        <v>0.24399999999999999</v>
      </c>
      <c r="H118" s="45">
        <v>1</v>
      </c>
      <c r="I118" s="75">
        <v>0.24399999999999999</v>
      </c>
      <c r="J118" s="73">
        <v>29333.33</v>
      </c>
      <c r="K118" s="46">
        <v>1.04236</v>
      </c>
      <c r="L118" s="73">
        <v>7460.52</v>
      </c>
      <c r="M118" s="78">
        <v>8.75</v>
      </c>
      <c r="N118" s="74">
        <v>65279.55</v>
      </c>
      <c r="AI118" s="39"/>
      <c r="AJ118" s="40"/>
      <c r="AK118" s="40" t="s">
        <v>136</v>
      </c>
      <c r="AQ118" s="40"/>
    </row>
    <row r="119" spans="1:44" customFormat="1" ht="15" x14ac:dyDescent="0.25">
      <c r="A119" s="49"/>
      <c r="B119" s="50"/>
      <c r="C119" s="141" t="s">
        <v>137</v>
      </c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2"/>
      <c r="AI119" s="39"/>
      <c r="AJ119" s="40"/>
      <c r="AK119" s="40"/>
      <c r="AQ119" s="40"/>
      <c r="AR119" s="3" t="s">
        <v>137</v>
      </c>
    </row>
    <row r="120" spans="1:44" customFormat="1" ht="15" x14ac:dyDescent="0.25">
      <c r="A120" s="51"/>
      <c r="B120" s="52"/>
      <c r="C120" s="137" t="s">
        <v>100</v>
      </c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44"/>
      <c r="AI120" s="39"/>
      <c r="AJ120" s="40"/>
      <c r="AK120" s="40"/>
      <c r="AM120" s="3" t="s">
        <v>100</v>
      </c>
      <c r="AQ120" s="40"/>
    </row>
    <row r="121" spans="1:44" customFormat="1" ht="15" x14ac:dyDescent="0.25">
      <c r="A121" s="51"/>
      <c r="B121" s="52"/>
      <c r="C121" s="137" t="s">
        <v>101</v>
      </c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44"/>
      <c r="AI121" s="39"/>
      <c r="AJ121" s="40"/>
      <c r="AK121" s="40"/>
      <c r="AM121" s="3" t="s">
        <v>101</v>
      </c>
      <c r="AQ121" s="40"/>
    </row>
    <row r="122" spans="1:44" customFormat="1" ht="15" x14ac:dyDescent="0.25">
      <c r="A122" s="71"/>
      <c r="B122" s="72"/>
      <c r="C122" s="143" t="s">
        <v>83</v>
      </c>
      <c r="D122" s="143"/>
      <c r="E122" s="143"/>
      <c r="F122" s="43"/>
      <c r="G122" s="44"/>
      <c r="H122" s="44"/>
      <c r="I122" s="44"/>
      <c r="J122" s="47"/>
      <c r="K122" s="44"/>
      <c r="L122" s="73">
        <v>7460.52</v>
      </c>
      <c r="M122" s="68"/>
      <c r="N122" s="74">
        <v>65279.55</v>
      </c>
      <c r="AI122" s="39"/>
      <c r="AJ122" s="40"/>
      <c r="AK122" s="40"/>
      <c r="AQ122" s="40" t="s">
        <v>83</v>
      </c>
    </row>
    <row r="123" spans="1:44" customFormat="1" ht="15" x14ac:dyDescent="0.25">
      <c r="A123" s="41" t="s">
        <v>138</v>
      </c>
      <c r="B123" s="42" t="s">
        <v>139</v>
      </c>
      <c r="C123" s="143" t="s">
        <v>140</v>
      </c>
      <c r="D123" s="143"/>
      <c r="E123" s="143"/>
      <c r="F123" s="43" t="s">
        <v>110</v>
      </c>
      <c r="G123" s="44">
        <v>-69</v>
      </c>
      <c r="H123" s="45">
        <v>1</v>
      </c>
      <c r="I123" s="45">
        <v>-69</v>
      </c>
      <c r="J123" s="79">
        <v>145.30000000000001</v>
      </c>
      <c r="K123" s="44"/>
      <c r="L123" s="73">
        <v>-10025.700000000001</v>
      </c>
      <c r="M123" s="78">
        <v>8.75</v>
      </c>
      <c r="N123" s="74">
        <v>-87724.88</v>
      </c>
      <c r="AI123" s="39"/>
      <c r="AJ123" s="40"/>
      <c r="AK123" s="40" t="s">
        <v>140</v>
      </c>
      <c r="AQ123" s="40"/>
    </row>
    <row r="124" spans="1:44" customFormat="1" ht="15" x14ac:dyDescent="0.25">
      <c r="A124" s="71"/>
      <c r="B124" s="72"/>
      <c r="C124" s="143" t="s">
        <v>83</v>
      </c>
      <c r="D124" s="143"/>
      <c r="E124" s="143"/>
      <c r="F124" s="43"/>
      <c r="G124" s="44"/>
      <c r="H124" s="44"/>
      <c r="I124" s="44"/>
      <c r="J124" s="47"/>
      <c r="K124" s="44"/>
      <c r="L124" s="73">
        <v>-10025.700000000001</v>
      </c>
      <c r="M124" s="68"/>
      <c r="N124" s="74">
        <v>-87724.88</v>
      </c>
      <c r="AI124" s="39"/>
      <c r="AJ124" s="40"/>
      <c r="AK124" s="40"/>
      <c r="AQ124" s="40" t="s">
        <v>83</v>
      </c>
    </row>
    <row r="125" spans="1:44" customFormat="1" ht="22.5" x14ac:dyDescent="0.25">
      <c r="A125" s="41" t="s">
        <v>141</v>
      </c>
      <c r="B125" s="42" t="s">
        <v>142</v>
      </c>
      <c r="C125" s="143" t="s">
        <v>143</v>
      </c>
      <c r="D125" s="143"/>
      <c r="E125" s="143"/>
      <c r="F125" s="43" t="s">
        <v>122</v>
      </c>
      <c r="G125" s="44">
        <v>2.1240000000000001</v>
      </c>
      <c r="H125" s="45">
        <v>1</v>
      </c>
      <c r="I125" s="75">
        <v>2.1240000000000001</v>
      </c>
      <c r="J125" s="73">
        <v>44095.24</v>
      </c>
      <c r="K125" s="46">
        <v>1.04236</v>
      </c>
      <c r="L125" s="73">
        <v>97625.65</v>
      </c>
      <c r="M125" s="78">
        <v>8.75</v>
      </c>
      <c r="N125" s="74">
        <v>854224.44</v>
      </c>
      <c r="AI125" s="39"/>
      <c r="AJ125" s="40"/>
      <c r="AK125" s="40" t="s">
        <v>143</v>
      </c>
      <c r="AQ125" s="40"/>
    </row>
    <row r="126" spans="1:44" customFormat="1" ht="15" x14ac:dyDescent="0.25">
      <c r="A126" s="49"/>
      <c r="B126" s="50"/>
      <c r="C126" s="141" t="s">
        <v>144</v>
      </c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2"/>
      <c r="AI126" s="39"/>
      <c r="AJ126" s="40"/>
      <c r="AK126" s="40"/>
      <c r="AQ126" s="40"/>
      <c r="AR126" s="3" t="s">
        <v>144</v>
      </c>
    </row>
    <row r="127" spans="1:44" customFormat="1" ht="15" x14ac:dyDescent="0.25">
      <c r="A127" s="51"/>
      <c r="B127" s="52"/>
      <c r="C127" s="137" t="s">
        <v>100</v>
      </c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44"/>
      <c r="AI127" s="39"/>
      <c r="AJ127" s="40"/>
      <c r="AK127" s="40"/>
      <c r="AM127" s="3" t="s">
        <v>100</v>
      </c>
      <c r="AQ127" s="40"/>
    </row>
    <row r="128" spans="1:44" customFormat="1" ht="15" x14ac:dyDescent="0.25">
      <c r="A128" s="51"/>
      <c r="B128" s="52"/>
      <c r="C128" s="137" t="s">
        <v>101</v>
      </c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44"/>
      <c r="AI128" s="39"/>
      <c r="AJ128" s="40"/>
      <c r="AK128" s="40"/>
      <c r="AM128" s="3" t="s">
        <v>101</v>
      </c>
      <c r="AQ128" s="40"/>
    </row>
    <row r="129" spans="1:44" customFormat="1" ht="15" x14ac:dyDescent="0.25">
      <c r="A129" s="71"/>
      <c r="B129" s="72"/>
      <c r="C129" s="143" t="s">
        <v>83</v>
      </c>
      <c r="D129" s="143"/>
      <c r="E129" s="143"/>
      <c r="F129" s="43"/>
      <c r="G129" s="44"/>
      <c r="H129" s="44"/>
      <c r="I129" s="44"/>
      <c r="J129" s="47"/>
      <c r="K129" s="44"/>
      <c r="L129" s="73">
        <v>97625.65</v>
      </c>
      <c r="M129" s="68"/>
      <c r="N129" s="74">
        <v>854224.44</v>
      </c>
      <c r="AI129" s="39"/>
      <c r="AJ129" s="40"/>
      <c r="AK129" s="40"/>
      <c r="AQ129" s="40" t="s">
        <v>83</v>
      </c>
    </row>
    <row r="130" spans="1:44" customFormat="1" ht="23.25" x14ac:dyDescent="0.25">
      <c r="A130" s="41" t="s">
        <v>145</v>
      </c>
      <c r="B130" s="42" t="s">
        <v>146</v>
      </c>
      <c r="C130" s="143" t="s">
        <v>147</v>
      </c>
      <c r="D130" s="143"/>
      <c r="E130" s="143"/>
      <c r="F130" s="43" t="s">
        <v>110</v>
      </c>
      <c r="G130" s="44">
        <v>-796</v>
      </c>
      <c r="H130" s="45">
        <v>1</v>
      </c>
      <c r="I130" s="45">
        <v>-796</v>
      </c>
      <c r="J130" s="79">
        <v>43.61</v>
      </c>
      <c r="K130" s="44"/>
      <c r="L130" s="73">
        <v>-34713.56</v>
      </c>
      <c r="M130" s="78">
        <v>8.75</v>
      </c>
      <c r="N130" s="74">
        <v>-303743.65000000002</v>
      </c>
      <c r="AI130" s="39"/>
      <c r="AJ130" s="40"/>
      <c r="AK130" s="40" t="s">
        <v>147</v>
      </c>
      <c r="AQ130" s="40"/>
    </row>
    <row r="131" spans="1:44" customFormat="1" ht="15" x14ac:dyDescent="0.25">
      <c r="A131" s="71"/>
      <c r="B131" s="72"/>
      <c r="C131" s="143" t="s">
        <v>83</v>
      </c>
      <c r="D131" s="143"/>
      <c r="E131" s="143"/>
      <c r="F131" s="43"/>
      <c r="G131" s="44"/>
      <c r="H131" s="44"/>
      <c r="I131" s="44"/>
      <c r="J131" s="47"/>
      <c r="K131" s="44"/>
      <c r="L131" s="73">
        <v>-34713.56</v>
      </c>
      <c r="M131" s="68"/>
      <c r="N131" s="74">
        <v>-303743.65000000002</v>
      </c>
      <c r="AI131" s="39"/>
      <c r="AJ131" s="40"/>
      <c r="AK131" s="40"/>
      <c r="AQ131" s="40" t="s">
        <v>83</v>
      </c>
    </row>
    <row r="132" spans="1:44" customFormat="1" ht="22.5" x14ac:dyDescent="0.25">
      <c r="A132" s="41" t="s">
        <v>148</v>
      </c>
      <c r="B132" s="42" t="s">
        <v>149</v>
      </c>
      <c r="C132" s="143" t="s">
        <v>150</v>
      </c>
      <c r="D132" s="143"/>
      <c r="E132" s="143"/>
      <c r="F132" s="43" t="s">
        <v>118</v>
      </c>
      <c r="G132" s="44">
        <v>5.5720000000000001</v>
      </c>
      <c r="H132" s="45">
        <v>1</v>
      </c>
      <c r="I132" s="75">
        <v>5.5720000000000001</v>
      </c>
      <c r="J132" s="73">
        <v>40595.24</v>
      </c>
      <c r="K132" s="46">
        <v>1.04236</v>
      </c>
      <c r="L132" s="73">
        <v>235778.37</v>
      </c>
      <c r="M132" s="78">
        <v>8.75</v>
      </c>
      <c r="N132" s="74">
        <v>2063060.74</v>
      </c>
      <c r="AI132" s="39"/>
      <c r="AJ132" s="40"/>
      <c r="AK132" s="40" t="s">
        <v>150</v>
      </c>
      <c r="AQ132" s="40"/>
    </row>
    <row r="133" spans="1:44" customFormat="1" ht="15" x14ac:dyDescent="0.25">
      <c r="A133" s="49"/>
      <c r="B133" s="50"/>
      <c r="C133" s="141" t="s">
        <v>151</v>
      </c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2"/>
      <c r="AI133" s="39"/>
      <c r="AJ133" s="40"/>
      <c r="AK133" s="40"/>
      <c r="AQ133" s="40"/>
      <c r="AR133" s="3" t="s">
        <v>151</v>
      </c>
    </row>
    <row r="134" spans="1:44" customFormat="1" ht="15" x14ac:dyDescent="0.25">
      <c r="A134" s="51"/>
      <c r="B134" s="52"/>
      <c r="C134" s="137" t="s">
        <v>100</v>
      </c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44"/>
      <c r="AI134" s="39"/>
      <c r="AJ134" s="40"/>
      <c r="AK134" s="40"/>
      <c r="AM134" s="3" t="s">
        <v>100</v>
      </c>
      <c r="AQ134" s="40"/>
    </row>
    <row r="135" spans="1:44" customFormat="1" ht="15" x14ac:dyDescent="0.25">
      <c r="A135" s="51"/>
      <c r="B135" s="52"/>
      <c r="C135" s="137" t="s">
        <v>101</v>
      </c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44"/>
      <c r="AI135" s="39"/>
      <c r="AJ135" s="40"/>
      <c r="AK135" s="40"/>
      <c r="AM135" s="3" t="s">
        <v>101</v>
      </c>
      <c r="AQ135" s="40"/>
    </row>
    <row r="136" spans="1:44" customFormat="1" ht="15" x14ac:dyDescent="0.25">
      <c r="A136" s="71"/>
      <c r="B136" s="72"/>
      <c r="C136" s="143" t="s">
        <v>83</v>
      </c>
      <c r="D136" s="143"/>
      <c r="E136" s="143"/>
      <c r="F136" s="43"/>
      <c r="G136" s="44"/>
      <c r="H136" s="44"/>
      <c r="I136" s="44"/>
      <c r="J136" s="47"/>
      <c r="K136" s="44"/>
      <c r="L136" s="73">
        <v>235778.37</v>
      </c>
      <c r="M136" s="68"/>
      <c r="N136" s="74">
        <v>2063060.74</v>
      </c>
      <c r="AI136" s="39"/>
      <c r="AJ136" s="40"/>
      <c r="AK136" s="40"/>
      <c r="AQ136" s="40" t="s">
        <v>83</v>
      </c>
    </row>
    <row r="137" spans="1:44" customFormat="1" ht="23.25" x14ac:dyDescent="0.25">
      <c r="A137" s="41" t="s">
        <v>152</v>
      </c>
      <c r="B137" s="42" t="s">
        <v>153</v>
      </c>
      <c r="C137" s="143" t="s">
        <v>154</v>
      </c>
      <c r="D137" s="143"/>
      <c r="E137" s="143"/>
      <c r="F137" s="43" t="s">
        <v>155</v>
      </c>
      <c r="G137" s="44">
        <v>-432.62</v>
      </c>
      <c r="H137" s="45">
        <v>1</v>
      </c>
      <c r="I137" s="78">
        <v>-432.62</v>
      </c>
      <c r="J137" s="79">
        <v>351.2</v>
      </c>
      <c r="K137" s="44"/>
      <c r="L137" s="73">
        <v>-151936.14000000001</v>
      </c>
      <c r="M137" s="78">
        <v>8.75</v>
      </c>
      <c r="N137" s="74">
        <v>-1329441.23</v>
      </c>
      <c r="AI137" s="39"/>
      <c r="AJ137" s="40"/>
      <c r="AK137" s="40" t="s">
        <v>154</v>
      </c>
      <c r="AQ137" s="40"/>
    </row>
    <row r="138" spans="1:44" customFormat="1" ht="15" x14ac:dyDescent="0.25">
      <c r="A138" s="71"/>
      <c r="B138" s="72"/>
      <c r="C138" s="143" t="s">
        <v>83</v>
      </c>
      <c r="D138" s="143"/>
      <c r="E138" s="143"/>
      <c r="F138" s="43"/>
      <c r="G138" s="44"/>
      <c r="H138" s="44"/>
      <c r="I138" s="44"/>
      <c r="J138" s="47"/>
      <c r="K138" s="44"/>
      <c r="L138" s="73">
        <v>-151936.14000000001</v>
      </c>
      <c r="M138" s="68"/>
      <c r="N138" s="74">
        <v>-1329441.23</v>
      </c>
      <c r="AI138" s="39"/>
      <c r="AJ138" s="40"/>
      <c r="AK138" s="40"/>
      <c r="AQ138" s="40" t="s">
        <v>83</v>
      </c>
    </row>
    <row r="139" spans="1:44" customFormat="1" ht="22.5" x14ac:dyDescent="0.25">
      <c r="A139" s="41" t="s">
        <v>156</v>
      </c>
      <c r="B139" s="42" t="s">
        <v>157</v>
      </c>
      <c r="C139" s="143" t="s">
        <v>158</v>
      </c>
      <c r="D139" s="143"/>
      <c r="E139" s="143"/>
      <c r="F139" s="43" t="s">
        <v>122</v>
      </c>
      <c r="G139" s="44">
        <v>28.385000000000002</v>
      </c>
      <c r="H139" s="45">
        <v>1</v>
      </c>
      <c r="I139" s="75">
        <v>28.385000000000002</v>
      </c>
      <c r="J139" s="73">
        <v>19047.62</v>
      </c>
      <c r="K139" s="46">
        <v>1.04236</v>
      </c>
      <c r="L139" s="73">
        <v>563569.32999999996</v>
      </c>
      <c r="M139" s="78">
        <v>8.75</v>
      </c>
      <c r="N139" s="74">
        <v>4931231.6399999997</v>
      </c>
      <c r="AI139" s="39"/>
      <c r="AJ139" s="40"/>
      <c r="AK139" s="40" t="s">
        <v>158</v>
      </c>
      <c r="AQ139" s="40"/>
    </row>
    <row r="140" spans="1:44" customFormat="1" ht="15" x14ac:dyDescent="0.25">
      <c r="A140" s="49"/>
      <c r="B140" s="50"/>
      <c r="C140" s="141" t="s">
        <v>159</v>
      </c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2"/>
      <c r="AI140" s="39"/>
      <c r="AJ140" s="40"/>
      <c r="AK140" s="40"/>
      <c r="AQ140" s="40"/>
      <c r="AR140" s="3" t="s">
        <v>159</v>
      </c>
    </row>
    <row r="141" spans="1:44" customFormat="1" ht="15" x14ac:dyDescent="0.25">
      <c r="A141" s="51"/>
      <c r="B141" s="52"/>
      <c r="C141" s="137" t="s">
        <v>100</v>
      </c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44"/>
      <c r="AI141" s="39"/>
      <c r="AJ141" s="40"/>
      <c r="AK141" s="40"/>
      <c r="AM141" s="3" t="s">
        <v>100</v>
      </c>
      <c r="AQ141" s="40"/>
    </row>
    <row r="142" spans="1:44" customFormat="1" ht="15" x14ac:dyDescent="0.25">
      <c r="A142" s="51"/>
      <c r="B142" s="52"/>
      <c r="C142" s="137" t="s">
        <v>101</v>
      </c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44"/>
      <c r="AI142" s="39"/>
      <c r="AJ142" s="40"/>
      <c r="AK142" s="40"/>
      <c r="AM142" s="3" t="s">
        <v>101</v>
      </c>
      <c r="AQ142" s="40"/>
    </row>
    <row r="143" spans="1:44" customFormat="1" ht="15" x14ac:dyDescent="0.25">
      <c r="A143" s="71"/>
      <c r="B143" s="72"/>
      <c r="C143" s="143" t="s">
        <v>83</v>
      </c>
      <c r="D143" s="143"/>
      <c r="E143" s="143"/>
      <c r="F143" s="43"/>
      <c r="G143" s="44"/>
      <c r="H143" s="44"/>
      <c r="I143" s="44"/>
      <c r="J143" s="47"/>
      <c r="K143" s="44"/>
      <c r="L143" s="73">
        <v>563569.32999999996</v>
      </c>
      <c r="M143" s="68"/>
      <c r="N143" s="74">
        <v>4931231.6399999997</v>
      </c>
      <c r="AI143" s="39"/>
      <c r="AJ143" s="40"/>
      <c r="AK143" s="40"/>
      <c r="AQ143" s="40" t="s">
        <v>83</v>
      </c>
    </row>
    <row r="144" spans="1:44" customFormat="1" ht="34.5" x14ac:dyDescent="0.25">
      <c r="A144" s="41" t="s">
        <v>160</v>
      </c>
      <c r="B144" s="42" t="s">
        <v>161</v>
      </c>
      <c r="C144" s="143" t="s">
        <v>162</v>
      </c>
      <c r="D144" s="143"/>
      <c r="E144" s="143"/>
      <c r="F144" s="43" t="s">
        <v>110</v>
      </c>
      <c r="G144" s="44">
        <v>-796</v>
      </c>
      <c r="H144" s="45">
        <v>1</v>
      </c>
      <c r="I144" s="45">
        <v>-796</v>
      </c>
      <c r="J144" s="79">
        <v>5.6</v>
      </c>
      <c r="K144" s="44"/>
      <c r="L144" s="73">
        <v>-4457.6000000000004</v>
      </c>
      <c r="M144" s="78">
        <v>8.75</v>
      </c>
      <c r="N144" s="74">
        <v>-39004</v>
      </c>
      <c r="AI144" s="39"/>
      <c r="AJ144" s="40"/>
      <c r="AK144" s="40" t="s">
        <v>162</v>
      </c>
      <c r="AQ144" s="40"/>
    </row>
    <row r="145" spans="1:44" customFormat="1" ht="15" x14ac:dyDescent="0.25">
      <c r="A145" s="71"/>
      <c r="B145" s="72"/>
      <c r="C145" s="143" t="s">
        <v>83</v>
      </c>
      <c r="D145" s="143"/>
      <c r="E145" s="143"/>
      <c r="F145" s="43"/>
      <c r="G145" s="44"/>
      <c r="H145" s="44"/>
      <c r="I145" s="44"/>
      <c r="J145" s="47"/>
      <c r="K145" s="44"/>
      <c r="L145" s="73">
        <v>-4457.6000000000004</v>
      </c>
      <c r="M145" s="68"/>
      <c r="N145" s="74">
        <v>-39004</v>
      </c>
      <c r="AI145" s="39"/>
      <c r="AJ145" s="40"/>
      <c r="AK145" s="40"/>
      <c r="AQ145" s="40" t="s">
        <v>83</v>
      </c>
    </row>
    <row r="146" spans="1:44" customFormat="1" ht="22.5" x14ac:dyDescent="0.25">
      <c r="A146" s="41" t="s">
        <v>163</v>
      </c>
      <c r="B146" s="42" t="s">
        <v>164</v>
      </c>
      <c r="C146" s="143" t="s">
        <v>165</v>
      </c>
      <c r="D146" s="143"/>
      <c r="E146" s="143"/>
      <c r="F146" s="43" t="s">
        <v>110</v>
      </c>
      <c r="G146" s="44">
        <v>796</v>
      </c>
      <c r="H146" s="45">
        <v>1</v>
      </c>
      <c r="I146" s="45">
        <v>796</v>
      </c>
      <c r="J146" s="79">
        <v>12.57</v>
      </c>
      <c r="K146" s="46">
        <v>1.04236</v>
      </c>
      <c r="L146" s="73">
        <v>10429.56</v>
      </c>
      <c r="M146" s="78">
        <v>8.75</v>
      </c>
      <c r="N146" s="74">
        <v>91258.65</v>
      </c>
      <c r="AI146" s="39"/>
      <c r="AJ146" s="40"/>
      <c r="AK146" s="40" t="s">
        <v>165</v>
      </c>
      <c r="AQ146" s="40"/>
    </row>
    <row r="147" spans="1:44" customFormat="1" ht="15" x14ac:dyDescent="0.25">
      <c r="A147" s="49"/>
      <c r="B147" s="50"/>
      <c r="C147" s="141" t="s">
        <v>166</v>
      </c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2"/>
      <c r="AI147" s="39"/>
      <c r="AJ147" s="40"/>
      <c r="AK147" s="40"/>
      <c r="AQ147" s="40"/>
      <c r="AR147" s="3" t="s">
        <v>166</v>
      </c>
    </row>
    <row r="148" spans="1:44" customFormat="1" ht="15" x14ac:dyDescent="0.25">
      <c r="A148" s="51"/>
      <c r="B148" s="52"/>
      <c r="C148" s="137" t="s">
        <v>100</v>
      </c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44"/>
      <c r="AI148" s="39"/>
      <c r="AJ148" s="40"/>
      <c r="AK148" s="40"/>
      <c r="AM148" s="3" t="s">
        <v>100</v>
      </c>
      <c r="AQ148" s="40"/>
    </row>
    <row r="149" spans="1:44" customFormat="1" ht="15" x14ac:dyDescent="0.25">
      <c r="A149" s="51"/>
      <c r="B149" s="52"/>
      <c r="C149" s="137" t="s">
        <v>101</v>
      </c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44"/>
      <c r="AI149" s="39"/>
      <c r="AJ149" s="40"/>
      <c r="AK149" s="40"/>
      <c r="AM149" s="3" t="s">
        <v>101</v>
      </c>
      <c r="AQ149" s="40"/>
    </row>
    <row r="150" spans="1:44" customFormat="1" ht="15" x14ac:dyDescent="0.25">
      <c r="A150" s="71"/>
      <c r="B150" s="72"/>
      <c r="C150" s="143" t="s">
        <v>83</v>
      </c>
      <c r="D150" s="143"/>
      <c r="E150" s="143"/>
      <c r="F150" s="43"/>
      <c r="G150" s="44"/>
      <c r="H150" s="44"/>
      <c r="I150" s="44"/>
      <c r="J150" s="47"/>
      <c r="K150" s="44"/>
      <c r="L150" s="73">
        <v>10429.56</v>
      </c>
      <c r="M150" s="68"/>
      <c r="N150" s="74">
        <v>91258.65</v>
      </c>
      <c r="AI150" s="39"/>
      <c r="AJ150" s="40"/>
      <c r="AK150" s="40"/>
      <c r="AQ150" s="40" t="s">
        <v>83</v>
      </c>
    </row>
    <row r="151" spans="1:44" customFormat="1" ht="23.25" x14ac:dyDescent="0.25">
      <c r="A151" s="41" t="s">
        <v>167</v>
      </c>
      <c r="B151" s="42" t="s">
        <v>168</v>
      </c>
      <c r="C151" s="143" t="s">
        <v>169</v>
      </c>
      <c r="D151" s="143"/>
      <c r="E151" s="143"/>
      <c r="F151" s="43" t="s">
        <v>110</v>
      </c>
      <c r="G151" s="44">
        <v>-796</v>
      </c>
      <c r="H151" s="45">
        <v>1</v>
      </c>
      <c r="I151" s="45">
        <v>-796</v>
      </c>
      <c r="J151" s="79">
        <v>2.5</v>
      </c>
      <c r="K151" s="44"/>
      <c r="L151" s="73">
        <v>-1990</v>
      </c>
      <c r="M151" s="78">
        <v>8.75</v>
      </c>
      <c r="N151" s="74">
        <v>-17412.5</v>
      </c>
      <c r="AI151" s="39"/>
      <c r="AJ151" s="40"/>
      <c r="AK151" s="40" t="s">
        <v>169</v>
      </c>
      <c r="AQ151" s="40"/>
    </row>
    <row r="152" spans="1:44" customFormat="1" ht="15" x14ac:dyDescent="0.25">
      <c r="A152" s="71"/>
      <c r="B152" s="72"/>
      <c r="C152" s="143" t="s">
        <v>83</v>
      </c>
      <c r="D152" s="143"/>
      <c r="E152" s="143"/>
      <c r="F152" s="43"/>
      <c r="G152" s="44"/>
      <c r="H152" s="44"/>
      <c r="I152" s="44"/>
      <c r="J152" s="47"/>
      <c r="K152" s="44"/>
      <c r="L152" s="73">
        <v>-1990</v>
      </c>
      <c r="M152" s="68"/>
      <c r="N152" s="74">
        <v>-17412.5</v>
      </c>
      <c r="AI152" s="39"/>
      <c r="AJ152" s="40"/>
      <c r="AK152" s="40"/>
      <c r="AQ152" s="40" t="s">
        <v>83</v>
      </c>
    </row>
    <row r="153" spans="1:44" customFormat="1" ht="22.5" x14ac:dyDescent="0.25">
      <c r="A153" s="41" t="s">
        <v>170</v>
      </c>
      <c r="B153" s="42" t="s">
        <v>171</v>
      </c>
      <c r="C153" s="143" t="s">
        <v>172</v>
      </c>
      <c r="D153" s="143"/>
      <c r="E153" s="143"/>
      <c r="F153" s="43" t="s">
        <v>110</v>
      </c>
      <c r="G153" s="44">
        <v>796</v>
      </c>
      <c r="H153" s="45">
        <v>1</v>
      </c>
      <c r="I153" s="45">
        <v>796</v>
      </c>
      <c r="J153" s="79">
        <v>11.24</v>
      </c>
      <c r="K153" s="46">
        <v>1.04236</v>
      </c>
      <c r="L153" s="73">
        <v>9326.0400000000009</v>
      </c>
      <c r="M153" s="78">
        <v>8.75</v>
      </c>
      <c r="N153" s="74">
        <v>81602.850000000006</v>
      </c>
      <c r="AI153" s="39"/>
      <c r="AJ153" s="40"/>
      <c r="AK153" s="40" t="s">
        <v>172</v>
      </c>
      <c r="AQ153" s="40"/>
    </row>
    <row r="154" spans="1:44" customFormat="1" ht="15" x14ac:dyDescent="0.25">
      <c r="A154" s="49"/>
      <c r="B154" s="50"/>
      <c r="C154" s="141" t="s">
        <v>173</v>
      </c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2"/>
      <c r="AI154" s="39"/>
      <c r="AJ154" s="40"/>
      <c r="AK154" s="40"/>
      <c r="AQ154" s="40"/>
      <c r="AR154" s="3" t="s">
        <v>173</v>
      </c>
    </row>
    <row r="155" spans="1:44" customFormat="1" ht="15" x14ac:dyDescent="0.25">
      <c r="A155" s="51"/>
      <c r="B155" s="52"/>
      <c r="C155" s="137" t="s">
        <v>100</v>
      </c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44"/>
      <c r="AI155" s="39"/>
      <c r="AJ155" s="40"/>
      <c r="AK155" s="40"/>
      <c r="AM155" s="3" t="s">
        <v>100</v>
      </c>
      <c r="AQ155" s="40"/>
    </row>
    <row r="156" spans="1:44" customFormat="1" ht="15" x14ac:dyDescent="0.25">
      <c r="A156" s="51"/>
      <c r="B156" s="52"/>
      <c r="C156" s="137" t="s">
        <v>101</v>
      </c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44"/>
      <c r="AI156" s="39"/>
      <c r="AJ156" s="40"/>
      <c r="AK156" s="40"/>
      <c r="AM156" s="3" t="s">
        <v>101</v>
      </c>
      <c r="AQ156" s="40"/>
    </row>
    <row r="157" spans="1:44" customFormat="1" ht="15" x14ac:dyDescent="0.25">
      <c r="A157" s="71"/>
      <c r="B157" s="72"/>
      <c r="C157" s="143" t="s">
        <v>83</v>
      </c>
      <c r="D157" s="143"/>
      <c r="E157" s="143"/>
      <c r="F157" s="43"/>
      <c r="G157" s="44"/>
      <c r="H157" s="44"/>
      <c r="I157" s="44"/>
      <c r="J157" s="47"/>
      <c r="K157" s="44"/>
      <c r="L157" s="73">
        <v>9326.0400000000009</v>
      </c>
      <c r="M157" s="68"/>
      <c r="N157" s="74">
        <v>81602.850000000006</v>
      </c>
      <c r="AI157" s="39"/>
      <c r="AJ157" s="40"/>
      <c r="AK157" s="40"/>
      <c r="AQ157" s="40" t="s">
        <v>83</v>
      </c>
    </row>
    <row r="158" spans="1:44" customFormat="1" ht="34.5" x14ac:dyDescent="0.25">
      <c r="A158" s="41" t="s">
        <v>174</v>
      </c>
      <c r="B158" s="42" t="s">
        <v>175</v>
      </c>
      <c r="C158" s="143" t="s">
        <v>176</v>
      </c>
      <c r="D158" s="143"/>
      <c r="E158" s="143"/>
      <c r="F158" s="43" t="s">
        <v>177</v>
      </c>
      <c r="G158" s="44">
        <v>0.11160299999999999</v>
      </c>
      <c r="H158" s="45">
        <v>1</v>
      </c>
      <c r="I158" s="81">
        <v>0.11160299999999999</v>
      </c>
      <c r="J158" s="47"/>
      <c r="K158" s="44"/>
      <c r="L158" s="47"/>
      <c r="M158" s="44"/>
      <c r="N158" s="48"/>
      <c r="AI158" s="39"/>
      <c r="AJ158" s="40"/>
      <c r="AK158" s="40" t="s">
        <v>176</v>
      </c>
      <c r="AQ158" s="40"/>
    </row>
    <row r="159" spans="1:44" customFormat="1" ht="15" x14ac:dyDescent="0.25">
      <c r="A159" s="49"/>
      <c r="B159" s="50"/>
      <c r="C159" s="141" t="s">
        <v>178</v>
      </c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2"/>
      <c r="AI159" s="39"/>
      <c r="AJ159" s="40"/>
      <c r="AK159" s="40"/>
      <c r="AL159" s="3" t="s">
        <v>178</v>
      </c>
      <c r="AQ159" s="40"/>
    </row>
    <row r="160" spans="1:44" customFormat="1" ht="23.25" x14ac:dyDescent="0.25">
      <c r="A160" s="51"/>
      <c r="B160" s="52" t="s">
        <v>62</v>
      </c>
      <c r="C160" s="137" t="s">
        <v>63</v>
      </c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44"/>
      <c r="AI160" s="39"/>
      <c r="AJ160" s="40"/>
      <c r="AK160" s="40"/>
      <c r="AM160" s="3" t="s">
        <v>63</v>
      </c>
      <c r="AQ160" s="40"/>
    </row>
    <row r="161" spans="1:43" customFormat="1" ht="34.5" x14ac:dyDescent="0.25">
      <c r="A161" s="51"/>
      <c r="B161" s="52" t="s">
        <v>64</v>
      </c>
      <c r="C161" s="137" t="s">
        <v>65</v>
      </c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44"/>
      <c r="AI161" s="39"/>
      <c r="AJ161" s="40"/>
      <c r="AK161" s="40"/>
      <c r="AM161" s="3" t="s">
        <v>65</v>
      </c>
      <c r="AQ161" s="40"/>
    </row>
    <row r="162" spans="1:43" customFormat="1" ht="23.25" x14ac:dyDescent="0.25">
      <c r="A162" s="51"/>
      <c r="B162" s="52" t="s">
        <v>105</v>
      </c>
      <c r="C162" s="137" t="s">
        <v>106</v>
      </c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44"/>
      <c r="AI162" s="39"/>
      <c r="AJ162" s="40"/>
      <c r="AK162" s="40"/>
      <c r="AM162" s="3" t="s">
        <v>106</v>
      </c>
      <c r="AQ162" s="40"/>
    </row>
    <row r="163" spans="1:43" customFormat="1" ht="68.25" x14ac:dyDescent="0.25">
      <c r="A163" s="51"/>
      <c r="B163" s="52" t="s">
        <v>66</v>
      </c>
      <c r="C163" s="137" t="s">
        <v>67</v>
      </c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44"/>
      <c r="AI163" s="39"/>
      <c r="AJ163" s="40"/>
      <c r="AK163" s="40"/>
      <c r="AM163" s="3" t="s">
        <v>67</v>
      </c>
      <c r="AQ163" s="40"/>
    </row>
    <row r="164" spans="1:43" customFormat="1" ht="15" x14ac:dyDescent="0.25">
      <c r="A164" s="53"/>
      <c r="B164" s="52" t="s">
        <v>57</v>
      </c>
      <c r="C164" s="141" t="s">
        <v>68</v>
      </c>
      <c r="D164" s="141"/>
      <c r="E164" s="141"/>
      <c r="F164" s="54"/>
      <c r="G164" s="55"/>
      <c r="H164" s="55"/>
      <c r="I164" s="55"/>
      <c r="J164" s="56">
        <v>1107.95</v>
      </c>
      <c r="K164" s="77">
        <v>1.66635</v>
      </c>
      <c r="L164" s="60">
        <v>206.05</v>
      </c>
      <c r="M164" s="58">
        <v>46.99</v>
      </c>
      <c r="N164" s="59">
        <v>9682.2900000000009</v>
      </c>
      <c r="AI164" s="39"/>
      <c r="AJ164" s="40"/>
      <c r="AK164" s="40"/>
      <c r="AN164" s="3" t="s">
        <v>68</v>
      </c>
      <c r="AQ164" s="40"/>
    </row>
    <row r="165" spans="1:43" customFormat="1" ht="15" x14ac:dyDescent="0.25">
      <c r="A165" s="53"/>
      <c r="B165" s="52" t="s">
        <v>69</v>
      </c>
      <c r="C165" s="141" t="s">
        <v>70</v>
      </c>
      <c r="D165" s="141"/>
      <c r="E165" s="141"/>
      <c r="F165" s="54"/>
      <c r="G165" s="55"/>
      <c r="H165" s="55"/>
      <c r="I165" s="55"/>
      <c r="J165" s="56">
        <v>12533.99</v>
      </c>
      <c r="K165" s="77">
        <v>1.81125</v>
      </c>
      <c r="L165" s="56">
        <v>2533.63</v>
      </c>
      <c r="M165" s="58">
        <v>14.01</v>
      </c>
      <c r="N165" s="59">
        <v>35496.160000000003</v>
      </c>
      <c r="AI165" s="39"/>
      <c r="AJ165" s="40"/>
      <c r="AK165" s="40"/>
      <c r="AN165" s="3" t="s">
        <v>70</v>
      </c>
      <c r="AQ165" s="40"/>
    </row>
    <row r="166" spans="1:43" customFormat="1" ht="15" x14ac:dyDescent="0.25">
      <c r="A166" s="53"/>
      <c r="B166" s="52" t="s">
        <v>71</v>
      </c>
      <c r="C166" s="141" t="s">
        <v>72</v>
      </c>
      <c r="D166" s="141"/>
      <c r="E166" s="141"/>
      <c r="F166" s="54"/>
      <c r="G166" s="55"/>
      <c r="H166" s="55"/>
      <c r="I166" s="55"/>
      <c r="J166" s="60">
        <v>820.22</v>
      </c>
      <c r="K166" s="77">
        <v>1.81125</v>
      </c>
      <c r="L166" s="60">
        <v>165.8</v>
      </c>
      <c r="M166" s="58">
        <v>46.99</v>
      </c>
      <c r="N166" s="59">
        <v>7790.94</v>
      </c>
      <c r="AI166" s="39"/>
      <c r="AJ166" s="40"/>
      <c r="AK166" s="40"/>
      <c r="AN166" s="3" t="s">
        <v>72</v>
      </c>
      <c r="AQ166" s="40"/>
    </row>
    <row r="167" spans="1:43" customFormat="1" ht="15" x14ac:dyDescent="0.25">
      <c r="A167" s="53"/>
      <c r="B167" s="52" t="s">
        <v>89</v>
      </c>
      <c r="C167" s="141" t="s">
        <v>90</v>
      </c>
      <c r="D167" s="141"/>
      <c r="E167" s="141"/>
      <c r="F167" s="54"/>
      <c r="G167" s="55"/>
      <c r="H167" s="55"/>
      <c r="I167" s="55"/>
      <c r="J167" s="56">
        <v>230267.7</v>
      </c>
      <c r="K167" s="55"/>
      <c r="L167" s="56">
        <v>25698.57</v>
      </c>
      <c r="M167" s="58">
        <v>8.75</v>
      </c>
      <c r="N167" s="59">
        <v>224862.49</v>
      </c>
      <c r="AI167" s="39"/>
      <c r="AJ167" s="40"/>
      <c r="AK167" s="40"/>
      <c r="AN167" s="3" t="s">
        <v>90</v>
      </c>
      <c r="AQ167" s="40"/>
    </row>
    <row r="168" spans="1:43" customFormat="1" ht="15" x14ac:dyDescent="0.25">
      <c r="A168" s="61"/>
      <c r="B168" s="52"/>
      <c r="C168" s="141" t="s">
        <v>73</v>
      </c>
      <c r="D168" s="141"/>
      <c r="E168" s="141"/>
      <c r="F168" s="54" t="s">
        <v>74</v>
      </c>
      <c r="G168" s="58">
        <v>134.46</v>
      </c>
      <c r="H168" s="77">
        <v>1.66635</v>
      </c>
      <c r="I168" s="63">
        <v>25.0054804</v>
      </c>
      <c r="J168" s="64"/>
      <c r="K168" s="55"/>
      <c r="L168" s="64"/>
      <c r="M168" s="55"/>
      <c r="N168" s="65"/>
      <c r="AI168" s="39"/>
      <c r="AJ168" s="40"/>
      <c r="AK168" s="40"/>
      <c r="AO168" s="3" t="s">
        <v>73</v>
      </c>
      <c r="AQ168" s="40"/>
    </row>
    <row r="169" spans="1:43" customFormat="1" ht="15" x14ac:dyDescent="0.25">
      <c r="A169" s="61"/>
      <c r="B169" s="52"/>
      <c r="C169" s="141" t="s">
        <v>75</v>
      </c>
      <c r="D169" s="141"/>
      <c r="E169" s="141"/>
      <c r="F169" s="54" t="s">
        <v>74</v>
      </c>
      <c r="G169" s="58">
        <v>54.89</v>
      </c>
      <c r="H169" s="77">
        <v>1.81125</v>
      </c>
      <c r="I169" s="63">
        <v>11.095515900000001</v>
      </c>
      <c r="J169" s="64"/>
      <c r="K169" s="55"/>
      <c r="L169" s="64"/>
      <c r="M169" s="55"/>
      <c r="N169" s="65"/>
      <c r="AI169" s="39"/>
      <c r="AJ169" s="40"/>
      <c r="AK169" s="40"/>
      <c r="AO169" s="3" t="s">
        <v>75</v>
      </c>
      <c r="AQ169" s="40"/>
    </row>
    <row r="170" spans="1:43" customFormat="1" ht="15" x14ac:dyDescent="0.25">
      <c r="A170" s="49"/>
      <c r="B170" s="52"/>
      <c r="C170" s="148" t="s">
        <v>76</v>
      </c>
      <c r="D170" s="148"/>
      <c r="E170" s="148"/>
      <c r="F170" s="67"/>
      <c r="G170" s="68"/>
      <c r="H170" s="68"/>
      <c r="I170" s="68"/>
      <c r="J170" s="69">
        <v>243909.64</v>
      </c>
      <c r="K170" s="68"/>
      <c r="L170" s="69">
        <v>28438.25</v>
      </c>
      <c r="M170" s="68"/>
      <c r="N170" s="70">
        <v>270040.94</v>
      </c>
      <c r="AI170" s="39"/>
      <c r="AJ170" s="40"/>
      <c r="AK170" s="40"/>
      <c r="AP170" s="3" t="s">
        <v>76</v>
      </c>
      <c r="AQ170" s="40"/>
    </row>
    <row r="171" spans="1:43" customFormat="1" ht="15" x14ac:dyDescent="0.25">
      <c r="A171" s="61"/>
      <c r="B171" s="52"/>
      <c r="C171" s="141" t="s">
        <v>77</v>
      </c>
      <c r="D171" s="141"/>
      <c r="E171" s="141"/>
      <c r="F171" s="54"/>
      <c r="G171" s="55"/>
      <c r="H171" s="55"/>
      <c r="I171" s="55"/>
      <c r="J171" s="64"/>
      <c r="K171" s="55"/>
      <c r="L171" s="60">
        <v>371.85</v>
      </c>
      <c r="M171" s="55"/>
      <c r="N171" s="59">
        <v>17473.23</v>
      </c>
      <c r="AI171" s="39"/>
      <c r="AJ171" s="40"/>
      <c r="AK171" s="40"/>
      <c r="AO171" s="3" t="s">
        <v>77</v>
      </c>
      <c r="AQ171" s="40"/>
    </row>
    <row r="172" spans="1:43" customFormat="1" ht="22.5" x14ac:dyDescent="0.25">
      <c r="A172" s="61"/>
      <c r="B172" s="52" t="s">
        <v>78</v>
      </c>
      <c r="C172" s="141" t="s">
        <v>79</v>
      </c>
      <c r="D172" s="141"/>
      <c r="E172" s="141"/>
      <c r="F172" s="54" t="s">
        <v>80</v>
      </c>
      <c r="G172" s="62">
        <v>109</v>
      </c>
      <c r="H172" s="55"/>
      <c r="I172" s="62">
        <v>109</v>
      </c>
      <c r="J172" s="64"/>
      <c r="K172" s="55"/>
      <c r="L172" s="60">
        <v>405.32</v>
      </c>
      <c r="M172" s="55"/>
      <c r="N172" s="59">
        <v>19045.82</v>
      </c>
      <c r="AI172" s="39"/>
      <c r="AJ172" s="40"/>
      <c r="AK172" s="40"/>
      <c r="AO172" s="3" t="s">
        <v>79</v>
      </c>
      <c r="AQ172" s="40"/>
    </row>
    <row r="173" spans="1:43" customFormat="1" ht="45" x14ac:dyDescent="0.25">
      <c r="A173" s="61"/>
      <c r="B173" s="52" t="s">
        <v>81</v>
      </c>
      <c r="C173" s="141" t="s">
        <v>82</v>
      </c>
      <c r="D173" s="141"/>
      <c r="E173" s="141"/>
      <c r="F173" s="54" t="s">
        <v>80</v>
      </c>
      <c r="G173" s="62">
        <v>65</v>
      </c>
      <c r="H173" s="58">
        <v>0.85</v>
      </c>
      <c r="I173" s="58">
        <v>55.25</v>
      </c>
      <c r="J173" s="64"/>
      <c r="K173" s="55"/>
      <c r="L173" s="60">
        <v>205.45</v>
      </c>
      <c r="M173" s="55"/>
      <c r="N173" s="59">
        <v>9653.9599999999991</v>
      </c>
      <c r="AI173" s="39"/>
      <c r="AJ173" s="40"/>
      <c r="AK173" s="40"/>
      <c r="AO173" s="3" t="s">
        <v>82</v>
      </c>
      <c r="AQ173" s="40"/>
    </row>
    <row r="174" spans="1:43" customFormat="1" ht="15" x14ac:dyDescent="0.25">
      <c r="A174" s="71"/>
      <c r="B174" s="72"/>
      <c r="C174" s="143" t="s">
        <v>83</v>
      </c>
      <c r="D174" s="143"/>
      <c r="E174" s="143"/>
      <c r="F174" s="43"/>
      <c r="G174" s="44"/>
      <c r="H174" s="44"/>
      <c r="I174" s="44"/>
      <c r="J174" s="47"/>
      <c r="K174" s="44"/>
      <c r="L174" s="73">
        <v>29049.02</v>
      </c>
      <c r="M174" s="68"/>
      <c r="N174" s="74">
        <v>298740.71999999997</v>
      </c>
      <c r="AI174" s="39"/>
      <c r="AJ174" s="40"/>
      <c r="AK174" s="40"/>
      <c r="AQ174" s="40" t="s">
        <v>83</v>
      </c>
    </row>
    <row r="175" spans="1:43" customFormat="1" ht="34.5" x14ac:dyDescent="0.25">
      <c r="A175" s="41" t="s">
        <v>179</v>
      </c>
      <c r="B175" s="42" t="s">
        <v>180</v>
      </c>
      <c r="C175" s="143" t="s">
        <v>181</v>
      </c>
      <c r="D175" s="143"/>
      <c r="E175" s="143"/>
      <c r="F175" s="43" t="s">
        <v>97</v>
      </c>
      <c r="G175" s="44">
        <v>-130.58000000000001</v>
      </c>
      <c r="H175" s="45">
        <v>1</v>
      </c>
      <c r="I175" s="78">
        <v>-130.58000000000001</v>
      </c>
      <c r="J175" s="79">
        <v>196.81</v>
      </c>
      <c r="K175" s="44"/>
      <c r="L175" s="73">
        <v>-25699.45</v>
      </c>
      <c r="M175" s="78">
        <v>8.75</v>
      </c>
      <c r="N175" s="74">
        <v>-224870.19</v>
      </c>
      <c r="AI175" s="39"/>
      <c r="AJ175" s="40"/>
      <c r="AK175" s="40" t="s">
        <v>181</v>
      </c>
      <c r="AQ175" s="40"/>
    </row>
    <row r="176" spans="1:43" customFormat="1" ht="15" x14ac:dyDescent="0.25">
      <c r="A176" s="71"/>
      <c r="B176" s="72"/>
      <c r="C176" s="143" t="s">
        <v>83</v>
      </c>
      <c r="D176" s="143"/>
      <c r="E176" s="143"/>
      <c r="F176" s="43"/>
      <c r="G176" s="44"/>
      <c r="H176" s="44"/>
      <c r="I176" s="44"/>
      <c r="J176" s="47"/>
      <c r="K176" s="44"/>
      <c r="L176" s="73">
        <v>-25699.45</v>
      </c>
      <c r="M176" s="68"/>
      <c r="N176" s="74">
        <v>-224870.19</v>
      </c>
      <c r="AI176" s="39"/>
      <c r="AJ176" s="40"/>
      <c r="AK176" s="40"/>
      <c r="AQ176" s="40" t="s">
        <v>83</v>
      </c>
    </row>
    <row r="177" spans="1:44" customFormat="1" ht="22.5" x14ac:dyDescent="0.25">
      <c r="A177" s="41" t="s">
        <v>182</v>
      </c>
      <c r="B177" s="42" t="s">
        <v>95</v>
      </c>
      <c r="C177" s="143" t="s">
        <v>96</v>
      </c>
      <c r="D177" s="143"/>
      <c r="E177" s="143"/>
      <c r="F177" s="43" t="s">
        <v>97</v>
      </c>
      <c r="G177" s="44">
        <v>130.58000000000001</v>
      </c>
      <c r="H177" s="45">
        <v>1</v>
      </c>
      <c r="I177" s="78">
        <v>130.58000000000001</v>
      </c>
      <c r="J177" s="79">
        <v>523.80999999999995</v>
      </c>
      <c r="K177" s="46">
        <v>1.04236</v>
      </c>
      <c r="L177" s="73">
        <v>71296.5</v>
      </c>
      <c r="M177" s="78">
        <v>8.75</v>
      </c>
      <c r="N177" s="74">
        <v>623844.38</v>
      </c>
      <c r="AI177" s="39"/>
      <c r="AJ177" s="40"/>
      <c r="AK177" s="40" t="s">
        <v>96</v>
      </c>
      <c r="AQ177" s="40"/>
    </row>
    <row r="178" spans="1:44" customFormat="1" ht="15" x14ac:dyDescent="0.25">
      <c r="A178" s="49"/>
      <c r="B178" s="50"/>
      <c r="C178" s="141" t="s">
        <v>99</v>
      </c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2"/>
      <c r="AI178" s="39"/>
      <c r="AJ178" s="40"/>
      <c r="AK178" s="40"/>
      <c r="AQ178" s="40"/>
      <c r="AR178" s="3" t="s">
        <v>99</v>
      </c>
    </row>
    <row r="179" spans="1:44" customFormat="1" ht="15" x14ac:dyDescent="0.25">
      <c r="A179" s="51"/>
      <c r="B179" s="52"/>
      <c r="C179" s="137" t="s">
        <v>100</v>
      </c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44"/>
      <c r="AI179" s="39"/>
      <c r="AJ179" s="40"/>
      <c r="AK179" s="40"/>
      <c r="AM179" s="3" t="s">
        <v>100</v>
      </c>
      <c r="AQ179" s="40"/>
    </row>
    <row r="180" spans="1:44" customFormat="1" ht="15" x14ac:dyDescent="0.25">
      <c r="A180" s="51"/>
      <c r="B180" s="52"/>
      <c r="C180" s="137" t="s">
        <v>101</v>
      </c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44"/>
      <c r="AI180" s="39"/>
      <c r="AJ180" s="40"/>
      <c r="AK180" s="40"/>
      <c r="AM180" s="3" t="s">
        <v>101</v>
      </c>
      <c r="AQ180" s="40"/>
    </row>
    <row r="181" spans="1:44" customFormat="1" ht="15" x14ac:dyDescent="0.25">
      <c r="A181" s="71"/>
      <c r="B181" s="72"/>
      <c r="C181" s="143" t="s">
        <v>83</v>
      </c>
      <c r="D181" s="143"/>
      <c r="E181" s="143"/>
      <c r="F181" s="43"/>
      <c r="G181" s="44"/>
      <c r="H181" s="44"/>
      <c r="I181" s="44"/>
      <c r="J181" s="47"/>
      <c r="K181" s="44"/>
      <c r="L181" s="73">
        <v>71296.5</v>
      </c>
      <c r="M181" s="68"/>
      <c r="N181" s="74">
        <v>623844.38</v>
      </c>
      <c r="AI181" s="39"/>
      <c r="AJ181" s="40"/>
      <c r="AK181" s="40"/>
      <c r="AQ181" s="40" t="s">
        <v>83</v>
      </c>
    </row>
    <row r="182" spans="1:44" customFormat="1" ht="15" x14ac:dyDescent="0.25">
      <c r="A182" s="145" t="s">
        <v>183</v>
      </c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7"/>
      <c r="AI182" s="39"/>
      <c r="AJ182" s="40" t="s">
        <v>183</v>
      </c>
      <c r="AK182" s="40"/>
      <c r="AQ182" s="40"/>
    </row>
    <row r="183" spans="1:44" customFormat="1" ht="34.5" x14ac:dyDescent="0.25">
      <c r="A183" s="41" t="s">
        <v>184</v>
      </c>
      <c r="B183" s="42" t="s">
        <v>185</v>
      </c>
      <c r="C183" s="143" t="s">
        <v>186</v>
      </c>
      <c r="D183" s="143"/>
      <c r="E183" s="143"/>
      <c r="F183" s="43" t="s">
        <v>187</v>
      </c>
      <c r="G183" s="44">
        <v>60</v>
      </c>
      <c r="H183" s="45">
        <v>1</v>
      </c>
      <c r="I183" s="45">
        <v>60</v>
      </c>
      <c r="J183" s="79">
        <v>8.39</v>
      </c>
      <c r="K183" s="44"/>
      <c r="L183" s="79">
        <v>503.4</v>
      </c>
      <c r="M183" s="78">
        <v>14.01</v>
      </c>
      <c r="N183" s="74">
        <v>7052.63</v>
      </c>
      <c r="AI183" s="39"/>
      <c r="AJ183" s="40"/>
      <c r="AK183" s="40" t="s">
        <v>186</v>
      </c>
      <c r="AQ183" s="40"/>
    </row>
    <row r="184" spans="1:44" customFormat="1" ht="15" x14ac:dyDescent="0.25">
      <c r="A184" s="71"/>
      <c r="B184" s="72"/>
      <c r="C184" s="143" t="s">
        <v>83</v>
      </c>
      <c r="D184" s="143"/>
      <c r="E184" s="143"/>
      <c r="F184" s="43"/>
      <c r="G184" s="44"/>
      <c r="H184" s="44"/>
      <c r="I184" s="44"/>
      <c r="J184" s="47"/>
      <c r="K184" s="44"/>
      <c r="L184" s="79">
        <v>503.4</v>
      </c>
      <c r="M184" s="68"/>
      <c r="N184" s="74">
        <v>7052.63</v>
      </c>
      <c r="AI184" s="39"/>
      <c r="AJ184" s="40"/>
      <c r="AK184" s="40"/>
      <c r="AQ184" s="40" t="s">
        <v>83</v>
      </c>
    </row>
    <row r="185" spans="1:44" customFormat="1" ht="34.5" x14ac:dyDescent="0.25">
      <c r="A185" s="41" t="s">
        <v>188</v>
      </c>
      <c r="B185" s="42" t="s">
        <v>189</v>
      </c>
      <c r="C185" s="143" t="s">
        <v>190</v>
      </c>
      <c r="D185" s="143"/>
      <c r="E185" s="143"/>
      <c r="F185" s="43" t="s">
        <v>187</v>
      </c>
      <c r="G185" s="44">
        <v>9.69</v>
      </c>
      <c r="H185" s="45">
        <v>1</v>
      </c>
      <c r="I185" s="78">
        <v>9.69</v>
      </c>
      <c r="J185" s="79">
        <v>42.98</v>
      </c>
      <c r="K185" s="44"/>
      <c r="L185" s="79">
        <v>416.48</v>
      </c>
      <c r="M185" s="78">
        <v>14.01</v>
      </c>
      <c r="N185" s="74">
        <v>5834.88</v>
      </c>
      <c r="AI185" s="39"/>
      <c r="AJ185" s="40"/>
      <c r="AK185" s="40" t="s">
        <v>190</v>
      </c>
      <c r="AQ185" s="40"/>
    </row>
    <row r="186" spans="1:44" customFormat="1" ht="15" x14ac:dyDescent="0.25">
      <c r="A186" s="71"/>
      <c r="B186" s="72"/>
      <c r="C186" s="143" t="s">
        <v>83</v>
      </c>
      <c r="D186" s="143"/>
      <c r="E186" s="143"/>
      <c r="F186" s="43"/>
      <c r="G186" s="44"/>
      <c r="H186" s="44"/>
      <c r="I186" s="44"/>
      <c r="J186" s="47"/>
      <c r="K186" s="44"/>
      <c r="L186" s="79">
        <v>416.48</v>
      </c>
      <c r="M186" s="68"/>
      <c r="N186" s="74">
        <v>5834.88</v>
      </c>
      <c r="AI186" s="39"/>
      <c r="AJ186" s="40"/>
      <c r="AK186" s="40"/>
      <c r="AQ186" s="40" t="s">
        <v>83</v>
      </c>
    </row>
    <row r="187" spans="1:44" customFormat="1" ht="45.75" x14ac:dyDescent="0.25">
      <c r="A187" s="41" t="s">
        <v>191</v>
      </c>
      <c r="B187" s="42" t="s">
        <v>192</v>
      </c>
      <c r="C187" s="143" t="s">
        <v>193</v>
      </c>
      <c r="D187" s="143"/>
      <c r="E187" s="143"/>
      <c r="F187" s="43" t="s">
        <v>187</v>
      </c>
      <c r="G187" s="44">
        <v>87.22</v>
      </c>
      <c r="H187" s="45">
        <v>1</v>
      </c>
      <c r="I187" s="78">
        <v>87.22</v>
      </c>
      <c r="J187" s="79">
        <v>3.28</v>
      </c>
      <c r="K187" s="44"/>
      <c r="L187" s="79">
        <v>286.08</v>
      </c>
      <c r="M187" s="78">
        <v>14.01</v>
      </c>
      <c r="N187" s="74">
        <v>4007.98</v>
      </c>
      <c r="AI187" s="39"/>
      <c r="AJ187" s="40"/>
      <c r="AK187" s="40" t="s">
        <v>193</v>
      </c>
      <c r="AQ187" s="40"/>
    </row>
    <row r="188" spans="1:44" customFormat="1" ht="15" x14ac:dyDescent="0.25">
      <c r="A188" s="71"/>
      <c r="B188" s="72"/>
      <c r="C188" s="143" t="s">
        <v>83</v>
      </c>
      <c r="D188" s="143"/>
      <c r="E188" s="143"/>
      <c r="F188" s="43"/>
      <c r="G188" s="44"/>
      <c r="H188" s="44"/>
      <c r="I188" s="44"/>
      <c r="J188" s="47"/>
      <c r="K188" s="44"/>
      <c r="L188" s="79">
        <v>286.08</v>
      </c>
      <c r="M188" s="68"/>
      <c r="N188" s="74">
        <v>4007.98</v>
      </c>
      <c r="AI188" s="39"/>
      <c r="AJ188" s="40"/>
      <c r="AK188" s="40"/>
      <c r="AQ188" s="40" t="s">
        <v>83</v>
      </c>
    </row>
    <row r="189" spans="1:44" customFormat="1" ht="45.75" x14ac:dyDescent="0.25">
      <c r="A189" s="41" t="s">
        <v>194</v>
      </c>
      <c r="B189" s="42" t="s">
        <v>195</v>
      </c>
      <c r="C189" s="143" t="s">
        <v>196</v>
      </c>
      <c r="D189" s="143"/>
      <c r="E189" s="143"/>
      <c r="F189" s="43" t="s">
        <v>187</v>
      </c>
      <c r="G189" s="44">
        <v>156.91</v>
      </c>
      <c r="H189" s="45">
        <v>1</v>
      </c>
      <c r="I189" s="78">
        <v>156.91</v>
      </c>
      <c r="J189" s="79">
        <v>3.86</v>
      </c>
      <c r="K189" s="44"/>
      <c r="L189" s="79">
        <v>605.66999999999996</v>
      </c>
      <c r="M189" s="78">
        <v>14.38</v>
      </c>
      <c r="N189" s="74">
        <v>8709.5300000000007</v>
      </c>
      <c r="AI189" s="39"/>
      <c r="AJ189" s="40"/>
      <c r="AK189" s="40" t="s">
        <v>196</v>
      </c>
      <c r="AQ189" s="40"/>
    </row>
    <row r="190" spans="1:44" customFormat="1" ht="15" x14ac:dyDescent="0.25">
      <c r="A190" s="49"/>
      <c r="B190" s="50"/>
      <c r="C190" s="141" t="s">
        <v>197</v>
      </c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2"/>
      <c r="AI190" s="39"/>
      <c r="AJ190" s="40"/>
      <c r="AK190" s="40"/>
      <c r="AL190" s="3" t="s">
        <v>197</v>
      </c>
      <c r="AQ190" s="40"/>
    </row>
    <row r="191" spans="1:44" customFormat="1" ht="15" x14ac:dyDescent="0.25">
      <c r="A191" s="71"/>
      <c r="B191" s="72"/>
      <c r="C191" s="143" t="s">
        <v>83</v>
      </c>
      <c r="D191" s="143"/>
      <c r="E191" s="143"/>
      <c r="F191" s="43"/>
      <c r="G191" s="44"/>
      <c r="H191" s="44"/>
      <c r="I191" s="44"/>
      <c r="J191" s="47"/>
      <c r="K191" s="44"/>
      <c r="L191" s="79">
        <v>605.66999999999996</v>
      </c>
      <c r="M191" s="68"/>
      <c r="N191" s="74">
        <v>8709.5300000000007</v>
      </c>
      <c r="AI191" s="39"/>
      <c r="AJ191" s="40"/>
      <c r="AK191" s="40"/>
      <c r="AQ191" s="40" t="s">
        <v>83</v>
      </c>
    </row>
    <row r="192" spans="1:44" customFormat="1" ht="34.5" x14ac:dyDescent="0.25">
      <c r="A192" s="41" t="s">
        <v>198</v>
      </c>
      <c r="B192" s="42" t="s">
        <v>199</v>
      </c>
      <c r="C192" s="143" t="s">
        <v>200</v>
      </c>
      <c r="D192" s="143"/>
      <c r="E192" s="143"/>
      <c r="F192" s="43" t="s">
        <v>60</v>
      </c>
      <c r="G192" s="44">
        <v>0.21631</v>
      </c>
      <c r="H192" s="45">
        <v>1</v>
      </c>
      <c r="I192" s="46">
        <v>0.21631</v>
      </c>
      <c r="J192" s="47"/>
      <c r="K192" s="44"/>
      <c r="L192" s="47"/>
      <c r="M192" s="44"/>
      <c r="N192" s="48"/>
      <c r="AI192" s="39"/>
      <c r="AJ192" s="40"/>
      <c r="AK192" s="40" t="s">
        <v>200</v>
      </c>
      <c r="AQ192" s="40"/>
    </row>
    <row r="193" spans="1:45" customFormat="1" ht="15" x14ac:dyDescent="0.25">
      <c r="A193" s="49"/>
      <c r="B193" s="50"/>
      <c r="C193" s="141" t="s">
        <v>201</v>
      </c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2"/>
      <c r="AI193" s="39"/>
      <c r="AJ193" s="40"/>
      <c r="AK193" s="40"/>
      <c r="AL193" s="3" t="s">
        <v>201</v>
      </c>
      <c r="AQ193" s="40"/>
    </row>
    <row r="194" spans="1:45" customFormat="1" ht="23.25" x14ac:dyDescent="0.25">
      <c r="A194" s="51"/>
      <c r="B194" s="52" t="s">
        <v>105</v>
      </c>
      <c r="C194" s="137" t="s">
        <v>106</v>
      </c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44"/>
      <c r="AI194" s="39"/>
      <c r="AJ194" s="40"/>
      <c r="AK194" s="40"/>
      <c r="AM194" s="3" t="s">
        <v>106</v>
      </c>
      <c r="AQ194" s="40"/>
    </row>
    <row r="195" spans="1:45" customFormat="1" ht="68.25" x14ac:dyDescent="0.25">
      <c r="A195" s="51"/>
      <c r="B195" s="52" t="s">
        <v>66</v>
      </c>
      <c r="C195" s="137" t="s">
        <v>67</v>
      </c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44"/>
      <c r="AI195" s="39"/>
      <c r="AJ195" s="40"/>
      <c r="AK195" s="40"/>
      <c r="AM195" s="3" t="s">
        <v>67</v>
      </c>
      <c r="AQ195" s="40"/>
    </row>
    <row r="196" spans="1:45" customFormat="1" ht="15" x14ac:dyDescent="0.25">
      <c r="A196" s="53"/>
      <c r="B196" s="52" t="s">
        <v>57</v>
      </c>
      <c r="C196" s="141" t="s">
        <v>68</v>
      </c>
      <c r="D196" s="141"/>
      <c r="E196" s="141"/>
      <c r="F196" s="54"/>
      <c r="G196" s="55"/>
      <c r="H196" s="55"/>
      <c r="I196" s="55"/>
      <c r="J196" s="56">
        <v>9729</v>
      </c>
      <c r="K196" s="82">
        <v>1.3225</v>
      </c>
      <c r="L196" s="56">
        <v>2783.17</v>
      </c>
      <c r="M196" s="58">
        <v>46.99</v>
      </c>
      <c r="N196" s="59">
        <v>130781.16</v>
      </c>
      <c r="AI196" s="39"/>
      <c r="AJ196" s="40"/>
      <c r="AK196" s="40"/>
      <c r="AN196" s="3" t="s">
        <v>68</v>
      </c>
      <c r="AQ196" s="40"/>
    </row>
    <row r="197" spans="1:45" customFormat="1" ht="15" x14ac:dyDescent="0.25">
      <c r="A197" s="53"/>
      <c r="B197" s="52" t="s">
        <v>69</v>
      </c>
      <c r="C197" s="141" t="s">
        <v>70</v>
      </c>
      <c r="D197" s="141"/>
      <c r="E197" s="141"/>
      <c r="F197" s="54"/>
      <c r="G197" s="55"/>
      <c r="H197" s="55"/>
      <c r="I197" s="55"/>
      <c r="J197" s="60">
        <v>636.53</v>
      </c>
      <c r="K197" s="82">
        <v>1.4375</v>
      </c>
      <c r="L197" s="60">
        <v>197.93</v>
      </c>
      <c r="M197" s="58">
        <v>14.01</v>
      </c>
      <c r="N197" s="59">
        <v>2773</v>
      </c>
      <c r="AI197" s="39"/>
      <c r="AJ197" s="40"/>
      <c r="AK197" s="40"/>
      <c r="AN197" s="3" t="s">
        <v>70</v>
      </c>
      <c r="AQ197" s="40"/>
    </row>
    <row r="198" spans="1:45" customFormat="1" ht="15" x14ac:dyDescent="0.25">
      <c r="A198" s="53"/>
      <c r="B198" s="52" t="s">
        <v>71</v>
      </c>
      <c r="C198" s="141" t="s">
        <v>72</v>
      </c>
      <c r="D198" s="141"/>
      <c r="E198" s="141"/>
      <c r="F198" s="54"/>
      <c r="G198" s="55"/>
      <c r="H198" s="55"/>
      <c r="I198" s="55"/>
      <c r="J198" s="60">
        <v>70.02</v>
      </c>
      <c r="K198" s="82">
        <v>1.4375</v>
      </c>
      <c r="L198" s="60">
        <v>21.77</v>
      </c>
      <c r="M198" s="58">
        <v>46.99</v>
      </c>
      <c r="N198" s="59">
        <v>1022.97</v>
      </c>
      <c r="AI198" s="39"/>
      <c r="AJ198" s="40"/>
      <c r="AK198" s="40"/>
      <c r="AN198" s="3" t="s">
        <v>72</v>
      </c>
      <c r="AQ198" s="40"/>
    </row>
    <row r="199" spans="1:45" customFormat="1" ht="15" x14ac:dyDescent="0.25">
      <c r="A199" s="61"/>
      <c r="B199" s="52"/>
      <c r="C199" s="141" t="s">
        <v>73</v>
      </c>
      <c r="D199" s="141"/>
      <c r="E199" s="141"/>
      <c r="F199" s="54" t="s">
        <v>74</v>
      </c>
      <c r="G199" s="62">
        <v>1150</v>
      </c>
      <c r="H199" s="82">
        <v>1.3225</v>
      </c>
      <c r="I199" s="63">
        <v>328.98047129999998</v>
      </c>
      <c r="J199" s="64"/>
      <c r="K199" s="55"/>
      <c r="L199" s="64"/>
      <c r="M199" s="55"/>
      <c r="N199" s="65"/>
      <c r="AI199" s="39"/>
      <c r="AJ199" s="40"/>
      <c r="AK199" s="40"/>
      <c r="AO199" s="3" t="s">
        <v>73</v>
      </c>
      <c r="AQ199" s="40"/>
    </row>
    <row r="200" spans="1:45" customFormat="1" ht="15" x14ac:dyDescent="0.25">
      <c r="A200" s="61"/>
      <c r="B200" s="52"/>
      <c r="C200" s="141" t="s">
        <v>75</v>
      </c>
      <c r="D200" s="141"/>
      <c r="E200" s="141"/>
      <c r="F200" s="54" t="s">
        <v>74</v>
      </c>
      <c r="G200" s="58">
        <v>6.96</v>
      </c>
      <c r="H200" s="82">
        <v>1.4375</v>
      </c>
      <c r="I200" s="63">
        <v>2.1641816</v>
      </c>
      <c r="J200" s="64"/>
      <c r="K200" s="55"/>
      <c r="L200" s="64"/>
      <c r="M200" s="55"/>
      <c r="N200" s="65"/>
      <c r="AI200" s="39"/>
      <c r="AJ200" s="40"/>
      <c r="AK200" s="40"/>
      <c r="AO200" s="3" t="s">
        <v>75</v>
      </c>
      <c r="AQ200" s="40"/>
    </row>
    <row r="201" spans="1:45" customFormat="1" ht="15" x14ac:dyDescent="0.25">
      <c r="A201" s="49"/>
      <c r="B201" s="52"/>
      <c r="C201" s="148" t="s">
        <v>76</v>
      </c>
      <c r="D201" s="148"/>
      <c r="E201" s="148"/>
      <c r="F201" s="67"/>
      <c r="G201" s="68"/>
      <c r="H201" s="68"/>
      <c r="I201" s="68"/>
      <c r="J201" s="69">
        <v>10365.530000000001</v>
      </c>
      <c r="K201" s="68"/>
      <c r="L201" s="69">
        <v>2981.1</v>
      </c>
      <c r="M201" s="68"/>
      <c r="N201" s="70">
        <v>133554.16</v>
      </c>
      <c r="AI201" s="39"/>
      <c r="AJ201" s="40"/>
      <c r="AK201" s="40"/>
      <c r="AP201" s="3" t="s">
        <v>76</v>
      </c>
      <c r="AQ201" s="40"/>
    </row>
    <row r="202" spans="1:45" customFormat="1" ht="15" x14ac:dyDescent="0.25">
      <c r="A202" s="61"/>
      <c r="B202" s="52"/>
      <c r="C202" s="141" t="s">
        <v>77</v>
      </c>
      <c r="D202" s="141"/>
      <c r="E202" s="141"/>
      <c r="F202" s="54"/>
      <c r="G202" s="55"/>
      <c r="H202" s="55"/>
      <c r="I202" s="55"/>
      <c r="J202" s="64"/>
      <c r="K202" s="55"/>
      <c r="L202" s="56">
        <v>2804.94</v>
      </c>
      <c r="M202" s="55"/>
      <c r="N202" s="59">
        <v>131804.13</v>
      </c>
      <c r="AI202" s="39"/>
      <c r="AJ202" s="40"/>
      <c r="AK202" s="40"/>
      <c r="AO202" s="3" t="s">
        <v>77</v>
      </c>
      <c r="AQ202" s="40"/>
    </row>
    <row r="203" spans="1:45" customFormat="1" ht="15" x14ac:dyDescent="0.25">
      <c r="A203" s="61"/>
      <c r="B203" s="52" t="s">
        <v>202</v>
      </c>
      <c r="C203" s="141" t="s">
        <v>203</v>
      </c>
      <c r="D203" s="141"/>
      <c r="E203" s="141"/>
      <c r="F203" s="54" t="s">
        <v>80</v>
      </c>
      <c r="G203" s="62">
        <v>106</v>
      </c>
      <c r="H203" s="55"/>
      <c r="I203" s="62">
        <v>106</v>
      </c>
      <c r="J203" s="64"/>
      <c r="K203" s="55"/>
      <c r="L203" s="56">
        <v>2973.24</v>
      </c>
      <c r="M203" s="55"/>
      <c r="N203" s="59">
        <v>139712.38</v>
      </c>
      <c r="AI203" s="39"/>
      <c r="AJ203" s="40"/>
      <c r="AK203" s="40"/>
      <c r="AO203" s="3" t="s">
        <v>203</v>
      </c>
      <c r="AQ203" s="40"/>
    </row>
    <row r="204" spans="1:45" customFormat="1" ht="22.5" x14ac:dyDescent="0.25">
      <c r="A204" s="61"/>
      <c r="B204" s="52" t="s">
        <v>204</v>
      </c>
      <c r="C204" s="141" t="s">
        <v>205</v>
      </c>
      <c r="D204" s="141"/>
      <c r="E204" s="141"/>
      <c r="F204" s="54" t="s">
        <v>80</v>
      </c>
      <c r="G204" s="62">
        <v>56</v>
      </c>
      <c r="H204" s="58">
        <v>0.85</v>
      </c>
      <c r="I204" s="66">
        <v>47.6</v>
      </c>
      <c r="J204" s="64"/>
      <c r="K204" s="55"/>
      <c r="L204" s="56">
        <v>1335.15</v>
      </c>
      <c r="M204" s="55"/>
      <c r="N204" s="59">
        <v>62738.77</v>
      </c>
      <c r="AI204" s="39"/>
      <c r="AJ204" s="40"/>
      <c r="AK204" s="40"/>
      <c r="AO204" s="3" t="s">
        <v>205</v>
      </c>
      <c r="AQ204" s="40"/>
    </row>
    <row r="205" spans="1:45" customFormat="1" ht="15" x14ac:dyDescent="0.25">
      <c r="A205" s="71"/>
      <c r="B205" s="72"/>
      <c r="C205" s="143" t="s">
        <v>83</v>
      </c>
      <c r="D205" s="143"/>
      <c r="E205" s="143"/>
      <c r="F205" s="43"/>
      <c r="G205" s="44"/>
      <c r="H205" s="44"/>
      <c r="I205" s="44"/>
      <c r="J205" s="47"/>
      <c r="K205" s="44"/>
      <c r="L205" s="73">
        <v>7289.49</v>
      </c>
      <c r="M205" s="68"/>
      <c r="N205" s="74">
        <v>336005.31</v>
      </c>
      <c r="AI205" s="39"/>
      <c r="AJ205" s="40"/>
      <c r="AK205" s="40"/>
      <c r="AQ205" s="40" t="s">
        <v>83</v>
      </c>
    </row>
    <row r="206" spans="1:45" customFormat="1" ht="15" x14ac:dyDescent="0.25">
      <c r="A206" s="83"/>
      <c r="B206" s="84"/>
      <c r="C206" s="84"/>
      <c r="D206" s="84"/>
      <c r="E206" s="84"/>
      <c r="F206" s="85"/>
      <c r="G206" s="85"/>
      <c r="H206" s="85"/>
      <c r="I206" s="85"/>
      <c r="J206" s="86"/>
      <c r="K206" s="85"/>
      <c r="L206" s="86"/>
      <c r="M206" s="55"/>
      <c r="N206" s="86"/>
      <c r="AI206" s="39"/>
      <c r="AJ206" s="40"/>
      <c r="AK206" s="40"/>
      <c r="AQ206" s="40"/>
    </row>
    <row r="207" spans="1:45" customFormat="1" ht="15" x14ac:dyDescent="0.25">
      <c r="A207" s="87"/>
      <c r="B207" s="88"/>
      <c r="C207" s="143" t="s">
        <v>206</v>
      </c>
      <c r="D207" s="143"/>
      <c r="E207" s="143"/>
      <c r="F207" s="143"/>
      <c r="G207" s="143"/>
      <c r="H207" s="143"/>
      <c r="I207" s="143"/>
      <c r="J207" s="143"/>
      <c r="K207" s="143"/>
      <c r="L207" s="89">
        <v>1552566.01</v>
      </c>
      <c r="M207" s="90"/>
      <c r="N207" s="91">
        <v>14837974.880000001</v>
      </c>
      <c r="AI207" s="39"/>
      <c r="AJ207" s="40"/>
      <c r="AK207" s="40"/>
      <c r="AQ207" s="40"/>
      <c r="AS207" s="40" t="s">
        <v>206</v>
      </c>
    </row>
    <row r="208" spans="1:45" customFormat="1" ht="15" x14ac:dyDescent="0.25">
      <c r="A208" s="149" t="s">
        <v>207</v>
      </c>
      <c r="B208" s="150"/>
      <c r="C208" s="150"/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  <c r="N208" s="151"/>
      <c r="AI208" s="39" t="s">
        <v>207</v>
      </c>
      <c r="AJ208" s="40"/>
      <c r="AK208" s="40"/>
      <c r="AQ208" s="40"/>
      <c r="AS208" s="40"/>
    </row>
    <row r="209" spans="1:45" customFormat="1" ht="34.5" x14ac:dyDescent="0.25">
      <c r="A209" s="41" t="s">
        <v>208</v>
      </c>
      <c r="B209" s="42" t="s">
        <v>209</v>
      </c>
      <c r="C209" s="143" t="s">
        <v>210</v>
      </c>
      <c r="D209" s="143"/>
      <c r="E209" s="143"/>
      <c r="F209" s="43" t="s">
        <v>211</v>
      </c>
      <c r="G209" s="44">
        <v>1</v>
      </c>
      <c r="H209" s="45">
        <v>1</v>
      </c>
      <c r="I209" s="45">
        <v>1</v>
      </c>
      <c r="J209" s="47"/>
      <c r="K209" s="44"/>
      <c r="L209" s="47"/>
      <c r="M209" s="44"/>
      <c r="N209" s="48"/>
      <c r="AI209" s="39"/>
      <c r="AJ209" s="40"/>
      <c r="AK209" s="40" t="s">
        <v>210</v>
      </c>
      <c r="AQ209" s="40"/>
      <c r="AS209" s="40"/>
    </row>
    <row r="210" spans="1:45" customFormat="1" ht="23.25" x14ac:dyDescent="0.25">
      <c r="A210" s="51"/>
      <c r="B210" s="52" t="s">
        <v>62</v>
      </c>
      <c r="C210" s="137" t="s">
        <v>63</v>
      </c>
      <c r="D210" s="137"/>
      <c r="E210" s="137"/>
      <c r="F210" s="137"/>
      <c r="G210" s="137"/>
      <c r="H210" s="137"/>
      <c r="I210" s="137"/>
      <c r="J210" s="137"/>
      <c r="K210" s="137"/>
      <c r="L210" s="137"/>
      <c r="M210" s="137"/>
      <c r="N210" s="144"/>
      <c r="AI210" s="39"/>
      <c r="AJ210" s="40"/>
      <c r="AK210" s="40"/>
      <c r="AM210" s="3" t="s">
        <v>63</v>
      </c>
      <c r="AQ210" s="40"/>
      <c r="AS210" s="40"/>
    </row>
    <row r="211" spans="1:45" customFormat="1" ht="34.5" x14ac:dyDescent="0.25">
      <c r="A211" s="51"/>
      <c r="B211" s="52" t="s">
        <v>64</v>
      </c>
      <c r="C211" s="137" t="s">
        <v>65</v>
      </c>
      <c r="D211" s="137"/>
      <c r="E211" s="137"/>
      <c r="F211" s="137"/>
      <c r="G211" s="137"/>
      <c r="H211" s="137"/>
      <c r="I211" s="137"/>
      <c r="J211" s="137"/>
      <c r="K211" s="137"/>
      <c r="L211" s="137"/>
      <c r="M211" s="137"/>
      <c r="N211" s="144"/>
      <c r="AI211" s="39"/>
      <c r="AJ211" s="40"/>
      <c r="AK211" s="40"/>
      <c r="AM211" s="3" t="s">
        <v>65</v>
      </c>
      <c r="AQ211" s="40"/>
      <c r="AS211" s="40"/>
    </row>
    <row r="212" spans="1:45" customFormat="1" ht="68.25" x14ac:dyDescent="0.25">
      <c r="A212" s="51"/>
      <c r="B212" s="52" t="s">
        <v>66</v>
      </c>
      <c r="C212" s="137" t="s">
        <v>67</v>
      </c>
      <c r="D212" s="137"/>
      <c r="E212" s="137"/>
      <c r="F212" s="137"/>
      <c r="G212" s="137"/>
      <c r="H212" s="137"/>
      <c r="I212" s="137"/>
      <c r="J212" s="137"/>
      <c r="K212" s="137"/>
      <c r="L212" s="137"/>
      <c r="M212" s="137"/>
      <c r="N212" s="144"/>
      <c r="AI212" s="39"/>
      <c r="AJ212" s="40"/>
      <c r="AK212" s="40"/>
      <c r="AM212" s="3" t="s">
        <v>67</v>
      </c>
      <c r="AQ212" s="40"/>
      <c r="AS212" s="40"/>
    </row>
    <row r="213" spans="1:45" customFormat="1" ht="15" x14ac:dyDescent="0.25">
      <c r="A213" s="53"/>
      <c r="B213" s="52" t="s">
        <v>57</v>
      </c>
      <c r="C213" s="141" t="s">
        <v>68</v>
      </c>
      <c r="D213" s="141"/>
      <c r="E213" s="141"/>
      <c r="F213" s="54"/>
      <c r="G213" s="55"/>
      <c r="H213" s="55"/>
      <c r="I213" s="55"/>
      <c r="J213" s="60">
        <v>298.64</v>
      </c>
      <c r="K213" s="57">
        <v>1.4490000000000001</v>
      </c>
      <c r="L213" s="60">
        <v>432.73</v>
      </c>
      <c r="M213" s="58">
        <v>46.99</v>
      </c>
      <c r="N213" s="59">
        <v>20333.98</v>
      </c>
      <c r="AI213" s="39"/>
      <c r="AJ213" s="40"/>
      <c r="AK213" s="40"/>
      <c r="AN213" s="3" t="s">
        <v>68</v>
      </c>
      <c r="AQ213" s="40"/>
      <c r="AS213" s="40"/>
    </row>
    <row r="214" spans="1:45" customFormat="1" ht="15" x14ac:dyDescent="0.25">
      <c r="A214" s="53"/>
      <c r="B214" s="52" t="s">
        <v>69</v>
      </c>
      <c r="C214" s="141" t="s">
        <v>70</v>
      </c>
      <c r="D214" s="141"/>
      <c r="E214" s="141"/>
      <c r="F214" s="54"/>
      <c r="G214" s="55"/>
      <c r="H214" s="55"/>
      <c r="I214" s="55"/>
      <c r="J214" s="60">
        <v>128.02000000000001</v>
      </c>
      <c r="K214" s="57">
        <v>1.4490000000000001</v>
      </c>
      <c r="L214" s="60">
        <v>185.5</v>
      </c>
      <c r="M214" s="58">
        <v>14.01</v>
      </c>
      <c r="N214" s="59">
        <v>2598.86</v>
      </c>
      <c r="AI214" s="39"/>
      <c r="AJ214" s="40"/>
      <c r="AK214" s="40"/>
      <c r="AN214" s="3" t="s">
        <v>70</v>
      </c>
      <c r="AQ214" s="40"/>
      <c r="AS214" s="40"/>
    </row>
    <row r="215" spans="1:45" customFormat="1" ht="15" x14ac:dyDescent="0.25">
      <c r="A215" s="53"/>
      <c r="B215" s="52" t="s">
        <v>71</v>
      </c>
      <c r="C215" s="141" t="s">
        <v>72</v>
      </c>
      <c r="D215" s="141"/>
      <c r="E215" s="141"/>
      <c r="F215" s="54"/>
      <c r="G215" s="55"/>
      <c r="H215" s="55"/>
      <c r="I215" s="55"/>
      <c r="J215" s="60">
        <v>19.84</v>
      </c>
      <c r="K215" s="57">
        <v>1.4490000000000001</v>
      </c>
      <c r="L215" s="60">
        <v>28.75</v>
      </c>
      <c r="M215" s="58">
        <v>46.99</v>
      </c>
      <c r="N215" s="59">
        <v>1350.96</v>
      </c>
      <c r="AI215" s="39"/>
      <c r="AJ215" s="40"/>
      <c r="AK215" s="40"/>
      <c r="AN215" s="3" t="s">
        <v>72</v>
      </c>
      <c r="AQ215" s="40"/>
      <c r="AS215" s="40"/>
    </row>
    <row r="216" spans="1:45" customFormat="1" ht="15" x14ac:dyDescent="0.25">
      <c r="A216" s="61"/>
      <c r="B216" s="52"/>
      <c r="C216" s="141" t="s">
        <v>73</v>
      </c>
      <c r="D216" s="141"/>
      <c r="E216" s="141"/>
      <c r="F216" s="54" t="s">
        <v>74</v>
      </c>
      <c r="G216" s="58">
        <v>35.01</v>
      </c>
      <c r="H216" s="57">
        <v>1.4490000000000001</v>
      </c>
      <c r="I216" s="77">
        <v>50.729489999999998</v>
      </c>
      <c r="J216" s="64"/>
      <c r="K216" s="55"/>
      <c r="L216" s="64"/>
      <c r="M216" s="55"/>
      <c r="N216" s="65"/>
      <c r="AI216" s="39"/>
      <c r="AJ216" s="40"/>
      <c r="AK216" s="40"/>
      <c r="AO216" s="3" t="s">
        <v>73</v>
      </c>
      <c r="AQ216" s="40"/>
      <c r="AS216" s="40"/>
    </row>
    <row r="217" spans="1:45" customFormat="1" ht="15" x14ac:dyDescent="0.25">
      <c r="A217" s="61"/>
      <c r="B217" s="52"/>
      <c r="C217" s="141" t="s">
        <v>75</v>
      </c>
      <c r="D217" s="141"/>
      <c r="E217" s="141"/>
      <c r="F217" s="54" t="s">
        <v>74</v>
      </c>
      <c r="G217" s="58">
        <v>1.71</v>
      </c>
      <c r="H217" s="57">
        <v>1.4490000000000001</v>
      </c>
      <c r="I217" s="77">
        <v>2.4777900000000002</v>
      </c>
      <c r="J217" s="64"/>
      <c r="K217" s="55"/>
      <c r="L217" s="64"/>
      <c r="M217" s="55"/>
      <c r="N217" s="65"/>
      <c r="AI217" s="39"/>
      <c r="AJ217" s="40"/>
      <c r="AK217" s="40"/>
      <c r="AO217" s="3" t="s">
        <v>75</v>
      </c>
      <c r="AQ217" s="40"/>
      <c r="AS217" s="40"/>
    </row>
    <row r="218" spans="1:45" customFormat="1" ht="15" x14ac:dyDescent="0.25">
      <c r="A218" s="49"/>
      <c r="B218" s="52"/>
      <c r="C218" s="148" t="s">
        <v>76</v>
      </c>
      <c r="D218" s="148"/>
      <c r="E218" s="148"/>
      <c r="F218" s="67"/>
      <c r="G218" s="68"/>
      <c r="H218" s="68"/>
      <c r="I218" s="68"/>
      <c r="J218" s="92">
        <v>426.66</v>
      </c>
      <c r="K218" s="68"/>
      <c r="L218" s="92">
        <v>618.23</v>
      </c>
      <c r="M218" s="68"/>
      <c r="N218" s="70">
        <v>22932.84</v>
      </c>
      <c r="AI218" s="39"/>
      <c r="AJ218" s="40"/>
      <c r="AK218" s="40"/>
      <c r="AP218" s="3" t="s">
        <v>76</v>
      </c>
      <c r="AQ218" s="40"/>
      <c r="AS218" s="40"/>
    </row>
    <row r="219" spans="1:45" customFormat="1" ht="15" x14ac:dyDescent="0.25">
      <c r="A219" s="61"/>
      <c r="B219" s="52"/>
      <c r="C219" s="141" t="s">
        <v>77</v>
      </c>
      <c r="D219" s="141"/>
      <c r="E219" s="141"/>
      <c r="F219" s="54"/>
      <c r="G219" s="55"/>
      <c r="H219" s="55"/>
      <c r="I219" s="55"/>
      <c r="J219" s="64"/>
      <c r="K219" s="55"/>
      <c r="L219" s="60">
        <v>461.48</v>
      </c>
      <c r="M219" s="55"/>
      <c r="N219" s="59">
        <v>21684.94</v>
      </c>
      <c r="AI219" s="39"/>
      <c r="AJ219" s="40"/>
      <c r="AK219" s="40"/>
      <c r="AO219" s="3" t="s">
        <v>77</v>
      </c>
      <c r="AQ219" s="40"/>
      <c r="AS219" s="40"/>
    </row>
    <row r="220" spans="1:45" customFormat="1" ht="22.5" x14ac:dyDescent="0.25">
      <c r="A220" s="61"/>
      <c r="B220" s="52" t="s">
        <v>78</v>
      </c>
      <c r="C220" s="141" t="s">
        <v>79</v>
      </c>
      <c r="D220" s="141"/>
      <c r="E220" s="141"/>
      <c r="F220" s="54" t="s">
        <v>80</v>
      </c>
      <c r="G220" s="62">
        <v>109</v>
      </c>
      <c r="H220" s="55"/>
      <c r="I220" s="62">
        <v>109</v>
      </c>
      <c r="J220" s="64"/>
      <c r="K220" s="55"/>
      <c r="L220" s="60">
        <v>503.01</v>
      </c>
      <c r="M220" s="55"/>
      <c r="N220" s="59">
        <v>23636.58</v>
      </c>
      <c r="AI220" s="39"/>
      <c r="AJ220" s="40"/>
      <c r="AK220" s="40"/>
      <c r="AO220" s="3" t="s">
        <v>79</v>
      </c>
      <c r="AQ220" s="40"/>
      <c r="AS220" s="40"/>
    </row>
    <row r="221" spans="1:45" customFormat="1" ht="45" x14ac:dyDescent="0.25">
      <c r="A221" s="61"/>
      <c r="B221" s="52" t="s">
        <v>81</v>
      </c>
      <c r="C221" s="141" t="s">
        <v>82</v>
      </c>
      <c r="D221" s="141"/>
      <c r="E221" s="141"/>
      <c r="F221" s="54" t="s">
        <v>80</v>
      </c>
      <c r="G221" s="62">
        <v>65</v>
      </c>
      <c r="H221" s="58">
        <v>0.85</v>
      </c>
      <c r="I221" s="58">
        <v>55.25</v>
      </c>
      <c r="J221" s="64"/>
      <c r="K221" s="55"/>
      <c r="L221" s="60">
        <v>254.97</v>
      </c>
      <c r="M221" s="55"/>
      <c r="N221" s="59">
        <v>11980.93</v>
      </c>
      <c r="AI221" s="39"/>
      <c r="AJ221" s="40"/>
      <c r="AK221" s="40"/>
      <c r="AO221" s="3" t="s">
        <v>82</v>
      </c>
      <c r="AQ221" s="40"/>
      <c r="AS221" s="40"/>
    </row>
    <row r="222" spans="1:45" customFormat="1" ht="15" x14ac:dyDescent="0.25">
      <c r="A222" s="71"/>
      <c r="B222" s="72"/>
      <c r="C222" s="143" t="s">
        <v>83</v>
      </c>
      <c r="D222" s="143"/>
      <c r="E222" s="143"/>
      <c r="F222" s="43"/>
      <c r="G222" s="44"/>
      <c r="H222" s="44"/>
      <c r="I222" s="44"/>
      <c r="J222" s="47"/>
      <c r="K222" s="44"/>
      <c r="L222" s="73">
        <v>1376.21</v>
      </c>
      <c r="M222" s="68"/>
      <c r="N222" s="74">
        <v>58550.35</v>
      </c>
      <c r="AI222" s="39"/>
      <c r="AJ222" s="40"/>
      <c r="AK222" s="40"/>
      <c r="AQ222" s="40" t="s">
        <v>83</v>
      </c>
      <c r="AS222" s="40"/>
    </row>
    <row r="223" spans="1:45" customFormat="1" ht="57" x14ac:dyDescent="0.25">
      <c r="A223" s="41" t="s">
        <v>212</v>
      </c>
      <c r="B223" s="42" t="s">
        <v>213</v>
      </c>
      <c r="C223" s="143" t="s">
        <v>214</v>
      </c>
      <c r="D223" s="143"/>
      <c r="E223" s="143"/>
      <c r="F223" s="43" t="s">
        <v>215</v>
      </c>
      <c r="G223" s="44">
        <v>1</v>
      </c>
      <c r="H223" s="45">
        <v>1</v>
      </c>
      <c r="I223" s="45">
        <v>1</v>
      </c>
      <c r="J223" s="47"/>
      <c r="K223" s="44"/>
      <c r="L223" s="47"/>
      <c r="M223" s="44"/>
      <c r="N223" s="48"/>
      <c r="AI223" s="39"/>
      <c r="AJ223" s="40"/>
      <c r="AK223" s="40" t="s">
        <v>214</v>
      </c>
      <c r="AQ223" s="40"/>
      <c r="AS223" s="40"/>
    </row>
    <row r="224" spans="1:45" customFormat="1" ht="23.25" x14ac:dyDescent="0.25">
      <c r="A224" s="51"/>
      <c r="B224" s="52" t="s">
        <v>62</v>
      </c>
      <c r="C224" s="137" t="s">
        <v>63</v>
      </c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44"/>
      <c r="AI224" s="39"/>
      <c r="AJ224" s="40"/>
      <c r="AK224" s="40"/>
      <c r="AM224" s="3" t="s">
        <v>63</v>
      </c>
      <c r="AQ224" s="40"/>
      <c r="AS224" s="40"/>
    </row>
    <row r="225" spans="1:45" customFormat="1" ht="34.5" x14ac:dyDescent="0.25">
      <c r="A225" s="51"/>
      <c r="B225" s="52" t="s">
        <v>64</v>
      </c>
      <c r="C225" s="137" t="s">
        <v>65</v>
      </c>
      <c r="D225" s="137"/>
      <c r="E225" s="137"/>
      <c r="F225" s="137"/>
      <c r="G225" s="137"/>
      <c r="H225" s="137"/>
      <c r="I225" s="137"/>
      <c r="J225" s="137"/>
      <c r="K225" s="137"/>
      <c r="L225" s="137"/>
      <c r="M225" s="137"/>
      <c r="N225" s="144"/>
      <c r="AI225" s="39"/>
      <c r="AJ225" s="40"/>
      <c r="AK225" s="40"/>
      <c r="AM225" s="3" t="s">
        <v>65</v>
      </c>
      <c r="AQ225" s="40"/>
      <c r="AS225" s="40"/>
    </row>
    <row r="226" spans="1:45" customFormat="1" ht="23.25" x14ac:dyDescent="0.25">
      <c r="A226" s="51"/>
      <c r="B226" s="52" t="s">
        <v>105</v>
      </c>
      <c r="C226" s="137" t="s">
        <v>106</v>
      </c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44"/>
      <c r="AI226" s="39"/>
      <c r="AJ226" s="40"/>
      <c r="AK226" s="40"/>
      <c r="AM226" s="3" t="s">
        <v>106</v>
      </c>
      <c r="AQ226" s="40"/>
      <c r="AS226" s="40"/>
    </row>
    <row r="227" spans="1:45" customFormat="1" ht="68.25" x14ac:dyDescent="0.25">
      <c r="A227" s="51"/>
      <c r="B227" s="52" t="s">
        <v>66</v>
      </c>
      <c r="C227" s="137" t="s">
        <v>67</v>
      </c>
      <c r="D227" s="137"/>
      <c r="E227" s="137"/>
      <c r="F227" s="137"/>
      <c r="G227" s="137"/>
      <c r="H227" s="137"/>
      <c r="I227" s="137"/>
      <c r="J227" s="137"/>
      <c r="K227" s="137"/>
      <c r="L227" s="137"/>
      <c r="M227" s="137"/>
      <c r="N227" s="144"/>
      <c r="AI227" s="39"/>
      <c r="AJ227" s="40"/>
      <c r="AK227" s="40"/>
      <c r="AM227" s="3" t="s">
        <v>67</v>
      </c>
      <c r="AQ227" s="40"/>
      <c r="AS227" s="40"/>
    </row>
    <row r="228" spans="1:45" customFormat="1" ht="15" x14ac:dyDescent="0.25">
      <c r="A228" s="53"/>
      <c r="B228" s="52" t="s">
        <v>57</v>
      </c>
      <c r="C228" s="141" t="s">
        <v>68</v>
      </c>
      <c r="D228" s="141"/>
      <c r="E228" s="141"/>
      <c r="F228" s="54"/>
      <c r="G228" s="55"/>
      <c r="H228" s="55"/>
      <c r="I228" s="55"/>
      <c r="J228" s="56">
        <v>1291.68</v>
      </c>
      <c r="K228" s="77">
        <v>1.66635</v>
      </c>
      <c r="L228" s="56">
        <v>2152.39</v>
      </c>
      <c r="M228" s="58">
        <v>46.99</v>
      </c>
      <c r="N228" s="59">
        <v>101140.81</v>
      </c>
      <c r="AI228" s="39"/>
      <c r="AJ228" s="40"/>
      <c r="AK228" s="40"/>
      <c r="AN228" s="3" t="s">
        <v>68</v>
      </c>
      <c r="AQ228" s="40"/>
      <c r="AS228" s="40"/>
    </row>
    <row r="229" spans="1:45" customFormat="1" ht="15" x14ac:dyDescent="0.25">
      <c r="A229" s="53"/>
      <c r="B229" s="52" t="s">
        <v>69</v>
      </c>
      <c r="C229" s="141" t="s">
        <v>70</v>
      </c>
      <c r="D229" s="141"/>
      <c r="E229" s="141"/>
      <c r="F229" s="54"/>
      <c r="G229" s="55"/>
      <c r="H229" s="55"/>
      <c r="I229" s="55"/>
      <c r="J229" s="56">
        <v>2411.9699999999998</v>
      </c>
      <c r="K229" s="77">
        <v>1.81125</v>
      </c>
      <c r="L229" s="56">
        <v>4368.68</v>
      </c>
      <c r="M229" s="58">
        <v>14.01</v>
      </c>
      <c r="N229" s="59">
        <v>61205.21</v>
      </c>
      <c r="AI229" s="39"/>
      <c r="AJ229" s="40"/>
      <c r="AK229" s="40"/>
      <c r="AN229" s="3" t="s">
        <v>70</v>
      </c>
      <c r="AQ229" s="40"/>
      <c r="AS229" s="40"/>
    </row>
    <row r="230" spans="1:45" customFormat="1" ht="15" x14ac:dyDescent="0.25">
      <c r="A230" s="53"/>
      <c r="B230" s="52" t="s">
        <v>71</v>
      </c>
      <c r="C230" s="141" t="s">
        <v>72</v>
      </c>
      <c r="D230" s="141"/>
      <c r="E230" s="141"/>
      <c r="F230" s="54"/>
      <c r="G230" s="55"/>
      <c r="H230" s="55"/>
      <c r="I230" s="55"/>
      <c r="J230" s="60">
        <v>211.93</v>
      </c>
      <c r="K230" s="77">
        <v>1.81125</v>
      </c>
      <c r="L230" s="60">
        <v>383.86</v>
      </c>
      <c r="M230" s="58">
        <v>46.99</v>
      </c>
      <c r="N230" s="59">
        <v>18037.580000000002</v>
      </c>
      <c r="AI230" s="39"/>
      <c r="AJ230" s="40"/>
      <c r="AK230" s="40"/>
      <c r="AN230" s="3" t="s">
        <v>72</v>
      </c>
      <c r="AQ230" s="40"/>
      <c r="AS230" s="40"/>
    </row>
    <row r="231" spans="1:45" customFormat="1" ht="15" x14ac:dyDescent="0.25">
      <c r="A231" s="53"/>
      <c r="B231" s="52" t="s">
        <v>89</v>
      </c>
      <c r="C231" s="141" t="s">
        <v>90</v>
      </c>
      <c r="D231" s="141"/>
      <c r="E231" s="141"/>
      <c r="F231" s="54"/>
      <c r="G231" s="55"/>
      <c r="H231" s="55"/>
      <c r="I231" s="55"/>
      <c r="J231" s="56">
        <v>5127.08</v>
      </c>
      <c r="K231" s="55"/>
      <c r="L231" s="56">
        <v>5127.08</v>
      </c>
      <c r="M231" s="58">
        <v>8.75</v>
      </c>
      <c r="N231" s="59">
        <v>44861.95</v>
      </c>
      <c r="AI231" s="39"/>
      <c r="AJ231" s="40"/>
      <c r="AK231" s="40"/>
      <c r="AN231" s="3" t="s">
        <v>90</v>
      </c>
      <c r="AQ231" s="40"/>
      <c r="AS231" s="40"/>
    </row>
    <row r="232" spans="1:45" customFormat="1" ht="15" x14ac:dyDescent="0.25">
      <c r="A232" s="61"/>
      <c r="B232" s="52"/>
      <c r="C232" s="141" t="s">
        <v>73</v>
      </c>
      <c r="D232" s="141"/>
      <c r="E232" s="141"/>
      <c r="F232" s="54" t="s">
        <v>74</v>
      </c>
      <c r="G232" s="62">
        <v>144</v>
      </c>
      <c r="H232" s="77">
        <v>1.66635</v>
      </c>
      <c r="I232" s="82">
        <v>239.95439999999999</v>
      </c>
      <c r="J232" s="64"/>
      <c r="K232" s="55"/>
      <c r="L232" s="64"/>
      <c r="M232" s="55"/>
      <c r="N232" s="65"/>
      <c r="AI232" s="39"/>
      <c r="AJ232" s="40"/>
      <c r="AK232" s="40"/>
      <c r="AO232" s="3" t="s">
        <v>73</v>
      </c>
      <c r="AQ232" s="40"/>
      <c r="AS232" s="40"/>
    </row>
    <row r="233" spans="1:45" customFormat="1" ht="15" x14ac:dyDescent="0.25">
      <c r="A233" s="61"/>
      <c r="B233" s="52"/>
      <c r="C233" s="141" t="s">
        <v>75</v>
      </c>
      <c r="D233" s="141"/>
      <c r="E233" s="141"/>
      <c r="F233" s="54" t="s">
        <v>74</v>
      </c>
      <c r="G233" s="58">
        <v>17.18</v>
      </c>
      <c r="H233" s="77">
        <v>1.81125</v>
      </c>
      <c r="I233" s="80">
        <v>31.117274999999999</v>
      </c>
      <c r="J233" s="64"/>
      <c r="K233" s="55"/>
      <c r="L233" s="64"/>
      <c r="M233" s="55"/>
      <c r="N233" s="65"/>
      <c r="AI233" s="39"/>
      <c r="AJ233" s="40"/>
      <c r="AK233" s="40"/>
      <c r="AO233" s="3" t="s">
        <v>75</v>
      </c>
      <c r="AQ233" s="40"/>
      <c r="AS233" s="40"/>
    </row>
    <row r="234" spans="1:45" customFormat="1" ht="15" x14ac:dyDescent="0.25">
      <c r="A234" s="49"/>
      <c r="B234" s="52"/>
      <c r="C234" s="148" t="s">
        <v>76</v>
      </c>
      <c r="D234" s="148"/>
      <c r="E234" s="148"/>
      <c r="F234" s="67"/>
      <c r="G234" s="68"/>
      <c r="H234" s="68"/>
      <c r="I234" s="68"/>
      <c r="J234" s="69">
        <v>8830.73</v>
      </c>
      <c r="K234" s="68"/>
      <c r="L234" s="69">
        <v>11648.15</v>
      </c>
      <c r="M234" s="68"/>
      <c r="N234" s="70">
        <v>207207.97</v>
      </c>
      <c r="AI234" s="39"/>
      <c r="AJ234" s="40"/>
      <c r="AK234" s="40"/>
      <c r="AP234" s="3" t="s">
        <v>76</v>
      </c>
      <c r="AQ234" s="40"/>
      <c r="AS234" s="40"/>
    </row>
    <row r="235" spans="1:45" customFormat="1" ht="15" x14ac:dyDescent="0.25">
      <c r="A235" s="61"/>
      <c r="B235" s="52"/>
      <c r="C235" s="141" t="s">
        <v>77</v>
      </c>
      <c r="D235" s="141"/>
      <c r="E235" s="141"/>
      <c r="F235" s="54"/>
      <c r="G235" s="55"/>
      <c r="H235" s="55"/>
      <c r="I235" s="55"/>
      <c r="J235" s="64"/>
      <c r="K235" s="55"/>
      <c r="L235" s="56">
        <v>2536.25</v>
      </c>
      <c r="M235" s="55"/>
      <c r="N235" s="59">
        <v>119178.39</v>
      </c>
      <c r="AI235" s="39"/>
      <c r="AJ235" s="40"/>
      <c r="AK235" s="40"/>
      <c r="AO235" s="3" t="s">
        <v>77</v>
      </c>
      <c r="AQ235" s="40"/>
      <c r="AS235" s="40"/>
    </row>
    <row r="236" spans="1:45" customFormat="1" ht="22.5" x14ac:dyDescent="0.25">
      <c r="A236" s="61"/>
      <c r="B236" s="52" t="s">
        <v>78</v>
      </c>
      <c r="C236" s="141" t="s">
        <v>79</v>
      </c>
      <c r="D236" s="141"/>
      <c r="E236" s="141"/>
      <c r="F236" s="54" t="s">
        <v>80</v>
      </c>
      <c r="G236" s="62">
        <v>109</v>
      </c>
      <c r="H236" s="55"/>
      <c r="I236" s="62">
        <v>109</v>
      </c>
      <c r="J236" s="64"/>
      <c r="K236" s="55"/>
      <c r="L236" s="56">
        <v>2764.51</v>
      </c>
      <c r="M236" s="55"/>
      <c r="N236" s="59">
        <v>129904.45</v>
      </c>
      <c r="AI236" s="39"/>
      <c r="AJ236" s="40"/>
      <c r="AK236" s="40"/>
      <c r="AO236" s="3" t="s">
        <v>79</v>
      </c>
      <c r="AQ236" s="40"/>
      <c r="AS236" s="40"/>
    </row>
    <row r="237" spans="1:45" customFormat="1" ht="45" x14ac:dyDescent="0.25">
      <c r="A237" s="61"/>
      <c r="B237" s="52" t="s">
        <v>81</v>
      </c>
      <c r="C237" s="141" t="s">
        <v>82</v>
      </c>
      <c r="D237" s="141"/>
      <c r="E237" s="141"/>
      <c r="F237" s="54" t="s">
        <v>80</v>
      </c>
      <c r="G237" s="62">
        <v>65</v>
      </c>
      <c r="H237" s="58">
        <v>0.85</v>
      </c>
      <c r="I237" s="58">
        <v>55.25</v>
      </c>
      <c r="J237" s="64"/>
      <c r="K237" s="55"/>
      <c r="L237" s="56">
        <v>1401.28</v>
      </c>
      <c r="M237" s="55"/>
      <c r="N237" s="59">
        <v>65846.06</v>
      </c>
      <c r="AI237" s="39"/>
      <c r="AJ237" s="40"/>
      <c r="AK237" s="40"/>
      <c r="AO237" s="3" t="s">
        <v>82</v>
      </c>
      <c r="AQ237" s="40"/>
      <c r="AS237" s="40"/>
    </row>
    <row r="238" spans="1:45" customFormat="1" ht="15" x14ac:dyDescent="0.25">
      <c r="A238" s="71"/>
      <c r="B238" s="72"/>
      <c r="C238" s="143" t="s">
        <v>83</v>
      </c>
      <c r="D238" s="143"/>
      <c r="E238" s="143"/>
      <c r="F238" s="43"/>
      <c r="G238" s="44"/>
      <c r="H238" s="44"/>
      <c r="I238" s="44"/>
      <c r="J238" s="47"/>
      <c r="K238" s="44"/>
      <c r="L238" s="73">
        <v>15813.94</v>
      </c>
      <c r="M238" s="68"/>
      <c r="N238" s="74">
        <v>402958.48</v>
      </c>
      <c r="AI238" s="39"/>
      <c r="AJ238" s="40"/>
      <c r="AK238" s="40"/>
      <c r="AQ238" s="40" t="s">
        <v>83</v>
      </c>
      <c r="AS238" s="40"/>
    </row>
    <row r="239" spans="1:45" customFormat="1" ht="23.25" x14ac:dyDescent="0.25">
      <c r="A239" s="41" t="s">
        <v>216</v>
      </c>
      <c r="B239" s="42" t="s">
        <v>217</v>
      </c>
      <c r="C239" s="143" t="s">
        <v>218</v>
      </c>
      <c r="D239" s="143"/>
      <c r="E239" s="143"/>
      <c r="F239" s="43" t="s">
        <v>110</v>
      </c>
      <c r="G239" s="44">
        <v>-5</v>
      </c>
      <c r="H239" s="45">
        <v>1</v>
      </c>
      <c r="I239" s="45">
        <v>-5</v>
      </c>
      <c r="J239" s="79">
        <v>259.7</v>
      </c>
      <c r="K239" s="44"/>
      <c r="L239" s="73">
        <v>-1298.5</v>
      </c>
      <c r="M239" s="78">
        <v>8.75</v>
      </c>
      <c r="N239" s="74">
        <v>-11361.88</v>
      </c>
      <c r="AI239" s="39"/>
      <c r="AJ239" s="40"/>
      <c r="AK239" s="40" t="s">
        <v>218</v>
      </c>
      <c r="AQ239" s="40"/>
      <c r="AS239" s="40"/>
    </row>
    <row r="240" spans="1:45" customFormat="1" ht="15" x14ac:dyDescent="0.25">
      <c r="A240" s="71"/>
      <c r="B240" s="72"/>
      <c r="C240" s="143" t="s">
        <v>83</v>
      </c>
      <c r="D240" s="143"/>
      <c r="E240" s="143"/>
      <c r="F240" s="43"/>
      <c r="G240" s="44"/>
      <c r="H240" s="44"/>
      <c r="I240" s="44"/>
      <c r="J240" s="47"/>
      <c r="K240" s="44"/>
      <c r="L240" s="73">
        <v>-1298.5</v>
      </c>
      <c r="M240" s="68"/>
      <c r="N240" s="74">
        <v>-11361.88</v>
      </c>
      <c r="AI240" s="39"/>
      <c r="AJ240" s="40"/>
      <c r="AK240" s="40"/>
      <c r="AQ240" s="40" t="s">
        <v>83</v>
      </c>
      <c r="AS240" s="40"/>
    </row>
    <row r="241" spans="1:45" customFormat="1" ht="33.75" x14ac:dyDescent="0.25">
      <c r="A241" s="41" t="s">
        <v>219</v>
      </c>
      <c r="B241" s="42" t="s">
        <v>220</v>
      </c>
      <c r="C241" s="143" t="s">
        <v>221</v>
      </c>
      <c r="D241" s="143"/>
      <c r="E241" s="143"/>
      <c r="F241" s="43" t="s">
        <v>222</v>
      </c>
      <c r="G241" s="44">
        <v>1</v>
      </c>
      <c r="H241" s="45">
        <v>1</v>
      </c>
      <c r="I241" s="45">
        <v>1</v>
      </c>
      <c r="J241" s="73">
        <v>60238.1</v>
      </c>
      <c r="K241" s="46">
        <v>1.04236</v>
      </c>
      <c r="L241" s="73">
        <v>62789.79</v>
      </c>
      <c r="M241" s="78">
        <v>8.75</v>
      </c>
      <c r="N241" s="74">
        <v>549410.66</v>
      </c>
      <c r="AI241" s="39"/>
      <c r="AJ241" s="40"/>
      <c r="AK241" s="40" t="s">
        <v>221</v>
      </c>
      <c r="AQ241" s="40"/>
      <c r="AS241" s="40"/>
    </row>
    <row r="242" spans="1:45" customFormat="1" ht="15" x14ac:dyDescent="0.25">
      <c r="A242" s="49"/>
      <c r="B242" s="50"/>
      <c r="C242" s="141" t="s">
        <v>223</v>
      </c>
      <c r="D242" s="141"/>
      <c r="E242" s="141"/>
      <c r="F242" s="141"/>
      <c r="G242" s="141"/>
      <c r="H242" s="141"/>
      <c r="I242" s="141"/>
      <c r="J242" s="141"/>
      <c r="K242" s="141"/>
      <c r="L242" s="141"/>
      <c r="M242" s="141"/>
      <c r="N242" s="142"/>
      <c r="AI242" s="39"/>
      <c r="AJ242" s="40"/>
      <c r="AK242" s="40"/>
      <c r="AQ242" s="40"/>
      <c r="AR242" s="3" t="s">
        <v>223</v>
      </c>
      <c r="AS242" s="40"/>
    </row>
    <row r="243" spans="1:45" customFormat="1" ht="15" x14ac:dyDescent="0.25">
      <c r="A243" s="51"/>
      <c r="B243" s="52"/>
      <c r="C243" s="137" t="s">
        <v>100</v>
      </c>
      <c r="D243" s="137"/>
      <c r="E243" s="137"/>
      <c r="F243" s="137"/>
      <c r="G243" s="137"/>
      <c r="H243" s="137"/>
      <c r="I243" s="137"/>
      <c r="J243" s="137"/>
      <c r="K243" s="137"/>
      <c r="L243" s="137"/>
      <c r="M243" s="137"/>
      <c r="N243" s="144"/>
      <c r="AI243" s="39"/>
      <c r="AJ243" s="40"/>
      <c r="AK243" s="40"/>
      <c r="AM243" s="3" t="s">
        <v>100</v>
      </c>
      <c r="AQ243" s="40"/>
      <c r="AS243" s="40"/>
    </row>
    <row r="244" spans="1:45" customFormat="1" ht="15" x14ac:dyDescent="0.25">
      <c r="A244" s="51"/>
      <c r="B244" s="52"/>
      <c r="C244" s="137" t="s">
        <v>101</v>
      </c>
      <c r="D244" s="137"/>
      <c r="E244" s="137"/>
      <c r="F244" s="137"/>
      <c r="G244" s="137"/>
      <c r="H244" s="137"/>
      <c r="I244" s="137"/>
      <c r="J244" s="137"/>
      <c r="K244" s="137"/>
      <c r="L244" s="137"/>
      <c r="M244" s="137"/>
      <c r="N244" s="144"/>
      <c r="AI244" s="39"/>
      <c r="AJ244" s="40"/>
      <c r="AK244" s="40"/>
      <c r="AM244" s="3" t="s">
        <v>101</v>
      </c>
      <c r="AQ244" s="40"/>
      <c r="AS244" s="40"/>
    </row>
    <row r="245" spans="1:45" customFormat="1" ht="15" x14ac:dyDescent="0.25">
      <c r="A245" s="71"/>
      <c r="B245" s="72"/>
      <c r="C245" s="143" t="s">
        <v>83</v>
      </c>
      <c r="D245" s="143"/>
      <c r="E245" s="143"/>
      <c r="F245" s="43"/>
      <c r="G245" s="44"/>
      <c r="H245" s="44"/>
      <c r="I245" s="44"/>
      <c r="J245" s="47"/>
      <c r="K245" s="44"/>
      <c r="L245" s="73">
        <v>62789.79</v>
      </c>
      <c r="M245" s="68"/>
      <c r="N245" s="74">
        <v>549410.66</v>
      </c>
      <c r="AI245" s="39"/>
      <c r="AJ245" s="40"/>
      <c r="AK245" s="40"/>
      <c r="AQ245" s="40" t="s">
        <v>83</v>
      </c>
      <c r="AS245" s="40"/>
    </row>
    <row r="246" spans="1:45" customFormat="1" ht="23.25" x14ac:dyDescent="0.25">
      <c r="A246" s="41" t="s">
        <v>224</v>
      </c>
      <c r="B246" s="42" t="s">
        <v>225</v>
      </c>
      <c r="C246" s="143" t="s">
        <v>226</v>
      </c>
      <c r="D246" s="143"/>
      <c r="E246" s="143"/>
      <c r="F246" s="43" t="s">
        <v>110</v>
      </c>
      <c r="G246" s="44">
        <v>-180</v>
      </c>
      <c r="H246" s="45">
        <v>1</v>
      </c>
      <c r="I246" s="45">
        <v>-180</v>
      </c>
      <c r="J246" s="79">
        <v>4.5999999999999996</v>
      </c>
      <c r="K246" s="44"/>
      <c r="L246" s="79">
        <v>-828</v>
      </c>
      <c r="M246" s="78">
        <v>8.75</v>
      </c>
      <c r="N246" s="74">
        <v>-7245</v>
      </c>
      <c r="AI246" s="39"/>
      <c r="AJ246" s="40"/>
      <c r="AK246" s="40" t="s">
        <v>226</v>
      </c>
      <c r="AQ246" s="40"/>
      <c r="AS246" s="40"/>
    </row>
    <row r="247" spans="1:45" customFormat="1" ht="15" x14ac:dyDescent="0.25">
      <c r="A247" s="71"/>
      <c r="B247" s="72"/>
      <c r="C247" s="143" t="s">
        <v>83</v>
      </c>
      <c r="D247" s="143"/>
      <c r="E247" s="143"/>
      <c r="F247" s="43"/>
      <c r="G247" s="44"/>
      <c r="H247" s="44"/>
      <c r="I247" s="44"/>
      <c r="J247" s="47"/>
      <c r="K247" s="44"/>
      <c r="L247" s="79">
        <v>-828</v>
      </c>
      <c r="M247" s="68"/>
      <c r="N247" s="74">
        <v>-7245</v>
      </c>
      <c r="AI247" s="39"/>
      <c r="AJ247" s="40"/>
      <c r="AK247" s="40"/>
      <c r="AQ247" s="40" t="s">
        <v>83</v>
      </c>
      <c r="AS247" s="40"/>
    </row>
    <row r="248" spans="1:45" customFormat="1" ht="22.5" x14ac:dyDescent="0.25">
      <c r="A248" s="41" t="s">
        <v>227</v>
      </c>
      <c r="B248" s="42" t="s">
        <v>228</v>
      </c>
      <c r="C248" s="143" t="s">
        <v>229</v>
      </c>
      <c r="D248" s="143"/>
      <c r="E248" s="143"/>
      <c r="F248" s="43" t="s">
        <v>122</v>
      </c>
      <c r="G248" s="44">
        <v>0.72499999999999998</v>
      </c>
      <c r="H248" s="45">
        <v>1</v>
      </c>
      <c r="I248" s="75">
        <v>0.72499999999999998</v>
      </c>
      <c r="J248" s="73">
        <v>48492.19</v>
      </c>
      <c r="K248" s="46">
        <v>1.04236</v>
      </c>
      <c r="L248" s="73">
        <v>36646.080000000002</v>
      </c>
      <c r="M248" s="78">
        <v>8.75</v>
      </c>
      <c r="N248" s="74">
        <v>320653.2</v>
      </c>
      <c r="AI248" s="39"/>
      <c r="AJ248" s="40"/>
      <c r="AK248" s="40" t="s">
        <v>229</v>
      </c>
      <c r="AQ248" s="40"/>
      <c r="AS248" s="40"/>
    </row>
    <row r="249" spans="1:45" customFormat="1" ht="15" x14ac:dyDescent="0.25">
      <c r="A249" s="49"/>
      <c r="B249" s="50"/>
      <c r="C249" s="141" t="s">
        <v>230</v>
      </c>
      <c r="D249" s="141"/>
      <c r="E249" s="141"/>
      <c r="F249" s="141"/>
      <c r="G249" s="141"/>
      <c r="H249" s="141"/>
      <c r="I249" s="141"/>
      <c r="J249" s="141"/>
      <c r="K249" s="141"/>
      <c r="L249" s="141"/>
      <c r="M249" s="141"/>
      <c r="N249" s="142"/>
      <c r="AI249" s="39"/>
      <c r="AJ249" s="40"/>
      <c r="AK249" s="40"/>
      <c r="AQ249" s="40"/>
      <c r="AR249" s="3" t="s">
        <v>230</v>
      </c>
      <c r="AS249" s="40"/>
    </row>
    <row r="250" spans="1:45" customFormat="1" ht="15" x14ac:dyDescent="0.25">
      <c r="A250" s="51"/>
      <c r="B250" s="52"/>
      <c r="C250" s="137" t="s">
        <v>100</v>
      </c>
      <c r="D250" s="137"/>
      <c r="E250" s="137"/>
      <c r="F250" s="137"/>
      <c r="G250" s="137"/>
      <c r="H250" s="137"/>
      <c r="I250" s="137"/>
      <c r="J250" s="137"/>
      <c r="K250" s="137"/>
      <c r="L250" s="137"/>
      <c r="M250" s="137"/>
      <c r="N250" s="144"/>
      <c r="AI250" s="39"/>
      <c r="AJ250" s="40"/>
      <c r="AK250" s="40"/>
      <c r="AM250" s="3" t="s">
        <v>100</v>
      </c>
      <c r="AQ250" s="40"/>
      <c r="AS250" s="40"/>
    </row>
    <row r="251" spans="1:45" customFormat="1" ht="15" x14ac:dyDescent="0.25">
      <c r="A251" s="51"/>
      <c r="B251" s="52"/>
      <c r="C251" s="137" t="s">
        <v>101</v>
      </c>
      <c r="D251" s="137"/>
      <c r="E251" s="137"/>
      <c r="F251" s="137"/>
      <c r="G251" s="137"/>
      <c r="H251" s="137"/>
      <c r="I251" s="137"/>
      <c r="J251" s="137"/>
      <c r="K251" s="137"/>
      <c r="L251" s="137"/>
      <c r="M251" s="137"/>
      <c r="N251" s="144"/>
      <c r="AI251" s="39"/>
      <c r="AJ251" s="40"/>
      <c r="AK251" s="40"/>
      <c r="AM251" s="3" t="s">
        <v>101</v>
      </c>
      <c r="AQ251" s="40"/>
      <c r="AS251" s="40"/>
    </row>
    <row r="252" spans="1:45" customFormat="1" ht="15" x14ac:dyDescent="0.25">
      <c r="A252" s="71"/>
      <c r="B252" s="72"/>
      <c r="C252" s="143" t="s">
        <v>83</v>
      </c>
      <c r="D252" s="143"/>
      <c r="E252" s="143"/>
      <c r="F252" s="43"/>
      <c r="G252" s="44"/>
      <c r="H252" s="44"/>
      <c r="I252" s="44"/>
      <c r="J252" s="47"/>
      <c r="K252" s="44"/>
      <c r="L252" s="73">
        <v>36646.080000000002</v>
      </c>
      <c r="M252" s="68"/>
      <c r="N252" s="74">
        <v>320653.2</v>
      </c>
      <c r="AI252" s="39"/>
      <c r="AJ252" s="40"/>
      <c r="AK252" s="40"/>
      <c r="AQ252" s="40" t="s">
        <v>83</v>
      </c>
      <c r="AS252" s="40"/>
    </row>
    <row r="253" spans="1:45" customFormat="1" ht="22.5" x14ac:dyDescent="0.25">
      <c r="A253" s="41" t="s">
        <v>231</v>
      </c>
      <c r="B253" s="42" t="s">
        <v>232</v>
      </c>
      <c r="C253" s="143" t="s">
        <v>233</v>
      </c>
      <c r="D253" s="143"/>
      <c r="E253" s="143"/>
      <c r="F253" s="43" t="s">
        <v>110</v>
      </c>
      <c r="G253" s="44">
        <v>104</v>
      </c>
      <c r="H253" s="45">
        <v>1</v>
      </c>
      <c r="I253" s="45">
        <v>104</v>
      </c>
      <c r="J253" s="79">
        <v>14.14</v>
      </c>
      <c r="K253" s="46">
        <v>1.04236</v>
      </c>
      <c r="L253" s="73">
        <v>1532.85</v>
      </c>
      <c r="M253" s="78">
        <v>8.75</v>
      </c>
      <c r="N253" s="74">
        <v>13412.44</v>
      </c>
      <c r="AI253" s="39"/>
      <c r="AJ253" s="40"/>
      <c r="AK253" s="40" t="s">
        <v>233</v>
      </c>
      <c r="AQ253" s="40"/>
      <c r="AS253" s="40"/>
    </row>
    <row r="254" spans="1:45" customFormat="1" ht="15" x14ac:dyDescent="0.25">
      <c r="A254" s="49"/>
      <c r="B254" s="50"/>
      <c r="C254" s="141" t="s">
        <v>234</v>
      </c>
      <c r="D254" s="141"/>
      <c r="E254" s="141"/>
      <c r="F254" s="141"/>
      <c r="G254" s="141"/>
      <c r="H254" s="141"/>
      <c r="I254" s="141"/>
      <c r="J254" s="141"/>
      <c r="K254" s="141"/>
      <c r="L254" s="141"/>
      <c r="M254" s="141"/>
      <c r="N254" s="142"/>
      <c r="AI254" s="39"/>
      <c r="AJ254" s="40"/>
      <c r="AK254" s="40"/>
      <c r="AQ254" s="40"/>
      <c r="AR254" s="3" t="s">
        <v>234</v>
      </c>
      <c r="AS254" s="40"/>
    </row>
    <row r="255" spans="1:45" customFormat="1" ht="15" x14ac:dyDescent="0.25">
      <c r="A255" s="51"/>
      <c r="B255" s="52"/>
      <c r="C255" s="137" t="s">
        <v>100</v>
      </c>
      <c r="D255" s="137"/>
      <c r="E255" s="137"/>
      <c r="F255" s="137"/>
      <c r="G255" s="137"/>
      <c r="H255" s="137"/>
      <c r="I255" s="137"/>
      <c r="J255" s="137"/>
      <c r="K255" s="137"/>
      <c r="L255" s="137"/>
      <c r="M255" s="137"/>
      <c r="N255" s="144"/>
      <c r="AI255" s="39"/>
      <c r="AJ255" s="40"/>
      <c r="AK255" s="40"/>
      <c r="AM255" s="3" t="s">
        <v>100</v>
      </c>
      <c r="AQ255" s="40"/>
      <c r="AS255" s="40"/>
    </row>
    <row r="256" spans="1:45" customFormat="1" ht="15" x14ac:dyDescent="0.25">
      <c r="A256" s="51"/>
      <c r="B256" s="52"/>
      <c r="C256" s="137" t="s">
        <v>101</v>
      </c>
      <c r="D256" s="137"/>
      <c r="E256" s="137"/>
      <c r="F256" s="137"/>
      <c r="G256" s="137"/>
      <c r="H256" s="137"/>
      <c r="I256" s="137"/>
      <c r="J256" s="137"/>
      <c r="K256" s="137"/>
      <c r="L256" s="137"/>
      <c r="M256" s="137"/>
      <c r="N256" s="144"/>
      <c r="AI256" s="39"/>
      <c r="AJ256" s="40"/>
      <c r="AK256" s="40"/>
      <c r="AM256" s="3" t="s">
        <v>101</v>
      </c>
      <c r="AQ256" s="40"/>
      <c r="AS256" s="40"/>
    </row>
    <row r="257" spans="1:45" customFormat="1" ht="15" x14ac:dyDescent="0.25">
      <c r="A257" s="71"/>
      <c r="B257" s="72"/>
      <c r="C257" s="143" t="s">
        <v>83</v>
      </c>
      <c r="D257" s="143"/>
      <c r="E257" s="143"/>
      <c r="F257" s="43"/>
      <c r="G257" s="44"/>
      <c r="H257" s="44"/>
      <c r="I257" s="44"/>
      <c r="J257" s="47"/>
      <c r="K257" s="44"/>
      <c r="L257" s="73">
        <v>1532.85</v>
      </c>
      <c r="M257" s="68"/>
      <c r="N257" s="74">
        <v>13412.44</v>
      </c>
      <c r="AI257" s="39"/>
      <c r="AJ257" s="40"/>
      <c r="AK257" s="40"/>
      <c r="AQ257" s="40" t="s">
        <v>83</v>
      </c>
      <c r="AS257" s="40"/>
    </row>
    <row r="258" spans="1:45" customFormat="1" ht="23.25" x14ac:dyDescent="0.25">
      <c r="A258" s="41" t="s">
        <v>235</v>
      </c>
      <c r="B258" s="42" t="s">
        <v>236</v>
      </c>
      <c r="C258" s="143" t="s">
        <v>237</v>
      </c>
      <c r="D258" s="143"/>
      <c r="E258" s="143"/>
      <c r="F258" s="43" t="s">
        <v>118</v>
      </c>
      <c r="G258" s="44">
        <v>-0.2</v>
      </c>
      <c r="H258" s="45">
        <v>1</v>
      </c>
      <c r="I258" s="93">
        <v>-0.2</v>
      </c>
      <c r="J258" s="73">
        <v>5470.15</v>
      </c>
      <c r="K258" s="44"/>
      <c r="L258" s="73">
        <v>-1094.03</v>
      </c>
      <c r="M258" s="78">
        <v>8.75</v>
      </c>
      <c r="N258" s="74">
        <v>-9572.76</v>
      </c>
      <c r="AI258" s="39"/>
      <c r="AJ258" s="40"/>
      <c r="AK258" s="40" t="s">
        <v>237</v>
      </c>
      <c r="AQ258" s="40"/>
      <c r="AS258" s="40"/>
    </row>
    <row r="259" spans="1:45" customFormat="1" ht="15" x14ac:dyDescent="0.25">
      <c r="A259" s="71"/>
      <c r="B259" s="72"/>
      <c r="C259" s="143" t="s">
        <v>83</v>
      </c>
      <c r="D259" s="143"/>
      <c r="E259" s="143"/>
      <c r="F259" s="43"/>
      <c r="G259" s="44"/>
      <c r="H259" s="44"/>
      <c r="I259" s="44"/>
      <c r="J259" s="47"/>
      <c r="K259" s="44"/>
      <c r="L259" s="73">
        <v>-1094.03</v>
      </c>
      <c r="M259" s="68"/>
      <c r="N259" s="74">
        <v>-9572.76</v>
      </c>
      <c r="AI259" s="39"/>
      <c r="AJ259" s="40"/>
      <c r="AK259" s="40"/>
      <c r="AQ259" s="40" t="s">
        <v>83</v>
      </c>
      <c r="AS259" s="40"/>
    </row>
    <row r="260" spans="1:45" customFormat="1" ht="22.5" x14ac:dyDescent="0.25">
      <c r="A260" s="41" t="s">
        <v>238</v>
      </c>
      <c r="B260" s="42" t="s">
        <v>239</v>
      </c>
      <c r="C260" s="143" t="s">
        <v>240</v>
      </c>
      <c r="D260" s="143"/>
      <c r="E260" s="143"/>
      <c r="F260" s="43" t="s">
        <v>122</v>
      </c>
      <c r="G260" s="44">
        <v>0.19700000000000001</v>
      </c>
      <c r="H260" s="45">
        <v>1</v>
      </c>
      <c r="I260" s="75">
        <v>0.19700000000000001</v>
      </c>
      <c r="J260" s="73">
        <v>20742.86</v>
      </c>
      <c r="K260" s="46">
        <v>1.04236</v>
      </c>
      <c r="L260" s="73">
        <v>4259.4399999999996</v>
      </c>
      <c r="M260" s="78">
        <v>8.75</v>
      </c>
      <c r="N260" s="74">
        <v>37270.1</v>
      </c>
      <c r="AI260" s="39"/>
      <c r="AJ260" s="40"/>
      <c r="AK260" s="40" t="s">
        <v>240</v>
      </c>
      <c r="AQ260" s="40"/>
      <c r="AS260" s="40"/>
    </row>
    <row r="261" spans="1:45" customFormat="1" ht="15" x14ac:dyDescent="0.25">
      <c r="A261" s="49"/>
      <c r="B261" s="50"/>
      <c r="C261" s="141" t="s">
        <v>241</v>
      </c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2"/>
      <c r="AI261" s="39"/>
      <c r="AJ261" s="40"/>
      <c r="AK261" s="40"/>
      <c r="AL261" s="3" t="s">
        <v>241</v>
      </c>
      <c r="AQ261" s="40"/>
      <c r="AS261" s="40"/>
    </row>
    <row r="262" spans="1:45" customFormat="1" ht="15" x14ac:dyDescent="0.25">
      <c r="A262" s="49"/>
      <c r="B262" s="50"/>
      <c r="C262" s="141" t="s">
        <v>242</v>
      </c>
      <c r="D262" s="141"/>
      <c r="E262" s="141"/>
      <c r="F262" s="141"/>
      <c r="G262" s="141"/>
      <c r="H262" s="141"/>
      <c r="I262" s="141"/>
      <c r="J262" s="141"/>
      <c r="K262" s="141"/>
      <c r="L262" s="141"/>
      <c r="M262" s="141"/>
      <c r="N262" s="142"/>
      <c r="AI262" s="39"/>
      <c r="AJ262" s="40"/>
      <c r="AK262" s="40"/>
      <c r="AQ262" s="40"/>
      <c r="AR262" s="3" t="s">
        <v>242</v>
      </c>
      <c r="AS262" s="40"/>
    </row>
    <row r="263" spans="1:45" customFormat="1" ht="15" x14ac:dyDescent="0.25">
      <c r="A263" s="51"/>
      <c r="B263" s="52"/>
      <c r="C263" s="137" t="s">
        <v>100</v>
      </c>
      <c r="D263" s="137"/>
      <c r="E263" s="137"/>
      <c r="F263" s="137"/>
      <c r="G263" s="137"/>
      <c r="H263" s="137"/>
      <c r="I263" s="137"/>
      <c r="J263" s="137"/>
      <c r="K263" s="137"/>
      <c r="L263" s="137"/>
      <c r="M263" s="137"/>
      <c r="N263" s="144"/>
      <c r="AI263" s="39"/>
      <c r="AJ263" s="40"/>
      <c r="AK263" s="40"/>
      <c r="AM263" s="3" t="s">
        <v>100</v>
      </c>
      <c r="AQ263" s="40"/>
      <c r="AS263" s="40"/>
    </row>
    <row r="264" spans="1:45" customFormat="1" ht="15" x14ac:dyDescent="0.25">
      <c r="A264" s="51"/>
      <c r="B264" s="52"/>
      <c r="C264" s="137" t="s">
        <v>101</v>
      </c>
      <c r="D264" s="137"/>
      <c r="E264" s="137"/>
      <c r="F264" s="137"/>
      <c r="G264" s="137"/>
      <c r="H264" s="137"/>
      <c r="I264" s="137"/>
      <c r="J264" s="137"/>
      <c r="K264" s="137"/>
      <c r="L264" s="137"/>
      <c r="M264" s="137"/>
      <c r="N264" s="144"/>
      <c r="AI264" s="39"/>
      <c r="AJ264" s="40"/>
      <c r="AK264" s="40"/>
      <c r="AM264" s="3" t="s">
        <v>101</v>
      </c>
      <c r="AQ264" s="40"/>
      <c r="AS264" s="40"/>
    </row>
    <row r="265" spans="1:45" customFormat="1" ht="15" x14ac:dyDescent="0.25">
      <c r="A265" s="71"/>
      <c r="B265" s="72"/>
      <c r="C265" s="143" t="s">
        <v>83</v>
      </c>
      <c r="D265" s="143"/>
      <c r="E265" s="143"/>
      <c r="F265" s="43"/>
      <c r="G265" s="44"/>
      <c r="H265" s="44"/>
      <c r="I265" s="44"/>
      <c r="J265" s="47"/>
      <c r="K265" s="44"/>
      <c r="L265" s="73">
        <v>4259.4399999999996</v>
      </c>
      <c r="M265" s="68"/>
      <c r="N265" s="74">
        <v>37270.1</v>
      </c>
      <c r="AI265" s="39"/>
      <c r="AJ265" s="40"/>
      <c r="AK265" s="40"/>
      <c r="AQ265" s="40" t="s">
        <v>83</v>
      </c>
      <c r="AS265" s="40"/>
    </row>
    <row r="266" spans="1:45" customFormat="1" ht="15" x14ac:dyDescent="0.25">
      <c r="A266" s="41" t="s">
        <v>243</v>
      </c>
      <c r="B266" s="42" t="s">
        <v>244</v>
      </c>
      <c r="C266" s="143" t="s">
        <v>245</v>
      </c>
      <c r="D266" s="143"/>
      <c r="E266" s="143"/>
      <c r="F266" s="43" t="s">
        <v>118</v>
      </c>
      <c r="G266" s="44">
        <v>-0.15</v>
      </c>
      <c r="H266" s="45">
        <v>1</v>
      </c>
      <c r="I266" s="78">
        <v>-0.15</v>
      </c>
      <c r="J266" s="73">
        <v>11856</v>
      </c>
      <c r="K266" s="44"/>
      <c r="L266" s="73">
        <v>-1778.4</v>
      </c>
      <c r="M266" s="78">
        <v>8.75</v>
      </c>
      <c r="N266" s="74">
        <v>-15561</v>
      </c>
      <c r="AI266" s="39"/>
      <c r="AJ266" s="40"/>
      <c r="AK266" s="40" t="s">
        <v>245</v>
      </c>
      <c r="AQ266" s="40"/>
      <c r="AS266" s="40"/>
    </row>
    <row r="267" spans="1:45" customFormat="1" ht="15" x14ac:dyDescent="0.25">
      <c r="A267" s="71"/>
      <c r="B267" s="72"/>
      <c r="C267" s="143" t="s">
        <v>83</v>
      </c>
      <c r="D267" s="143"/>
      <c r="E267" s="143"/>
      <c r="F267" s="43"/>
      <c r="G267" s="44"/>
      <c r="H267" s="44"/>
      <c r="I267" s="44"/>
      <c r="J267" s="47"/>
      <c r="K267" s="44"/>
      <c r="L267" s="73">
        <v>-1778.4</v>
      </c>
      <c r="M267" s="68"/>
      <c r="N267" s="74">
        <v>-15561</v>
      </c>
      <c r="AI267" s="39"/>
      <c r="AJ267" s="40"/>
      <c r="AK267" s="40"/>
      <c r="AQ267" s="40" t="s">
        <v>83</v>
      </c>
      <c r="AS267" s="40"/>
    </row>
    <row r="268" spans="1:45" customFormat="1" ht="33.75" x14ac:dyDescent="0.25">
      <c r="A268" s="41" t="s">
        <v>246</v>
      </c>
      <c r="B268" s="42" t="s">
        <v>247</v>
      </c>
      <c r="C268" s="143" t="s">
        <v>248</v>
      </c>
      <c r="D268" s="143"/>
      <c r="E268" s="143"/>
      <c r="F268" s="43" t="s">
        <v>122</v>
      </c>
      <c r="G268" s="44">
        <v>0.27200000000000002</v>
      </c>
      <c r="H268" s="45">
        <v>1</v>
      </c>
      <c r="I268" s="75">
        <v>0.27200000000000002</v>
      </c>
      <c r="J268" s="73">
        <v>20795.240000000002</v>
      </c>
      <c r="K268" s="46">
        <v>1.04236</v>
      </c>
      <c r="L268" s="73">
        <v>5895.91</v>
      </c>
      <c r="M268" s="78">
        <v>8.75</v>
      </c>
      <c r="N268" s="74">
        <v>51589.21</v>
      </c>
      <c r="AI268" s="39"/>
      <c r="AJ268" s="40"/>
      <c r="AK268" s="40" t="s">
        <v>248</v>
      </c>
      <c r="AQ268" s="40"/>
      <c r="AS268" s="40"/>
    </row>
    <row r="269" spans="1:45" customFormat="1" ht="15" x14ac:dyDescent="0.25">
      <c r="A269" s="49"/>
      <c r="B269" s="50"/>
      <c r="C269" s="141" t="s">
        <v>249</v>
      </c>
      <c r="D269" s="141"/>
      <c r="E269" s="141"/>
      <c r="F269" s="141"/>
      <c r="G269" s="141"/>
      <c r="H269" s="141"/>
      <c r="I269" s="141"/>
      <c r="J269" s="141"/>
      <c r="K269" s="141"/>
      <c r="L269" s="141"/>
      <c r="M269" s="141"/>
      <c r="N269" s="142"/>
      <c r="AI269" s="39"/>
      <c r="AJ269" s="40"/>
      <c r="AK269" s="40"/>
      <c r="AL269" s="3" t="s">
        <v>249</v>
      </c>
      <c r="AQ269" s="40"/>
      <c r="AS269" s="40"/>
    </row>
    <row r="270" spans="1:45" customFormat="1" ht="15" x14ac:dyDescent="0.25">
      <c r="A270" s="49"/>
      <c r="B270" s="50"/>
      <c r="C270" s="141" t="s">
        <v>250</v>
      </c>
      <c r="D270" s="141"/>
      <c r="E270" s="141"/>
      <c r="F270" s="141"/>
      <c r="G270" s="141"/>
      <c r="H270" s="141"/>
      <c r="I270" s="141"/>
      <c r="J270" s="141"/>
      <c r="K270" s="141"/>
      <c r="L270" s="141"/>
      <c r="M270" s="141"/>
      <c r="N270" s="142"/>
      <c r="AI270" s="39"/>
      <c r="AJ270" s="40"/>
      <c r="AK270" s="40"/>
      <c r="AQ270" s="40"/>
      <c r="AR270" s="3" t="s">
        <v>250</v>
      </c>
      <c r="AS270" s="40"/>
    </row>
    <row r="271" spans="1:45" customFormat="1" ht="15" x14ac:dyDescent="0.25">
      <c r="A271" s="51"/>
      <c r="B271" s="52"/>
      <c r="C271" s="137" t="s">
        <v>100</v>
      </c>
      <c r="D271" s="137"/>
      <c r="E271" s="137"/>
      <c r="F271" s="137"/>
      <c r="G271" s="137"/>
      <c r="H271" s="137"/>
      <c r="I271" s="137"/>
      <c r="J271" s="137"/>
      <c r="K271" s="137"/>
      <c r="L271" s="137"/>
      <c r="M271" s="137"/>
      <c r="N271" s="144"/>
      <c r="AI271" s="39"/>
      <c r="AJ271" s="40"/>
      <c r="AK271" s="40"/>
      <c r="AM271" s="3" t="s">
        <v>100</v>
      </c>
      <c r="AQ271" s="40"/>
      <c r="AS271" s="40"/>
    </row>
    <row r="272" spans="1:45" customFormat="1" ht="15" x14ac:dyDescent="0.25">
      <c r="A272" s="51"/>
      <c r="B272" s="52"/>
      <c r="C272" s="137" t="s">
        <v>101</v>
      </c>
      <c r="D272" s="137"/>
      <c r="E272" s="137"/>
      <c r="F272" s="137"/>
      <c r="G272" s="137"/>
      <c r="H272" s="137"/>
      <c r="I272" s="137"/>
      <c r="J272" s="137"/>
      <c r="K272" s="137"/>
      <c r="L272" s="137"/>
      <c r="M272" s="137"/>
      <c r="N272" s="144"/>
      <c r="AI272" s="39"/>
      <c r="AJ272" s="40"/>
      <c r="AK272" s="40"/>
      <c r="AM272" s="3" t="s">
        <v>101</v>
      </c>
      <c r="AQ272" s="40"/>
      <c r="AS272" s="40"/>
    </row>
    <row r="273" spans="1:45" customFormat="1" ht="15" x14ac:dyDescent="0.25">
      <c r="A273" s="71"/>
      <c r="B273" s="72"/>
      <c r="C273" s="143" t="s">
        <v>83</v>
      </c>
      <c r="D273" s="143"/>
      <c r="E273" s="143"/>
      <c r="F273" s="43"/>
      <c r="G273" s="44"/>
      <c r="H273" s="44"/>
      <c r="I273" s="44"/>
      <c r="J273" s="47"/>
      <c r="K273" s="44"/>
      <c r="L273" s="73">
        <v>5895.91</v>
      </c>
      <c r="M273" s="68"/>
      <c r="N273" s="74">
        <v>51589.21</v>
      </c>
      <c r="AI273" s="39"/>
      <c r="AJ273" s="40"/>
      <c r="AK273" s="40"/>
      <c r="AQ273" s="40" t="s">
        <v>83</v>
      </c>
      <c r="AS273" s="40"/>
    </row>
    <row r="274" spans="1:45" customFormat="1" ht="22.5" x14ac:dyDescent="0.25">
      <c r="A274" s="41" t="s">
        <v>251</v>
      </c>
      <c r="B274" s="42" t="s">
        <v>252</v>
      </c>
      <c r="C274" s="143" t="s">
        <v>253</v>
      </c>
      <c r="D274" s="143"/>
      <c r="E274" s="143"/>
      <c r="F274" s="43" t="s">
        <v>110</v>
      </c>
      <c r="G274" s="44">
        <v>2</v>
      </c>
      <c r="H274" s="45">
        <v>1</v>
      </c>
      <c r="I274" s="45">
        <v>2</v>
      </c>
      <c r="J274" s="73">
        <v>2765.71</v>
      </c>
      <c r="K274" s="46">
        <v>1.04236</v>
      </c>
      <c r="L274" s="73">
        <v>5765.73</v>
      </c>
      <c r="M274" s="78">
        <v>8.75</v>
      </c>
      <c r="N274" s="74">
        <v>50450.14</v>
      </c>
      <c r="AI274" s="39"/>
      <c r="AJ274" s="40"/>
      <c r="AK274" s="40" t="s">
        <v>253</v>
      </c>
      <c r="AQ274" s="40"/>
      <c r="AS274" s="40"/>
    </row>
    <row r="275" spans="1:45" customFormat="1" ht="15" x14ac:dyDescent="0.25">
      <c r="A275" s="49"/>
      <c r="B275" s="50"/>
      <c r="C275" s="141" t="s">
        <v>254</v>
      </c>
      <c r="D275" s="141"/>
      <c r="E275" s="141"/>
      <c r="F275" s="141"/>
      <c r="G275" s="141"/>
      <c r="H275" s="141"/>
      <c r="I275" s="141"/>
      <c r="J275" s="141"/>
      <c r="K275" s="141"/>
      <c r="L275" s="141"/>
      <c r="M275" s="141"/>
      <c r="N275" s="142"/>
      <c r="AI275" s="39"/>
      <c r="AJ275" s="40"/>
      <c r="AK275" s="40"/>
      <c r="AQ275" s="40"/>
      <c r="AR275" s="3" t="s">
        <v>254</v>
      </c>
      <c r="AS275" s="40"/>
    </row>
    <row r="276" spans="1:45" customFormat="1" ht="15" x14ac:dyDescent="0.25">
      <c r="A276" s="51"/>
      <c r="B276" s="52"/>
      <c r="C276" s="137" t="s">
        <v>100</v>
      </c>
      <c r="D276" s="137"/>
      <c r="E276" s="137"/>
      <c r="F276" s="137"/>
      <c r="G276" s="137"/>
      <c r="H276" s="137"/>
      <c r="I276" s="137"/>
      <c r="J276" s="137"/>
      <c r="K276" s="137"/>
      <c r="L276" s="137"/>
      <c r="M276" s="137"/>
      <c r="N276" s="144"/>
      <c r="AI276" s="39"/>
      <c r="AJ276" s="40"/>
      <c r="AK276" s="40"/>
      <c r="AM276" s="3" t="s">
        <v>100</v>
      </c>
      <c r="AQ276" s="40"/>
      <c r="AS276" s="40"/>
    </row>
    <row r="277" spans="1:45" customFormat="1" ht="15" x14ac:dyDescent="0.25">
      <c r="A277" s="51"/>
      <c r="B277" s="52"/>
      <c r="C277" s="137" t="s">
        <v>101</v>
      </c>
      <c r="D277" s="137"/>
      <c r="E277" s="137"/>
      <c r="F277" s="137"/>
      <c r="G277" s="137"/>
      <c r="H277" s="137"/>
      <c r="I277" s="137"/>
      <c r="J277" s="137"/>
      <c r="K277" s="137"/>
      <c r="L277" s="137"/>
      <c r="M277" s="137"/>
      <c r="N277" s="144"/>
      <c r="AI277" s="39"/>
      <c r="AJ277" s="40"/>
      <c r="AK277" s="40"/>
      <c r="AM277" s="3" t="s">
        <v>101</v>
      </c>
      <c r="AQ277" s="40"/>
      <c r="AS277" s="40"/>
    </row>
    <row r="278" spans="1:45" customFormat="1" ht="15" x14ac:dyDescent="0.25">
      <c r="A278" s="71"/>
      <c r="B278" s="72"/>
      <c r="C278" s="143" t="s">
        <v>83</v>
      </c>
      <c r="D278" s="143"/>
      <c r="E278" s="143"/>
      <c r="F278" s="43"/>
      <c r="G278" s="44"/>
      <c r="H278" s="44"/>
      <c r="I278" s="44"/>
      <c r="J278" s="47"/>
      <c r="K278" s="44"/>
      <c r="L278" s="73">
        <v>5765.73</v>
      </c>
      <c r="M278" s="68"/>
      <c r="N278" s="74">
        <v>50450.14</v>
      </c>
      <c r="AI278" s="39"/>
      <c r="AJ278" s="40"/>
      <c r="AK278" s="40"/>
      <c r="AQ278" s="40" t="s">
        <v>83</v>
      </c>
      <c r="AS278" s="40"/>
    </row>
    <row r="279" spans="1:45" customFormat="1" ht="15" x14ac:dyDescent="0.25">
      <c r="A279" s="41" t="s">
        <v>255</v>
      </c>
      <c r="B279" s="42" t="s">
        <v>256</v>
      </c>
      <c r="C279" s="143" t="s">
        <v>257</v>
      </c>
      <c r="D279" s="143"/>
      <c r="E279" s="143"/>
      <c r="F279" s="43" t="s">
        <v>110</v>
      </c>
      <c r="G279" s="44">
        <v>1</v>
      </c>
      <c r="H279" s="45">
        <v>1</v>
      </c>
      <c r="I279" s="45">
        <v>1</v>
      </c>
      <c r="J279" s="47"/>
      <c r="K279" s="44"/>
      <c r="L279" s="47"/>
      <c r="M279" s="78">
        <v>8.75</v>
      </c>
      <c r="N279" s="48"/>
      <c r="AI279" s="39"/>
      <c r="AJ279" s="40"/>
      <c r="AK279" s="40" t="s">
        <v>257</v>
      </c>
      <c r="AQ279" s="40"/>
      <c r="AS279" s="40"/>
    </row>
    <row r="280" spans="1:45" customFormat="1" ht="15" x14ac:dyDescent="0.25">
      <c r="A280" s="49"/>
      <c r="B280" s="50"/>
      <c r="C280" s="141" t="s">
        <v>258</v>
      </c>
      <c r="D280" s="141"/>
      <c r="E280" s="141"/>
      <c r="F280" s="141"/>
      <c r="G280" s="141"/>
      <c r="H280" s="141"/>
      <c r="I280" s="141"/>
      <c r="J280" s="141"/>
      <c r="K280" s="141"/>
      <c r="L280" s="141"/>
      <c r="M280" s="141"/>
      <c r="N280" s="142"/>
      <c r="AI280" s="39"/>
      <c r="AJ280" s="40"/>
      <c r="AK280" s="40"/>
      <c r="AQ280" s="40"/>
      <c r="AR280" s="3" t="s">
        <v>258</v>
      </c>
      <c r="AS280" s="40"/>
    </row>
    <row r="281" spans="1:45" customFormat="1" ht="15" x14ac:dyDescent="0.25">
      <c r="A281" s="71"/>
      <c r="B281" s="72"/>
      <c r="C281" s="143" t="s">
        <v>83</v>
      </c>
      <c r="D281" s="143"/>
      <c r="E281" s="143"/>
      <c r="F281" s="43"/>
      <c r="G281" s="44"/>
      <c r="H281" s="44"/>
      <c r="I281" s="44"/>
      <c r="J281" s="47"/>
      <c r="K281" s="44"/>
      <c r="L281" s="79">
        <v>0</v>
      </c>
      <c r="M281" s="68"/>
      <c r="N281" s="94">
        <v>0</v>
      </c>
      <c r="AI281" s="39"/>
      <c r="AJ281" s="40"/>
      <c r="AK281" s="40"/>
      <c r="AQ281" s="40" t="s">
        <v>83</v>
      </c>
      <c r="AS281" s="40"/>
    </row>
    <row r="282" spans="1:45" customFormat="1" ht="34.5" x14ac:dyDescent="0.25">
      <c r="A282" s="41" t="s">
        <v>259</v>
      </c>
      <c r="B282" s="42" t="s">
        <v>175</v>
      </c>
      <c r="C282" s="143" t="s">
        <v>176</v>
      </c>
      <c r="D282" s="143"/>
      <c r="E282" s="143"/>
      <c r="F282" s="43" t="s">
        <v>177</v>
      </c>
      <c r="G282" s="44">
        <v>1.9730000000000001E-2</v>
      </c>
      <c r="H282" s="45">
        <v>1</v>
      </c>
      <c r="I282" s="46">
        <v>1.9730000000000001E-2</v>
      </c>
      <c r="J282" s="47"/>
      <c r="K282" s="44"/>
      <c r="L282" s="47"/>
      <c r="M282" s="44"/>
      <c r="N282" s="48"/>
      <c r="AI282" s="39"/>
      <c r="AJ282" s="40"/>
      <c r="AK282" s="40" t="s">
        <v>176</v>
      </c>
      <c r="AQ282" s="40"/>
      <c r="AS282" s="40"/>
    </row>
    <row r="283" spans="1:45" customFormat="1" ht="15" x14ac:dyDescent="0.25">
      <c r="A283" s="49"/>
      <c r="B283" s="50"/>
      <c r="C283" s="141" t="s">
        <v>260</v>
      </c>
      <c r="D283" s="141"/>
      <c r="E283" s="141"/>
      <c r="F283" s="141"/>
      <c r="G283" s="141"/>
      <c r="H283" s="141"/>
      <c r="I283" s="141"/>
      <c r="J283" s="141"/>
      <c r="K283" s="141"/>
      <c r="L283" s="141"/>
      <c r="M283" s="141"/>
      <c r="N283" s="142"/>
      <c r="AI283" s="39"/>
      <c r="AJ283" s="40"/>
      <c r="AK283" s="40"/>
      <c r="AL283" s="3" t="s">
        <v>260</v>
      </c>
      <c r="AQ283" s="40"/>
      <c r="AS283" s="40"/>
    </row>
    <row r="284" spans="1:45" customFormat="1" ht="23.25" x14ac:dyDescent="0.25">
      <c r="A284" s="51"/>
      <c r="B284" s="52" t="s">
        <v>62</v>
      </c>
      <c r="C284" s="137" t="s">
        <v>63</v>
      </c>
      <c r="D284" s="137"/>
      <c r="E284" s="137"/>
      <c r="F284" s="137"/>
      <c r="G284" s="137"/>
      <c r="H284" s="137"/>
      <c r="I284" s="137"/>
      <c r="J284" s="137"/>
      <c r="K284" s="137"/>
      <c r="L284" s="137"/>
      <c r="M284" s="137"/>
      <c r="N284" s="144"/>
      <c r="AI284" s="39"/>
      <c r="AJ284" s="40"/>
      <c r="AK284" s="40"/>
      <c r="AM284" s="3" t="s">
        <v>63</v>
      </c>
      <c r="AQ284" s="40"/>
      <c r="AS284" s="40"/>
    </row>
    <row r="285" spans="1:45" customFormat="1" ht="34.5" x14ac:dyDescent="0.25">
      <c r="A285" s="51"/>
      <c r="B285" s="52" t="s">
        <v>64</v>
      </c>
      <c r="C285" s="137" t="s">
        <v>65</v>
      </c>
      <c r="D285" s="137"/>
      <c r="E285" s="137"/>
      <c r="F285" s="137"/>
      <c r="G285" s="137"/>
      <c r="H285" s="137"/>
      <c r="I285" s="137"/>
      <c r="J285" s="137"/>
      <c r="K285" s="137"/>
      <c r="L285" s="137"/>
      <c r="M285" s="137"/>
      <c r="N285" s="144"/>
      <c r="AI285" s="39"/>
      <c r="AJ285" s="40"/>
      <c r="AK285" s="40"/>
      <c r="AM285" s="3" t="s">
        <v>65</v>
      </c>
      <c r="AQ285" s="40"/>
      <c r="AS285" s="40"/>
    </row>
    <row r="286" spans="1:45" customFormat="1" ht="23.25" x14ac:dyDescent="0.25">
      <c r="A286" s="51"/>
      <c r="B286" s="52" t="s">
        <v>105</v>
      </c>
      <c r="C286" s="137" t="s">
        <v>106</v>
      </c>
      <c r="D286" s="137"/>
      <c r="E286" s="137"/>
      <c r="F286" s="137"/>
      <c r="G286" s="137"/>
      <c r="H286" s="137"/>
      <c r="I286" s="137"/>
      <c r="J286" s="137"/>
      <c r="K286" s="137"/>
      <c r="L286" s="137"/>
      <c r="M286" s="137"/>
      <c r="N286" s="144"/>
      <c r="AI286" s="39"/>
      <c r="AJ286" s="40"/>
      <c r="AK286" s="40"/>
      <c r="AM286" s="3" t="s">
        <v>106</v>
      </c>
      <c r="AQ286" s="40"/>
      <c r="AS286" s="40"/>
    </row>
    <row r="287" spans="1:45" customFormat="1" ht="68.25" x14ac:dyDescent="0.25">
      <c r="A287" s="51"/>
      <c r="B287" s="52" t="s">
        <v>66</v>
      </c>
      <c r="C287" s="137" t="s">
        <v>67</v>
      </c>
      <c r="D287" s="137"/>
      <c r="E287" s="137"/>
      <c r="F287" s="137"/>
      <c r="G287" s="137"/>
      <c r="H287" s="137"/>
      <c r="I287" s="137"/>
      <c r="J287" s="137"/>
      <c r="K287" s="137"/>
      <c r="L287" s="137"/>
      <c r="M287" s="137"/>
      <c r="N287" s="144"/>
      <c r="AI287" s="39"/>
      <c r="AJ287" s="40"/>
      <c r="AK287" s="40"/>
      <c r="AM287" s="3" t="s">
        <v>67</v>
      </c>
      <c r="AQ287" s="40"/>
      <c r="AS287" s="40"/>
    </row>
    <row r="288" spans="1:45" customFormat="1" ht="15" x14ac:dyDescent="0.25">
      <c r="A288" s="53"/>
      <c r="B288" s="52" t="s">
        <v>57</v>
      </c>
      <c r="C288" s="141" t="s">
        <v>68</v>
      </c>
      <c r="D288" s="141"/>
      <c r="E288" s="141"/>
      <c r="F288" s="54"/>
      <c r="G288" s="55"/>
      <c r="H288" s="55"/>
      <c r="I288" s="55"/>
      <c r="J288" s="56">
        <v>1107.95</v>
      </c>
      <c r="K288" s="77">
        <v>1.66635</v>
      </c>
      <c r="L288" s="60">
        <v>36.43</v>
      </c>
      <c r="M288" s="58">
        <v>46.99</v>
      </c>
      <c r="N288" s="59">
        <v>1711.85</v>
      </c>
      <c r="AI288" s="39"/>
      <c r="AJ288" s="40"/>
      <c r="AK288" s="40"/>
      <c r="AN288" s="3" t="s">
        <v>68</v>
      </c>
      <c r="AQ288" s="40"/>
      <c r="AS288" s="40"/>
    </row>
    <row r="289" spans="1:45" customFormat="1" ht="15" x14ac:dyDescent="0.25">
      <c r="A289" s="53"/>
      <c r="B289" s="52" t="s">
        <v>69</v>
      </c>
      <c r="C289" s="141" t="s">
        <v>70</v>
      </c>
      <c r="D289" s="141"/>
      <c r="E289" s="141"/>
      <c r="F289" s="54"/>
      <c r="G289" s="55"/>
      <c r="H289" s="55"/>
      <c r="I289" s="55"/>
      <c r="J289" s="56">
        <v>12533.99</v>
      </c>
      <c r="K289" s="77">
        <v>1.81125</v>
      </c>
      <c r="L289" s="60">
        <v>447.91</v>
      </c>
      <c r="M289" s="58">
        <v>14.01</v>
      </c>
      <c r="N289" s="59">
        <v>6275.22</v>
      </c>
      <c r="AI289" s="39"/>
      <c r="AJ289" s="40"/>
      <c r="AK289" s="40"/>
      <c r="AN289" s="3" t="s">
        <v>70</v>
      </c>
      <c r="AQ289" s="40"/>
      <c r="AS289" s="40"/>
    </row>
    <row r="290" spans="1:45" customFormat="1" ht="15" x14ac:dyDescent="0.25">
      <c r="A290" s="53"/>
      <c r="B290" s="52" t="s">
        <v>71</v>
      </c>
      <c r="C290" s="141" t="s">
        <v>72</v>
      </c>
      <c r="D290" s="141"/>
      <c r="E290" s="141"/>
      <c r="F290" s="54"/>
      <c r="G290" s="55"/>
      <c r="H290" s="55"/>
      <c r="I290" s="55"/>
      <c r="J290" s="60">
        <v>820.22</v>
      </c>
      <c r="K290" s="77">
        <v>1.81125</v>
      </c>
      <c r="L290" s="60">
        <v>29.31</v>
      </c>
      <c r="M290" s="58">
        <v>46.99</v>
      </c>
      <c r="N290" s="59">
        <v>1377.28</v>
      </c>
      <c r="AI290" s="39"/>
      <c r="AJ290" s="40"/>
      <c r="AK290" s="40"/>
      <c r="AN290" s="3" t="s">
        <v>72</v>
      </c>
      <c r="AQ290" s="40"/>
      <c r="AS290" s="40"/>
    </row>
    <row r="291" spans="1:45" customFormat="1" ht="15" x14ac:dyDescent="0.25">
      <c r="A291" s="53"/>
      <c r="B291" s="52" t="s">
        <v>89</v>
      </c>
      <c r="C291" s="141" t="s">
        <v>90</v>
      </c>
      <c r="D291" s="141"/>
      <c r="E291" s="141"/>
      <c r="F291" s="54"/>
      <c r="G291" s="55"/>
      <c r="H291" s="55"/>
      <c r="I291" s="55"/>
      <c r="J291" s="56">
        <v>230267.7</v>
      </c>
      <c r="K291" s="55"/>
      <c r="L291" s="56">
        <v>4543.18</v>
      </c>
      <c r="M291" s="58">
        <v>8.75</v>
      </c>
      <c r="N291" s="59">
        <v>39752.83</v>
      </c>
      <c r="AI291" s="39"/>
      <c r="AJ291" s="40"/>
      <c r="AK291" s="40"/>
      <c r="AN291" s="3" t="s">
        <v>90</v>
      </c>
      <c r="AQ291" s="40"/>
      <c r="AS291" s="40"/>
    </row>
    <row r="292" spans="1:45" customFormat="1" ht="15" x14ac:dyDescent="0.25">
      <c r="A292" s="61"/>
      <c r="B292" s="52"/>
      <c r="C292" s="141" t="s">
        <v>73</v>
      </c>
      <c r="D292" s="141"/>
      <c r="E292" s="141"/>
      <c r="F292" s="54" t="s">
        <v>74</v>
      </c>
      <c r="G292" s="58">
        <v>134.46</v>
      </c>
      <c r="H292" s="77">
        <v>1.66635</v>
      </c>
      <c r="I292" s="63">
        <v>4.4206529000000003</v>
      </c>
      <c r="J292" s="64"/>
      <c r="K292" s="55"/>
      <c r="L292" s="64"/>
      <c r="M292" s="55"/>
      <c r="N292" s="65"/>
      <c r="AI292" s="39"/>
      <c r="AJ292" s="40"/>
      <c r="AK292" s="40"/>
      <c r="AO292" s="3" t="s">
        <v>73</v>
      </c>
      <c r="AQ292" s="40"/>
      <c r="AS292" s="40"/>
    </row>
    <row r="293" spans="1:45" customFormat="1" ht="15" x14ac:dyDescent="0.25">
      <c r="A293" s="61"/>
      <c r="B293" s="52"/>
      <c r="C293" s="141" t="s">
        <v>75</v>
      </c>
      <c r="D293" s="141"/>
      <c r="E293" s="141"/>
      <c r="F293" s="54" t="s">
        <v>74</v>
      </c>
      <c r="G293" s="58">
        <v>54.89</v>
      </c>
      <c r="H293" s="77">
        <v>1.81125</v>
      </c>
      <c r="I293" s="80">
        <v>1.9615469999999999</v>
      </c>
      <c r="J293" s="64"/>
      <c r="K293" s="55"/>
      <c r="L293" s="64"/>
      <c r="M293" s="55"/>
      <c r="N293" s="65"/>
      <c r="AI293" s="39"/>
      <c r="AJ293" s="40"/>
      <c r="AK293" s="40"/>
      <c r="AO293" s="3" t="s">
        <v>75</v>
      </c>
      <c r="AQ293" s="40"/>
      <c r="AS293" s="40"/>
    </row>
    <row r="294" spans="1:45" customFormat="1" ht="15" x14ac:dyDescent="0.25">
      <c r="A294" s="49"/>
      <c r="B294" s="52"/>
      <c r="C294" s="148" t="s">
        <v>76</v>
      </c>
      <c r="D294" s="148"/>
      <c r="E294" s="148"/>
      <c r="F294" s="67"/>
      <c r="G294" s="68"/>
      <c r="H294" s="68"/>
      <c r="I294" s="68"/>
      <c r="J294" s="69">
        <v>243909.64</v>
      </c>
      <c r="K294" s="68"/>
      <c r="L294" s="69">
        <v>5027.5200000000004</v>
      </c>
      <c r="M294" s="68"/>
      <c r="N294" s="70">
        <v>47739.9</v>
      </c>
      <c r="AI294" s="39"/>
      <c r="AJ294" s="40"/>
      <c r="AK294" s="40"/>
      <c r="AP294" s="3" t="s">
        <v>76</v>
      </c>
      <c r="AQ294" s="40"/>
      <c r="AS294" s="40"/>
    </row>
    <row r="295" spans="1:45" customFormat="1" ht="15" x14ac:dyDescent="0.25">
      <c r="A295" s="61"/>
      <c r="B295" s="52"/>
      <c r="C295" s="141" t="s">
        <v>77</v>
      </c>
      <c r="D295" s="141"/>
      <c r="E295" s="141"/>
      <c r="F295" s="54"/>
      <c r="G295" s="55"/>
      <c r="H295" s="55"/>
      <c r="I295" s="55"/>
      <c r="J295" s="64"/>
      <c r="K295" s="55"/>
      <c r="L295" s="60">
        <v>65.739999999999995</v>
      </c>
      <c r="M295" s="55"/>
      <c r="N295" s="59">
        <v>3089.13</v>
      </c>
      <c r="AI295" s="39"/>
      <c r="AJ295" s="40"/>
      <c r="AK295" s="40"/>
      <c r="AO295" s="3" t="s">
        <v>77</v>
      </c>
      <c r="AQ295" s="40"/>
      <c r="AS295" s="40"/>
    </row>
    <row r="296" spans="1:45" customFormat="1" ht="22.5" x14ac:dyDescent="0.25">
      <c r="A296" s="61"/>
      <c r="B296" s="52" t="s">
        <v>78</v>
      </c>
      <c r="C296" s="141" t="s">
        <v>79</v>
      </c>
      <c r="D296" s="141"/>
      <c r="E296" s="141"/>
      <c r="F296" s="54" t="s">
        <v>80</v>
      </c>
      <c r="G296" s="62">
        <v>109</v>
      </c>
      <c r="H296" s="55"/>
      <c r="I296" s="62">
        <v>109</v>
      </c>
      <c r="J296" s="64"/>
      <c r="K296" s="55"/>
      <c r="L296" s="60">
        <v>71.66</v>
      </c>
      <c r="M296" s="55"/>
      <c r="N296" s="59">
        <v>3367.15</v>
      </c>
      <c r="AI296" s="39"/>
      <c r="AJ296" s="40"/>
      <c r="AK296" s="40"/>
      <c r="AO296" s="3" t="s">
        <v>79</v>
      </c>
      <c r="AQ296" s="40"/>
      <c r="AS296" s="40"/>
    </row>
    <row r="297" spans="1:45" customFormat="1" ht="45" x14ac:dyDescent="0.25">
      <c r="A297" s="61"/>
      <c r="B297" s="52" t="s">
        <v>81</v>
      </c>
      <c r="C297" s="141" t="s">
        <v>82</v>
      </c>
      <c r="D297" s="141"/>
      <c r="E297" s="141"/>
      <c r="F297" s="54" t="s">
        <v>80</v>
      </c>
      <c r="G297" s="62">
        <v>65</v>
      </c>
      <c r="H297" s="58">
        <v>0.85</v>
      </c>
      <c r="I297" s="58">
        <v>55.25</v>
      </c>
      <c r="J297" s="64"/>
      <c r="K297" s="55"/>
      <c r="L297" s="60">
        <v>36.32</v>
      </c>
      <c r="M297" s="55"/>
      <c r="N297" s="59">
        <v>1706.74</v>
      </c>
      <c r="AI297" s="39"/>
      <c r="AJ297" s="40"/>
      <c r="AK297" s="40"/>
      <c r="AO297" s="3" t="s">
        <v>82</v>
      </c>
      <c r="AQ297" s="40"/>
      <c r="AS297" s="40"/>
    </row>
    <row r="298" spans="1:45" customFormat="1" ht="15" x14ac:dyDescent="0.25">
      <c r="A298" s="71"/>
      <c r="B298" s="72"/>
      <c r="C298" s="143" t="s">
        <v>83</v>
      </c>
      <c r="D298" s="143"/>
      <c r="E298" s="143"/>
      <c r="F298" s="43"/>
      <c r="G298" s="44"/>
      <c r="H298" s="44"/>
      <c r="I298" s="44"/>
      <c r="J298" s="47"/>
      <c r="K298" s="44"/>
      <c r="L298" s="73">
        <v>5135.5</v>
      </c>
      <c r="M298" s="68"/>
      <c r="N298" s="74">
        <v>52813.79</v>
      </c>
      <c r="AI298" s="39"/>
      <c r="AJ298" s="40"/>
      <c r="AK298" s="40"/>
      <c r="AQ298" s="40" t="s">
        <v>83</v>
      </c>
      <c r="AS298" s="40"/>
    </row>
    <row r="299" spans="1:45" customFormat="1" ht="34.5" x14ac:dyDescent="0.25">
      <c r="A299" s="41" t="s">
        <v>261</v>
      </c>
      <c r="B299" s="42" t="s">
        <v>180</v>
      </c>
      <c r="C299" s="143" t="s">
        <v>181</v>
      </c>
      <c r="D299" s="143"/>
      <c r="E299" s="143"/>
      <c r="F299" s="43" t="s">
        <v>97</v>
      </c>
      <c r="G299" s="44">
        <v>-23.08</v>
      </c>
      <c r="H299" s="45">
        <v>1</v>
      </c>
      <c r="I299" s="78">
        <v>-23.08</v>
      </c>
      <c r="J299" s="79">
        <v>196.81</v>
      </c>
      <c r="K299" s="44"/>
      <c r="L299" s="73">
        <v>-4542.37</v>
      </c>
      <c r="M299" s="78">
        <v>8.75</v>
      </c>
      <c r="N299" s="74">
        <v>-39745.74</v>
      </c>
      <c r="AI299" s="39"/>
      <c r="AJ299" s="40"/>
      <c r="AK299" s="40" t="s">
        <v>181</v>
      </c>
      <c r="AQ299" s="40"/>
      <c r="AS299" s="40"/>
    </row>
    <row r="300" spans="1:45" customFormat="1" ht="15" x14ac:dyDescent="0.25">
      <c r="A300" s="71"/>
      <c r="B300" s="72"/>
      <c r="C300" s="143" t="s">
        <v>83</v>
      </c>
      <c r="D300" s="143"/>
      <c r="E300" s="143"/>
      <c r="F300" s="43"/>
      <c r="G300" s="44"/>
      <c r="H300" s="44"/>
      <c r="I300" s="44"/>
      <c r="J300" s="47"/>
      <c r="K300" s="44"/>
      <c r="L300" s="73">
        <v>-4542.37</v>
      </c>
      <c r="M300" s="68"/>
      <c r="N300" s="74">
        <v>-39745.74</v>
      </c>
      <c r="AI300" s="39"/>
      <c r="AJ300" s="40"/>
      <c r="AK300" s="40"/>
      <c r="AQ300" s="40" t="s">
        <v>83</v>
      </c>
      <c r="AS300" s="40"/>
    </row>
    <row r="301" spans="1:45" customFormat="1" ht="22.5" x14ac:dyDescent="0.25">
      <c r="A301" s="41" t="s">
        <v>262</v>
      </c>
      <c r="B301" s="42" t="s">
        <v>95</v>
      </c>
      <c r="C301" s="143" t="s">
        <v>96</v>
      </c>
      <c r="D301" s="143"/>
      <c r="E301" s="143"/>
      <c r="F301" s="43" t="s">
        <v>97</v>
      </c>
      <c r="G301" s="44">
        <v>23.08</v>
      </c>
      <c r="H301" s="45">
        <v>1</v>
      </c>
      <c r="I301" s="78">
        <v>23.08</v>
      </c>
      <c r="J301" s="79">
        <v>523.80999999999995</v>
      </c>
      <c r="K301" s="46">
        <v>1.04236</v>
      </c>
      <c r="L301" s="73">
        <v>12601.65</v>
      </c>
      <c r="M301" s="78">
        <v>8.75</v>
      </c>
      <c r="N301" s="74">
        <v>110264.44</v>
      </c>
      <c r="AI301" s="39"/>
      <c r="AJ301" s="40"/>
      <c r="AK301" s="40" t="s">
        <v>96</v>
      </c>
      <c r="AQ301" s="40"/>
      <c r="AS301" s="40"/>
    </row>
    <row r="302" spans="1:45" customFormat="1" ht="15" x14ac:dyDescent="0.25">
      <c r="A302" s="49"/>
      <c r="B302" s="50"/>
      <c r="C302" s="141" t="s">
        <v>99</v>
      </c>
      <c r="D302" s="141"/>
      <c r="E302" s="141"/>
      <c r="F302" s="141"/>
      <c r="G302" s="141"/>
      <c r="H302" s="141"/>
      <c r="I302" s="141"/>
      <c r="J302" s="141"/>
      <c r="K302" s="141"/>
      <c r="L302" s="141"/>
      <c r="M302" s="141"/>
      <c r="N302" s="142"/>
      <c r="AI302" s="39"/>
      <c r="AJ302" s="40"/>
      <c r="AK302" s="40"/>
      <c r="AQ302" s="40"/>
      <c r="AR302" s="3" t="s">
        <v>99</v>
      </c>
      <c r="AS302" s="40"/>
    </row>
    <row r="303" spans="1:45" customFormat="1" ht="15" x14ac:dyDescent="0.25">
      <c r="A303" s="51"/>
      <c r="B303" s="52"/>
      <c r="C303" s="137" t="s">
        <v>100</v>
      </c>
      <c r="D303" s="137"/>
      <c r="E303" s="137"/>
      <c r="F303" s="137"/>
      <c r="G303" s="137"/>
      <c r="H303" s="137"/>
      <c r="I303" s="137"/>
      <c r="J303" s="137"/>
      <c r="K303" s="137"/>
      <c r="L303" s="137"/>
      <c r="M303" s="137"/>
      <c r="N303" s="144"/>
      <c r="AI303" s="39"/>
      <c r="AJ303" s="40"/>
      <c r="AK303" s="40"/>
      <c r="AM303" s="3" t="s">
        <v>100</v>
      </c>
      <c r="AQ303" s="40"/>
      <c r="AS303" s="40"/>
    </row>
    <row r="304" spans="1:45" customFormat="1" ht="15" x14ac:dyDescent="0.25">
      <c r="A304" s="51"/>
      <c r="B304" s="52"/>
      <c r="C304" s="137" t="s">
        <v>101</v>
      </c>
      <c r="D304" s="137"/>
      <c r="E304" s="137"/>
      <c r="F304" s="137"/>
      <c r="G304" s="137"/>
      <c r="H304" s="137"/>
      <c r="I304" s="137"/>
      <c r="J304" s="137"/>
      <c r="K304" s="137"/>
      <c r="L304" s="137"/>
      <c r="M304" s="137"/>
      <c r="N304" s="144"/>
      <c r="AI304" s="39"/>
      <c r="AJ304" s="40"/>
      <c r="AK304" s="40"/>
      <c r="AM304" s="3" t="s">
        <v>101</v>
      </c>
      <c r="AQ304" s="40"/>
      <c r="AS304" s="40"/>
    </row>
    <row r="305" spans="1:45" customFormat="1" ht="15" x14ac:dyDescent="0.25">
      <c r="A305" s="71"/>
      <c r="B305" s="72"/>
      <c r="C305" s="143" t="s">
        <v>83</v>
      </c>
      <c r="D305" s="143"/>
      <c r="E305" s="143"/>
      <c r="F305" s="43"/>
      <c r="G305" s="44"/>
      <c r="H305" s="44"/>
      <c r="I305" s="44"/>
      <c r="J305" s="47"/>
      <c r="K305" s="44"/>
      <c r="L305" s="73">
        <v>12601.65</v>
      </c>
      <c r="M305" s="68"/>
      <c r="N305" s="74">
        <v>110264.44</v>
      </c>
      <c r="AI305" s="39"/>
      <c r="AJ305" s="40"/>
      <c r="AK305" s="40"/>
      <c r="AQ305" s="40" t="s">
        <v>83</v>
      </c>
      <c r="AS305" s="40"/>
    </row>
    <row r="306" spans="1:45" customFormat="1" ht="15" x14ac:dyDescent="0.25">
      <c r="A306" s="145" t="s">
        <v>183</v>
      </c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7"/>
      <c r="AI306" s="39"/>
      <c r="AJ306" s="40" t="s">
        <v>183</v>
      </c>
      <c r="AK306" s="40"/>
      <c r="AQ306" s="40"/>
      <c r="AS306" s="40"/>
    </row>
    <row r="307" spans="1:45" customFormat="1" ht="34.5" x14ac:dyDescent="0.25">
      <c r="A307" s="41" t="s">
        <v>263</v>
      </c>
      <c r="B307" s="42" t="s">
        <v>185</v>
      </c>
      <c r="C307" s="143" t="s">
        <v>186</v>
      </c>
      <c r="D307" s="143"/>
      <c r="E307" s="143"/>
      <c r="F307" s="43" t="s">
        <v>187</v>
      </c>
      <c r="G307" s="44">
        <v>6.5860000000000003</v>
      </c>
      <c r="H307" s="45">
        <v>1</v>
      </c>
      <c r="I307" s="75">
        <v>6.5860000000000003</v>
      </c>
      <c r="J307" s="79">
        <v>8.39</v>
      </c>
      <c r="K307" s="44"/>
      <c r="L307" s="79">
        <v>55.26</v>
      </c>
      <c r="M307" s="78">
        <v>14.01</v>
      </c>
      <c r="N307" s="94">
        <v>774.19</v>
      </c>
      <c r="AI307" s="39"/>
      <c r="AJ307" s="40"/>
      <c r="AK307" s="40" t="s">
        <v>186</v>
      </c>
      <c r="AQ307" s="40"/>
      <c r="AS307" s="40"/>
    </row>
    <row r="308" spans="1:45" customFormat="1" ht="15" x14ac:dyDescent="0.25">
      <c r="A308" s="71"/>
      <c r="B308" s="72"/>
      <c r="C308" s="143" t="s">
        <v>83</v>
      </c>
      <c r="D308" s="143"/>
      <c r="E308" s="143"/>
      <c r="F308" s="43"/>
      <c r="G308" s="44"/>
      <c r="H308" s="44"/>
      <c r="I308" s="44"/>
      <c r="J308" s="47"/>
      <c r="K308" s="44"/>
      <c r="L308" s="79">
        <v>55.26</v>
      </c>
      <c r="M308" s="68"/>
      <c r="N308" s="94">
        <v>774.19</v>
      </c>
      <c r="AI308" s="39"/>
      <c r="AJ308" s="40"/>
      <c r="AK308" s="40"/>
      <c r="AQ308" s="40" t="s">
        <v>83</v>
      </c>
      <c r="AS308" s="40"/>
    </row>
    <row r="309" spans="1:45" customFormat="1" ht="34.5" x14ac:dyDescent="0.25">
      <c r="A309" s="41" t="s">
        <v>264</v>
      </c>
      <c r="B309" s="42" t="s">
        <v>189</v>
      </c>
      <c r="C309" s="143" t="s">
        <v>190</v>
      </c>
      <c r="D309" s="143"/>
      <c r="E309" s="143"/>
      <c r="F309" s="43" t="s">
        <v>187</v>
      </c>
      <c r="G309" s="44">
        <v>2.39</v>
      </c>
      <c r="H309" s="45">
        <v>1</v>
      </c>
      <c r="I309" s="78">
        <v>2.39</v>
      </c>
      <c r="J309" s="79">
        <v>42.98</v>
      </c>
      <c r="K309" s="44"/>
      <c r="L309" s="79">
        <v>102.72</v>
      </c>
      <c r="M309" s="78">
        <v>14.01</v>
      </c>
      <c r="N309" s="74">
        <v>1439.11</v>
      </c>
      <c r="AI309" s="39"/>
      <c r="AJ309" s="40"/>
      <c r="AK309" s="40" t="s">
        <v>190</v>
      </c>
      <c r="AQ309" s="40"/>
      <c r="AS309" s="40"/>
    </row>
    <row r="310" spans="1:45" customFormat="1" ht="15" x14ac:dyDescent="0.25">
      <c r="A310" s="71"/>
      <c r="B310" s="72"/>
      <c r="C310" s="143" t="s">
        <v>83</v>
      </c>
      <c r="D310" s="143"/>
      <c r="E310" s="143"/>
      <c r="F310" s="43"/>
      <c r="G310" s="44"/>
      <c r="H310" s="44"/>
      <c r="I310" s="44"/>
      <c r="J310" s="47"/>
      <c r="K310" s="44"/>
      <c r="L310" s="79">
        <v>102.72</v>
      </c>
      <c r="M310" s="68"/>
      <c r="N310" s="74">
        <v>1439.11</v>
      </c>
      <c r="AI310" s="39"/>
      <c r="AJ310" s="40"/>
      <c r="AK310" s="40"/>
      <c r="AQ310" s="40" t="s">
        <v>83</v>
      </c>
      <c r="AS310" s="40"/>
    </row>
    <row r="311" spans="1:45" customFormat="1" ht="45.75" x14ac:dyDescent="0.25">
      <c r="A311" s="41" t="s">
        <v>265</v>
      </c>
      <c r="B311" s="42" t="s">
        <v>192</v>
      </c>
      <c r="C311" s="143" t="s">
        <v>193</v>
      </c>
      <c r="D311" s="143"/>
      <c r="E311" s="143"/>
      <c r="F311" s="43" t="s">
        <v>187</v>
      </c>
      <c r="G311" s="44">
        <v>21.52</v>
      </c>
      <c r="H311" s="45">
        <v>1</v>
      </c>
      <c r="I311" s="78">
        <v>21.52</v>
      </c>
      <c r="J311" s="79">
        <v>3.28</v>
      </c>
      <c r="K311" s="44"/>
      <c r="L311" s="79">
        <v>70.59</v>
      </c>
      <c r="M311" s="78">
        <v>14.01</v>
      </c>
      <c r="N311" s="94">
        <v>988.97</v>
      </c>
      <c r="AI311" s="39"/>
      <c r="AJ311" s="40"/>
      <c r="AK311" s="40" t="s">
        <v>193</v>
      </c>
      <c r="AQ311" s="40"/>
      <c r="AS311" s="40"/>
    </row>
    <row r="312" spans="1:45" customFormat="1" ht="15" x14ac:dyDescent="0.25">
      <c r="A312" s="71"/>
      <c r="B312" s="72"/>
      <c r="C312" s="143" t="s">
        <v>83</v>
      </c>
      <c r="D312" s="143"/>
      <c r="E312" s="143"/>
      <c r="F312" s="43"/>
      <c r="G312" s="44"/>
      <c r="H312" s="44"/>
      <c r="I312" s="44"/>
      <c r="J312" s="47"/>
      <c r="K312" s="44"/>
      <c r="L312" s="79">
        <v>70.59</v>
      </c>
      <c r="M312" s="68"/>
      <c r="N312" s="94">
        <v>988.97</v>
      </c>
      <c r="AI312" s="39"/>
      <c r="AJ312" s="40"/>
      <c r="AK312" s="40"/>
      <c r="AQ312" s="40" t="s">
        <v>83</v>
      </c>
      <c r="AS312" s="40"/>
    </row>
    <row r="313" spans="1:45" customFormat="1" ht="45.75" x14ac:dyDescent="0.25">
      <c r="A313" s="41" t="s">
        <v>266</v>
      </c>
      <c r="B313" s="42" t="s">
        <v>195</v>
      </c>
      <c r="C313" s="143" t="s">
        <v>196</v>
      </c>
      <c r="D313" s="143"/>
      <c r="E313" s="143"/>
      <c r="F313" s="43" t="s">
        <v>187</v>
      </c>
      <c r="G313" s="44">
        <v>30.495999999999999</v>
      </c>
      <c r="H313" s="45">
        <v>1</v>
      </c>
      <c r="I313" s="75">
        <v>30.495999999999999</v>
      </c>
      <c r="J313" s="79">
        <v>3.86</v>
      </c>
      <c r="K313" s="44"/>
      <c r="L313" s="79">
        <v>117.71</v>
      </c>
      <c r="M313" s="78">
        <v>14.38</v>
      </c>
      <c r="N313" s="74">
        <v>1692.67</v>
      </c>
      <c r="AI313" s="39"/>
      <c r="AJ313" s="40"/>
      <c r="AK313" s="40" t="s">
        <v>196</v>
      </c>
      <c r="AQ313" s="40"/>
      <c r="AS313" s="40"/>
    </row>
    <row r="314" spans="1:45" customFormat="1" ht="15" x14ac:dyDescent="0.25">
      <c r="A314" s="49"/>
      <c r="B314" s="50"/>
      <c r="C314" s="141" t="s">
        <v>267</v>
      </c>
      <c r="D314" s="141"/>
      <c r="E314" s="141"/>
      <c r="F314" s="141"/>
      <c r="G314" s="141"/>
      <c r="H314" s="141"/>
      <c r="I314" s="141"/>
      <c r="J314" s="141"/>
      <c r="K314" s="141"/>
      <c r="L314" s="141"/>
      <c r="M314" s="141"/>
      <c r="N314" s="142"/>
      <c r="AI314" s="39"/>
      <c r="AJ314" s="40"/>
      <c r="AK314" s="40"/>
      <c r="AL314" s="3" t="s">
        <v>267</v>
      </c>
      <c r="AQ314" s="40"/>
      <c r="AS314" s="40"/>
    </row>
    <row r="315" spans="1:45" customFormat="1" ht="15" x14ac:dyDescent="0.25">
      <c r="A315" s="71"/>
      <c r="B315" s="72"/>
      <c r="C315" s="143" t="s">
        <v>83</v>
      </c>
      <c r="D315" s="143"/>
      <c r="E315" s="143"/>
      <c r="F315" s="43"/>
      <c r="G315" s="44"/>
      <c r="H315" s="44"/>
      <c r="I315" s="44"/>
      <c r="J315" s="47"/>
      <c r="K315" s="44"/>
      <c r="L315" s="79">
        <v>117.71</v>
      </c>
      <c r="M315" s="68"/>
      <c r="N315" s="74">
        <v>1692.67</v>
      </c>
      <c r="AI315" s="39"/>
      <c r="AJ315" s="40"/>
      <c r="AK315" s="40"/>
      <c r="AQ315" s="40" t="s">
        <v>83</v>
      </c>
      <c r="AS315" s="40"/>
    </row>
    <row r="316" spans="1:45" customFormat="1" ht="15" x14ac:dyDescent="0.25">
      <c r="A316" s="83"/>
      <c r="B316" s="84"/>
      <c r="C316" s="84"/>
      <c r="D316" s="84"/>
      <c r="E316" s="84"/>
      <c r="F316" s="85"/>
      <c r="G316" s="85"/>
      <c r="H316" s="85"/>
      <c r="I316" s="85"/>
      <c r="J316" s="86"/>
      <c r="K316" s="85"/>
      <c r="L316" s="86"/>
      <c r="M316" s="55"/>
      <c r="N316" s="86"/>
      <c r="AI316" s="39"/>
      <c r="AJ316" s="40"/>
      <c r="AK316" s="40"/>
      <c r="AQ316" s="40"/>
      <c r="AS316" s="40"/>
    </row>
    <row r="317" spans="1:45" customFormat="1" ht="15" x14ac:dyDescent="0.25">
      <c r="A317" s="87"/>
      <c r="B317" s="88"/>
      <c r="C317" s="143" t="s">
        <v>268</v>
      </c>
      <c r="D317" s="143"/>
      <c r="E317" s="143"/>
      <c r="F317" s="143"/>
      <c r="G317" s="143"/>
      <c r="H317" s="143"/>
      <c r="I317" s="143"/>
      <c r="J317" s="143"/>
      <c r="K317" s="143"/>
      <c r="L317" s="89">
        <v>142622.07999999999</v>
      </c>
      <c r="M317" s="90"/>
      <c r="N317" s="91">
        <v>1568781.37</v>
      </c>
      <c r="AI317" s="39"/>
      <c r="AJ317" s="40"/>
      <c r="AK317" s="40"/>
      <c r="AQ317" s="40"/>
      <c r="AS317" s="40" t="s">
        <v>268</v>
      </c>
    </row>
    <row r="318" spans="1:45" customFormat="1" ht="15" x14ac:dyDescent="0.25">
      <c r="A318" s="149" t="s">
        <v>269</v>
      </c>
      <c r="B318" s="150"/>
      <c r="C318" s="150"/>
      <c r="D318" s="150"/>
      <c r="E318" s="150"/>
      <c r="F318" s="150"/>
      <c r="G318" s="150"/>
      <c r="H318" s="150"/>
      <c r="I318" s="150"/>
      <c r="J318" s="150"/>
      <c r="K318" s="150"/>
      <c r="L318" s="150"/>
      <c r="M318" s="150"/>
      <c r="N318" s="151"/>
      <c r="AI318" s="39" t="s">
        <v>269</v>
      </c>
      <c r="AJ318" s="40"/>
      <c r="AK318" s="40"/>
      <c r="AQ318" s="40"/>
      <c r="AS318" s="40"/>
    </row>
    <row r="319" spans="1:45" customFormat="1" ht="34.5" x14ac:dyDescent="0.25">
      <c r="A319" s="41" t="s">
        <v>270</v>
      </c>
      <c r="B319" s="42" t="s">
        <v>209</v>
      </c>
      <c r="C319" s="143" t="s">
        <v>210</v>
      </c>
      <c r="D319" s="143"/>
      <c r="E319" s="143"/>
      <c r="F319" s="43" t="s">
        <v>211</v>
      </c>
      <c r="G319" s="44">
        <v>1</v>
      </c>
      <c r="H319" s="45">
        <v>1</v>
      </c>
      <c r="I319" s="45">
        <v>1</v>
      </c>
      <c r="J319" s="47"/>
      <c r="K319" s="44"/>
      <c r="L319" s="47"/>
      <c r="M319" s="44"/>
      <c r="N319" s="48"/>
      <c r="AI319" s="39"/>
      <c r="AJ319" s="40"/>
      <c r="AK319" s="40" t="s">
        <v>210</v>
      </c>
      <c r="AQ319" s="40"/>
      <c r="AS319" s="40"/>
    </row>
    <row r="320" spans="1:45" customFormat="1" ht="23.25" x14ac:dyDescent="0.25">
      <c r="A320" s="51"/>
      <c r="B320" s="52" t="s">
        <v>62</v>
      </c>
      <c r="C320" s="137" t="s">
        <v>63</v>
      </c>
      <c r="D320" s="137"/>
      <c r="E320" s="137"/>
      <c r="F320" s="137"/>
      <c r="G320" s="137"/>
      <c r="H320" s="137"/>
      <c r="I320" s="137"/>
      <c r="J320" s="137"/>
      <c r="K320" s="137"/>
      <c r="L320" s="137"/>
      <c r="M320" s="137"/>
      <c r="N320" s="144"/>
      <c r="AI320" s="39"/>
      <c r="AJ320" s="40"/>
      <c r="AK320" s="40"/>
      <c r="AM320" s="3" t="s">
        <v>63</v>
      </c>
      <c r="AQ320" s="40"/>
      <c r="AS320" s="40"/>
    </row>
    <row r="321" spans="1:45" customFormat="1" ht="34.5" x14ac:dyDescent="0.25">
      <c r="A321" s="51"/>
      <c r="B321" s="52" t="s">
        <v>64</v>
      </c>
      <c r="C321" s="137" t="s">
        <v>65</v>
      </c>
      <c r="D321" s="137"/>
      <c r="E321" s="137"/>
      <c r="F321" s="137"/>
      <c r="G321" s="137"/>
      <c r="H321" s="137"/>
      <c r="I321" s="137"/>
      <c r="J321" s="137"/>
      <c r="K321" s="137"/>
      <c r="L321" s="137"/>
      <c r="M321" s="137"/>
      <c r="N321" s="144"/>
      <c r="AI321" s="39"/>
      <c r="AJ321" s="40"/>
      <c r="AK321" s="40"/>
      <c r="AM321" s="3" t="s">
        <v>65</v>
      </c>
      <c r="AQ321" s="40"/>
      <c r="AS321" s="40"/>
    </row>
    <row r="322" spans="1:45" customFormat="1" ht="68.25" x14ac:dyDescent="0.25">
      <c r="A322" s="51"/>
      <c r="B322" s="52" t="s">
        <v>66</v>
      </c>
      <c r="C322" s="137" t="s">
        <v>67</v>
      </c>
      <c r="D322" s="137"/>
      <c r="E322" s="137"/>
      <c r="F322" s="137"/>
      <c r="G322" s="137"/>
      <c r="H322" s="137"/>
      <c r="I322" s="137"/>
      <c r="J322" s="137"/>
      <c r="K322" s="137"/>
      <c r="L322" s="137"/>
      <c r="M322" s="137"/>
      <c r="N322" s="144"/>
      <c r="AI322" s="39"/>
      <c r="AJ322" s="40"/>
      <c r="AK322" s="40"/>
      <c r="AM322" s="3" t="s">
        <v>67</v>
      </c>
      <c r="AQ322" s="40"/>
      <c r="AS322" s="40"/>
    </row>
    <row r="323" spans="1:45" customFormat="1" ht="15" x14ac:dyDescent="0.25">
      <c r="A323" s="53"/>
      <c r="B323" s="52" t="s">
        <v>57</v>
      </c>
      <c r="C323" s="141" t="s">
        <v>68</v>
      </c>
      <c r="D323" s="141"/>
      <c r="E323" s="141"/>
      <c r="F323" s="54"/>
      <c r="G323" s="55"/>
      <c r="H323" s="55"/>
      <c r="I323" s="55"/>
      <c r="J323" s="60">
        <v>298.64</v>
      </c>
      <c r="K323" s="57">
        <v>1.4490000000000001</v>
      </c>
      <c r="L323" s="60">
        <v>432.73</v>
      </c>
      <c r="M323" s="58">
        <v>46.99</v>
      </c>
      <c r="N323" s="59">
        <v>20333.98</v>
      </c>
      <c r="AI323" s="39"/>
      <c r="AJ323" s="40"/>
      <c r="AK323" s="40"/>
      <c r="AN323" s="3" t="s">
        <v>68</v>
      </c>
      <c r="AQ323" s="40"/>
      <c r="AS323" s="40"/>
    </row>
    <row r="324" spans="1:45" customFormat="1" ht="15" x14ac:dyDescent="0.25">
      <c r="A324" s="53"/>
      <c r="B324" s="52" t="s">
        <v>69</v>
      </c>
      <c r="C324" s="141" t="s">
        <v>70</v>
      </c>
      <c r="D324" s="141"/>
      <c r="E324" s="141"/>
      <c r="F324" s="54"/>
      <c r="G324" s="55"/>
      <c r="H324" s="55"/>
      <c r="I324" s="55"/>
      <c r="J324" s="60">
        <v>128.02000000000001</v>
      </c>
      <c r="K324" s="57">
        <v>1.4490000000000001</v>
      </c>
      <c r="L324" s="60">
        <v>185.5</v>
      </c>
      <c r="M324" s="58">
        <v>14.01</v>
      </c>
      <c r="N324" s="59">
        <v>2598.86</v>
      </c>
      <c r="AI324" s="39"/>
      <c r="AJ324" s="40"/>
      <c r="AK324" s="40"/>
      <c r="AN324" s="3" t="s">
        <v>70</v>
      </c>
      <c r="AQ324" s="40"/>
      <c r="AS324" s="40"/>
    </row>
    <row r="325" spans="1:45" customFormat="1" ht="15" x14ac:dyDescent="0.25">
      <c r="A325" s="53"/>
      <c r="B325" s="52" t="s">
        <v>71</v>
      </c>
      <c r="C325" s="141" t="s">
        <v>72</v>
      </c>
      <c r="D325" s="141"/>
      <c r="E325" s="141"/>
      <c r="F325" s="54"/>
      <c r="G325" s="55"/>
      <c r="H325" s="55"/>
      <c r="I325" s="55"/>
      <c r="J325" s="60">
        <v>19.84</v>
      </c>
      <c r="K325" s="57">
        <v>1.4490000000000001</v>
      </c>
      <c r="L325" s="60">
        <v>28.75</v>
      </c>
      <c r="M325" s="58">
        <v>46.99</v>
      </c>
      <c r="N325" s="59">
        <v>1350.96</v>
      </c>
      <c r="AI325" s="39"/>
      <c r="AJ325" s="40"/>
      <c r="AK325" s="40"/>
      <c r="AN325" s="3" t="s">
        <v>72</v>
      </c>
      <c r="AQ325" s="40"/>
      <c r="AS325" s="40"/>
    </row>
    <row r="326" spans="1:45" customFormat="1" ht="15" x14ac:dyDescent="0.25">
      <c r="A326" s="61"/>
      <c r="B326" s="52"/>
      <c r="C326" s="141" t="s">
        <v>73</v>
      </c>
      <c r="D326" s="141"/>
      <c r="E326" s="141"/>
      <c r="F326" s="54" t="s">
        <v>74</v>
      </c>
      <c r="G326" s="58">
        <v>35.01</v>
      </c>
      <c r="H326" s="57">
        <v>1.4490000000000001</v>
      </c>
      <c r="I326" s="77">
        <v>50.729489999999998</v>
      </c>
      <c r="J326" s="64"/>
      <c r="K326" s="55"/>
      <c r="L326" s="64"/>
      <c r="M326" s="55"/>
      <c r="N326" s="65"/>
      <c r="AI326" s="39"/>
      <c r="AJ326" s="40"/>
      <c r="AK326" s="40"/>
      <c r="AO326" s="3" t="s">
        <v>73</v>
      </c>
      <c r="AQ326" s="40"/>
      <c r="AS326" s="40"/>
    </row>
    <row r="327" spans="1:45" customFormat="1" ht="15" x14ac:dyDescent="0.25">
      <c r="A327" s="61"/>
      <c r="B327" s="52"/>
      <c r="C327" s="141" t="s">
        <v>75</v>
      </c>
      <c r="D327" s="141"/>
      <c r="E327" s="141"/>
      <c r="F327" s="54" t="s">
        <v>74</v>
      </c>
      <c r="G327" s="58">
        <v>1.71</v>
      </c>
      <c r="H327" s="57">
        <v>1.4490000000000001</v>
      </c>
      <c r="I327" s="77">
        <v>2.4777900000000002</v>
      </c>
      <c r="J327" s="64"/>
      <c r="K327" s="55"/>
      <c r="L327" s="64"/>
      <c r="M327" s="55"/>
      <c r="N327" s="65"/>
      <c r="AI327" s="39"/>
      <c r="AJ327" s="40"/>
      <c r="AK327" s="40"/>
      <c r="AO327" s="3" t="s">
        <v>75</v>
      </c>
      <c r="AQ327" s="40"/>
      <c r="AS327" s="40"/>
    </row>
    <row r="328" spans="1:45" customFormat="1" ht="15" x14ac:dyDescent="0.25">
      <c r="A328" s="49"/>
      <c r="B328" s="52"/>
      <c r="C328" s="148" t="s">
        <v>76</v>
      </c>
      <c r="D328" s="148"/>
      <c r="E328" s="148"/>
      <c r="F328" s="67"/>
      <c r="G328" s="68"/>
      <c r="H328" s="68"/>
      <c r="I328" s="68"/>
      <c r="J328" s="92">
        <v>426.66</v>
      </c>
      <c r="K328" s="68"/>
      <c r="L328" s="92">
        <v>618.23</v>
      </c>
      <c r="M328" s="68"/>
      <c r="N328" s="70">
        <v>22932.84</v>
      </c>
      <c r="AI328" s="39"/>
      <c r="AJ328" s="40"/>
      <c r="AK328" s="40"/>
      <c r="AP328" s="3" t="s">
        <v>76</v>
      </c>
      <c r="AQ328" s="40"/>
      <c r="AS328" s="40"/>
    </row>
    <row r="329" spans="1:45" customFormat="1" ht="15" x14ac:dyDescent="0.25">
      <c r="A329" s="61"/>
      <c r="B329" s="52"/>
      <c r="C329" s="141" t="s">
        <v>77</v>
      </c>
      <c r="D329" s="141"/>
      <c r="E329" s="141"/>
      <c r="F329" s="54"/>
      <c r="G329" s="55"/>
      <c r="H329" s="55"/>
      <c r="I329" s="55"/>
      <c r="J329" s="64"/>
      <c r="K329" s="55"/>
      <c r="L329" s="60">
        <v>461.48</v>
      </c>
      <c r="M329" s="55"/>
      <c r="N329" s="59">
        <v>21684.94</v>
      </c>
      <c r="AI329" s="39"/>
      <c r="AJ329" s="40"/>
      <c r="AK329" s="40"/>
      <c r="AO329" s="3" t="s">
        <v>77</v>
      </c>
      <c r="AQ329" s="40"/>
      <c r="AS329" s="40"/>
    </row>
    <row r="330" spans="1:45" customFormat="1" ht="22.5" x14ac:dyDescent="0.25">
      <c r="A330" s="61"/>
      <c r="B330" s="52" t="s">
        <v>78</v>
      </c>
      <c r="C330" s="141" t="s">
        <v>79</v>
      </c>
      <c r="D330" s="141"/>
      <c r="E330" s="141"/>
      <c r="F330" s="54" t="s">
        <v>80</v>
      </c>
      <c r="G330" s="62">
        <v>109</v>
      </c>
      <c r="H330" s="55"/>
      <c r="I330" s="62">
        <v>109</v>
      </c>
      <c r="J330" s="64"/>
      <c r="K330" s="55"/>
      <c r="L330" s="60">
        <v>503.01</v>
      </c>
      <c r="M330" s="55"/>
      <c r="N330" s="59">
        <v>23636.58</v>
      </c>
      <c r="AI330" s="39"/>
      <c r="AJ330" s="40"/>
      <c r="AK330" s="40"/>
      <c r="AO330" s="3" t="s">
        <v>79</v>
      </c>
      <c r="AQ330" s="40"/>
      <c r="AS330" s="40"/>
    </row>
    <row r="331" spans="1:45" customFormat="1" ht="45" x14ac:dyDescent="0.25">
      <c r="A331" s="61"/>
      <c r="B331" s="52" t="s">
        <v>81</v>
      </c>
      <c r="C331" s="141" t="s">
        <v>82</v>
      </c>
      <c r="D331" s="141"/>
      <c r="E331" s="141"/>
      <c r="F331" s="54" t="s">
        <v>80</v>
      </c>
      <c r="G331" s="62">
        <v>65</v>
      </c>
      <c r="H331" s="58">
        <v>0.85</v>
      </c>
      <c r="I331" s="58">
        <v>55.25</v>
      </c>
      <c r="J331" s="64"/>
      <c r="K331" s="55"/>
      <c r="L331" s="60">
        <v>254.97</v>
      </c>
      <c r="M331" s="55"/>
      <c r="N331" s="59">
        <v>11980.93</v>
      </c>
      <c r="AI331" s="39"/>
      <c r="AJ331" s="40"/>
      <c r="AK331" s="40"/>
      <c r="AO331" s="3" t="s">
        <v>82</v>
      </c>
      <c r="AQ331" s="40"/>
      <c r="AS331" s="40"/>
    </row>
    <row r="332" spans="1:45" customFormat="1" ht="15" x14ac:dyDescent="0.25">
      <c r="A332" s="71"/>
      <c r="B332" s="72"/>
      <c r="C332" s="143" t="s">
        <v>83</v>
      </c>
      <c r="D332" s="143"/>
      <c r="E332" s="143"/>
      <c r="F332" s="43"/>
      <c r="G332" s="44"/>
      <c r="H332" s="44"/>
      <c r="I332" s="44"/>
      <c r="J332" s="47"/>
      <c r="K332" s="44"/>
      <c r="L332" s="73">
        <v>1376.21</v>
      </c>
      <c r="M332" s="68"/>
      <c r="N332" s="74">
        <v>58550.35</v>
      </c>
      <c r="AI332" s="39"/>
      <c r="AJ332" s="40"/>
      <c r="AK332" s="40"/>
      <c r="AQ332" s="40" t="s">
        <v>83</v>
      </c>
      <c r="AS332" s="40"/>
    </row>
    <row r="333" spans="1:45" customFormat="1" ht="57" x14ac:dyDescent="0.25">
      <c r="A333" s="41" t="s">
        <v>271</v>
      </c>
      <c r="B333" s="42" t="s">
        <v>213</v>
      </c>
      <c r="C333" s="143" t="s">
        <v>214</v>
      </c>
      <c r="D333" s="143"/>
      <c r="E333" s="143"/>
      <c r="F333" s="43" t="s">
        <v>215</v>
      </c>
      <c r="G333" s="44">
        <v>1</v>
      </c>
      <c r="H333" s="45">
        <v>1</v>
      </c>
      <c r="I333" s="45">
        <v>1</v>
      </c>
      <c r="J333" s="47"/>
      <c r="K333" s="44"/>
      <c r="L333" s="47"/>
      <c r="M333" s="44"/>
      <c r="N333" s="48"/>
      <c r="AI333" s="39"/>
      <c r="AJ333" s="40"/>
      <c r="AK333" s="40" t="s">
        <v>214</v>
      </c>
      <c r="AQ333" s="40"/>
      <c r="AS333" s="40"/>
    </row>
    <row r="334" spans="1:45" customFormat="1" ht="23.25" x14ac:dyDescent="0.25">
      <c r="A334" s="51"/>
      <c r="B334" s="52" t="s">
        <v>62</v>
      </c>
      <c r="C334" s="137" t="s">
        <v>63</v>
      </c>
      <c r="D334" s="137"/>
      <c r="E334" s="137"/>
      <c r="F334" s="137"/>
      <c r="G334" s="137"/>
      <c r="H334" s="137"/>
      <c r="I334" s="137"/>
      <c r="J334" s="137"/>
      <c r="K334" s="137"/>
      <c r="L334" s="137"/>
      <c r="M334" s="137"/>
      <c r="N334" s="144"/>
      <c r="AI334" s="39"/>
      <c r="AJ334" s="40"/>
      <c r="AK334" s="40"/>
      <c r="AM334" s="3" t="s">
        <v>63</v>
      </c>
      <c r="AQ334" s="40"/>
      <c r="AS334" s="40"/>
    </row>
    <row r="335" spans="1:45" customFormat="1" ht="34.5" x14ac:dyDescent="0.25">
      <c r="A335" s="51"/>
      <c r="B335" s="52" t="s">
        <v>64</v>
      </c>
      <c r="C335" s="137" t="s">
        <v>65</v>
      </c>
      <c r="D335" s="137"/>
      <c r="E335" s="137"/>
      <c r="F335" s="137"/>
      <c r="G335" s="137"/>
      <c r="H335" s="137"/>
      <c r="I335" s="137"/>
      <c r="J335" s="137"/>
      <c r="K335" s="137"/>
      <c r="L335" s="137"/>
      <c r="M335" s="137"/>
      <c r="N335" s="144"/>
      <c r="AI335" s="39"/>
      <c r="AJ335" s="40"/>
      <c r="AK335" s="40"/>
      <c r="AM335" s="3" t="s">
        <v>65</v>
      </c>
      <c r="AQ335" s="40"/>
      <c r="AS335" s="40"/>
    </row>
    <row r="336" spans="1:45" customFormat="1" ht="23.25" x14ac:dyDescent="0.25">
      <c r="A336" s="51"/>
      <c r="B336" s="52" t="s">
        <v>105</v>
      </c>
      <c r="C336" s="137" t="s">
        <v>106</v>
      </c>
      <c r="D336" s="137"/>
      <c r="E336" s="137"/>
      <c r="F336" s="137"/>
      <c r="G336" s="137"/>
      <c r="H336" s="137"/>
      <c r="I336" s="137"/>
      <c r="J336" s="137"/>
      <c r="K336" s="137"/>
      <c r="L336" s="137"/>
      <c r="M336" s="137"/>
      <c r="N336" s="144"/>
      <c r="AI336" s="39"/>
      <c r="AJ336" s="40"/>
      <c r="AK336" s="40"/>
      <c r="AM336" s="3" t="s">
        <v>106</v>
      </c>
      <c r="AQ336" s="40"/>
      <c r="AS336" s="40"/>
    </row>
    <row r="337" spans="1:45" customFormat="1" ht="68.25" x14ac:dyDescent="0.25">
      <c r="A337" s="51"/>
      <c r="B337" s="52" t="s">
        <v>66</v>
      </c>
      <c r="C337" s="137" t="s">
        <v>67</v>
      </c>
      <c r="D337" s="137"/>
      <c r="E337" s="137"/>
      <c r="F337" s="137"/>
      <c r="G337" s="137"/>
      <c r="H337" s="137"/>
      <c r="I337" s="137"/>
      <c r="J337" s="137"/>
      <c r="K337" s="137"/>
      <c r="L337" s="137"/>
      <c r="M337" s="137"/>
      <c r="N337" s="144"/>
      <c r="AI337" s="39"/>
      <c r="AJ337" s="40"/>
      <c r="AK337" s="40"/>
      <c r="AM337" s="3" t="s">
        <v>67</v>
      </c>
      <c r="AQ337" s="40"/>
      <c r="AS337" s="40"/>
    </row>
    <row r="338" spans="1:45" customFormat="1" ht="15" x14ac:dyDescent="0.25">
      <c r="A338" s="53"/>
      <c r="B338" s="52" t="s">
        <v>57</v>
      </c>
      <c r="C338" s="141" t="s">
        <v>68</v>
      </c>
      <c r="D338" s="141"/>
      <c r="E338" s="141"/>
      <c r="F338" s="54"/>
      <c r="G338" s="55"/>
      <c r="H338" s="55"/>
      <c r="I338" s="55"/>
      <c r="J338" s="56">
        <v>1291.68</v>
      </c>
      <c r="K338" s="77">
        <v>1.66635</v>
      </c>
      <c r="L338" s="56">
        <v>2152.39</v>
      </c>
      <c r="M338" s="58">
        <v>46.99</v>
      </c>
      <c r="N338" s="59">
        <v>101140.81</v>
      </c>
      <c r="AI338" s="39"/>
      <c r="AJ338" s="40"/>
      <c r="AK338" s="40"/>
      <c r="AN338" s="3" t="s">
        <v>68</v>
      </c>
      <c r="AQ338" s="40"/>
      <c r="AS338" s="40"/>
    </row>
    <row r="339" spans="1:45" customFormat="1" ht="15" x14ac:dyDescent="0.25">
      <c r="A339" s="53"/>
      <c r="B339" s="52" t="s">
        <v>69</v>
      </c>
      <c r="C339" s="141" t="s">
        <v>70</v>
      </c>
      <c r="D339" s="141"/>
      <c r="E339" s="141"/>
      <c r="F339" s="54"/>
      <c r="G339" s="55"/>
      <c r="H339" s="55"/>
      <c r="I339" s="55"/>
      <c r="J339" s="56">
        <v>2411.9699999999998</v>
      </c>
      <c r="K339" s="77">
        <v>1.81125</v>
      </c>
      <c r="L339" s="56">
        <v>4368.68</v>
      </c>
      <c r="M339" s="58">
        <v>14.01</v>
      </c>
      <c r="N339" s="59">
        <v>61205.21</v>
      </c>
      <c r="AI339" s="39"/>
      <c r="AJ339" s="40"/>
      <c r="AK339" s="40"/>
      <c r="AN339" s="3" t="s">
        <v>70</v>
      </c>
      <c r="AQ339" s="40"/>
      <c r="AS339" s="40"/>
    </row>
    <row r="340" spans="1:45" customFormat="1" ht="15" x14ac:dyDescent="0.25">
      <c r="A340" s="53"/>
      <c r="B340" s="52" t="s">
        <v>71</v>
      </c>
      <c r="C340" s="141" t="s">
        <v>72</v>
      </c>
      <c r="D340" s="141"/>
      <c r="E340" s="141"/>
      <c r="F340" s="54"/>
      <c r="G340" s="55"/>
      <c r="H340" s="55"/>
      <c r="I340" s="55"/>
      <c r="J340" s="60">
        <v>211.93</v>
      </c>
      <c r="K340" s="77">
        <v>1.81125</v>
      </c>
      <c r="L340" s="60">
        <v>383.86</v>
      </c>
      <c r="M340" s="58">
        <v>46.99</v>
      </c>
      <c r="N340" s="59">
        <v>18037.580000000002</v>
      </c>
      <c r="AI340" s="39"/>
      <c r="AJ340" s="40"/>
      <c r="AK340" s="40"/>
      <c r="AN340" s="3" t="s">
        <v>72</v>
      </c>
      <c r="AQ340" s="40"/>
      <c r="AS340" s="40"/>
    </row>
    <row r="341" spans="1:45" customFormat="1" ht="15" x14ac:dyDescent="0.25">
      <c r="A341" s="53"/>
      <c r="B341" s="52" t="s">
        <v>89</v>
      </c>
      <c r="C341" s="141" t="s">
        <v>90</v>
      </c>
      <c r="D341" s="141"/>
      <c r="E341" s="141"/>
      <c r="F341" s="54"/>
      <c r="G341" s="55"/>
      <c r="H341" s="55"/>
      <c r="I341" s="55"/>
      <c r="J341" s="56">
        <v>5127.08</v>
      </c>
      <c r="K341" s="55"/>
      <c r="L341" s="56">
        <v>5127.08</v>
      </c>
      <c r="M341" s="58">
        <v>8.75</v>
      </c>
      <c r="N341" s="59">
        <v>44861.95</v>
      </c>
      <c r="AI341" s="39"/>
      <c r="AJ341" s="40"/>
      <c r="AK341" s="40"/>
      <c r="AN341" s="3" t="s">
        <v>90</v>
      </c>
      <c r="AQ341" s="40"/>
      <c r="AS341" s="40"/>
    </row>
    <row r="342" spans="1:45" customFormat="1" ht="15" x14ac:dyDescent="0.25">
      <c r="A342" s="61"/>
      <c r="B342" s="52"/>
      <c r="C342" s="141" t="s">
        <v>73</v>
      </c>
      <c r="D342" s="141"/>
      <c r="E342" s="141"/>
      <c r="F342" s="54" t="s">
        <v>74</v>
      </c>
      <c r="G342" s="62">
        <v>144</v>
      </c>
      <c r="H342" s="77">
        <v>1.66635</v>
      </c>
      <c r="I342" s="82">
        <v>239.95439999999999</v>
      </c>
      <c r="J342" s="64"/>
      <c r="K342" s="55"/>
      <c r="L342" s="64"/>
      <c r="M342" s="55"/>
      <c r="N342" s="65"/>
      <c r="AI342" s="39"/>
      <c r="AJ342" s="40"/>
      <c r="AK342" s="40"/>
      <c r="AO342" s="3" t="s">
        <v>73</v>
      </c>
      <c r="AQ342" s="40"/>
      <c r="AS342" s="40"/>
    </row>
    <row r="343" spans="1:45" customFormat="1" ht="15" x14ac:dyDescent="0.25">
      <c r="A343" s="61"/>
      <c r="B343" s="52"/>
      <c r="C343" s="141" t="s">
        <v>75</v>
      </c>
      <c r="D343" s="141"/>
      <c r="E343" s="141"/>
      <c r="F343" s="54" t="s">
        <v>74</v>
      </c>
      <c r="G343" s="58">
        <v>17.18</v>
      </c>
      <c r="H343" s="77">
        <v>1.81125</v>
      </c>
      <c r="I343" s="80">
        <v>31.117274999999999</v>
      </c>
      <c r="J343" s="64"/>
      <c r="K343" s="55"/>
      <c r="L343" s="64"/>
      <c r="M343" s="55"/>
      <c r="N343" s="65"/>
      <c r="AI343" s="39"/>
      <c r="AJ343" s="40"/>
      <c r="AK343" s="40"/>
      <c r="AO343" s="3" t="s">
        <v>75</v>
      </c>
      <c r="AQ343" s="40"/>
      <c r="AS343" s="40"/>
    </row>
    <row r="344" spans="1:45" customFormat="1" ht="15" x14ac:dyDescent="0.25">
      <c r="A344" s="49"/>
      <c r="B344" s="52"/>
      <c r="C344" s="148" t="s">
        <v>76</v>
      </c>
      <c r="D344" s="148"/>
      <c r="E344" s="148"/>
      <c r="F344" s="67"/>
      <c r="G344" s="68"/>
      <c r="H344" s="68"/>
      <c r="I344" s="68"/>
      <c r="J344" s="69">
        <v>8830.73</v>
      </c>
      <c r="K344" s="68"/>
      <c r="L344" s="69">
        <v>11648.15</v>
      </c>
      <c r="M344" s="68"/>
      <c r="N344" s="70">
        <v>207207.97</v>
      </c>
      <c r="AI344" s="39"/>
      <c r="AJ344" s="40"/>
      <c r="AK344" s="40"/>
      <c r="AP344" s="3" t="s">
        <v>76</v>
      </c>
      <c r="AQ344" s="40"/>
      <c r="AS344" s="40"/>
    </row>
    <row r="345" spans="1:45" customFormat="1" ht="15" x14ac:dyDescent="0.25">
      <c r="A345" s="61"/>
      <c r="B345" s="52"/>
      <c r="C345" s="141" t="s">
        <v>77</v>
      </c>
      <c r="D345" s="141"/>
      <c r="E345" s="141"/>
      <c r="F345" s="54"/>
      <c r="G345" s="55"/>
      <c r="H345" s="55"/>
      <c r="I345" s="55"/>
      <c r="J345" s="64"/>
      <c r="K345" s="55"/>
      <c r="L345" s="56">
        <v>2536.25</v>
      </c>
      <c r="M345" s="55"/>
      <c r="N345" s="59">
        <v>119178.39</v>
      </c>
      <c r="AI345" s="39"/>
      <c r="AJ345" s="40"/>
      <c r="AK345" s="40"/>
      <c r="AO345" s="3" t="s">
        <v>77</v>
      </c>
      <c r="AQ345" s="40"/>
      <c r="AS345" s="40"/>
    </row>
    <row r="346" spans="1:45" customFormat="1" ht="22.5" x14ac:dyDescent="0.25">
      <c r="A346" s="61"/>
      <c r="B346" s="52" t="s">
        <v>78</v>
      </c>
      <c r="C346" s="141" t="s">
        <v>79</v>
      </c>
      <c r="D346" s="141"/>
      <c r="E346" s="141"/>
      <c r="F346" s="54" t="s">
        <v>80</v>
      </c>
      <c r="G346" s="62">
        <v>109</v>
      </c>
      <c r="H346" s="55"/>
      <c r="I346" s="62">
        <v>109</v>
      </c>
      <c r="J346" s="64"/>
      <c r="K346" s="55"/>
      <c r="L346" s="56">
        <v>2764.51</v>
      </c>
      <c r="M346" s="55"/>
      <c r="N346" s="59">
        <v>129904.45</v>
      </c>
      <c r="AI346" s="39"/>
      <c r="AJ346" s="40"/>
      <c r="AK346" s="40"/>
      <c r="AO346" s="3" t="s">
        <v>79</v>
      </c>
      <c r="AQ346" s="40"/>
      <c r="AS346" s="40"/>
    </row>
    <row r="347" spans="1:45" customFormat="1" ht="45" x14ac:dyDescent="0.25">
      <c r="A347" s="61"/>
      <c r="B347" s="52" t="s">
        <v>81</v>
      </c>
      <c r="C347" s="141" t="s">
        <v>82</v>
      </c>
      <c r="D347" s="141"/>
      <c r="E347" s="141"/>
      <c r="F347" s="54" t="s">
        <v>80</v>
      </c>
      <c r="G347" s="62">
        <v>65</v>
      </c>
      <c r="H347" s="58">
        <v>0.85</v>
      </c>
      <c r="I347" s="58">
        <v>55.25</v>
      </c>
      <c r="J347" s="64"/>
      <c r="K347" s="55"/>
      <c r="L347" s="56">
        <v>1401.28</v>
      </c>
      <c r="M347" s="55"/>
      <c r="N347" s="59">
        <v>65846.06</v>
      </c>
      <c r="AI347" s="39"/>
      <c r="AJ347" s="40"/>
      <c r="AK347" s="40"/>
      <c r="AO347" s="3" t="s">
        <v>82</v>
      </c>
      <c r="AQ347" s="40"/>
      <c r="AS347" s="40"/>
    </row>
    <row r="348" spans="1:45" customFormat="1" ht="15" x14ac:dyDescent="0.25">
      <c r="A348" s="71"/>
      <c r="B348" s="72"/>
      <c r="C348" s="143" t="s">
        <v>83</v>
      </c>
      <c r="D348" s="143"/>
      <c r="E348" s="143"/>
      <c r="F348" s="43"/>
      <c r="G348" s="44"/>
      <c r="H348" s="44"/>
      <c r="I348" s="44"/>
      <c r="J348" s="47"/>
      <c r="K348" s="44"/>
      <c r="L348" s="73">
        <v>15813.94</v>
      </c>
      <c r="M348" s="68"/>
      <c r="N348" s="74">
        <v>402958.48</v>
      </c>
      <c r="AI348" s="39"/>
      <c r="AJ348" s="40"/>
      <c r="AK348" s="40"/>
      <c r="AQ348" s="40" t="s">
        <v>83</v>
      </c>
      <c r="AS348" s="40"/>
    </row>
    <row r="349" spans="1:45" customFormat="1" ht="23.25" x14ac:dyDescent="0.25">
      <c r="A349" s="41" t="s">
        <v>272</v>
      </c>
      <c r="B349" s="42" t="s">
        <v>217</v>
      </c>
      <c r="C349" s="143" t="s">
        <v>218</v>
      </c>
      <c r="D349" s="143"/>
      <c r="E349" s="143"/>
      <c r="F349" s="43" t="s">
        <v>110</v>
      </c>
      <c r="G349" s="44">
        <v>-5</v>
      </c>
      <c r="H349" s="45">
        <v>1</v>
      </c>
      <c r="I349" s="45">
        <v>-5</v>
      </c>
      <c r="J349" s="79">
        <v>259.7</v>
      </c>
      <c r="K349" s="44"/>
      <c r="L349" s="73">
        <v>-1298.5</v>
      </c>
      <c r="M349" s="78">
        <v>8.75</v>
      </c>
      <c r="N349" s="74">
        <v>-11361.88</v>
      </c>
      <c r="AI349" s="39"/>
      <c r="AJ349" s="40"/>
      <c r="AK349" s="40" t="s">
        <v>218</v>
      </c>
      <c r="AQ349" s="40"/>
      <c r="AS349" s="40"/>
    </row>
    <row r="350" spans="1:45" customFormat="1" ht="15" x14ac:dyDescent="0.25">
      <c r="A350" s="71"/>
      <c r="B350" s="72"/>
      <c r="C350" s="143" t="s">
        <v>83</v>
      </c>
      <c r="D350" s="143"/>
      <c r="E350" s="143"/>
      <c r="F350" s="43"/>
      <c r="G350" s="44"/>
      <c r="H350" s="44"/>
      <c r="I350" s="44"/>
      <c r="J350" s="47"/>
      <c r="K350" s="44"/>
      <c r="L350" s="73">
        <v>-1298.5</v>
      </c>
      <c r="M350" s="68"/>
      <c r="N350" s="74">
        <v>-11361.88</v>
      </c>
      <c r="AI350" s="39"/>
      <c r="AJ350" s="40"/>
      <c r="AK350" s="40"/>
      <c r="AQ350" s="40" t="s">
        <v>83</v>
      </c>
      <c r="AS350" s="40"/>
    </row>
    <row r="351" spans="1:45" customFormat="1" ht="33.75" x14ac:dyDescent="0.25">
      <c r="A351" s="41" t="s">
        <v>273</v>
      </c>
      <c r="B351" s="42" t="s">
        <v>274</v>
      </c>
      <c r="C351" s="143" t="s">
        <v>221</v>
      </c>
      <c r="D351" s="143"/>
      <c r="E351" s="143"/>
      <c r="F351" s="43" t="s">
        <v>222</v>
      </c>
      <c r="G351" s="44">
        <v>1</v>
      </c>
      <c r="H351" s="45">
        <v>1</v>
      </c>
      <c r="I351" s="45">
        <v>1</v>
      </c>
      <c r="J351" s="73">
        <v>60238.1</v>
      </c>
      <c r="K351" s="46">
        <v>1.04236</v>
      </c>
      <c r="L351" s="73">
        <v>62789.79</v>
      </c>
      <c r="M351" s="78">
        <v>8.75</v>
      </c>
      <c r="N351" s="74">
        <v>549410.66</v>
      </c>
      <c r="AI351" s="39"/>
      <c r="AJ351" s="40"/>
      <c r="AK351" s="40" t="s">
        <v>221</v>
      </c>
      <c r="AQ351" s="40"/>
      <c r="AS351" s="40"/>
    </row>
    <row r="352" spans="1:45" customFormat="1" ht="15" x14ac:dyDescent="0.25">
      <c r="A352" s="49"/>
      <c r="B352" s="50"/>
      <c r="C352" s="141" t="s">
        <v>223</v>
      </c>
      <c r="D352" s="141"/>
      <c r="E352" s="141"/>
      <c r="F352" s="141"/>
      <c r="G352" s="141"/>
      <c r="H352" s="141"/>
      <c r="I352" s="141"/>
      <c r="J352" s="141"/>
      <c r="K352" s="141"/>
      <c r="L352" s="141"/>
      <c r="M352" s="141"/>
      <c r="N352" s="142"/>
      <c r="AI352" s="39"/>
      <c r="AJ352" s="40"/>
      <c r="AK352" s="40"/>
      <c r="AQ352" s="40"/>
      <c r="AR352" s="3" t="s">
        <v>223</v>
      </c>
      <c r="AS352" s="40"/>
    </row>
    <row r="353" spans="1:45" customFormat="1" ht="15" x14ac:dyDescent="0.25">
      <c r="A353" s="51"/>
      <c r="B353" s="52"/>
      <c r="C353" s="137" t="s">
        <v>100</v>
      </c>
      <c r="D353" s="137"/>
      <c r="E353" s="137"/>
      <c r="F353" s="137"/>
      <c r="G353" s="137"/>
      <c r="H353" s="137"/>
      <c r="I353" s="137"/>
      <c r="J353" s="137"/>
      <c r="K353" s="137"/>
      <c r="L353" s="137"/>
      <c r="M353" s="137"/>
      <c r="N353" s="144"/>
      <c r="AI353" s="39"/>
      <c r="AJ353" s="40"/>
      <c r="AK353" s="40"/>
      <c r="AM353" s="3" t="s">
        <v>100</v>
      </c>
      <c r="AQ353" s="40"/>
      <c r="AS353" s="40"/>
    </row>
    <row r="354" spans="1:45" customFormat="1" ht="15" x14ac:dyDescent="0.25">
      <c r="A354" s="51"/>
      <c r="B354" s="52"/>
      <c r="C354" s="137" t="s">
        <v>101</v>
      </c>
      <c r="D354" s="137"/>
      <c r="E354" s="137"/>
      <c r="F354" s="137"/>
      <c r="G354" s="137"/>
      <c r="H354" s="137"/>
      <c r="I354" s="137"/>
      <c r="J354" s="137"/>
      <c r="K354" s="137"/>
      <c r="L354" s="137"/>
      <c r="M354" s="137"/>
      <c r="N354" s="144"/>
      <c r="AI354" s="39"/>
      <c r="AJ354" s="40"/>
      <c r="AK354" s="40"/>
      <c r="AM354" s="3" t="s">
        <v>101</v>
      </c>
      <c r="AQ354" s="40"/>
      <c r="AS354" s="40"/>
    </row>
    <row r="355" spans="1:45" customFormat="1" ht="15" x14ac:dyDescent="0.25">
      <c r="A355" s="71"/>
      <c r="B355" s="72"/>
      <c r="C355" s="143" t="s">
        <v>83</v>
      </c>
      <c r="D355" s="143"/>
      <c r="E355" s="143"/>
      <c r="F355" s="43"/>
      <c r="G355" s="44"/>
      <c r="H355" s="44"/>
      <c r="I355" s="44"/>
      <c r="J355" s="47"/>
      <c r="K355" s="44"/>
      <c r="L355" s="73">
        <v>62789.79</v>
      </c>
      <c r="M355" s="68"/>
      <c r="N355" s="74">
        <v>549410.66</v>
      </c>
      <c r="AI355" s="39"/>
      <c r="AJ355" s="40"/>
      <c r="AK355" s="40"/>
      <c r="AQ355" s="40" t="s">
        <v>83</v>
      </c>
      <c r="AS355" s="40"/>
    </row>
    <row r="356" spans="1:45" customFormat="1" ht="23.25" x14ac:dyDescent="0.25">
      <c r="A356" s="41" t="s">
        <v>275</v>
      </c>
      <c r="B356" s="42" t="s">
        <v>225</v>
      </c>
      <c r="C356" s="143" t="s">
        <v>226</v>
      </c>
      <c r="D356" s="143"/>
      <c r="E356" s="143"/>
      <c r="F356" s="43" t="s">
        <v>110</v>
      </c>
      <c r="G356" s="44">
        <v>-180</v>
      </c>
      <c r="H356" s="45">
        <v>1</v>
      </c>
      <c r="I356" s="45">
        <v>-180</v>
      </c>
      <c r="J356" s="79">
        <v>4.5999999999999996</v>
      </c>
      <c r="K356" s="44"/>
      <c r="L356" s="79">
        <v>-828</v>
      </c>
      <c r="M356" s="78">
        <v>8.75</v>
      </c>
      <c r="N356" s="74">
        <v>-7245</v>
      </c>
      <c r="AI356" s="39"/>
      <c r="AJ356" s="40"/>
      <c r="AK356" s="40" t="s">
        <v>226</v>
      </c>
      <c r="AQ356" s="40"/>
      <c r="AS356" s="40"/>
    </row>
    <row r="357" spans="1:45" customFormat="1" ht="15" x14ac:dyDescent="0.25">
      <c r="A357" s="71"/>
      <c r="B357" s="72"/>
      <c r="C357" s="143" t="s">
        <v>83</v>
      </c>
      <c r="D357" s="143"/>
      <c r="E357" s="143"/>
      <c r="F357" s="43"/>
      <c r="G357" s="44"/>
      <c r="H357" s="44"/>
      <c r="I357" s="44"/>
      <c r="J357" s="47"/>
      <c r="K357" s="44"/>
      <c r="L357" s="79">
        <v>-828</v>
      </c>
      <c r="M357" s="68"/>
      <c r="N357" s="74">
        <v>-7245</v>
      </c>
      <c r="AI357" s="39"/>
      <c r="AJ357" s="40"/>
      <c r="AK357" s="40"/>
      <c r="AQ357" s="40" t="s">
        <v>83</v>
      </c>
      <c r="AS357" s="40"/>
    </row>
    <row r="358" spans="1:45" customFormat="1" ht="22.5" x14ac:dyDescent="0.25">
      <c r="A358" s="41" t="s">
        <v>276</v>
      </c>
      <c r="B358" s="42" t="s">
        <v>277</v>
      </c>
      <c r="C358" s="143" t="s">
        <v>278</v>
      </c>
      <c r="D358" s="143"/>
      <c r="E358" s="143"/>
      <c r="F358" s="43" t="s">
        <v>122</v>
      </c>
      <c r="G358" s="44">
        <v>0.73699999999999999</v>
      </c>
      <c r="H358" s="45">
        <v>1</v>
      </c>
      <c r="I358" s="75">
        <v>0.73699999999999999</v>
      </c>
      <c r="J358" s="73">
        <v>40859.760000000002</v>
      </c>
      <c r="K358" s="46">
        <v>1.04236</v>
      </c>
      <c r="L358" s="73">
        <v>31389.26</v>
      </c>
      <c r="M358" s="78">
        <v>8.75</v>
      </c>
      <c r="N358" s="74">
        <v>274656.03000000003</v>
      </c>
      <c r="AI358" s="39"/>
      <c r="AJ358" s="40"/>
      <c r="AK358" s="40" t="s">
        <v>278</v>
      </c>
      <c r="AQ358" s="40"/>
      <c r="AS358" s="40"/>
    </row>
    <row r="359" spans="1:45" customFormat="1" ht="15" x14ac:dyDescent="0.25">
      <c r="A359" s="49"/>
      <c r="B359" s="50"/>
      <c r="C359" s="141" t="s">
        <v>279</v>
      </c>
      <c r="D359" s="141"/>
      <c r="E359" s="141"/>
      <c r="F359" s="141"/>
      <c r="G359" s="141"/>
      <c r="H359" s="141"/>
      <c r="I359" s="141"/>
      <c r="J359" s="141"/>
      <c r="K359" s="141"/>
      <c r="L359" s="141"/>
      <c r="M359" s="141"/>
      <c r="N359" s="142"/>
      <c r="AI359" s="39"/>
      <c r="AJ359" s="40"/>
      <c r="AK359" s="40"/>
      <c r="AQ359" s="40"/>
      <c r="AR359" s="3" t="s">
        <v>279</v>
      </c>
      <c r="AS359" s="40"/>
    </row>
    <row r="360" spans="1:45" customFormat="1" ht="15" x14ac:dyDescent="0.25">
      <c r="A360" s="51"/>
      <c r="B360" s="52"/>
      <c r="C360" s="137" t="s">
        <v>100</v>
      </c>
      <c r="D360" s="137"/>
      <c r="E360" s="137"/>
      <c r="F360" s="137"/>
      <c r="G360" s="137"/>
      <c r="H360" s="137"/>
      <c r="I360" s="137"/>
      <c r="J360" s="137"/>
      <c r="K360" s="137"/>
      <c r="L360" s="137"/>
      <c r="M360" s="137"/>
      <c r="N360" s="144"/>
      <c r="AI360" s="39"/>
      <c r="AJ360" s="40"/>
      <c r="AK360" s="40"/>
      <c r="AM360" s="3" t="s">
        <v>100</v>
      </c>
      <c r="AQ360" s="40"/>
      <c r="AS360" s="40"/>
    </row>
    <row r="361" spans="1:45" customFormat="1" ht="15" x14ac:dyDescent="0.25">
      <c r="A361" s="51"/>
      <c r="B361" s="52"/>
      <c r="C361" s="137" t="s">
        <v>101</v>
      </c>
      <c r="D361" s="137"/>
      <c r="E361" s="137"/>
      <c r="F361" s="137"/>
      <c r="G361" s="137"/>
      <c r="H361" s="137"/>
      <c r="I361" s="137"/>
      <c r="J361" s="137"/>
      <c r="K361" s="137"/>
      <c r="L361" s="137"/>
      <c r="M361" s="137"/>
      <c r="N361" s="144"/>
      <c r="AI361" s="39"/>
      <c r="AJ361" s="40"/>
      <c r="AK361" s="40"/>
      <c r="AM361" s="3" t="s">
        <v>101</v>
      </c>
      <c r="AQ361" s="40"/>
      <c r="AS361" s="40"/>
    </row>
    <row r="362" spans="1:45" customFormat="1" ht="15" x14ac:dyDescent="0.25">
      <c r="A362" s="71"/>
      <c r="B362" s="72"/>
      <c r="C362" s="143" t="s">
        <v>83</v>
      </c>
      <c r="D362" s="143"/>
      <c r="E362" s="143"/>
      <c r="F362" s="43"/>
      <c r="G362" s="44"/>
      <c r="H362" s="44"/>
      <c r="I362" s="44"/>
      <c r="J362" s="47"/>
      <c r="K362" s="44"/>
      <c r="L362" s="73">
        <v>31389.26</v>
      </c>
      <c r="M362" s="68"/>
      <c r="N362" s="74">
        <v>274656.03000000003</v>
      </c>
      <c r="AI362" s="39"/>
      <c r="AJ362" s="40"/>
      <c r="AK362" s="40"/>
      <c r="AQ362" s="40" t="s">
        <v>83</v>
      </c>
      <c r="AS362" s="40"/>
    </row>
    <row r="363" spans="1:45" customFormat="1" ht="22.5" x14ac:dyDescent="0.25">
      <c r="A363" s="41" t="s">
        <v>280</v>
      </c>
      <c r="B363" s="42" t="s">
        <v>281</v>
      </c>
      <c r="C363" s="143" t="s">
        <v>282</v>
      </c>
      <c r="D363" s="143"/>
      <c r="E363" s="143"/>
      <c r="F363" s="43" t="s">
        <v>110</v>
      </c>
      <c r="G363" s="44">
        <v>116</v>
      </c>
      <c r="H363" s="45">
        <v>1</v>
      </c>
      <c r="I363" s="45">
        <v>116</v>
      </c>
      <c r="J363" s="79">
        <v>13.33</v>
      </c>
      <c r="K363" s="46">
        <v>1.04236</v>
      </c>
      <c r="L363" s="73">
        <v>1611.78</v>
      </c>
      <c r="M363" s="78">
        <v>8.75</v>
      </c>
      <c r="N363" s="74">
        <v>14103.08</v>
      </c>
      <c r="AI363" s="39"/>
      <c r="AJ363" s="40"/>
      <c r="AK363" s="40" t="s">
        <v>282</v>
      </c>
      <c r="AQ363" s="40"/>
      <c r="AS363" s="40"/>
    </row>
    <row r="364" spans="1:45" customFormat="1" ht="15" x14ac:dyDescent="0.25">
      <c r="A364" s="49"/>
      <c r="B364" s="50"/>
      <c r="C364" s="141" t="s">
        <v>283</v>
      </c>
      <c r="D364" s="141"/>
      <c r="E364" s="141"/>
      <c r="F364" s="141"/>
      <c r="G364" s="141"/>
      <c r="H364" s="141"/>
      <c r="I364" s="141"/>
      <c r="J364" s="141"/>
      <c r="K364" s="141"/>
      <c r="L364" s="141"/>
      <c r="M364" s="141"/>
      <c r="N364" s="142"/>
      <c r="AI364" s="39"/>
      <c r="AJ364" s="40"/>
      <c r="AK364" s="40"/>
      <c r="AQ364" s="40"/>
      <c r="AR364" s="3" t="s">
        <v>283</v>
      </c>
      <c r="AS364" s="40"/>
    </row>
    <row r="365" spans="1:45" customFormat="1" ht="15" x14ac:dyDescent="0.25">
      <c r="A365" s="51"/>
      <c r="B365" s="52"/>
      <c r="C365" s="137" t="s">
        <v>100</v>
      </c>
      <c r="D365" s="137"/>
      <c r="E365" s="137"/>
      <c r="F365" s="137"/>
      <c r="G365" s="137"/>
      <c r="H365" s="137"/>
      <c r="I365" s="137"/>
      <c r="J365" s="137"/>
      <c r="K365" s="137"/>
      <c r="L365" s="137"/>
      <c r="M365" s="137"/>
      <c r="N365" s="144"/>
      <c r="AI365" s="39"/>
      <c r="AJ365" s="40"/>
      <c r="AK365" s="40"/>
      <c r="AM365" s="3" t="s">
        <v>100</v>
      </c>
      <c r="AQ365" s="40"/>
      <c r="AS365" s="40"/>
    </row>
    <row r="366" spans="1:45" customFormat="1" ht="15" x14ac:dyDescent="0.25">
      <c r="A366" s="51"/>
      <c r="B366" s="52"/>
      <c r="C366" s="137" t="s">
        <v>101</v>
      </c>
      <c r="D366" s="137"/>
      <c r="E366" s="137"/>
      <c r="F366" s="137"/>
      <c r="G366" s="137"/>
      <c r="H366" s="137"/>
      <c r="I366" s="137"/>
      <c r="J366" s="137"/>
      <c r="K366" s="137"/>
      <c r="L366" s="137"/>
      <c r="M366" s="137"/>
      <c r="N366" s="144"/>
      <c r="AI366" s="39"/>
      <c r="AJ366" s="40"/>
      <c r="AK366" s="40"/>
      <c r="AM366" s="3" t="s">
        <v>101</v>
      </c>
      <c r="AQ366" s="40"/>
      <c r="AS366" s="40"/>
    </row>
    <row r="367" spans="1:45" customFormat="1" ht="15" x14ac:dyDescent="0.25">
      <c r="A367" s="71"/>
      <c r="B367" s="72"/>
      <c r="C367" s="143" t="s">
        <v>83</v>
      </c>
      <c r="D367" s="143"/>
      <c r="E367" s="143"/>
      <c r="F367" s="43"/>
      <c r="G367" s="44"/>
      <c r="H367" s="44"/>
      <c r="I367" s="44"/>
      <c r="J367" s="47"/>
      <c r="K367" s="44"/>
      <c r="L367" s="73">
        <v>1611.78</v>
      </c>
      <c r="M367" s="68"/>
      <c r="N367" s="74">
        <v>14103.08</v>
      </c>
      <c r="AI367" s="39"/>
      <c r="AJ367" s="40"/>
      <c r="AK367" s="40"/>
      <c r="AQ367" s="40" t="s">
        <v>83</v>
      </c>
      <c r="AS367" s="40"/>
    </row>
    <row r="368" spans="1:45" customFormat="1" ht="23.25" x14ac:dyDescent="0.25">
      <c r="A368" s="41" t="s">
        <v>284</v>
      </c>
      <c r="B368" s="42" t="s">
        <v>236</v>
      </c>
      <c r="C368" s="143" t="s">
        <v>237</v>
      </c>
      <c r="D368" s="143"/>
      <c r="E368" s="143"/>
      <c r="F368" s="43" t="s">
        <v>118</v>
      </c>
      <c r="G368" s="44">
        <v>-0.2</v>
      </c>
      <c r="H368" s="45">
        <v>1</v>
      </c>
      <c r="I368" s="93">
        <v>-0.2</v>
      </c>
      <c r="J368" s="73">
        <v>5470.15</v>
      </c>
      <c r="K368" s="44"/>
      <c r="L368" s="73">
        <v>-1094.03</v>
      </c>
      <c r="M368" s="78">
        <v>8.75</v>
      </c>
      <c r="N368" s="74">
        <v>-9572.76</v>
      </c>
      <c r="AI368" s="39"/>
      <c r="AJ368" s="40"/>
      <c r="AK368" s="40" t="s">
        <v>237</v>
      </c>
      <c r="AQ368" s="40"/>
      <c r="AS368" s="40"/>
    </row>
    <row r="369" spans="1:45" customFormat="1" ht="15" x14ac:dyDescent="0.25">
      <c r="A369" s="71"/>
      <c r="B369" s="72"/>
      <c r="C369" s="143" t="s">
        <v>83</v>
      </c>
      <c r="D369" s="143"/>
      <c r="E369" s="143"/>
      <c r="F369" s="43"/>
      <c r="G369" s="44"/>
      <c r="H369" s="44"/>
      <c r="I369" s="44"/>
      <c r="J369" s="47"/>
      <c r="K369" s="44"/>
      <c r="L369" s="73">
        <v>-1094.03</v>
      </c>
      <c r="M369" s="68"/>
      <c r="N369" s="74">
        <v>-9572.76</v>
      </c>
      <c r="AI369" s="39"/>
      <c r="AJ369" s="40"/>
      <c r="AK369" s="40"/>
      <c r="AQ369" s="40" t="s">
        <v>83</v>
      </c>
      <c r="AS369" s="40"/>
    </row>
    <row r="370" spans="1:45" customFormat="1" ht="33.75" x14ac:dyDescent="0.25">
      <c r="A370" s="41" t="s">
        <v>285</v>
      </c>
      <c r="B370" s="42" t="s">
        <v>286</v>
      </c>
      <c r="C370" s="143" t="s">
        <v>287</v>
      </c>
      <c r="D370" s="143"/>
      <c r="E370" s="143"/>
      <c r="F370" s="43" t="s">
        <v>122</v>
      </c>
      <c r="G370" s="44">
        <v>0.27500000000000002</v>
      </c>
      <c r="H370" s="45">
        <v>1</v>
      </c>
      <c r="I370" s="75">
        <v>0.27500000000000002</v>
      </c>
      <c r="J370" s="73">
        <v>20742.86</v>
      </c>
      <c r="K370" s="46">
        <v>1.04236</v>
      </c>
      <c r="L370" s="73">
        <v>5945.92</v>
      </c>
      <c r="M370" s="78">
        <v>8.75</v>
      </c>
      <c r="N370" s="74">
        <v>52026.8</v>
      </c>
      <c r="AI370" s="39"/>
      <c r="AJ370" s="40"/>
      <c r="AK370" s="40" t="s">
        <v>287</v>
      </c>
      <c r="AQ370" s="40"/>
      <c r="AS370" s="40"/>
    </row>
    <row r="371" spans="1:45" customFormat="1" ht="15" x14ac:dyDescent="0.25">
      <c r="A371" s="49"/>
      <c r="B371" s="50"/>
      <c r="C371" s="141" t="s">
        <v>288</v>
      </c>
      <c r="D371" s="141"/>
      <c r="E371" s="141"/>
      <c r="F371" s="141"/>
      <c r="G371" s="141"/>
      <c r="H371" s="141"/>
      <c r="I371" s="141"/>
      <c r="J371" s="141"/>
      <c r="K371" s="141"/>
      <c r="L371" s="141"/>
      <c r="M371" s="141"/>
      <c r="N371" s="142"/>
      <c r="AI371" s="39"/>
      <c r="AJ371" s="40"/>
      <c r="AK371" s="40"/>
      <c r="AL371" s="3" t="s">
        <v>288</v>
      </c>
      <c r="AQ371" s="40"/>
      <c r="AS371" s="40"/>
    </row>
    <row r="372" spans="1:45" customFormat="1" ht="15" x14ac:dyDescent="0.25">
      <c r="A372" s="49"/>
      <c r="B372" s="50"/>
      <c r="C372" s="141" t="s">
        <v>242</v>
      </c>
      <c r="D372" s="141"/>
      <c r="E372" s="141"/>
      <c r="F372" s="141"/>
      <c r="G372" s="141"/>
      <c r="H372" s="141"/>
      <c r="I372" s="141"/>
      <c r="J372" s="141"/>
      <c r="K372" s="141"/>
      <c r="L372" s="141"/>
      <c r="M372" s="141"/>
      <c r="N372" s="142"/>
      <c r="AI372" s="39"/>
      <c r="AJ372" s="40"/>
      <c r="AK372" s="40"/>
      <c r="AQ372" s="40"/>
      <c r="AR372" s="3" t="s">
        <v>242</v>
      </c>
      <c r="AS372" s="40"/>
    </row>
    <row r="373" spans="1:45" customFormat="1" ht="15" x14ac:dyDescent="0.25">
      <c r="A373" s="51"/>
      <c r="B373" s="52"/>
      <c r="C373" s="137" t="s">
        <v>100</v>
      </c>
      <c r="D373" s="137"/>
      <c r="E373" s="137"/>
      <c r="F373" s="137"/>
      <c r="G373" s="137"/>
      <c r="H373" s="137"/>
      <c r="I373" s="137"/>
      <c r="J373" s="137"/>
      <c r="K373" s="137"/>
      <c r="L373" s="137"/>
      <c r="M373" s="137"/>
      <c r="N373" s="144"/>
      <c r="AI373" s="39"/>
      <c r="AJ373" s="40"/>
      <c r="AK373" s="40"/>
      <c r="AM373" s="3" t="s">
        <v>100</v>
      </c>
      <c r="AQ373" s="40"/>
      <c r="AS373" s="40"/>
    </row>
    <row r="374" spans="1:45" customFormat="1" ht="15" x14ac:dyDescent="0.25">
      <c r="A374" s="51"/>
      <c r="B374" s="52"/>
      <c r="C374" s="137" t="s">
        <v>101</v>
      </c>
      <c r="D374" s="137"/>
      <c r="E374" s="137"/>
      <c r="F374" s="137"/>
      <c r="G374" s="137"/>
      <c r="H374" s="137"/>
      <c r="I374" s="137"/>
      <c r="J374" s="137"/>
      <c r="K374" s="137"/>
      <c r="L374" s="137"/>
      <c r="M374" s="137"/>
      <c r="N374" s="144"/>
      <c r="AI374" s="39"/>
      <c r="AJ374" s="40"/>
      <c r="AK374" s="40"/>
      <c r="AM374" s="3" t="s">
        <v>101</v>
      </c>
      <c r="AQ374" s="40"/>
      <c r="AS374" s="40"/>
    </row>
    <row r="375" spans="1:45" customFormat="1" ht="15" x14ac:dyDescent="0.25">
      <c r="A375" s="71"/>
      <c r="B375" s="72"/>
      <c r="C375" s="143" t="s">
        <v>83</v>
      </c>
      <c r="D375" s="143"/>
      <c r="E375" s="143"/>
      <c r="F375" s="43"/>
      <c r="G375" s="44"/>
      <c r="H375" s="44"/>
      <c r="I375" s="44"/>
      <c r="J375" s="47"/>
      <c r="K375" s="44"/>
      <c r="L375" s="73">
        <v>5945.92</v>
      </c>
      <c r="M375" s="68"/>
      <c r="N375" s="74">
        <v>52026.8</v>
      </c>
      <c r="AI375" s="39"/>
      <c r="AJ375" s="40"/>
      <c r="AK375" s="40"/>
      <c r="AQ375" s="40" t="s">
        <v>83</v>
      </c>
      <c r="AS375" s="40"/>
    </row>
    <row r="376" spans="1:45" customFormat="1" ht="15" x14ac:dyDescent="0.25">
      <c r="A376" s="41" t="s">
        <v>289</v>
      </c>
      <c r="B376" s="42" t="s">
        <v>244</v>
      </c>
      <c r="C376" s="143" t="s">
        <v>245</v>
      </c>
      <c r="D376" s="143"/>
      <c r="E376" s="143"/>
      <c r="F376" s="43" t="s">
        <v>118</v>
      </c>
      <c r="G376" s="44">
        <v>-0.15</v>
      </c>
      <c r="H376" s="45">
        <v>1</v>
      </c>
      <c r="I376" s="78">
        <v>-0.15</v>
      </c>
      <c r="J376" s="73">
        <v>11856</v>
      </c>
      <c r="K376" s="44"/>
      <c r="L376" s="73">
        <v>-1778.4</v>
      </c>
      <c r="M376" s="78">
        <v>8.75</v>
      </c>
      <c r="N376" s="74">
        <v>-15561</v>
      </c>
      <c r="AI376" s="39"/>
      <c r="AJ376" s="40"/>
      <c r="AK376" s="40" t="s">
        <v>245</v>
      </c>
      <c r="AQ376" s="40"/>
      <c r="AS376" s="40"/>
    </row>
    <row r="377" spans="1:45" customFormat="1" ht="15" x14ac:dyDescent="0.25">
      <c r="A377" s="71"/>
      <c r="B377" s="72"/>
      <c r="C377" s="143" t="s">
        <v>83</v>
      </c>
      <c r="D377" s="143"/>
      <c r="E377" s="143"/>
      <c r="F377" s="43"/>
      <c r="G377" s="44"/>
      <c r="H377" s="44"/>
      <c r="I377" s="44"/>
      <c r="J377" s="47"/>
      <c r="K377" s="44"/>
      <c r="L377" s="73">
        <v>-1778.4</v>
      </c>
      <c r="M377" s="68"/>
      <c r="N377" s="74">
        <v>-15561</v>
      </c>
      <c r="AI377" s="39"/>
      <c r="AJ377" s="40"/>
      <c r="AK377" s="40"/>
      <c r="AQ377" s="40" t="s">
        <v>83</v>
      </c>
      <c r="AS377" s="40"/>
    </row>
    <row r="378" spans="1:45" customFormat="1" ht="33.75" x14ac:dyDescent="0.25">
      <c r="A378" s="41" t="s">
        <v>290</v>
      </c>
      <c r="B378" s="42" t="s">
        <v>291</v>
      </c>
      <c r="C378" s="143" t="s">
        <v>292</v>
      </c>
      <c r="D378" s="143"/>
      <c r="E378" s="143"/>
      <c r="F378" s="43" t="s">
        <v>122</v>
      </c>
      <c r="G378" s="44">
        <v>0.19500000000000001</v>
      </c>
      <c r="H378" s="45">
        <v>1</v>
      </c>
      <c r="I378" s="75">
        <v>0.19500000000000001</v>
      </c>
      <c r="J378" s="73">
        <v>20795.240000000002</v>
      </c>
      <c r="K378" s="46">
        <v>1.04236</v>
      </c>
      <c r="L378" s="73">
        <v>4226.84</v>
      </c>
      <c r="M378" s="78">
        <v>8.75</v>
      </c>
      <c r="N378" s="74">
        <v>36984.85</v>
      </c>
      <c r="AI378" s="39"/>
      <c r="AJ378" s="40"/>
      <c r="AK378" s="40" t="s">
        <v>292</v>
      </c>
      <c r="AQ378" s="40"/>
      <c r="AS378" s="40"/>
    </row>
    <row r="379" spans="1:45" customFormat="1" ht="15" x14ac:dyDescent="0.25">
      <c r="A379" s="49"/>
      <c r="B379" s="50"/>
      <c r="C379" s="141" t="s">
        <v>293</v>
      </c>
      <c r="D379" s="141"/>
      <c r="E379" s="141"/>
      <c r="F379" s="141"/>
      <c r="G379" s="141"/>
      <c r="H379" s="141"/>
      <c r="I379" s="141"/>
      <c r="J379" s="141"/>
      <c r="K379" s="141"/>
      <c r="L379" s="141"/>
      <c r="M379" s="141"/>
      <c r="N379" s="142"/>
      <c r="AI379" s="39"/>
      <c r="AJ379" s="40"/>
      <c r="AK379" s="40"/>
      <c r="AL379" s="3" t="s">
        <v>293</v>
      </c>
      <c r="AQ379" s="40"/>
      <c r="AS379" s="40"/>
    </row>
    <row r="380" spans="1:45" customFormat="1" ht="15" x14ac:dyDescent="0.25">
      <c r="A380" s="49"/>
      <c r="B380" s="50"/>
      <c r="C380" s="141" t="s">
        <v>250</v>
      </c>
      <c r="D380" s="141"/>
      <c r="E380" s="141"/>
      <c r="F380" s="141"/>
      <c r="G380" s="141"/>
      <c r="H380" s="141"/>
      <c r="I380" s="141"/>
      <c r="J380" s="141"/>
      <c r="K380" s="141"/>
      <c r="L380" s="141"/>
      <c r="M380" s="141"/>
      <c r="N380" s="142"/>
      <c r="AI380" s="39"/>
      <c r="AJ380" s="40"/>
      <c r="AK380" s="40"/>
      <c r="AQ380" s="40"/>
      <c r="AR380" s="3" t="s">
        <v>250</v>
      </c>
      <c r="AS380" s="40"/>
    </row>
    <row r="381" spans="1:45" customFormat="1" ht="15" x14ac:dyDescent="0.25">
      <c r="A381" s="51"/>
      <c r="B381" s="52"/>
      <c r="C381" s="137" t="s">
        <v>100</v>
      </c>
      <c r="D381" s="137"/>
      <c r="E381" s="137"/>
      <c r="F381" s="137"/>
      <c r="G381" s="137"/>
      <c r="H381" s="137"/>
      <c r="I381" s="137"/>
      <c r="J381" s="137"/>
      <c r="K381" s="137"/>
      <c r="L381" s="137"/>
      <c r="M381" s="137"/>
      <c r="N381" s="144"/>
      <c r="AI381" s="39"/>
      <c r="AJ381" s="40"/>
      <c r="AK381" s="40"/>
      <c r="AM381" s="3" t="s">
        <v>100</v>
      </c>
      <c r="AQ381" s="40"/>
      <c r="AS381" s="40"/>
    </row>
    <row r="382" spans="1:45" customFormat="1" ht="15" x14ac:dyDescent="0.25">
      <c r="A382" s="51"/>
      <c r="B382" s="52"/>
      <c r="C382" s="137" t="s">
        <v>101</v>
      </c>
      <c r="D382" s="137"/>
      <c r="E382" s="137"/>
      <c r="F382" s="137"/>
      <c r="G382" s="137"/>
      <c r="H382" s="137"/>
      <c r="I382" s="137"/>
      <c r="J382" s="137"/>
      <c r="K382" s="137"/>
      <c r="L382" s="137"/>
      <c r="M382" s="137"/>
      <c r="N382" s="144"/>
      <c r="AI382" s="39"/>
      <c r="AJ382" s="40"/>
      <c r="AK382" s="40"/>
      <c r="AM382" s="3" t="s">
        <v>101</v>
      </c>
      <c r="AQ382" s="40"/>
      <c r="AS382" s="40"/>
    </row>
    <row r="383" spans="1:45" customFormat="1" ht="15" x14ac:dyDescent="0.25">
      <c r="A383" s="71"/>
      <c r="B383" s="72"/>
      <c r="C383" s="143" t="s">
        <v>83</v>
      </c>
      <c r="D383" s="143"/>
      <c r="E383" s="143"/>
      <c r="F383" s="43"/>
      <c r="G383" s="44"/>
      <c r="H383" s="44"/>
      <c r="I383" s="44"/>
      <c r="J383" s="47"/>
      <c r="K383" s="44"/>
      <c r="L383" s="73">
        <v>4226.84</v>
      </c>
      <c r="M383" s="68"/>
      <c r="N383" s="74">
        <v>36984.85</v>
      </c>
      <c r="AI383" s="39"/>
      <c r="AJ383" s="40"/>
      <c r="AK383" s="40"/>
      <c r="AQ383" s="40" t="s">
        <v>83</v>
      </c>
      <c r="AS383" s="40"/>
    </row>
    <row r="384" spans="1:45" customFormat="1" ht="22.5" x14ac:dyDescent="0.25">
      <c r="A384" s="41" t="s">
        <v>294</v>
      </c>
      <c r="B384" s="42" t="s">
        <v>252</v>
      </c>
      <c r="C384" s="143" t="s">
        <v>253</v>
      </c>
      <c r="D384" s="143"/>
      <c r="E384" s="143"/>
      <c r="F384" s="43" t="s">
        <v>110</v>
      </c>
      <c r="G384" s="44">
        <v>2</v>
      </c>
      <c r="H384" s="45">
        <v>1</v>
      </c>
      <c r="I384" s="45">
        <v>2</v>
      </c>
      <c r="J384" s="73">
        <v>2765.71</v>
      </c>
      <c r="K384" s="46">
        <v>1.04236</v>
      </c>
      <c r="L384" s="73">
        <v>5765.73</v>
      </c>
      <c r="M384" s="78">
        <v>8.75</v>
      </c>
      <c r="N384" s="74">
        <v>50450.14</v>
      </c>
      <c r="AI384" s="39"/>
      <c r="AJ384" s="40"/>
      <c r="AK384" s="40" t="s">
        <v>253</v>
      </c>
      <c r="AQ384" s="40"/>
      <c r="AS384" s="40"/>
    </row>
    <row r="385" spans="1:45" customFormat="1" ht="15" x14ac:dyDescent="0.25">
      <c r="A385" s="49"/>
      <c r="B385" s="50"/>
      <c r="C385" s="141" t="s">
        <v>254</v>
      </c>
      <c r="D385" s="141"/>
      <c r="E385" s="141"/>
      <c r="F385" s="141"/>
      <c r="G385" s="141"/>
      <c r="H385" s="141"/>
      <c r="I385" s="141"/>
      <c r="J385" s="141"/>
      <c r="K385" s="141"/>
      <c r="L385" s="141"/>
      <c r="M385" s="141"/>
      <c r="N385" s="142"/>
      <c r="AI385" s="39"/>
      <c r="AJ385" s="40"/>
      <c r="AK385" s="40"/>
      <c r="AQ385" s="40"/>
      <c r="AR385" s="3" t="s">
        <v>254</v>
      </c>
      <c r="AS385" s="40"/>
    </row>
    <row r="386" spans="1:45" customFormat="1" ht="15" x14ac:dyDescent="0.25">
      <c r="A386" s="51"/>
      <c r="B386" s="52"/>
      <c r="C386" s="137" t="s">
        <v>100</v>
      </c>
      <c r="D386" s="137"/>
      <c r="E386" s="137"/>
      <c r="F386" s="137"/>
      <c r="G386" s="137"/>
      <c r="H386" s="137"/>
      <c r="I386" s="137"/>
      <c r="J386" s="137"/>
      <c r="K386" s="137"/>
      <c r="L386" s="137"/>
      <c r="M386" s="137"/>
      <c r="N386" s="144"/>
      <c r="AI386" s="39"/>
      <c r="AJ386" s="40"/>
      <c r="AK386" s="40"/>
      <c r="AM386" s="3" t="s">
        <v>100</v>
      </c>
      <c r="AQ386" s="40"/>
      <c r="AS386" s="40"/>
    </row>
    <row r="387" spans="1:45" customFormat="1" ht="15" x14ac:dyDescent="0.25">
      <c r="A387" s="51"/>
      <c r="B387" s="52"/>
      <c r="C387" s="137" t="s">
        <v>101</v>
      </c>
      <c r="D387" s="137"/>
      <c r="E387" s="137"/>
      <c r="F387" s="137"/>
      <c r="G387" s="137"/>
      <c r="H387" s="137"/>
      <c r="I387" s="137"/>
      <c r="J387" s="137"/>
      <c r="K387" s="137"/>
      <c r="L387" s="137"/>
      <c r="M387" s="137"/>
      <c r="N387" s="144"/>
      <c r="AI387" s="39"/>
      <c r="AJ387" s="40"/>
      <c r="AK387" s="40"/>
      <c r="AM387" s="3" t="s">
        <v>101</v>
      </c>
      <c r="AQ387" s="40"/>
      <c r="AS387" s="40"/>
    </row>
    <row r="388" spans="1:45" customFormat="1" ht="15" x14ac:dyDescent="0.25">
      <c r="A388" s="71"/>
      <c r="B388" s="72"/>
      <c r="C388" s="143" t="s">
        <v>83</v>
      </c>
      <c r="D388" s="143"/>
      <c r="E388" s="143"/>
      <c r="F388" s="43"/>
      <c r="G388" s="44"/>
      <c r="H388" s="44"/>
      <c r="I388" s="44"/>
      <c r="J388" s="47"/>
      <c r="K388" s="44"/>
      <c r="L388" s="73">
        <v>5765.73</v>
      </c>
      <c r="M388" s="68"/>
      <c r="N388" s="74">
        <v>50450.14</v>
      </c>
      <c r="AI388" s="39"/>
      <c r="AJ388" s="40"/>
      <c r="AK388" s="40"/>
      <c r="AQ388" s="40" t="s">
        <v>83</v>
      </c>
      <c r="AS388" s="40"/>
    </row>
    <row r="389" spans="1:45" customFormat="1" ht="15" x14ac:dyDescent="0.25">
      <c r="A389" s="41" t="s">
        <v>295</v>
      </c>
      <c r="B389" s="42" t="s">
        <v>256</v>
      </c>
      <c r="C389" s="143" t="s">
        <v>257</v>
      </c>
      <c r="D389" s="143"/>
      <c r="E389" s="143"/>
      <c r="F389" s="43" t="s">
        <v>110</v>
      </c>
      <c r="G389" s="44">
        <v>1</v>
      </c>
      <c r="H389" s="45">
        <v>1</v>
      </c>
      <c r="I389" s="45">
        <v>1</v>
      </c>
      <c r="J389" s="47"/>
      <c r="K389" s="44"/>
      <c r="L389" s="47"/>
      <c r="M389" s="78">
        <v>8.75</v>
      </c>
      <c r="N389" s="48"/>
      <c r="AI389" s="39"/>
      <c r="AJ389" s="40"/>
      <c r="AK389" s="40" t="s">
        <v>257</v>
      </c>
      <c r="AQ389" s="40"/>
      <c r="AS389" s="40"/>
    </row>
    <row r="390" spans="1:45" customFormat="1" ht="15" x14ac:dyDescent="0.25">
      <c r="A390" s="49"/>
      <c r="B390" s="50"/>
      <c r="C390" s="141" t="s">
        <v>258</v>
      </c>
      <c r="D390" s="141"/>
      <c r="E390" s="141"/>
      <c r="F390" s="141"/>
      <c r="G390" s="141"/>
      <c r="H390" s="141"/>
      <c r="I390" s="141"/>
      <c r="J390" s="141"/>
      <c r="K390" s="141"/>
      <c r="L390" s="141"/>
      <c r="M390" s="141"/>
      <c r="N390" s="142"/>
      <c r="AI390" s="39"/>
      <c r="AJ390" s="40"/>
      <c r="AK390" s="40"/>
      <c r="AQ390" s="40"/>
      <c r="AR390" s="3" t="s">
        <v>258</v>
      </c>
      <c r="AS390" s="40"/>
    </row>
    <row r="391" spans="1:45" customFormat="1" ht="15" x14ac:dyDescent="0.25">
      <c r="A391" s="71"/>
      <c r="B391" s="72"/>
      <c r="C391" s="143" t="s">
        <v>83</v>
      </c>
      <c r="D391" s="143"/>
      <c r="E391" s="143"/>
      <c r="F391" s="43"/>
      <c r="G391" s="44"/>
      <c r="H391" s="44"/>
      <c r="I391" s="44"/>
      <c r="J391" s="47"/>
      <c r="K391" s="44"/>
      <c r="L391" s="79">
        <v>0</v>
      </c>
      <c r="M391" s="68"/>
      <c r="N391" s="94">
        <v>0</v>
      </c>
      <c r="AI391" s="39"/>
      <c r="AJ391" s="40"/>
      <c r="AK391" s="40"/>
      <c r="AQ391" s="40" t="s">
        <v>83</v>
      </c>
      <c r="AS391" s="40"/>
    </row>
    <row r="392" spans="1:45" customFormat="1" ht="34.5" x14ac:dyDescent="0.25">
      <c r="A392" s="41" t="s">
        <v>296</v>
      </c>
      <c r="B392" s="42" t="s">
        <v>175</v>
      </c>
      <c r="C392" s="143" t="s">
        <v>176</v>
      </c>
      <c r="D392" s="143"/>
      <c r="E392" s="143"/>
      <c r="F392" s="43" t="s">
        <v>177</v>
      </c>
      <c r="G392" s="44">
        <v>1.9730000000000001E-2</v>
      </c>
      <c r="H392" s="45">
        <v>1</v>
      </c>
      <c r="I392" s="46">
        <v>1.9730000000000001E-2</v>
      </c>
      <c r="J392" s="47"/>
      <c r="K392" s="44"/>
      <c r="L392" s="47"/>
      <c r="M392" s="44"/>
      <c r="N392" s="48"/>
      <c r="AI392" s="39"/>
      <c r="AJ392" s="40"/>
      <c r="AK392" s="40" t="s">
        <v>176</v>
      </c>
      <c r="AQ392" s="40"/>
      <c r="AS392" s="40"/>
    </row>
    <row r="393" spans="1:45" customFormat="1" ht="15" x14ac:dyDescent="0.25">
      <c r="A393" s="49"/>
      <c r="B393" s="50"/>
      <c r="C393" s="141" t="s">
        <v>260</v>
      </c>
      <c r="D393" s="141"/>
      <c r="E393" s="141"/>
      <c r="F393" s="141"/>
      <c r="G393" s="141"/>
      <c r="H393" s="141"/>
      <c r="I393" s="141"/>
      <c r="J393" s="141"/>
      <c r="K393" s="141"/>
      <c r="L393" s="141"/>
      <c r="M393" s="141"/>
      <c r="N393" s="142"/>
      <c r="AI393" s="39"/>
      <c r="AJ393" s="40"/>
      <c r="AK393" s="40"/>
      <c r="AL393" s="3" t="s">
        <v>260</v>
      </c>
      <c r="AQ393" s="40"/>
      <c r="AS393" s="40"/>
    </row>
    <row r="394" spans="1:45" customFormat="1" ht="23.25" x14ac:dyDescent="0.25">
      <c r="A394" s="51"/>
      <c r="B394" s="52" t="s">
        <v>62</v>
      </c>
      <c r="C394" s="137" t="s">
        <v>63</v>
      </c>
      <c r="D394" s="137"/>
      <c r="E394" s="137"/>
      <c r="F394" s="137"/>
      <c r="G394" s="137"/>
      <c r="H394" s="137"/>
      <c r="I394" s="137"/>
      <c r="J394" s="137"/>
      <c r="K394" s="137"/>
      <c r="L394" s="137"/>
      <c r="M394" s="137"/>
      <c r="N394" s="144"/>
      <c r="AI394" s="39"/>
      <c r="AJ394" s="40"/>
      <c r="AK394" s="40"/>
      <c r="AM394" s="3" t="s">
        <v>63</v>
      </c>
      <c r="AQ394" s="40"/>
      <c r="AS394" s="40"/>
    </row>
    <row r="395" spans="1:45" customFormat="1" ht="34.5" x14ac:dyDescent="0.25">
      <c r="A395" s="51"/>
      <c r="B395" s="52" t="s">
        <v>64</v>
      </c>
      <c r="C395" s="137" t="s">
        <v>65</v>
      </c>
      <c r="D395" s="137"/>
      <c r="E395" s="137"/>
      <c r="F395" s="137"/>
      <c r="G395" s="137"/>
      <c r="H395" s="137"/>
      <c r="I395" s="137"/>
      <c r="J395" s="137"/>
      <c r="K395" s="137"/>
      <c r="L395" s="137"/>
      <c r="M395" s="137"/>
      <c r="N395" s="144"/>
      <c r="AI395" s="39"/>
      <c r="AJ395" s="40"/>
      <c r="AK395" s="40"/>
      <c r="AM395" s="3" t="s">
        <v>65</v>
      </c>
      <c r="AQ395" s="40"/>
      <c r="AS395" s="40"/>
    </row>
    <row r="396" spans="1:45" customFormat="1" ht="23.25" x14ac:dyDescent="0.25">
      <c r="A396" s="51"/>
      <c r="B396" s="52" t="s">
        <v>105</v>
      </c>
      <c r="C396" s="137" t="s">
        <v>106</v>
      </c>
      <c r="D396" s="137"/>
      <c r="E396" s="137"/>
      <c r="F396" s="137"/>
      <c r="G396" s="137"/>
      <c r="H396" s="137"/>
      <c r="I396" s="137"/>
      <c r="J396" s="137"/>
      <c r="K396" s="137"/>
      <c r="L396" s="137"/>
      <c r="M396" s="137"/>
      <c r="N396" s="144"/>
      <c r="AI396" s="39"/>
      <c r="AJ396" s="40"/>
      <c r="AK396" s="40"/>
      <c r="AM396" s="3" t="s">
        <v>106</v>
      </c>
      <c r="AQ396" s="40"/>
      <c r="AS396" s="40"/>
    </row>
    <row r="397" spans="1:45" customFormat="1" ht="68.25" x14ac:dyDescent="0.25">
      <c r="A397" s="51"/>
      <c r="B397" s="52" t="s">
        <v>66</v>
      </c>
      <c r="C397" s="137" t="s">
        <v>67</v>
      </c>
      <c r="D397" s="137"/>
      <c r="E397" s="137"/>
      <c r="F397" s="137"/>
      <c r="G397" s="137"/>
      <c r="H397" s="137"/>
      <c r="I397" s="137"/>
      <c r="J397" s="137"/>
      <c r="K397" s="137"/>
      <c r="L397" s="137"/>
      <c r="M397" s="137"/>
      <c r="N397" s="144"/>
      <c r="AI397" s="39"/>
      <c r="AJ397" s="40"/>
      <c r="AK397" s="40"/>
      <c r="AM397" s="3" t="s">
        <v>67</v>
      </c>
      <c r="AQ397" s="40"/>
      <c r="AS397" s="40"/>
    </row>
    <row r="398" spans="1:45" customFormat="1" ht="15" x14ac:dyDescent="0.25">
      <c r="A398" s="53"/>
      <c r="B398" s="52" t="s">
        <v>57</v>
      </c>
      <c r="C398" s="141" t="s">
        <v>68</v>
      </c>
      <c r="D398" s="141"/>
      <c r="E398" s="141"/>
      <c r="F398" s="54"/>
      <c r="G398" s="55"/>
      <c r="H398" s="55"/>
      <c r="I398" s="55"/>
      <c r="J398" s="56">
        <v>1107.95</v>
      </c>
      <c r="K398" s="77">
        <v>1.66635</v>
      </c>
      <c r="L398" s="60">
        <v>36.43</v>
      </c>
      <c r="M398" s="58">
        <v>46.99</v>
      </c>
      <c r="N398" s="59">
        <v>1711.85</v>
      </c>
      <c r="AI398" s="39"/>
      <c r="AJ398" s="40"/>
      <c r="AK398" s="40"/>
      <c r="AN398" s="3" t="s">
        <v>68</v>
      </c>
      <c r="AQ398" s="40"/>
      <c r="AS398" s="40"/>
    </row>
    <row r="399" spans="1:45" customFormat="1" ht="15" x14ac:dyDescent="0.25">
      <c r="A399" s="53"/>
      <c r="B399" s="52" t="s">
        <v>69</v>
      </c>
      <c r="C399" s="141" t="s">
        <v>70</v>
      </c>
      <c r="D399" s="141"/>
      <c r="E399" s="141"/>
      <c r="F399" s="54"/>
      <c r="G399" s="55"/>
      <c r="H399" s="55"/>
      <c r="I399" s="55"/>
      <c r="J399" s="56">
        <v>12533.99</v>
      </c>
      <c r="K399" s="77">
        <v>1.81125</v>
      </c>
      <c r="L399" s="60">
        <v>447.91</v>
      </c>
      <c r="M399" s="58">
        <v>14.01</v>
      </c>
      <c r="N399" s="59">
        <v>6275.22</v>
      </c>
      <c r="AI399" s="39"/>
      <c r="AJ399" s="40"/>
      <c r="AK399" s="40"/>
      <c r="AN399" s="3" t="s">
        <v>70</v>
      </c>
      <c r="AQ399" s="40"/>
      <c r="AS399" s="40"/>
    </row>
    <row r="400" spans="1:45" customFormat="1" ht="15" x14ac:dyDescent="0.25">
      <c r="A400" s="53"/>
      <c r="B400" s="52" t="s">
        <v>71</v>
      </c>
      <c r="C400" s="141" t="s">
        <v>72</v>
      </c>
      <c r="D400" s="141"/>
      <c r="E400" s="141"/>
      <c r="F400" s="54"/>
      <c r="G400" s="55"/>
      <c r="H400" s="55"/>
      <c r="I400" s="55"/>
      <c r="J400" s="60">
        <v>820.22</v>
      </c>
      <c r="K400" s="77">
        <v>1.81125</v>
      </c>
      <c r="L400" s="60">
        <v>29.31</v>
      </c>
      <c r="M400" s="58">
        <v>46.99</v>
      </c>
      <c r="N400" s="59">
        <v>1377.28</v>
      </c>
      <c r="AI400" s="39"/>
      <c r="AJ400" s="40"/>
      <c r="AK400" s="40"/>
      <c r="AN400" s="3" t="s">
        <v>72</v>
      </c>
      <c r="AQ400" s="40"/>
      <c r="AS400" s="40"/>
    </row>
    <row r="401" spans="1:45" customFormat="1" ht="15" x14ac:dyDescent="0.25">
      <c r="A401" s="53"/>
      <c r="B401" s="52" t="s">
        <v>89</v>
      </c>
      <c r="C401" s="141" t="s">
        <v>90</v>
      </c>
      <c r="D401" s="141"/>
      <c r="E401" s="141"/>
      <c r="F401" s="54"/>
      <c r="G401" s="55"/>
      <c r="H401" s="55"/>
      <c r="I401" s="55"/>
      <c r="J401" s="56">
        <v>230267.7</v>
      </c>
      <c r="K401" s="55"/>
      <c r="L401" s="56">
        <v>4543.18</v>
      </c>
      <c r="M401" s="58">
        <v>8.75</v>
      </c>
      <c r="N401" s="59">
        <v>39752.83</v>
      </c>
      <c r="AI401" s="39"/>
      <c r="AJ401" s="40"/>
      <c r="AK401" s="40"/>
      <c r="AN401" s="3" t="s">
        <v>90</v>
      </c>
      <c r="AQ401" s="40"/>
      <c r="AS401" s="40"/>
    </row>
    <row r="402" spans="1:45" customFormat="1" ht="15" x14ac:dyDescent="0.25">
      <c r="A402" s="61"/>
      <c r="B402" s="52"/>
      <c r="C402" s="141" t="s">
        <v>73</v>
      </c>
      <c r="D402" s="141"/>
      <c r="E402" s="141"/>
      <c r="F402" s="54" t="s">
        <v>74</v>
      </c>
      <c r="G402" s="58">
        <v>134.46</v>
      </c>
      <c r="H402" s="77">
        <v>1.66635</v>
      </c>
      <c r="I402" s="63">
        <v>4.4206529000000003</v>
      </c>
      <c r="J402" s="64"/>
      <c r="K402" s="55"/>
      <c r="L402" s="64"/>
      <c r="M402" s="55"/>
      <c r="N402" s="65"/>
      <c r="AI402" s="39"/>
      <c r="AJ402" s="40"/>
      <c r="AK402" s="40"/>
      <c r="AO402" s="3" t="s">
        <v>73</v>
      </c>
      <c r="AQ402" s="40"/>
      <c r="AS402" s="40"/>
    </row>
    <row r="403" spans="1:45" customFormat="1" ht="15" x14ac:dyDescent="0.25">
      <c r="A403" s="61"/>
      <c r="B403" s="52"/>
      <c r="C403" s="141" t="s">
        <v>75</v>
      </c>
      <c r="D403" s="141"/>
      <c r="E403" s="141"/>
      <c r="F403" s="54" t="s">
        <v>74</v>
      </c>
      <c r="G403" s="58">
        <v>54.89</v>
      </c>
      <c r="H403" s="77">
        <v>1.81125</v>
      </c>
      <c r="I403" s="80">
        <v>1.9615469999999999</v>
      </c>
      <c r="J403" s="64"/>
      <c r="K403" s="55"/>
      <c r="L403" s="64"/>
      <c r="M403" s="55"/>
      <c r="N403" s="65"/>
      <c r="AI403" s="39"/>
      <c r="AJ403" s="40"/>
      <c r="AK403" s="40"/>
      <c r="AO403" s="3" t="s">
        <v>75</v>
      </c>
      <c r="AQ403" s="40"/>
      <c r="AS403" s="40"/>
    </row>
    <row r="404" spans="1:45" customFormat="1" ht="15" x14ac:dyDescent="0.25">
      <c r="A404" s="49"/>
      <c r="B404" s="52"/>
      <c r="C404" s="148" t="s">
        <v>76</v>
      </c>
      <c r="D404" s="148"/>
      <c r="E404" s="148"/>
      <c r="F404" s="67"/>
      <c r="G404" s="68"/>
      <c r="H404" s="68"/>
      <c r="I404" s="68"/>
      <c r="J404" s="69">
        <v>243909.64</v>
      </c>
      <c r="K404" s="68"/>
      <c r="L404" s="69">
        <v>5027.5200000000004</v>
      </c>
      <c r="M404" s="68"/>
      <c r="N404" s="70">
        <v>47739.9</v>
      </c>
      <c r="AI404" s="39"/>
      <c r="AJ404" s="40"/>
      <c r="AK404" s="40"/>
      <c r="AP404" s="3" t="s">
        <v>76</v>
      </c>
      <c r="AQ404" s="40"/>
      <c r="AS404" s="40"/>
    </row>
    <row r="405" spans="1:45" customFormat="1" ht="15" x14ac:dyDescent="0.25">
      <c r="A405" s="61"/>
      <c r="B405" s="52"/>
      <c r="C405" s="141" t="s">
        <v>77</v>
      </c>
      <c r="D405" s="141"/>
      <c r="E405" s="141"/>
      <c r="F405" s="54"/>
      <c r="G405" s="55"/>
      <c r="H405" s="55"/>
      <c r="I405" s="55"/>
      <c r="J405" s="64"/>
      <c r="K405" s="55"/>
      <c r="L405" s="60">
        <v>65.739999999999995</v>
      </c>
      <c r="M405" s="55"/>
      <c r="N405" s="59">
        <v>3089.13</v>
      </c>
      <c r="AI405" s="39"/>
      <c r="AJ405" s="40"/>
      <c r="AK405" s="40"/>
      <c r="AO405" s="3" t="s">
        <v>77</v>
      </c>
      <c r="AQ405" s="40"/>
      <c r="AS405" s="40"/>
    </row>
    <row r="406" spans="1:45" customFormat="1" ht="22.5" x14ac:dyDescent="0.25">
      <c r="A406" s="61"/>
      <c r="B406" s="52" t="s">
        <v>78</v>
      </c>
      <c r="C406" s="141" t="s">
        <v>79</v>
      </c>
      <c r="D406" s="141"/>
      <c r="E406" s="141"/>
      <c r="F406" s="54" t="s">
        <v>80</v>
      </c>
      <c r="G406" s="62">
        <v>109</v>
      </c>
      <c r="H406" s="55"/>
      <c r="I406" s="62">
        <v>109</v>
      </c>
      <c r="J406" s="64"/>
      <c r="K406" s="55"/>
      <c r="L406" s="60">
        <v>71.66</v>
      </c>
      <c r="M406" s="55"/>
      <c r="N406" s="59">
        <v>3367.15</v>
      </c>
      <c r="AI406" s="39"/>
      <c r="AJ406" s="40"/>
      <c r="AK406" s="40"/>
      <c r="AO406" s="3" t="s">
        <v>79</v>
      </c>
      <c r="AQ406" s="40"/>
      <c r="AS406" s="40"/>
    </row>
    <row r="407" spans="1:45" customFormat="1" ht="45" x14ac:dyDescent="0.25">
      <c r="A407" s="61"/>
      <c r="B407" s="52" t="s">
        <v>81</v>
      </c>
      <c r="C407" s="141" t="s">
        <v>82</v>
      </c>
      <c r="D407" s="141"/>
      <c r="E407" s="141"/>
      <c r="F407" s="54" t="s">
        <v>80</v>
      </c>
      <c r="G407" s="62">
        <v>65</v>
      </c>
      <c r="H407" s="58">
        <v>0.85</v>
      </c>
      <c r="I407" s="58">
        <v>55.25</v>
      </c>
      <c r="J407" s="64"/>
      <c r="K407" s="55"/>
      <c r="L407" s="60">
        <v>36.32</v>
      </c>
      <c r="M407" s="55"/>
      <c r="N407" s="59">
        <v>1706.74</v>
      </c>
      <c r="AI407" s="39"/>
      <c r="AJ407" s="40"/>
      <c r="AK407" s="40"/>
      <c r="AO407" s="3" t="s">
        <v>82</v>
      </c>
      <c r="AQ407" s="40"/>
      <c r="AS407" s="40"/>
    </row>
    <row r="408" spans="1:45" customFormat="1" ht="15" x14ac:dyDescent="0.25">
      <c r="A408" s="71"/>
      <c r="B408" s="72"/>
      <c r="C408" s="143" t="s">
        <v>83</v>
      </c>
      <c r="D408" s="143"/>
      <c r="E408" s="143"/>
      <c r="F408" s="43"/>
      <c r="G408" s="44"/>
      <c r="H408" s="44"/>
      <c r="I408" s="44"/>
      <c r="J408" s="47"/>
      <c r="K408" s="44"/>
      <c r="L408" s="73">
        <v>5135.5</v>
      </c>
      <c r="M408" s="68"/>
      <c r="N408" s="74">
        <v>52813.79</v>
      </c>
      <c r="AI408" s="39"/>
      <c r="AJ408" s="40"/>
      <c r="AK408" s="40"/>
      <c r="AQ408" s="40" t="s">
        <v>83</v>
      </c>
      <c r="AS408" s="40"/>
    </row>
    <row r="409" spans="1:45" customFormat="1" ht="34.5" x14ac:dyDescent="0.25">
      <c r="A409" s="41" t="s">
        <v>297</v>
      </c>
      <c r="B409" s="42" t="s">
        <v>180</v>
      </c>
      <c r="C409" s="143" t="s">
        <v>181</v>
      </c>
      <c r="D409" s="143"/>
      <c r="E409" s="143"/>
      <c r="F409" s="43" t="s">
        <v>97</v>
      </c>
      <c r="G409" s="44">
        <v>-23.08</v>
      </c>
      <c r="H409" s="45">
        <v>1</v>
      </c>
      <c r="I409" s="78">
        <v>-23.08</v>
      </c>
      <c r="J409" s="79">
        <v>196.81</v>
      </c>
      <c r="K409" s="44"/>
      <c r="L409" s="73">
        <v>-4542.37</v>
      </c>
      <c r="M409" s="78">
        <v>8.75</v>
      </c>
      <c r="N409" s="74">
        <v>-39745.74</v>
      </c>
      <c r="AI409" s="39"/>
      <c r="AJ409" s="40"/>
      <c r="AK409" s="40" t="s">
        <v>181</v>
      </c>
      <c r="AQ409" s="40"/>
      <c r="AS409" s="40"/>
    </row>
    <row r="410" spans="1:45" customFormat="1" ht="15" x14ac:dyDescent="0.25">
      <c r="A410" s="71"/>
      <c r="B410" s="72"/>
      <c r="C410" s="143" t="s">
        <v>83</v>
      </c>
      <c r="D410" s="143"/>
      <c r="E410" s="143"/>
      <c r="F410" s="43"/>
      <c r="G410" s="44"/>
      <c r="H410" s="44"/>
      <c r="I410" s="44"/>
      <c r="J410" s="47"/>
      <c r="K410" s="44"/>
      <c r="L410" s="73">
        <v>-4542.37</v>
      </c>
      <c r="M410" s="68"/>
      <c r="N410" s="74">
        <v>-39745.74</v>
      </c>
      <c r="AI410" s="39"/>
      <c r="AJ410" s="40"/>
      <c r="AK410" s="40"/>
      <c r="AQ410" s="40" t="s">
        <v>83</v>
      </c>
      <c r="AS410" s="40"/>
    </row>
    <row r="411" spans="1:45" customFormat="1" ht="22.5" x14ac:dyDescent="0.25">
      <c r="A411" s="41" t="s">
        <v>298</v>
      </c>
      <c r="B411" s="42" t="s">
        <v>95</v>
      </c>
      <c r="C411" s="143" t="s">
        <v>96</v>
      </c>
      <c r="D411" s="143"/>
      <c r="E411" s="143"/>
      <c r="F411" s="43" t="s">
        <v>97</v>
      </c>
      <c r="G411" s="44">
        <v>23.08</v>
      </c>
      <c r="H411" s="45">
        <v>1</v>
      </c>
      <c r="I411" s="78">
        <v>23.08</v>
      </c>
      <c r="J411" s="79">
        <v>523.80999999999995</v>
      </c>
      <c r="K411" s="46">
        <v>1.04236</v>
      </c>
      <c r="L411" s="73">
        <v>12601.65</v>
      </c>
      <c r="M411" s="78">
        <v>8.75</v>
      </c>
      <c r="N411" s="74">
        <v>110264.44</v>
      </c>
      <c r="AI411" s="39"/>
      <c r="AJ411" s="40"/>
      <c r="AK411" s="40" t="s">
        <v>96</v>
      </c>
      <c r="AQ411" s="40"/>
      <c r="AS411" s="40"/>
    </row>
    <row r="412" spans="1:45" customFormat="1" ht="15" x14ac:dyDescent="0.25">
      <c r="A412" s="49"/>
      <c r="B412" s="50"/>
      <c r="C412" s="141" t="s">
        <v>99</v>
      </c>
      <c r="D412" s="141"/>
      <c r="E412" s="141"/>
      <c r="F412" s="141"/>
      <c r="G412" s="141"/>
      <c r="H412" s="141"/>
      <c r="I412" s="141"/>
      <c r="J412" s="141"/>
      <c r="K412" s="141"/>
      <c r="L412" s="141"/>
      <c r="M412" s="141"/>
      <c r="N412" s="142"/>
      <c r="AI412" s="39"/>
      <c r="AJ412" s="40"/>
      <c r="AK412" s="40"/>
      <c r="AQ412" s="40"/>
      <c r="AR412" s="3" t="s">
        <v>99</v>
      </c>
      <c r="AS412" s="40"/>
    </row>
    <row r="413" spans="1:45" customFormat="1" ht="15" x14ac:dyDescent="0.25">
      <c r="A413" s="51"/>
      <c r="B413" s="52"/>
      <c r="C413" s="137" t="s">
        <v>100</v>
      </c>
      <c r="D413" s="137"/>
      <c r="E413" s="137"/>
      <c r="F413" s="137"/>
      <c r="G413" s="137"/>
      <c r="H413" s="137"/>
      <c r="I413" s="137"/>
      <c r="J413" s="137"/>
      <c r="K413" s="137"/>
      <c r="L413" s="137"/>
      <c r="M413" s="137"/>
      <c r="N413" s="144"/>
      <c r="AI413" s="39"/>
      <c r="AJ413" s="40"/>
      <c r="AK413" s="40"/>
      <c r="AM413" s="3" t="s">
        <v>100</v>
      </c>
      <c r="AQ413" s="40"/>
      <c r="AS413" s="40"/>
    </row>
    <row r="414" spans="1:45" customFormat="1" ht="15" x14ac:dyDescent="0.25">
      <c r="A414" s="51"/>
      <c r="B414" s="52"/>
      <c r="C414" s="137" t="s">
        <v>101</v>
      </c>
      <c r="D414" s="137"/>
      <c r="E414" s="137"/>
      <c r="F414" s="137"/>
      <c r="G414" s="137"/>
      <c r="H414" s="137"/>
      <c r="I414" s="137"/>
      <c r="J414" s="137"/>
      <c r="K414" s="137"/>
      <c r="L414" s="137"/>
      <c r="M414" s="137"/>
      <c r="N414" s="144"/>
      <c r="AI414" s="39"/>
      <c r="AJ414" s="40"/>
      <c r="AK414" s="40"/>
      <c r="AM414" s="3" t="s">
        <v>101</v>
      </c>
      <c r="AQ414" s="40"/>
      <c r="AS414" s="40"/>
    </row>
    <row r="415" spans="1:45" customFormat="1" ht="15" x14ac:dyDescent="0.25">
      <c r="A415" s="71"/>
      <c r="B415" s="72"/>
      <c r="C415" s="143" t="s">
        <v>83</v>
      </c>
      <c r="D415" s="143"/>
      <c r="E415" s="143"/>
      <c r="F415" s="43"/>
      <c r="G415" s="44"/>
      <c r="H415" s="44"/>
      <c r="I415" s="44"/>
      <c r="J415" s="47"/>
      <c r="K415" s="44"/>
      <c r="L415" s="73">
        <v>12601.65</v>
      </c>
      <c r="M415" s="68"/>
      <c r="N415" s="74">
        <v>110264.44</v>
      </c>
      <c r="AI415" s="39"/>
      <c r="AJ415" s="40"/>
      <c r="AK415" s="40"/>
      <c r="AQ415" s="40" t="s">
        <v>83</v>
      </c>
      <c r="AS415" s="40"/>
    </row>
    <row r="416" spans="1:45" customFormat="1" ht="15" x14ac:dyDescent="0.25">
      <c r="A416" s="145" t="s">
        <v>183</v>
      </c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7"/>
      <c r="AI416" s="39"/>
      <c r="AJ416" s="40" t="s">
        <v>183</v>
      </c>
      <c r="AK416" s="40"/>
      <c r="AQ416" s="40"/>
      <c r="AS416" s="40"/>
    </row>
    <row r="417" spans="1:47" customFormat="1" ht="34.5" x14ac:dyDescent="0.25">
      <c r="A417" s="41" t="s">
        <v>299</v>
      </c>
      <c r="B417" s="42" t="s">
        <v>185</v>
      </c>
      <c r="C417" s="143" t="s">
        <v>186</v>
      </c>
      <c r="D417" s="143"/>
      <c r="E417" s="143"/>
      <c r="F417" s="43" t="s">
        <v>187</v>
      </c>
      <c r="G417" s="44">
        <v>9.61</v>
      </c>
      <c r="H417" s="45">
        <v>1</v>
      </c>
      <c r="I417" s="78">
        <v>9.61</v>
      </c>
      <c r="J417" s="79">
        <v>8.39</v>
      </c>
      <c r="K417" s="44"/>
      <c r="L417" s="79">
        <v>80.63</v>
      </c>
      <c r="M417" s="78">
        <v>14.01</v>
      </c>
      <c r="N417" s="74">
        <v>1129.6300000000001</v>
      </c>
      <c r="AI417" s="39"/>
      <c r="AJ417" s="40"/>
      <c r="AK417" s="40" t="s">
        <v>186</v>
      </c>
      <c r="AQ417" s="40"/>
      <c r="AS417" s="40"/>
    </row>
    <row r="418" spans="1:47" customFormat="1" ht="15" x14ac:dyDescent="0.25">
      <c r="A418" s="71"/>
      <c r="B418" s="72"/>
      <c r="C418" s="143" t="s">
        <v>83</v>
      </c>
      <c r="D418" s="143"/>
      <c r="E418" s="143"/>
      <c r="F418" s="43"/>
      <c r="G418" s="44"/>
      <c r="H418" s="44"/>
      <c r="I418" s="44"/>
      <c r="J418" s="47"/>
      <c r="K418" s="44"/>
      <c r="L418" s="79">
        <v>80.63</v>
      </c>
      <c r="M418" s="68"/>
      <c r="N418" s="74">
        <v>1129.6300000000001</v>
      </c>
      <c r="AI418" s="39"/>
      <c r="AJ418" s="40"/>
      <c r="AK418" s="40"/>
      <c r="AQ418" s="40" t="s">
        <v>83</v>
      </c>
      <c r="AS418" s="40"/>
    </row>
    <row r="419" spans="1:47" customFormat="1" ht="34.5" x14ac:dyDescent="0.25">
      <c r="A419" s="41" t="s">
        <v>300</v>
      </c>
      <c r="B419" s="42" t="s">
        <v>189</v>
      </c>
      <c r="C419" s="143" t="s">
        <v>190</v>
      </c>
      <c r="D419" s="143"/>
      <c r="E419" s="143"/>
      <c r="F419" s="43" t="s">
        <v>187</v>
      </c>
      <c r="G419" s="44">
        <v>2.3199999999999998</v>
      </c>
      <c r="H419" s="45">
        <v>1</v>
      </c>
      <c r="I419" s="78">
        <v>2.3199999999999998</v>
      </c>
      <c r="J419" s="79">
        <v>42.98</v>
      </c>
      <c r="K419" s="44"/>
      <c r="L419" s="79">
        <v>99.71</v>
      </c>
      <c r="M419" s="78">
        <v>14.01</v>
      </c>
      <c r="N419" s="74">
        <v>1396.94</v>
      </c>
      <c r="AI419" s="39"/>
      <c r="AJ419" s="40"/>
      <c r="AK419" s="40" t="s">
        <v>190</v>
      </c>
      <c r="AQ419" s="40"/>
      <c r="AS419" s="40"/>
    </row>
    <row r="420" spans="1:47" customFormat="1" ht="15" x14ac:dyDescent="0.25">
      <c r="A420" s="71"/>
      <c r="B420" s="72"/>
      <c r="C420" s="143" t="s">
        <v>83</v>
      </c>
      <c r="D420" s="143"/>
      <c r="E420" s="143"/>
      <c r="F420" s="43"/>
      <c r="G420" s="44"/>
      <c r="H420" s="44"/>
      <c r="I420" s="44"/>
      <c r="J420" s="47"/>
      <c r="K420" s="44"/>
      <c r="L420" s="79">
        <v>99.71</v>
      </c>
      <c r="M420" s="68"/>
      <c r="N420" s="74">
        <v>1396.94</v>
      </c>
      <c r="AI420" s="39"/>
      <c r="AJ420" s="40"/>
      <c r="AK420" s="40"/>
      <c r="AQ420" s="40" t="s">
        <v>83</v>
      </c>
      <c r="AS420" s="40"/>
    </row>
    <row r="421" spans="1:47" customFormat="1" ht="45.75" x14ac:dyDescent="0.25">
      <c r="A421" s="41" t="s">
        <v>301</v>
      </c>
      <c r="B421" s="42" t="s">
        <v>192</v>
      </c>
      <c r="C421" s="143" t="s">
        <v>193</v>
      </c>
      <c r="D421" s="143"/>
      <c r="E421" s="143"/>
      <c r="F421" s="43" t="s">
        <v>187</v>
      </c>
      <c r="G421" s="44">
        <v>20.95</v>
      </c>
      <c r="H421" s="45">
        <v>1</v>
      </c>
      <c r="I421" s="78">
        <v>20.95</v>
      </c>
      <c r="J421" s="79">
        <v>3.28</v>
      </c>
      <c r="K421" s="44"/>
      <c r="L421" s="79">
        <v>68.72</v>
      </c>
      <c r="M421" s="78">
        <v>14.01</v>
      </c>
      <c r="N421" s="94">
        <v>962.77</v>
      </c>
      <c r="AI421" s="39"/>
      <c r="AJ421" s="40"/>
      <c r="AK421" s="40" t="s">
        <v>193</v>
      </c>
      <c r="AQ421" s="40"/>
      <c r="AS421" s="40"/>
    </row>
    <row r="422" spans="1:47" customFormat="1" ht="15" x14ac:dyDescent="0.25">
      <c r="A422" s="71"/>
      <c r="B422" s="72"/>
      <c r="C422" s="143" t="s">
        <v>83</v>
      </c>
      <c r="D422" s="143"/>
      <c r="E422" s="143"/>
      <c r="F422" s="43"/>
      <c r="G422" s="44"/>
      <c r="H422" s="44"/>
      <c r="I422" s="44"/>
      <c r="J422" s="47"/>
      <c r="K422" s="44"/>
      <c r="L422" s="79">
        <v>68.72</v>
      </c>
      <c r="M422" s="68"/>
      <c r="N422" s="94">
        <v>962.77</v>
      </c>
      <c r="AI422" s="39"/>
      <c r="AJ422" s="40"/>
      <c r="AK422" s="40"/>
      <c r="AQ422" s="40" t="s">
        <v>83</v>
      </c>
      <c r="AS422" s="40"/>
    </row>
    <row r="423" spans="1:47" customFormat="1" ht="45.75" x14ac:dyDescent="0.25">
      <c r="A423" s="41" t="s">
        <v>302</v>
      </c>
      <c r="B423" s="42" t="s">
        <v>195</v>
      </c>
      <c r="C423" s="143" t="s">
        <v>196</v>
      </c>
      <c r="D423" s="143"/>
      <c r="E423" s="143"/>
      <c r="F423" s="43" t="s">
        <v>187</v>
      </c>
      <c r="G423" s="44">
        <v>32.880000000000003</v>
      </c>
      <c r="H423" s="45">
        <v>1</v>
      </c>
      <c r="I423" s="78">
        <v>32.880000000000003</v>
      </c>
      <c r="J423" s="79">
        <v>3.86</v>
      </c>
      <c r="K423" s="44"/>
      <c r="L423" s="79">
        <v>126.92</v>
      </c>
      <c r="M423" s="78">
        <v>14.38</v>
      </c>
      <c r="N423" s="74">
        <v>1825.11</v>
      </c>
      <c r="AI423" s="39"/>
      <c r="AJ423" s="40"/>
      <c r="AK423" s="40" t="s">
        <v>196</v>
      </c>
      <c r="AQ423" s="40"/>
      <c r="AS423" s="40"/>
    </row>
    <row r="424" spans="1:47" customFormat="1" ht="15" x14ac:dyDescent="0.25">
      <c r="A424" s="49"/>
      <c r="B424" s="50"/>
      <c r="C424" s="141" t="s">
        <v>303</v>
      </c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2"/>
      <c r="AI424" s="39"/>
      <c r="AJ424" s="40"/>
      <c r="AK424" s="40"/>
      <c r="AL424" s="3" t="s">
        <v>303</v>
      </c>
      <c r="AQ424" s="40"/>
      <c r="AS424" s="40"/>
    </row>
    <row r="425" spans="1:47" customFormat="1" ht="15" x14ac:dyDescent="0.25">
      <c r="A425" s="71"/>
      <c r="B425" s="72"/>
      <c r="C425" s="143" t="s">
        <v>83</v>
      </c>
      <c r="D425" s="143"/>
      <c r="E425" s="143"/>
      <c r="F425" s="43"/>
      <c r="G425" s="44"/>
      <c r="H425" s="44"/>
      <c r="I425" s="44"/>
      <c r="J425" s="47"/>
      <c r="K425" s="44"/>
      <c r="L425" s="79">
        <v>126.92</v>
      </c>
      <c r="M425" s="68"/>
      <c r="N425" s="74">
        <v>1825.11</v>
      </c>
      <c r="AI425" s="39"/>
      <c r="AJ425" s="40"/>
      <c r="AK425" s="40"/>
      <c r="AQ425" s="40" t="s">
        <v>83</v>
      </c>
      <c r="AS425" s="40"/>
    </row>
    <row r="426" spans="1:47" customFormat="1" ht="15" x14ac:dyDescent="0.25">
      <c r="A426" s="83"/>
      <c r="B426" s="84"/>
      <c r="C426" s="84"/>
      <c r="D426" s="84"/>
      <c r="E426" s="84"/>
      <c r="F426" s="85"/>
      <c r="G426" s="85"/>
      <c r="H426" s="85"/>
      <c r="I426" s="85"/>
      <c r="J426" s="86"/>
      <c r="K426" s="85"/>
      <c r="L426" s="86"/>
      <c r="M426" s="55"/>
      <c r="N426" s="86"/>
      <c r="AI426" s="39"/>
      <c r="AJ426" s="40"/>
      <c r="AK426" s="40"/>
      <c r="AQ426" s="40"/>
      <c r="AS426" s="40"/>
    </row>
    <row r="427" spans="1:47" customFormat="1" ht="15" x14ac:dyDescent="0.25">
      <c r="A427" s="87"/>
      <c r="B427" s="88"/>
      <c r="C427" s="143" t="s">
        <v>304</v>
      </c>
      <c r="D427" s="143"/>
      <c r="E427" s="143"/>
      <c r="F427" s="143"/>
      <c r="G427" s="143"/>
      <c r="H427" s="143"/>
      <c r="I427" s="143"/>
      <c r="J427" s="143"/>
      <c r="K427" s="143"/>
      <c r="L427" s="89">
        <v>137491.29999999999</v>
      </c>
      <c r="M427" s="90"/>
      <c r="N427" s="91">
        <v>1524046.69</v>
      </c>
      <c r="AI427" s="39"/>
      <c r="AJ427" s="40"/>
      <c r="AK427" s="40"/>
      <c r="AQ427" s="40"/>
      <c r="AS427" s="40" t="s">
        <v>304</v>
      </c>
    </row>
    <row r="428" spans="1:47" customFormat="1" ht="11.25" hidden="1" customHeight="1" x14ac:dyDescent="0.25"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6"/>
      <c r="M428" s="96"/>
      <c r="N428" s="96"/>
    </row>
    <row r="429" spans="1:47" customFormat="1" ht="15" x14ac:dyDescent="0.25">
      <c r="A429" s="87"/>
      <c r="B429" s="88"/>
      <c r="C429" s="143" t="s">
        <v>305</v>
      </c>
      <c r="D429" s="143"/>
      <c r="E429" s="143"/>
      <c r="F429" s="143"/>
      <c r="G429" s="143"/>
      <c r="H429" s="143"/>
      <c r="I429" s="143"/>
      <c r="J429" s="143"/>
      <c r="K429" s="143"/>
      <c r="L429" s="97"/>
      <c r="M429" s="90"/>
      <c r="N429" s="98"/>
      <c r="AT429" s="40" t="s">
        <v>305</v>
      </c>
    </row>
    <row r="430" spans="1:47" customFormat="1" ht="16.5" x14ac:dyDescent="0.3">
      <c r="A430" s="99"/>
      <c r="B430" s="52"/>
      <c r="C430" s="141" t="s">
        <v>306</v>
      </c>
      <c r="D430" s="141"/>
      <c r="E430" s="141"/>
      <c r="F430" s="141"/>
      <c r="G430" s="141"/>
      <c r="H430" s="141"/>
      <c r="I430" s="141"/>
      <c r="J430" s="141"/>
      <c r="K430" s="141"/>
      <c r="L430" s="100">
        <v>1803452.6</v>
      </c>
      <c r="M430" s="101"/>
      <c r="N430" s="102">
        <v>16557436.66</v>
      </c>
      <c r="O430" s="103"/>
      <c r="P430" s="103"/>
      <c r="Q430" s="103"/>
      <c r="AT430" s="40"/>
      <c r="AU430" s="3" t="s">
        <v>306</v>
      </c>
    </row>
    <row r="431" spans="1:47" customFormat="1" ht="16.5" x14ac:dyDescent="0.3">
      <c r="A431" s="99"/>
      <c r="B431" s="52"/>
      <c r="C431" s="141" t="s">
        <v>307</v>
      </c>
      <c r="D431" s="141"/>
      <c r="E431" s="141"/>
      <c r="F431" s="141"/>
      <c r="G431" s="141"/>
      <c r="H431" s="141"/>
      <c r="I431" s="141"/>
      <c r="J431" s="141"/>
      <c r="K431" s="141"/>
      <c r="L431" s="104"/>
      <c r="M431" s="101"/>
      <c r="N431" s="105"/>
      <c r="O431" s="103"/>
      <c r="P431" s="103"/>
      <c r="Q431" s="103"/>
      <c r="AT431" s="40"/>
      <c r="AU431" s="3" t="s">
        <v>307</v>
      </c>
    </row>
    <row r="432" spans="1:47" customFormat="1" ht="16.5" x14ac:dyDescent="0.3">
      <c r="A432" s="99"/>
      <c r="B432" s="52"/>
      <c r="C432" s="141" t="s">
        <v>308</v>
      </c>
      <c r="D432" s="141"/>
      <c r="E432" s="141"/>
      <c r="F432" s="141"/>
      <c r="G432" s="141"/>
      <c r="H432" s="141"/>
      <c r="I432" s="141"/>
      <c r="J432" s="141"/>
      <c r="K432" s="141"/>
      <c r="L432" s="100">
        <v>15294.2</v>
      </c>
      <c r="M432" s="101"/>
      <c r="N432" s="102">
        <v>718674.47</v>
      </c>
      <c r="O432" s="103"/>
      <c r="P432" s="103"/>
      <c r="Q432" s="103"/>
      <c r="AT432" s="40"/>
      <c r="AU432" s="3" t="s">
        <v>308</v>
      </c>
    </row>
    <row r="433" spans="1:47" customFormat="1" ht="16.5" x14ac:dyDescent="0.3">
      <c r="A433" s="99"/>
      <c r="B433" s="52"/>
      <c r="C433" s="141" t="s">
        <v>309</v>
      </c>
      <c r="D433" s="141"/>
      <c r="E433" s="141"/>
      <c r="F433" s="141"/>
      <c r="G433" s="141"/>
      <c r="H433" s="141"/>
      <c r="I433" s="141"/>
      <c r="J433" s="141"/>
      <c r="K433" s="141"/>
      <c r="L433" s="100">
        <v>33979.71</v>
      </c>
      <c r="M433" s="101"/>
      <c r="N433" s="102">
        <v>476055.76</v>
      </c>
      <c r="O433" s="103"/>
      <c r="P433" s="103"/>
      <c r="Q433" s="103"/>
      <c r="AT433" s="40"/>
      <c r="AU433" s="3" t="s">
        <v>309</v>
      </c>
    </row>
    <row r="434" spans="1:47" customFormat="1" ht="16.5" x14ac:dyDescent="0.3">
      <c r="A434" s="99"/>
      <c r="B434" s="52"/>
      <c r="C434" s="141" t="s">
        <v>310</v>
      </c>
      <c r="D434" s="141"/>
      <c r="E434" s="141"/>
      <c r="F434" s="141"/>
      <c r="G434" s="141"/>
      <c r="H434" s="141"/>
      <c r="I434" s="141"/>
      <c r="J434" s="141"/>
      <c r="K434" s="141"/>
      <c r="L434" s="100">
        <v>2475.29</v>
      </c>
      <c r="M434" s="101"/>
      <c r="N434" s="102">
        <v>116313.88</v>
      </c>
      <c r="O434" s="103"/>
      <c r="P434" s="103"/>
      <c r="Q434" s="103"/>
      <c r="AT434" s="40"/>
      <c r="AU434" s="3" t="s">
        <v>310</v>
      </c>
    </row>
    <row r="435" spans="1:47" customFormat="1" ht="16.5" x14ac:dyDescent="0.3">
      <c r="A435" s="99"/>
      <c r="B435" s="52"/>
      <c r="C435" s="141" t="s">
        <v>311</v>
      </c>
      <c r="D435" s="141"/>
      <c r="E435" s="141"/>
      <c r="F435" s="141"/>
      <c r="G435" s="141"/>
      <c r="H435" s="141"/>
      <c r="I435" s="141"/>
      <c r="J435" s="141"/>
      <c r="K435" s="141"/>
      <c r="L435" s="100">
        <v>1752284.09</v>
      </c>
      <c r="M435" s="101"/>
      <c r="N435" s="102">
        <v>15335848.470000001</v>
      </c>
      <c r="O435" s="103"/>
      <c r="P435" s="103"/>
      <c r="Q435" s="103"/>
      <c r="AT435" s="40"/>
      <c r="AU435" s="3" t="s">
        <v>311</v>
      </c>
    </row>
    <row r="436" spans="1:47" customFormat="1" ht="16.5" x14ac:dyDescent="0.3">
      <c r="A436" s="99"/>
      <c r="B436" s="52"/>
      <c r="C436" s="141" t="s">
        <v>312</v>
      </c>
      <c r="D436" s="141"/>
      <c r="E436" s="141"/>
      <c r="F436" s="141"/>
      <c r="G436" s="141"/>
      <c r="H436" s="141"/>
      <c r="I436" s="141"/>
      <c r="J436" s="141"/>
      <c r="K436" s="141"/>
      <c r="L436" s="100">
        <v>1894.6</v>
      </c>
      <c r="M436" s="101"/>
      <c r="N436" s="102">
        <v>26857.96</v>
      </c>
      <c r="O436" s="103"/>
      <c r="P436" s="103"/>
      <c r="Q436" s="103"/>
      <c r="AT436" s="40"/>
      <c r="AU436" s="3" t="s">
        <v>312</v>
      </c>
    </row>
    <row r="437" spans="1:47" customFormat="1" ht="16.5" x14ac:dyDescent="0.3">
      <c r="A437" s="99"/>
      <c r="B437" s="52"/>
      <c r="C437" s="141" t="s">
        <v>313</v>
      </c>
      <c r="D437" s="141"/>
      <c r="E437" s="141"/>
      <c r="F437" s="141"/>
      <c r="G437" s="141"/>
      <c r="H437" s="141"/>
      <c r="I437" s="141"/>
      <c r="J437" s="141"/>
      <c r="K437" s="141"/>
      <c r="L437" s="100">
        <v>1832679.39</v>
      </c>
      <c r="M437" s="101"/>
      <c r="N437" s="102">
        <v>17930802.940000001</v>
      </c>
      <c r="O437" s="103"/>
      <c r="P437" s="103"/>
      <c r="Q437" s="103"/>
      <c r="AT437" s="40"/>
      <c r="AU437" s="3" t="s">
        <v>313</v>
      </c>
    </row>
    <row r="438" spans="1:47" customFormat="1" ht="16.5" x14ac:dyDescent="0.3">
      <c r="A438" s="99"/>
      <c r="B438" s="52"/>
      <c r="C438" s="141" t="s">
        <v>314</v>
      </c>
      <c r="D438" s="141"/>
      <c r="E438" s="141"/>
      <c r="F438" s="141"/>
      <c r="G438" s="141"/>
      <c r="H438" s="141"/>
      <c r="I438" s="141"/>
      <c r="J438" s="141"/>
      <c r="K438" s="141"/>
      <c r="L438" s="100">
        <v>1830784.79</v>
      </c>
      <c r="M438" s="101"/>
      <c r="N438" s="102">
        <v>17903944.98</v>
      </c>
      <c r="O438" s="103"/>
      <c r="P438" s="103"/>
      <c r="Q438" s="103"/>
      <c r="AT438" s="40"/>
      <c r="AU438" s="3" t="s">
        <v>314</v>
      </c>
    </row>
    <row r="439" spans="1:47" customFormat="1" ht="16.5" x14ac:dyDescent="0.3">
      <c r="A439" s="99"/>
      <c r="B439" s="52"/>
      <c r="C439" s="141" t="s">
        <v>315</v>
      </c>
      <c r="D439" s="141"/>
      <c r="E439" s="141"/>
      <c r="F439" s="141"/>
      <c r="G439" s="141"/>
      <c r="H439" s="141"/>
      <c r="I439" s="141"/>
      <c r="J439" s="141"/>
      <c r="K439" s="141"/>
      <c r="L439" s="104"/>
      <c r="M439" s="101"/>
      <c r="N439" s="105"/>
      <c r="O439" s="103"/>
      <c r="P439" s="103"/>
      <c r="Q439" s="103"/>
      <c r="AT439" s="40"/>
      <c r="AU439" s="3" t="s">
        <v>315</v>
      </c>
    </row>
    <row r="440" spans="1:47" customFormat="1" ht="16.5" x14ac:dyDescent="0.3">
      <c r="A440" s="99"/>
      <c r="B440" s="52"/>
      <c r="C440" s="141" t="s">
        <v>316</v>
      </c>
      <c r="D440" s="141"/>
      <c r="E440" s="141"/>
      <c r="F440" s="141"/>
      <c r="G440" s="141"/>
      <c r="H440" s="141"/>
      <c r="I440" s="141"/>
      <c r="J440" s="141"/>
      <c r="K440" s="141"/>
      <c r="L440" s="100">
        <v>15294.2</v>
      </c>
      <c r="M440" s="101"/>
      <c r="N440" s="102">
        <v>718674.47</v>
      </c>
      <c r="O440" s="103"/>
      <c r="P440" s="103"/>
      <c r="Q440" s="103"/>
      <c r="AT440" s="40"/>
      <c r="AU440" s="3" t="s">
        <v>316</v>
      </c>
    </row>
    <row r="441" spans="1:47" customFormat="1" ht="16.5" x14ac:dyDescent="0.3">
      <c r="A441" s="99"/>
      <c r="B441" s="52"/>
      <c r="C441" s="141" t="s">
        <v>317</v>
      </c>
      <c r="D441" s="141"/>
      <c r="E441" s="141"/>
      <c r="F441" s="141"/>
      <c r="G441" s="141"/>
      <c r="H441" s="141"/>
      <c r="I441" s="141"/>
      <c r="J441" s="141"/>
      <c r="K441" s="141"/>
      <c r="L441" s="100">
        <v>33979.71</v>
      </c>
      <c r="M441" s="101"/>
      <c r="N441" s="102">
        <v>476055.76</v>
      </c>
      <c r="O441" s="103"/>
      <c r="P441" s="103"/>
      <c r="Q441" s="103"/>
      <c r="AT441" s="40"/>
      <c r="AU441" s="3" t="s">
        <v>317</v>
      </c>
    </row>
    <row r="442" spans="1:47" customFormat="1" ht="16.5" x14ac:dyDescent="0.3">
      <c r="A442" s="99"/>
      <c r="B442" s="52"/>
      <c r="C442" s="141" t="s">
        <v>318</v>
      </c>
      <c r="D442" s="141"/>
      <c r="E442" s="141"/>
      <c r="F442" s="141"/>
      <c r="G442" s="141"/>
      <c r="H442" s="141"/>
      <c r="I442" s="141"/>
      <c r="J442" s="141"/>
      <c r="K442" s="141"/>
      <c r="L442" s="100">
        <v>2475.29</v>
      </c>
      <c r="M442" s="101"/>
      <c r="N442" s="102">
        <v>116313.88</v>
      </c>
      <c r="O442" s="103"/>
      <c r="P442" s="103"/>
      <c r="Q442" s="103"/>
      <c r="AT442" s="40"/>
      <c r="AU442" s="3" t="s">
        <v>318</v>
      </c>
    </row>
    <row r="443" spans="1:47" customFormat="1" ht="16.5" x14ac:dyDescent="0.3">
      <c r="A443" s="99"/>
      <c r="B443" s="52"/>
      <c r="C443" s="141" t="s">
        <v>319</v>
      </c>
      <c r="D443" s="141"/>
      <c r="E443" s="141"/>
      <c r="F443" s="141"/>
      <c r="G443" s="141"/>
      <c r="H443" s="141"/>
      <c r="I443" s="141"/>
      <c r="J443" s="141"/>
      <c r="K443" s="141"/>
      <c r="L443" s="100">
        <v>1752284.09</v>
      </c>
      <c r="M443" s="101"/>
      <c r="N443" s="102">
        <v>15335848.470000001</v>
      </c>
      <c r="O443" s="103"/>
      <c r="P443" s="103"/>
      <c r="Q443" s="103"/>
      <c r="AT443" s="40"/>
      <c r="AU443" s="3" t="s">
        <v>319</v>
      </c>
    </row>
    <row r="444" spans="1:47" customFormat="1" ht="16.5" x14ac:dyDescent="0.3">
      <c r="A444" s="99"/>
      <c r="B444" s="52"/>
      <c r="C444" s="141" t="s">
        <v>320</v>
      </c>
      <c r="D444" s="141"/>
      <c r="E444" s="141"/>
      <c r="F444" s="141"/>
      <c r="G444" s="141"/>
      <c r="H444" s="141"/>
      <c r="I444" s="141"/>
      <c r="J444" s="141"/>
      <c r="K444" s="141"/>
      <c r="L444" s="100">
        <v>19417.93</v>
      </c>
      <c r="M444" s="101"/>
      <c r="N444" s="102">
        <v>912448.38</v>
      </c>
      <c r="O444" s="103"/>
      <c r="P444" s="103"/>
      <c r="Q444" s="103"/>
      <c r="AT444" s="40"/>
      <c r="AU444" s="3" t="s">
        <v>320</v>
      </c>
    </row>
    <row r="445" spans="1:47" customFormat="1" ht="16.5" x14ac:dyDescent="0.3">
      <c r="A445" s="99"/>
      <c r="B445" s="52"/>
      <c r="C445" s="141" t="s">
        <v>321</v>
      </c>
      <c r="D445" s="141"/>
      <c r="E445" s="141"/>
      <c r="F445" s="141"/>
      <c r="G445" s="141"/>
      <c r="H445" s="141"/>
      <c r="I445" s="141"/>
      <c r="J445" s="141"/>
      <c r="K445" s="141"/>
      <c r="L445" s="100">
        <v>9808.86</v>
      </c>
      <c r="M445" s="101"/>
      <c r="N445" s="102">
        <v>460917.9</v>
      </c>
      <c r="O445" s="103"/>
      <c r="P445" s="103"/>
      <c r="Q445" s="103"/>
      <c r="AT445" s="40"/>
      <c r="AU445" s="3" t="s">
        <v>321</v>
      </c>
    </row>
    <row r="446" spans="1:47" customFormat="1" ht="16.5" x14ac:dyDescent="0.3">
      <c r="A446" s="99"/>
      <c r="B446" s="52"/>
      <c r="C446" s="141" t="s">
        <v>322</v>
      </c>
      <c r="D446" s="141"/>
      <c r="E446" s="141"/>
      <c r="F446" s="141"/>
      <c r="G446" s="141"/>
      <c r="H446" s="141"/>
      <c r="I446" s="141"/>
      <c r="J446" s="141"/>
      <c r="K446" s="141"/>
      <c r="L446" s="100">
        <v>1894.6</v>
      </c>
      <c r="M446" s="101"/>
      <c r="N446" s="102">
        <v>26857.96</v>
      </c>
      <c r="O446" s="103"/>
      <c r="P446" s="103"/>
      <c r="Q446" s="103"/>
      <c r="AT446" s="40"/>
      <c r="AU446" s="3" t="s">
        <v>322</v>
      </c>
    </row>
    <row r="447" spans="1:47" customFormat="1" ht="16.5" x14ac:dyDescent="0.3">
      <c r="A447" s="99"/>
      <c r="B447" s="52"/>
      <c r="C447" s="141" t="s">
        <v>323</v>
      </c>
      <c r="D447" s="141"/>
      <c r="E447" s="141"/>
      <c r="F447" s="141"/>
      <c r="G447" s="141"/>
      <c r="H447" s="141"/>
      <c r="I447" s="141"/>
      <c r="J447" s="141"/>
      <c r="K447" s="141"/>
      <c r="L447" s="100">
        <v>17769.490000000002</v>
      </c>
      <c r="M447" s="101"/>
      <c r="N447" s="102">
        <v>834988.35</v>
      </c>
      <c r="O447" s="103"/>
      <c r="P447" s="103"/>
      <c r="Q447" s="103"/>
      <c r="AT447" s="40"/>
      <c r="AU447" s="3" t="s">
        <v>323</v>
      </c>
    </row>
    <row r="448" spans="1:47" customFormat="1" ht="16.5" x14ac:dyDescent="0.3">
      <c r="A448" s="99"/>
      <c r="B448" s="52"/>
      <c r="C448" s="141" t="s">
        <v>324</v>
      </c>
      <c r="D448" s="141"/>
      <c r="E448" s="141"/>
      <c r="F448" s="141"/>
      <c r="G448" s="141"/>
      <c r="H448" s="141"/>
      <c r="I448" s="141"/>
      <c r="J448" s="141"/>
      <c r="K448" s="141"/>
      <c r="L448" s="100">
        <v>19417.93</v>
      </c>
      <c r="M448" s="101"/>
      <c r="N448" s="102">
        <v>912448.38</v>
      </c>
      <c r="O448" s="103"/>
      <c r="P448" s="103"/>
      <c r="Q448" s="103"/>
      <c r="AT448" s="40"/>
      <c r="AU448" s="3" t="s">
        <v>324</v>
      </c>
    </row>
    <row r="449" spans="1:54" customFormat="1" ht="16.5" x14ac:dyDescent="0.3">
      <c r="A449" s="99"/>
      <c r="B449" s="52"/>
      <c r="C449" s="141" t="s">
        <v>325</v>
      </c>
      <c r="D449" s="141"/>
      <c r="E449" s="141"/>
      <c r="F449" s="141"/>
      <c r="G449" s="141"/>
      <c r="H449" s="141"/>
      <c r="I449" s="141"/>
      <c r="J449" s="141"/>
      <c r="K449" s="141"/>
      <c r="L449" s="100">
        <v>9808.86</v>
      </c>
      <c r="M449" s="101"/>
      <c r="N449" s="102">
        <v>460917.9</v>
      </c>
      <c r="O449" s="103"/>
      <c r="P449" s="103"/>
      <c r="Q449" s="103"/>
      <c r="AT449" s="40"/>
      <c r="AU449" s="3" t="s">
        <v>325</v>
      </c>
    </row>
    <row r="450" spans="1:54" customFormat="1" ht="16.5" x14ac:dyDescent="0.3">
      <c r="A450" s="99"/>
      <c r="B450" s="52"/>
      <c r="C450" s="141" t="s">
        <v>326</v>
      </c>
      <c r="D450" s="141"/>
      <c r="E450" s="141"/>
      <c r="F450" s="141"/>
      <c r="G450" s="141"/>
      <c r="H450" s="141"/>
      <c r="I450" s="141"/>
      <c r="J450" s="141"/>
      <c r="K450" s="141"/>
      <c r="L450" s="100">
        <v>54980.38</v>
      </c>
      <c r="M450" s="101"/>
      <c r="N450" s="102">
        <v>537924.09</v>
      </c>
      <c r="O450" s="103"/>
      <c r="P450" s="103"/>
      <c r="Q450" s="103"/>
      <c r="AT450" s="40"/>
      <c r="AU450" s="3" t="s">
        <v>326</v>
      </c>
    </row>
    <row r="451" spans="1:54" customFormat="1" ht="16.5" x14ac:dyDescent="0.3">
      <c r="A451" s="99"/>
      <c r="B451" s="106"/>
      <c r="C451" s="140" t="s">
        <v>327</v>
      </c>
      <c r="D451" s="140"/>
      <c r="E451" s="140"/>
      <c r="F451" s="140"/>
      <c r="G451" s="140"/>
      <c r="H451" s="140"/>
      <c r="I451" s="140"/>
      <c r="J451" s="140"/>
      <c r="K451" s="140"/>
      <c r="L451" s="107">
        <v>1887659.77</v>
      </c>
      <c r="M451" s="108"/>
      <c r="N451" s="109">
        <v>18468727.030000001</v>
      </c>
      <c r="O451" s="103"/>
      <c r="P451" s="103"/>
      <c r="Q451" s="103"/>
      <c r="R451">
        <f>N451*1.2</f>
        <v>22162472.436000001</v>
      </c>
      <c r="AT451" s="40"/>
      <c r="AV451" s="40" t="s">
        <v>327</v>
      </c>
    </row>
    <row r="452" spans="1:54" customFormat="1" ht="16.5" x14ac:dyDescent="0.3">
      <c r="A452" s="99"/>
      <c r="B452" s="52"/>
      <c r="C452" s="141" t="s">
        <v>328</v>
      </c>
      <c r="D452" s="141"/>
      <c r="E452" s="141"/>
      <c r="F452" s="141"/>
      <c r="G452" s="141"/>
      <c r="H452" s="141"/>
      <c r="I452" s="141"/>
      <c r="J452" s="141"/>
      <c r="K452" s="141"/>
      <c r="L452" s="100">
        <v>377531.95</v>
      </c>
      <c r="M452" s="101"/>
      <c r="N452" s="102">
        <v>3693745.41</v>
      </c>
      <c r="O452" s="103"/>
      <c r="P452" s="103"/>
      <c r="Q452" s="103"/>
      <c r="AT452" s="40"/>
      <c r="AU452" s="3" t="s">
        <v>328</v>
      </c>
      <c r="AV452" s="40"/>
    </row>
    <row r="453" spans="1:54" customFormat="1" ht="16.5" x14ac:dyDescent="0.3">
      <c r="A453" s="99"/>
      <c r="B453" s="106"/>
      <c r="C453" s="140" t="s">
        <v>329</v>
      </c>
      <c r="D453" s="140"/>
      <c r="E453" s="140"/>
      <c r="F453" s="140"/>
      <c r="G453" s="140"/>
      <c r="H453" s="140"/>
      <c r="I453" s="140"/>
      <c r="J453" s="140"/>
      <c r="K453" s="140"/>
      <c r="L453" s="107">
        <v>2265191.7200000002</v>
      </c>
      <c r="M453" s="108"/>
      <c r="N453" s="109">
        <v>22162472.440000001</v>
      </c>
      <c r="O453" s="103"/>
      <c r="P453" s="103"/>
      <c r="Q453" s="103"/>
      <c r="AT453" s="40"/>
      <c r="AV453" s="40" t="s">
        <v>329</v>
      </c>
    </row>
    <row r="454" spans="1:54" customFormat="1" ht="16.5" x14ac:dyDescent="0.3">
      <c r="A454" s="99"/>
      <c r="B454" s="52"/>
      <c r="C454" s="141" t="s">
        <v>330</v>
      </c>
      <c r="D454" s="141"/>
      <c r="E454" s="141"/>
      <c r="F454" s="141"/>
      <c r="G454" s="141"/>
      <c r="H454" s="141"/>
      <c r="I454" s="141"/>
      <c r="J454" s="141"/>
      <c r="K454" s="141"/>
      <c r="L454" s="100">
        <v>453038.34</v>
      </c>
      <c r="M454" s="101"/>
      <c r="N454" s="102">
        <v>4432494.49</v>
      </c>
      <c r="O454" s="103"/>
      <c r="P454" s="103"/>
      <c r="Q454" s="103"/>
      <c r="AT454" s="40"/>
      <c r="AV454" s="40"/>
      <c r="AW454" s="3" t="s">
        <v>330</v>
      </c>
    </row>
    <row r="455" spans="1:54" customFormat="1" ht="16.5" x14ac:dyDescent="0.3">
      <c r="A455" s="99"/>
      <c r="B455" s="106"/>
      <c r="C455" s="140" t="s">
        <v>331</v>
      </c>
      <c r="D455" s="140"/>
      <c r="E455" s="140"/>
      <c r="F455" s="140"/>
      <c r="G455" s="140"/>
      <c r="H455" s="140"/>
      <c r="I455" s="140"/>
      <c r="J455" s="140"/>
      <c r="K455" s="140"/>
      <c r="L455" s="107">
        <v>2718230.06</v>
      </c>
      <c r="M455" s="108"/>
      <c r="N455" s="109">
        <v>26594966.93</v>
      </c>
      <c r="O455" s="103"/>
      <c r="P455" s="103"/>
      <c r="Q455" s="103"/>
      <c r="AT455" s="40"/>
      <c r="AV455" s="40"/>
      <c r="AX455" s="40" t="s">
        <v>331</v>
      </c>
    </row>
    <row r="456" spans="1:54" customFormat="1" ht="1.5" customHeight="1" x14ac:dyDescent="0.25">
      <c r="B456" s="86"/>
      <c r="C456" s="84"/>
      <c r="D456" s="84"/>
      <c r="E456" s="84"/>
      <c r="F456" s="84"/>
      <c r="G456" s="84"/>
      <c r="H456" s="84"/>
      <c r="I456" s="84"/>
      <c r="J456" s="84"/>
      <c r="K456" s="84"/>
      <c r="L456" s="107"/>
      <c r="M456" s="110"/>
      <c r="N456" s="111"/>
    </row>
    <row r="457" spans="1:54" customFormat="1" ht="26.25" customHeight="1" x14ac:dyDescent="0.25">
      <c r="A457" s="112"/>
      <c r="B457" s="113"/>
      <c r="C457" s="113"/>
      <c r="D457" s="113"/>
      <c r="E457" s="113"/>
      <c r="F457" s="113"/>
      <c r="G457" s="113"/>
      <c r="H457" s="113"/>
      <c r="I457" s="113"/>
      <c r="J457" s="113"/>
      <c r="K457" s="113"/>
      <c r="L457" s="113"/>
      <c r="M457" s="113"/>
      <c r="N457" s="113"/>
    </row>
    <row r="458" spans="1:54" s="22" customFormat="1" ht="15" x14ac:dyDescent="0.25">
      <c r="A458" s="5"/>
      <c r="B458" s="114" t="s">
        <v>332</v>
      </c>
      <c r="C458" s="138"/>
      <c r="D458" s="138"/>
      <c r="E458" s="138"/>
      <c r="F458" s="138"/>
      <c r="G458" s="138"/>
      <c r="H458" s="139"/>
      <c r="I458" s="139"/>
      <c r="J458" s="139"/>
      <c r="K458" s="139"/>
      <c r="L458" s="139"/>
      <c r="M458"/>
      <c r="N458"/>
      <c r="O458"/>
      <c r="P458"/>
      <c r="Q458"/>
      <c r="R458"/>
      <c r="S458"/>
      <c r="T458"/>
      <c r="U458"/>
      <c r="V458"/>
      <c r="W458"/>
      <c r="X458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 t="s">
        <v>9</v>
      </c>
      <c r="AZ458" s="9" t="s">
        <v>9</v>
      </c>
      <c r="BA458" s="9"/>
      <c r="BB458" s="9"/>
    </row>
    <row r="459" spans="1:54" s="115" customFormat="1" ht="16.5" customHeight="1" x14ac:dyDescent="0.25">
      <c r="A459" s="7"/>
      <c r="B459" s="114"/>
      <c r="C459" s="136" t="s">
        <v>333</v>
      </c>
      <c r="D459" s="136"/>
      <c r="E459" s="136"/>
      <c r="F459" s="136"/>
      <c r="G459" s="136"/>
      <c r="H459" s="136"/>
      <c r="I459" s="136"/>
      <c r="J459" s="136"/>
      <c r="K459" s="136"/>
      <c r="L459" s="136"/>
      <c r="Y459" s="116"/>
      <c r="Z459" s="116"/>
      <c r="AA459" s="116"/>
      <c r="AB459" s="116"/>
      <c r="AC459" s="116"/>
      <c r="AD459" s="116"/>
      <c r="AE459" s="116"/>
      <c r="AF459" s="116"/>
      <c r="AG459" s="116"/>
      <c r="AH459" s="116"/>
      <c r="AI459" s="116"/>
      <c r="AJ459" s="116"/>
      <c r="AK459" s="116"/>
      <c r="AL459" s="116"/>
      <c r="AM459" s="116"/>
      <c r="AN459" s="116"/>
      <c r="AO459" s="116"/>
      <c r="AP459" s="116"/>
      <c r="AQ459" s="116"/>
      <c r="AR459" s="116"/>
      <c r="AS459" s="116"/>
      <c r="AT459" s="116"/>
      <c r="AU459" s="116"/>
      <c r="AV459" s="116"/>
      <c r="AW459" s="116"/>
      <c r="AX459" s="116"/>
      <c r="AY459" s="116"/>
      <c r="AZ459" s="116"/>
      <c r="BA459" s="116"/>
      <c r="BB459" s="116"/>
    </row>
    <row r="460" spans="1:54" s="22" customFormat="1" ht="15" x14ac:dyDescent="0.25">
      <c r="A460" s="5"/>
      <c r="B460" s="114" t="s">
        <v>334</v>
      </c>
      <c r="C460" s="138"/>
      <c r="D460" s="138"/>
      <c r="E460" s="138"/>
      <c r="F460" s="138"/>
      <c r="G460" s="138"/>
      <c r="H460" s="139"/>
      <c r="I460" s="139"/>
      <c r="J460" s="139"/>
      <c r="K460" s="139"/>
      <c r="L460" s="139"/>
      <c r="M460"/>
      <c r="N460"/>
      <c r="O460"/>
      <c r="P460"/>
      <c r="Q460"/>
      <c r="R460"/>
      <c r="S460"/>
      <c r="T460"/>
      <c r="U460"/>
      <c r="V460"/>
      <c r="W460"/>
      <c r="X460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 t="s">
        <v>9</v>
      </c>
      <c r="BB460" s="9" t="s">
        <v>9</v>
      </c>
    </row>
    <row r="461" spans="1:54" s="115" customFormat="1" ht="16.5" customHeight="1" x14ac:dyDescent="0.25">
      <c r="A461" s="7"/>
      <c r="C461" s="136" t="s">
        <v>333</v>
      </c>
      <c r="D461" s="136"/>
      <c r="E461" s="136"/>
      <c r="F461" s="136"/>
      <c r="G461" s="136"/>
      <c r="H461" s="136"/>
      <c r="I461" s="136"/>
      <c r="J461" s="136"/>
      <c r="K461" s="136"/>
      <c r="L461" s="136"/>
      <c r="Y461" s="116"/>
      <c r="Z461" s="116"/>
      <c r="AA461" s="116"/>
      <c r="AB461" s="116"/>
      <c r="AC461" s="116"/>
      <c r="AD461" s="116"/>
      <c r="AE461" s="116"/>
      <c r="AF461" s="116"/>
      <c r="AG461" s="116"/>
      <c r="AH461" s="116"/>
      <c r="AI461" s="116"/>
      <c r="AJ461" s="116"/>
      <c r="AK461" s="116"/>
      <c r="AL461" s="116"/>
      <c r="AM461" s="116"/>
      <c r="AN461" s="116"/>
      <c r="AO461" s="116"/>
      <c r="AP461" s="116"/>
      <c r="AQ461" s="116"/>
      <c r="AR461" s="116"/>
      <c r="AS461" s="116"/>
      <c r="AT461" s="116"/>
      <c r="AU461" s="116"/>
      <c r="AV461" s="116"/>
      <c r="AW461" s="116"/>
      <c r="AX461" s="116"/>
      <c r="AY461" s="116"/>
      <c r="AZ461" s="116"/>
      <c r="BA461" s="116"/>
      <c r="BB461" s="116"/>
    </row>
    <row r="462" spans="1:54" customFormat="1" ht="21" customHeight="1" x14ac:dyDescent="0.25"/>
    <row r="463" spans="1:54" s="22" customFormat="1" ht="22.5" customHeight="1" x14ac:dyDescent="0.25">
      <c r="A463" s="137" t="s">
        <v>335</v>
      </c>
      <c r="B463" s="137"/>
      <c r="C463" s="137"/>
      <c r="D463" s="137"/>
      <c r="E463" s="137"/>
      <c r="F463" s="137"/>
      <c r="G463" s="137"/>
      <c r="H463" s="137"/>
      <c r="I463" s="137"/>
      <c r="J463" s="137"/>
      <c r="K463" s="137"/>
      <c r="L463" s="137"/>
      <c r="M463" s="137"/>
      <c r="N463" s="137"/>
      <c r="O463" s="95"/>
      <c r="P463" s="95"/>
      <c r="Q463"/>
      <c r="R463"/>
      <c r="S463"/>
      <c r="T463"/>
      <c r="U463"/>
      <c r="V463"/>
      <c r="W463"/>
      <c r="X463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</row>
    <row r="464" spans="1:54" s="22" customFormat="1" ht="12.75" customHeight="1" x14ac:dyDescent="0.25">
      <c r="A464" s="137" t="s">
        <v>336</v>
      </c>
      <c r="B464" s="137"/>
      <c r="C464" s="137"/>
      <c r="D464" s="137"/>
      <c r="E464" s="137"/>
      <c r="F464" s="137"/>
      <c r="G464" s="137"/>
      <c r="H464" s="137"/>
      <c r="I464" s="137"/>
      <c r="J464" s="137"/>
      <c r="K464" s="137"/>
      <c r="L464" s="137"/>
      <c r="M464" s="137"/>
      <c r="N464" s="137"/>
      <c r="O464" s="95"/>
      <c r="P464" s="95"/>
      <c r="Q464"/>
      <c r="R464"/>
      <c r="S464"/>
      <c r="T464"/>
      <c r="U464"/>
      <c r="V464"/>
      <c r="W464"/>
      <c r="X464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</row>
    <row r="465" spans="1:54" s="22" customFormat="1" ht="12.75" customHeight="1" x14ac:dyDescent="0.25">
      <c r="A465" s="137" t="s">
        <v>337</v>
      </c>
      <c r="B465" s="137"/>
      <c r="C465" s="137"/>
      <c r="D465" s="137"/>
      <c r="E465" s="137"/>
      <c r="F465" s="137"/>
      <c r="G465" s="137"/>
      <c r="H465" s="137"/>
      <c r="I465" s="137"/>
      <c r="J465" s="137"/>
      <c r="K465" s="137"/>
      <c r="L465" s="137"/>
      <c r="M465" s="137"/>
      <c r="N465" s="137"/>
      <c r="O465" s="95"/>
      <c r="P465" s="95"/>
      <c r="Q465"/>
      <c r="R465"/>
      <c r="S465"/>
      <c r="T465"/>
      <c r="U465"/>
      <c r="V465"/>
      <c r="W465"/>
      <c r="X465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</row>
    <row r="466" spans="1:54" s="22" customFormat="1" ht="20.25" customHeight="1" x14ac:dyDescent="0.25">
      <c r="A466" s="50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50"/>
      <c r="O466" s="95"/>
      <c r="P466" s="95"/>
      <c r="Q466"/>
      <c r="R466"/>
      <c r="S466"/>
      <c r="T466"/>
      <c r="U466"/>
      <c r="V466"/>
      <c r="W466"/>
      <c r="X466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</row>
    <row r="467" spans="1:54" customFormat="1" ht="15" x14ac:dyDescent="0.25">
      <c r="B467" s="117"/>
      <c r="D467" s="117"/>
      <c r="F467" s="117"/>
    </row>
  </sheetData>
  <mergeCells count="456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C57:E57"/>
    <mergeCell ref="C58:N58"/>
    <mergeCell ref="C59:N59"/>
    <mergeCell ref="C60:E60"/>
    <mergeCell ref="C61:E61"/>
    <mergeCell ref="C52:E52"/>
    <mergeCell ref="C53:E53"/>
    <mergeCell ref="C54:E54"/>
    <mergeCell ref="C55:E55"/>
    <mergeCell ref="A56:N5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A77:N77"/>
    <mergeCell ref="C78:E78"/>
    <mergeCell ref="C79:N79"/>
    <mergeCell ref="C80:N80"/>
    <mergeCell ref="C81:N81"/>
    <mergeCell ref="C72:N72"/>
    <mergeCell ref="C73:N73"/>
    <mergeCell ref="C74:N74"/>
    <mergeCell ref="C75:N75"/>
    <mergeCell ref="C76:E7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97:E97"/>
    <mergeCell ref="C98:N98"/>
    <mergeCell ref="C99:N99"/>
    <mergeCell ref="C100:N100"/>
    <mergeCell ref="C101:E101"/>
    <mergeCell ref="C92:E92"/>
    <mergeCell ref="C93:E93"/>
    <mergeCell ref="C94:E94"/>
    <mergeCell ref="C95:E95"/>
    <mergeCell ref="C96:E96"/>
    <mergeCell ref="C107:N107"/>
    <mergeCell ref="C108:E108"/>
    <mergeCell ref="C109:E109"/>
    <mergeCell ref="C110:E110"/>
    <mergeCell ref="C111:E111"/>
    <mergeCell ref="C102:E102"/>
    <mergeCell ref="C103:E103"/>
    <mergeCell ref="C104:E104"/>
    <mergeCell ref="C105:N105"/>
    <mergeCell ref="C106:N106"/>
    <mergeCell ref="C117:E117"/>
    <mergeCell ref="C118:E118"/>
    <mergeCell ref="C119:N119"/>
    <mergeCell ref="C120:N120"/>
    <mergeCell ref="C121:N121"/>
    <mergeCell ref="C112:N112"/>
    <mergeCell ref="C113:N113"/>
    <mergeCell ref="C114:N114"/>
    <mergeCell ref="C115:E115"/>
    <mergeCell ref="C116:E116"/>
    <mergeCell ref="C127:N127"/>
    <mergeCell ref="C128:N128"/>
    <mergeCell ref="C129:E129"/>
    <mergeCell ref="C130:E130"/>
    <mergeCell ref="C131:E131"/>
    <mergeCell ref="C122:E122"/>
    <mergeCell ref="C123:E123"/>
    <mergeCell ref="C124:E124"/>
    <mergeCell ref="C125:E125"/>
    <mergeCell ref="C126:N126"/>
    <mergeCell ref="C137:E137"/>
    <mergeCell ref="C138:E138"/>
    <mergeCell ref="C139:E139"/>
    <mergeCell ref="C140:N140"/>
    <mergeCell ref="C141:N141"/>
    <mergeCell ref="C132:E132"/>
    <mergeCell ref="C133:N133"/>
    <mergeCell ref="C134:N134"/>
    <mergeCell ref="C135:N135"/>
    <mergeCell ref="C136:E136"/>
    <mergeCell ref="C147:N147"/>
    <mergeCell ref="C148:N148"/>
    <mergeCell ref="C149:N149"/>
    <mergeCell ref="C150:E150"/>
    <mergeCell ref="C151:E151"/>
    <mergeCell ref="C142:N142"/>
    <mergeCell ref="C143:E143"/>
    <mergeCell ref="C144:E144"/>
    <mergeCell ref="C145:E145"/>
    <mergeCell ref="C146:E146"/>
    <mergeCell ref="C157:E157"/>
    <mergeCell ref="C158:E158"/>
    <mergeCell ref="C159:N159"/>
    <mergeCell ref="C160:N160"/>
    <mergeCell ref="C161:N161"/>
    <mergeCell ref="C152:E152"/>
    <mergeCell ref="C153:E153"/>
    <mergeCell ref="C154:N154"/>
    <mergeCell ref="C155:N155"/>
    <mergeCell ref="C156:N156"/>
    <mergeCell ref="C167:E167"/>
    <mergeCell ref="C168:E168"/>
    <mergeCell ref="C169:E169"/>
    <mergeCell ref="C170:E170"/>
    <mergeCell ref="C171:E171"/>
    <mergeCell ref="C162:N162"/>
    <mergeCell ref="C163:N163"/>
    <mergeCell ref="C164:E164"/>
    <mergeCell ref="C165:E165"/>
    <mergeCell ref="C166:E166"/>
    <mergeCell ref="C177:E177"/>
    <mergeCell ref="C178:N178"/>
    <mergeCell ref="C179:N179"/>
    <mergeCell ref="C180:N180"/>
    <mergeCell ref="C181:E181"/>
    <mergeCell ref="C172:E172"/>
    <mergeCell ref="C173:E173"/>
    <mergeCell ref="C174:E174"/>
    <mergeCell ref="C175:E175"/>
    <mergeCell ref="C176:E176"/>
    <mergeCell ref="C187:E187"/>
    <mergeCell ref="C188:E188"/>
    <mergeCell ref="C189:E189"/>
    <mergeCell ref="C190:N190"/>
    <mergeCell ref="C191:E191"/>
    <mergeCell ref="A182:N182"/>
    <mergeCell ref="C183:E183"/>
    <mergeCell ref="C184:E184"/>
    <mergeCell ref="C185:E185"/>
    <mergeCell ref="C186:E186"/>
    <mergeCell ref="C197:E197"/>
    <mergeCell ref="C198:E198"/>
    <mergeCell ref="C199:E199"/>
    <mergeCell ref="C200:E200"/>
    <mergeCell ref="C201:E201"/>
    <mergeCell ref="C192:E192"/>
    <mergeCell ref="C193:N193"/>
    <mergeCell ref="C194:N194"/>
    <mergeCell ref="C195:N195"/>
    <mergeCell ref="C196:E196"/>
    <mergeCell ref="A208:N208"/>
    <mergeCell ref="C209:E209"/>
    <mergeCell ref="C210:N210"/>
    <mergeCell ref="C211:N211"/>
    <mergeCell ref="C212:N212"/>
    <mergeCell ref="C202:E202"/>
    <mergeCell ref="C203:E203"/>
    <mergeCell ref="C204:E204"/>
    <mergeCell ref="C205:E205"/>
    <mergeCell ref="C207:K20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28:E228"/>
    <mergeCell ref="C229:E229"/>
    <mergeCell ref="C230:E230"/>
    <mergeCell ref="C231:E231"/>
    <mergeCell ref="C232:E232"/>
    <mergeCell ref="C223:E223"/>
    <mergeCell ref="C224:N224"/>
    <mergeCell ref="C225:N225"/>
    <mergeCell ref="C226:N226"/>
    <mergeCell ref="C227:N227"/>
    <mergeCell ref="C238:E238"/>
    <mergeCell ref="C239:E239"/>
    <mergeCell ref="C240:E240"/>
    <mergeCell ref="C241:E241"/>
    <mergeCell ref="C242:N242"/>
    <mergeCell ref="C233:E233"/>
    <mergeCell ref="C234:E234"/>
    <mergeCell ref="C235:E235"/>
    <mergeCell ref="C236:E236"/>
    <mergeCell ref="C237:E237"/>
    <mergeCell ref="C248:E248"/>
    <mergeCell ref="C249:N249"/>
    <mergeCell ref="C250:N250"/>
    <mergeCell ref="C251:N251"/>
    <mergeCell ref="C252:E252"/>
    <mergeCell ref="C243:N243"/>
    <mergeCell ref="C244:N244"/>
    <mergeCell ref="C245:E245"/>
    <mergeCell ref="C246:E246"/>
    <mergeCell ref="C247:E247"/>
    <mergeCell ref="C258:E258"/>
    <mergeCell ref="C259:E259"/>
    <mergeCell ref="C260:E260"/>
    <mergeCell ref="C261:N261"/>
    <mergeCell ref="C262:N262"/>
    <mergeCell ref="C253:E253"/>
    <mergeCell ref="C254:N254"/>
    <mergeCell ref="C255:N255"/>
    <mergeCell ref="C256:N256"/>
    <mergeCell ref="C257:E257"/>
    <mergeCell ref="C268:E268"/>
    <mergeCell ref="C269:N269"/>
    <mergeCell ref="C270:N270"/>
    <mergeCell ref="C271:N271"/>
    <mergeCell ref="C272:N272"/>
    <mergeCell ref="C263:N263"/>
    <mergeCell ref="C264:N264"/>
    <mergeCell ref="C265:E265"/>
    <mergeCell ref="C266:E266"/>
    <mergeCell ref="C267:E267"/>
    <mergeCell ref="C278:E278"/>
    <mergeCell ref="C279:E279"/>
    <mergeCell ref="C280:N280"/>
    <mergeCell ref="C281:E281"/>
    <mergeCell ref="C282:E282"/>
    <mergeCell ref="C273:E273"/>
    <mergeCell ref="C274:E274"/>
    <mergeCell ref="C275:N275"/>
    <mergeCell ref="C276:N276"/>
    <mergeCell ref="C277:N277"/>
    <mergeCell ref="C288:E288"/>
    <mergeCell ref="C289:E289"/>
    <mergeCell ref="C290:E290"/>
    <mergeCell ref="C291:E291"/>
    <mergeCell ref="C292:E292"/>
    <mergeCell ref="C283:N283"/>
    <mergeCell ref="C284:N284"/>
    <mergeCell ref="C285:N285"/>
    <mergeCell ref="C286:N286"/>
    <mergeCell ref="C287:N287"/>
    <mergeCell ref="C298:E298"/>
    <mergeCell ref="C299:E299"/>
    <mergeCell ref="C300:E300"/>
    <mergeCell ref="C301:E301"/>
    <mergeCell ref="C302:N302"/>
    <mergeCell ref="C293:E293"/>
    <mergeCell ref="C294:E294"/>
    <mergeCell ref="C295:E295"/>
    <mergeCell ref="C296:E296"/>
    <mergeCell ref="C297:E297"/>
    <mergeCell ref="C308:E308"/>
    <mergeCell ref="C309:E309"/>
    <mergeCell ref="C310:E310"/>
    <mergeCell ref="C311:E311"/>
    <mergeCell ref="C312:E312"/>
    <mergeCell ref="C303:N303"/>
    <mergeCell ref="C304:N304"/>
    <mergeCell ref="C305:E305"/>
    <mergeCell ref="A306:N306"/>
    <mergeCell ref="C307:E307"/>
    <mergeCell ref="C319:E319"/>
    <mergeCell ref="C320:N320"/>
    <mergeCell ref="C321:N321"/>
    <mergeCell ref="C322:N322"/>
    <mergeCell ref="C323:E323"/>
    <mergeCell ref="C313:E313"/>
    <mergeCell ref="C314:N314"/>
    <mergeCell ref="C315:E315"/>
    <mergeCell ref="C317:K317"/>
    <mergeCell ref="A318:N31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39:E339"/>
    <mergeCell ref="C340:E340"/>
    <mergeCell ref="C341:E341"/>
    <mergeCell ref="C342:E342"/>
    <mergeCell ref="C343:E343"/>
    <mergeCell ref="C334:N334"/>
    <mergeCell ref="C335:N335"/>
    <mergeCell ref="C336:N336"/>
    <mergeCell ref="C337:N337"/>
    <mergeCell ref="C338:E338"/>
    <mergeCell ref="C349:E349"/>
    <mergeCell ref="C350:E350"/>
    <mergeCell ref="C351:E351"/>
    <mergeCell ref="C352:N352"/>
    <mergeCell ref="C353:N353"/>
    <mergeCell ref="C344:E344"/>
    <mergeCell ref="C345:E345"/>
    <mergeCell ref="C346:E346"/>
    <mergeCell ref="C347:E347"/>
    <mergeCell ref="C348:E348"/>
    <mergeCell ref="C359:N359"/>
    <mergeCell ref="C360:N360"/>
    <mergeCell ref="C361:N361"/>
    <mergeCell ref="C362:E362"/>
    <mergeCell ref="C363:E363"/>
    <mergeCell ref="C354:N354"/>
    <mergeCell ref="C355:E355"/>
    <mergeCell ref="C356:E356"/>
    <mergeCell ref="C357:E357"/>
    <mergeCell ref="C358:E358"/>
    <mergeCell ref="C369:E369"/>
    <mergeCell ref="C370:E370"/>
    <mergeCell ref="C371:N371"/>
    <mergeCell ref="C372:N372"/>
    <mergeCell ref="C373:N373"/>
    <mergeCell ref="C364:N364"/>
    <mergeCell ref="C365:N365"/>
    <mergeCell ref="C366:N366"/>
    <mergeCell ref="C367:E367"/>
    <mergeCell ref="C368:E368"/>
    <mergeCell ref="C379:N379"/>
    <mergeCell ref="C380:N380"/>
    <mergeCell ref="C381:N381"/>
    <mergeCell ref="C382:N382"/>
    <mergeCell ref="C383:E383"/>
    <mergeCell ref="C374:N374"/>
    <mergeCell ref="C375:E375"/>
    <mergeCell ref="C376:E376"/>
    <mergeCell ref="C377:E377"/>
    <mergeCell ref="C378:E378"/>
    <mergeCell ref="C389:E389"/>
    <mergeCell ref="C390:N390"/>
    <mergeCell ref="C391:E391"/>
    <mergeCell ref="C392:E392"/>
    <mergeCell ref="C393:N393"/>
    <mergeCell ref="C384:E384"/>
    <mergeCell ref="C385:N385"/>
    <mergeCell ref="C386:N386"/>
    <mergeCell ref="C387:N387"/>
    <mergeCell ref="C388:E388"/>
    <mergeCell ref="C399:E399"/>
    <mergeCell ref="C400:E400"/>
    <mergeCell ref="C401:E401"/>
    <mergeCell ref="C402:E402"/>
    <mergeCell ref="C403:E403"/>
    <mergeCell ref="C394:N394"/>
    <mergeCell ref="C395:N395"/>
    <mergeCell ref="C396:N396"/>
    <mergeCell ref="C397:N397"/>
    <mergeCell ref="C398:E398"/>
    <mergeCell ref="C409:E409"/>
    <mergeCell ref="C410:E410"/>
    <mergeCell ref="C411:E411"/>
    <mergeCell ref="C412:N412"/>
    <mergeCell ref="C413:N413"/>
    <mergeCell ref="C404:E404"/>
    <mergeCell ref="C405:E405"/>
    <mergeCell ref="C406:E406"/>
    <mergeCell ref="C407:E407"/>
    <mergeCell ref="C408:E408"/>
    <mergeCell ref="C419:E419"/>
    <mergeCell ref="C420:E420"/>
    <mergeCell ref="C421:E421"/>
    <mergeCell ref="C422:E422"/>
    <mergeCell ref="C423:E423"/>
    <mergeCell ref="C414:N414"/>
    <mergeCell ref="C415:E415"/>
    <mergeCell ref="A416:N416"/>
    <mergeCell ref="C417:E417"/>
    <mergeCell ref="C418:E418"/>
    <mergeCell ref="C431:K431"/>
    <mergeCell ref="C432:K432"/>
    <mergeCell ref="C433:K433"/>
    <mergeCell ref="C434:K434"/>
    <mergeCell ref="C435:K435"/>
    <mergeCell ref="C424:N424"/>
    <mergeCell ref="C425:E425"/>
    <mergeCell ref="C427:K427"/>
    <mergeCell ref="C429:K429"/>
    <mergeCell ref="C430:K430"/>
    <mergeCell ref="C441:K441"/>
    <mergeCell ref="C442:K442"/>
    <mergeCell ref="C443:K443"/>
    <mergeCell ref="C444:K444"/>
    <mergeCell ref="C445:K445"/>
    <mergeCell ref="C436:K436"/>
    <mergeCell ref="C437:K437"/>
    <mergeCell ref="C438:K438"/>
    <mergeCell ref="C439:K439"/>
    <mergeCell ref="C440:K440"/>
    <mergeCell ref="C451:K451"/>
    <mergeCell ref="C452:K452"/>
    <mergeCell ref="C453:K453"/>
    <mergeCell ref="C454:K454"/>
    <mergeCell ref="C455:K455"/>
    <mergeCell ref="C446:K446"/>
    <mergeCell ref="C447:K447"/>
    <mergeCell ref="C448:K448"/>
    <mergeCell ref="C449:K449"/>
    <mergeCell ref="C450:K450"/>
    <mergeCell ref="C461:L461"/>
    <mergeCell ref="A463:N463"/>
    <mergeCell ref="A464:N464"/>
    <mergeCell ref="A465:N465"/>
    <mergeCell ref="C458:G458"/>
    <mergeCell ref="H458:L458"/>
    <mergeCell ref="C459:L459"/>
    <mergeCell ref="C460:G460"/>
    <mergeCell ref="H460:L46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6092C-F2A9-436D-9BBB-7F3CBC4CDC68}">
  <dimension ref="B1:K27"/>
  <sheetViews>
    <sheetView workbookViewId="0">
      <selection activeCell="H18" sqref="H18"/>
    </sheetView>
  </sheetViews>
  <sheetFormatPr defaultRowHeight="15" x14ac:dyDescent="0.25"/>
  <cols>
    <col min="1" max="1" width="9.140625" style="118"/>
    <col min="2" max="2" width="17" style="118" customWidth="1"/>
    <col min="3" max="3" width="17.140625" style="118" customWidth="1"/>
    <col min="4" max="4" width="13.7109375" style="118" customWidth="1"/>
    <col min="5" max="5" width="15.7109375" style="118" customWidth="1"/>
    <col min="6" max="6" width="2.28515625" style="118" customWidth="1"/>
    <col min="7" max="7" width="19.42578125" style="118" customWidth="1"/>
    <col min="8" max="8" width="13.7109375" style="118" customWidth="1"/>
    <col min="9" max="9" width="24.85546875" style="118" customWidth="1"/>
    <col min="10" max="16384" width="9.140625" style="118"/>
  </cols>
  <sheetData>
    <row r="1" spans="2:11" x14ac:dyDescent="0.25">
      <c r="B1" s="118" t="s">
        <v>338</v>
      </c>
    </row>
    <row r="3" spans="2:11" x14ac:dyDescent="0.25">
      <c r="B3" s="119"/>
      <c r="C3" s="120" t="s">
        <v>339</v>
      </c>
      <c r="D3" s="120"/>
      <c r="E3" s="120" t="s">
        <v>340</v>
      </c>
      <c r="F3" s="121"/>
      <c r="G3" s="120" t="s">
        <v>341</v>
      </c>
      <c r="H3" s="120"/>
      <c r="I3" s="120" t="s">
        <v>342</v>
      </c>
    </row>
    <row r="4" spans="2:11" x14ac:dyDescent="0.25">
      <c r="B4" s="168" t="s">
        <v>343</v>
      </c>
      <c r="C4" s="122">
        <f>'ЛСР  Ремонт пути №СП12_13.09 ко'!N432</f>
        <v>718674.47</v>
      </c>
      <c r="D4" s="119" t="s">
        <v>344</v>
      </c>
      <c r="E4" s="122">
        <f>C4*1.03</f>
        <v>740234.70409999997</v>
      </c>
      <c r="G4" s="122">
        <f>C4*1.2</f>
        <v>862409.36399999994</v>
      </c>
      <c r="H4" s="119" t="s">
        <v>344</v>
      </c>
      <c r="I4" s="122">
        <f>E4*1.2</f>
        <v>888281.64491999999</v>
      </c>
    </row>
    <row r="5" spans="2:11" s="125" customFormat="1" x14ac:dyDescent="0.25">
      <c r="B5" s="168"/>
      <c r="C5" s="123">
        <v>1815.49</v>
      </c>
      <c r="D5" s="124" t="s">
        <v>345</v>
      </c>
      <c r="E5" s="123">
        <f>C5</f>
        <v>1815.49</v>
      </c>
      <c r="G5" s="123">
        <f>C5</f>
        <v>1815.49</v>
      </c>
      <c r="H5" s="124" t="s">
        <v>345</v>
      </c>
      <c r="I5" s="123">
        <f>G5</f>
        <v>1815.49</v>
      </c>
      <c r="J5" s="125" t="s">
        <v>352</v>
      </c>
    </row>
    <row r="6" spans="2:11" ht="15" customHeight="1" x14ac:dyDescent="0.25">
      <c r="B6" s="169" t="s">
        <v>346</v>
      </c>
      <c r="C6" s="122">
        <f>'ЛСР  Ремонт пути №СП12_13.09 ко'!N433+'ЛСР  Ремонт пути №СП12_13.09 ко'!N436</f>
        <v>502913.72000000003</v>
      </c>
      <c r="D6" s="119" t="s">
        <v>344</v>
      </c>
      <c r="E6" s="122">
        <f t="shared" ref="E6:E11" si="0">C6*1.03</f>
        <v>518001.13160000002</v>
      </c>
      <c r="G6" s="122">
        <f t="shared" ref="G6:G11" si="1">C6*1.2</f>
        <v>603496.46400000004</v>
      </c>
      <c r="H6" s="119" t="s">
        <v>344</v>
      </c>
      <c r="I6" s="122">
        <f t="shared" ref="I6:I11" si="2">E6*1.2</f>
        <v>621601.35791999998</v>
      </c>
    </row>
    <row r="7" spans="2:11" s="125" customFormat="1" x14ac:dyDescent="0.25">
      <c r="B7" s="170"/>
      <c r="C7" s="123">
        <v>577.32000000000005</v>
      </c>
      <c r="D7" s="124" t="s">
        <v>347</v>
      </c>
      <c r="E7" s="123">
        <f>C7</f>
        <v>577.32000000000005</v>
      </c>
      <c r="G7" s="123">
        <f>C7</f>
        <v>577.32000000000005</v>
      </c>
      <c r="H7" s="124" t="s">
        <v>347</v>
      </c>
      <c r="I7" s="123">
        <f>G7</f>
        <v>577.32000000000005</v>
      </c>
      <c r="J7" s="125" t="s">
        <v>353</v>
      </c>
    </row>
    <row r="8" spans="2:11" s="125" customFormat="1" x14ac:dyDescent="0.25">
      <c r="B8" s="171"/>
      <c r="C8" s="123">
        <v>197.27</v>
      </c>
      <c r="D8" s="124" t="str">
        <f>D5</f>
        <v>чел/час</v>
      </c>
      <c r="E8" s="123">
        <f>C8</f>
        <v>197.27</v>
      </c>
      <c r="G8" s="123">
        <f>C8</f>
        <v>197.27</v>
      </c>
      <c r="H8" s="124" t="str">
        <f>H5</f>
        <v>чел/час</v>
      </c>
      <c r="I8" s="123">
        <f>G8</f>
        <v>197.27</v>
      </c>
      <c r="J8" s="125" t="s">
        <v>354</v>
      </c>
    </row>
    <row r="9" spans="2:11" x14ac:dyDescent="0.25">
      <c r="B9" s="126" t="s">
        <v>348</v>
      </c>
      <c r="C9" s="122">
        <f>'ЛСР  Ремонт пути №СП12_13.09 ко'!N435</f>
        <v>15335848.470000001</v>
      </c>
      <c r="D9" s="119" t="s">
        <v>344</v>
      </c>
      <c r="E9" s="122">
        <f t="shared" si="0"/>
        <v>15795923.9241</v>
      </c>
      <c r="G9" s="122">
        <f t="shared" si="1"/>
        <v>18403018.164000001</v>
      </c>
      <c r="H9" s="119" t="s">
        <v>344</v>
      </c>
      <c r="I9" s="122">
        <f t="shared" si="2"/>
        <v>18955108.708919998</v>
      </c>
    </row>
    <row r="10" spans="2:11" x14ac:dyDescent="0.25">
      <c r="B10" s="126" t="s">
        <v>349</v>
      </c>
      <c r="C10" s="122">
        <f>'ЛСР  Ремонт пути №СП12_13.09 ко'!N448</f>
        <v>912448.38</v>
      </c>
      <c r="D10" s="119" t="s">
        <v>344</v>
      </c>
      <c r="E10" s="122">
        <f t="shared" si="0"/>
        <v>939821.83140000002</v>
      </c>
      <c r="G10" s="122">
        <f t="shared" si="1"/>
        <v>1094938.0559999999</v>
      </c>
      <c r="H10" s="119" t="s">
        <v>344</v>
      </c>
      <c r="I10" s="122">
        <f t="shared" si="2"/>
        <v>1127786.19768</v>
      </c>
    </row>
    <row r="11" spans="2:11" ht="15.75" thickBot="1" x14ac:dyDescent="0.3">
      <c r="B11" s="127" t="s">
        <v>350</v>
      </c>
      <c r="C11" s="128">
        <f>'ЛСР  Ремонт пути №СП12_13.09 ко'!N449</f>
        <v>460917.9</v>
      </c>
      <c r="D11" s="129" t="s">
        <v>344</v>
      </c>
      <c r="E11" s="128">
        <f t="shared" si="0"/>
        <v>474745.43700000003</v>
      </c>
      <c r="G11" s="128">
        <f t="shared" si="1"/>
        <v>553101.48</v>
      </c>
      <c r="H11" s="129" t="s">
        <v>344</v>
      </c>
      <c r="I11" s="128">
        <f t="shared" si="2"/>
        <v>569694.52439999999</v>
      </c>
    </row>
    <row r="12" spans="2:11" ht="15.75" thickTop="1" x14ac:dyDescent="0.25">
      <c r="B12" s="130" t="s">
        <v>351</v>
      </c>
      <c r="C12" s="131">
        <f>C4+C6+C9+C10+C11</f>
        <v>17930802.939999998</v>
      </c>
      <c r="D12" s="132"/>
      <c r="E12" s="131">
        <f>E4+E6+E9+E10+E11</f>
        <v>18468727.028200001</v>
      </c>
      <c r="F12" s="133"/>
      <c r="G12" s="131">
        <f>G4+G6+G9+G10+G11</f>
        <v>21516963.528000001</v>
      </c>
      <c r="H12" s="132"/>
      <c r="I12" s="131">
        <f>I4+I6+I9+I10+I11</f>
        <v>22162472.433839999</v>
      </c>
      <c r="K12" s="134"/>
    </row>
    <row r="13" spans="2:11" x14ac:dyDescent="0.25">
      <c r="B13" s="135"/>
      <c r="C13" s="134"/>
      <c r="F13" s="134"/>
      <c r="G13" s="134"/>
    </row>
    <row r="14" spans="2:11" x14ac:dyDescent="0.25">
      <c r="B14" s="135"/>
      <c r="E14" s="134"/>
    </row>
    <row r="15" spans="2:11" x14ac:dyDescent="0.25">
      <c r="B15" s="135"/>
      <c r="C15" s="134"/>
      <c r="E15" s="134"/>
      <c r="G15" s="134"/>
    </row>
    <row r="16" spans="2:11" x14ac:dyDescent="0.25">
      <c r="B16" s="135"/>
    </row>
    <row r="17" spans="2:2" x14ac:dyDescent="0.25">
      <c r="B17" s="135"/>
    </row>
    <row r="18" spans="2:2" x14ac:dyDescent="0.25">
      <c r="B18" s="135"/>
    </row>
    <row r="19" spans="2:2" x14ac:dyDescent="0.25">
      <c r="B19" s="135"/>
    </row>
    <row r="20" spans="2:2" x14ac:dyDescent="0.25">
      <c r="B20" s="135"/>
    </row>
    <row r="21" spans="2:2" x14ac:dyDescent="0.25">
      <c r="B21" s="135"/>
    </row>
    <row r="22" spans="2:2" x14ac:dyDescent="0.25">
      <c r="B22" s="135"/>
    </row>
    <row r="23" spans="2:2" x14ac:dyDescent="0.25">
      <c r="B23" s="135"/>
    </row>
    <row r="24" spans="2:2" x14ac:dyDescent="0.25">
      <c r="B24" s="135"/>
    </row>
    <row r="25" spans="2:2" x14ac:dyDescent="0.25">
      <c r="B25" s="135"/>
    </row>
    <row r="26" spans="2:2" x14ac:dyDescent="0.25">
      <c r="B26" s="135"/>
    </row>
    <row r="27" spans="2:2" x14ac:dyDescent="0.25">
      <c r="B27" s="135"/>
    </row>
  </sheetData>
  <mergeCells count="2">
    <mergeCell ref="B4:B5"/>
    <mergeCell ref="B6:B8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ЛСР  Ремонт пути №СП12_13.09 ко</vt:lpstr>
      <vt:lpstr>анализ</vt:lpstr>
      <vt:lpstr>'ЛСР  Ремонт пути №СП12_13.09 ко'!Заголовки_для_печати</vt:lpstr>
      <vt:lpstr>'ЛСР  Ремонт пути №СП12_13.09 ко'!Область_печати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2024-11-26T12:22:52Z</dcterms:modified>
</cp:coreProperties>
</file>