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ЭЭ\"/>
    </mc:Choice>
  </mc:AlternateContent>
  <xr:revisionPtr revIDLastSave="0" documentId="13_ncr:1_{D3028083-AD55-4417-8FBE-F28C99825A21}" xr6:coauthVersionLast="47" xr6:coauthVersionMax="47" xr10:uidLastSave="{00000000-0000-0000-0000-000000000000}"/>
  <bookViews>
    <workbookView xWindow="32370" yWindow="2565" windowWidth="21600" windowHeight="11295" activeTab="1" xr2:uid="{00000000-000D-0000-FFFF-FFFF00000000}"/>
  </bookViews>
  <sheets>
    <sheet name="кс3№2 ЭЭ СП3" sheetId="2" r:id="rId1"/>
    <sheet name="кс-2№2 ЭЭ СП3" sheetId="1" r:id="rId2"/>
  </sheets>
  <externalReferences>
    <externalReference r:id="rId3"/>
  </externalReferences>
  <definedNames>
    <definedName name="_xlnm.Print_Titles" localSheetId="1">'кс-2№2 ЭЭ СП3'!$28:$28</definedName>
    <definedName name="_xlnm.Print_Area" localSheetId="1">'кс-2№2 ЭЭ СП3'!$A:$O</definedName>
    <definedName name="_xlnm.Print_Area" localSheetId="0">'кс3№2 ЭЭ СП3'!$A$1:$H$98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" l="1"/>
  <c r="H33" i="2" s="1"/>
  <c r="H40" i="2" s="1"/>
  <c r="O32" i="2"/>
  <c r="P32" i="2"/>
  <c r="L32" i="2"/>
  <c r="K32" i="2"/>
  <c r="O322" i="1"/>
  <c r="O323" i="1" s="1"/>
  <c r="M21" i="1"/>
  <c r="H39" i="2"/>
  <c r="G39" i="2"/>
  <c r="F39" i="2"/>
  <c r="H36" i="2"/>
  <c r="G36" i="2" s="1"/>
  <c r="F36" i="2" s="1"/>
  <c r="H35" i="2"/>
  <c r="G35" i="2"/>
  <c r="F35" i="2"/>
  <c r="O31" i="2"/>
  <c r="K31" i="2"/>
  <c r="L31" i="2" s="1"/>
  <c r="H24" i="2"/>
  <c r="G34" i="2" l="1"/>
  <c r="G33" i="2"/>
  <c r="F34" i="2"/>
  <c r="H41" i="2"/>
  <c r="H42" i="2" s="1"/>
  <c r="H80" i="2" s="1"/>
  <c r="H81" i="2" s="1"/>
  <c r="L81" i="2"/>
  <c r="L83" i="2" s="1"/>
  <c r="P31" i="2"/>
  <c r="K81" i="2"/>
  <c r="O81" i="2" l="1"/>
  <c r="F33" i="2"/>
  <c r="O29" i="2"/>
  <c r="P29" i="2" s="1"/>
</calcChain>
</file>

<file path=xl/sharedStrings.xml><?xml version="1.0" encoding="utf-8"?>
<sst xmlns="http://schemas.openxmlformats.org/spreadsheetml/2006/main" count="1412" uniqueCount="480">
  <si>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</si>
  <si>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</si>
  <si>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</si>
  <si>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</si>
  <si>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</si>
  <si>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</si>
  <si>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</si>
  <si>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</si>
  <si>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</si>
  <si>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</si>
  <si>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</si>
  <si>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</si>
  <si>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</si>
  <si>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</si>
  <si>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</si>
  <si>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</si>
  <si>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</si>
  <si>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</si>
  <si>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</si>
  <si>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</si>
  <si>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</si>
  <si>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</si>
  <si>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</si>
  <si>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</si>
  <si>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</si>
  <si>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</si>
  <si>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</si>
  <si>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</si>
  <si>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</si>
  <si>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</si>
  <si>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</si>
  <si>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</si>
  <si>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</si>
  <si>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</si>
  <si>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</si>
  <si>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</si>
  <si>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</si>
  <si>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</si>
  <si>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</si>
  <si>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</si>
  <si>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</si>
  <si>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3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</si>
  <si>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</si>
  <si>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</si>
  <si>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</si>
  <si>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0,041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</si>
  <si>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</si>
  <si>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</si>
  <si>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</si>
  <si>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</si>
  <si>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</si>
  <si>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</si>
  <si>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</si>
  <si>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</si>
  <si>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</si>
  <si>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</si>
  <si>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</si>
  <si>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</si>
  <si>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</si>
  <si>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</si>
  <si>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</si>
  <si>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</si>
  <si>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</si>
  <si>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</si>
  <si>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</si>
  <si>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</si>
  <si>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12</t>
  </si>
  <si>
    <t>ФЕР01-02-057-02</t>
  </si>
  <si>
    <t>Разработка грунта вручную в траншеях глубиной до 2 м без креплений с откосами, группа грунтов: 2/при пересечении с сущ. КЛ</t>
  </si>
  <si>
    <t>100 м3</t>
  </si>
  <si>
    <t>0,0016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</si>
  <si>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</si>
  <si>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</si>
  <si>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</si>
  <si>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</si>
  <si>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</si>
  <si>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</si>
  <si>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</si>
  <si>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</si>
  <si>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Сопутствующие работы</t>
  </si>
  <si>
    <t>17</t>
  </si>
  <si>
    <t>ФЕР22-01-011-06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</si>
  <si>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</si>
  <si>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км</t>
  </si>
  <si>
    <t>0,04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</si>
  <si>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</si>
  <si>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</si>
  <si>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4</t>
  </si>
  <si>
    <t>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</si>
  <si>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</si>
  <si>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</si>
  <si>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</si>
  <si>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</si>
  <si>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</si>
  <si>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</si>
  <si>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</si>
  <si>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</si>
  <si>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0,05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</si>
  <si>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</si>
  <si>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</si>
  <si>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</si>
  <si>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</si>
  <si>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</si>
  <si>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</si>
  <si>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</si>
  <si>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</si>
  <si>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</si>
  <si>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</si>
  <si>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27,56</t>
  </si>
  <si>
    <t>3,28</t>
  </si>
  <si>
    <t>90,40</t>
  </si>
  <si>
    <t>14,01</t>
  </si>
  <si>
    <t>1 266,50</t>
  </si>
  <si>
    <t>6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</si>
  <si>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</si>
  <si>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</si>
  <si>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</si>
  <si>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16,79</t>
  </si>
  <si>
    <t>8,39</t>
  </si>
  <si>
    <t>140,87</t>
  </si>
  <si>
    <t>1 973,59</t>
  </si>
  <si>
    <t>7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</si>
  <si>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</si>
  <si>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</si>
  <si>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</si>
  <si>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0,219</t>
  </si>
  <si>
    <t>42,98</t>
  </si>
  <si>
    <t>9,41</t>
  </si>
  <si>
    <t>131,83</t>
  </si>
  <si>
    <t>8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</si>
  <si>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</si>
  <si>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</si>
  <si>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</si>
  <si>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44,57</t>
  </si>
  <si>
    <t>2,91</t>
  </si>
  <si>
    <t>129,70</t>
  </si>
  <si>
    <t>14,38</t>
  </si>
  <si>
    <t>1 865,09</t>
  </si>
  <si>
    <t>Реконструкция пути 3</t>
  </si>
  <si>
    <t>9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</si>
  <si>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</si>
  <si>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</si>
  <si>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</si>
  <si>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</si>
  <si>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0,01695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</si>
  <si>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</si>
  <si>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</si>
  <si>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</si>
  <si>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</si>
  <si>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10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</si>
  <si>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</si>
  <si>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</si>
  <si>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</si>
  <si>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</si>
  <si>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</si>
  <si>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11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</si>
  <si>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</si>
  <si>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</si>
  <si>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</si>
  <si>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</si>
  <si>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0,1913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</si>
  <si>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</si>
  <si>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</si>
  <si>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</si>
  <si>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</si>
  <si>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</si>
  <si>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</si>
  <si>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</si>
  <si>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</si>
  <si>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210,43</t>
  </si>
  <si>
    <t>11,16</t>
  </si>
  <si>
    <t>2 348,40</t>
  </si>
  <si>
    <t>8,75</t>
  </si>
  <si>
    <t>20 548,50</t>
  </si>
  <si>
    <t>13</t>
  </si>
  <si>
    <t>27</t>
  </si>
  <si>
    <t>ФЕР27-04-001-01</t>
  </si>
  <si>
    <t>Устройство подстилающих и выравнивающих слоев оснований: из песка</t>
  </si>
  <si>
    <t>0,3387</t>
  </si>
  <si>
    <t>14</t>
  </si>
  <si>
    <t>28</t>
  </si>
  <si>
    <t>ООО "НГПС", КП от 17.06.2024г., п.1</t>
  </si>
  <si>
    <t>Песок карьерный кф. 0,5</t>
  </si>
  <si>
    <t>м3</t>
  </si>
  <si>
    <t>37,26</t>
  </si>
  <si>
    <t>110,95</t>
  </si>
  <si>
    <t>1,04236</t>
  </si>
  <si>
    <t>4 309,11</t>
  </si>
  <si>
    <t>37 704,71</t>
  </si>
  <si>
    <t>Цена=1165/8,75/1,2</t>
  </si>
  <si>
    <t>ТР МАТ=1,03 к расх.</t>
  </si>
  <si>
    <t>ЗСР МАТ=1,012 к расх.</t>
  </si>
  <si>
    <t>15</t>
  </si>
  <si>
    <t>29</t>
  </si>
  <si>
    <t>ФЕР27-04-001-04</t>
  </si>
  <si>
    <t>Устройство подстилающих и выравнивающих слоев оснований: из щебня</t>
  </si>
  <si>
    <t>0,593</t>
  </si>
  <si>
    <t>16</t>
  </si>
  <si>
    <t>30</t>
  </si>
  <si>
    <t>ООО "НГПС" КП от 17.06.2024 г. п.2</t>
  </si>
  <si>
    <t>Щебень гранитный 25/60 (РЖД)</t>
  </si>
  <si>
    <t>74,69</t>
  </si>
  <si>
    <t>523,81</t>
  </si>
  <si>
    <t>40 780,63</t>
  </si>
  <si>
    <t>356 830,51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</si>
  <si>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</si>
  <si>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</si>
  <si>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</si>
  <si>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</si>
  <si>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0,063</t>
  </si>
  <si>
    <t>32</t>
  </si>
  <si>
    <t>ФССЦ-25.1.02.01-0035</t>
  </si>
  <si>
    <t>Шпалы железобетонные Ш1, объем бетона 0,106 м3, расход стали 7,25 кг</t>
  </si>
  <si>
    <t>шт</t>
  </si>
  <si>
    <t>-115</t>
  </si>
  <si>
    <t>188,10</t>
  </si>
  <si>
    <t>-21 631,50</t>
  </si>
  <si>
    <t>-189 275,63</t>
  </si>
  <si>
    <t>33</t>
  </si>
  <si>
    <t>Давальческий материал</t>
  </si>
  <si>
    <t>Шпала железобетонная, Ш1 1-й сорт</t>
  </si>
  <si>
    <t>115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</si>
  <si>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</si>
  <si>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</si>
  <si>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</si>
  <si>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</si>
  <si>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-0,348</t>
  </si>
  <si>
    <t>10 948,00</t>
  </si>
  <si>
    <t>-3 809,90</t>
  </si>
  <si>
    <t>-33 336,63</t>
  </si>
  <si>
    <t>35</t>
  </si>
  <si>
    <t>Болт закладной М22х175 в сборе (справочно 1840 шт.)</t>
  </si>
  <si>
    <t>тн</t>
  </si>
  <si>
    <t>0,301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</si>
  <si>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</si>
  <si>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</si>
  <si>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</si>
  <si>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-0,217</t>
  </si>
  <si>
    <t>11 859,00</t>
  </si>
  <si>
    <t>-2 573,40</t>
  </si>
  <si>
    <t>-22 517,25</t>
  </si>
  <si>
    <t>37</t>
  </si>
  <si>
    <t>Болт клеммный М22х75 в сборе (справочно 1840 шт.)</t>
  </si>
  <si>
    <t>0,377</t>
  </si>
  <si>
    <t>38</t>
  </si>
  <si>
    <t>ФССЦ-25.1.04.04-0003</t>
  </si>
  <si>
    <t>Болты для рельсовых стыков железнодорожного пути с гайками, М27х160-180 мм</t>
  </si>
  <si>
    <t>-0,042</t>
  </si>
  <si>
    <t>10 424,00</t>
  </si>
  <si>
    <t>-437,81</t>
  </si>
  <si>
    <t>-3 830,84</t>
  </si>
  <si>
    <t>39</t>
  </si>
  <si>
    <t>Болт стыковой М27х160 в сборе (справочно 252 шт.)</t>
  </si>
  <si>
    <t>40</t>
  </si>
  <si>
    <t>ФССЦ-25.1.05.01-0002</t>
  </si>
  <si>
    <t>Накладка рельсовая двухголовая 2Р65</t>
  </si>
  <si>
    <t>-20</t>
  </si>
  <si>
    <t>145,30</t>
  </si>
  <si>
    <t>-2 906,00</t>
  </si>
  <si>
    <t>-25 427,50</t>
  </si>
  <si>
    <t>41</t>
  </si>
  <si>
    <t>Накладка 1Р-65 (справочно 84 шт.)</t>
  </si>
  <si>
    <t>0,248</t>
  </si>
  <si>
    <t>42</t>
  </si>
  <si>
    <t>ФССЦ-25.1.05.02-0006</t>
  </si>
  <si>
    <t>Подкладка раздельного скрепления железнодорожного пути КБ-65</t>
  </si>
  <si>
    <t>-150</t>
  </si>
  <si>
    <t>43,61</t>
  </si>
  <si>
    <t>-6 541,50</t>
  </si>
  <si>
    <t>-57 238,13</t>
  </si>
  <si>
    <t>43</t>
  </si>
  <si>
    <t>Подкладка КБ-65 (справочно 920 шт.)</t>
  </si>
  <si>
    <t>1,05</t>
  </si>
  <si>
    <t>44</t>
  </si>
  <si>
    <t>ФССЦ-25.1.05.05-0043</t>
  </si>
  <si>
    <t>Рельсы железнодорожные Р-65 категория Т1</t>
  </si>
  <si>
    <t>м</t>
  </si>
  <si>
    <t>-126</t>
  </si>
  <si>
    <t>351,20</t>
  </si>
  <si>
    <t>-44 251,20</t>
  </si>
  <si>
    <t>-387 198,00</t>
  </si>
  <si>
    <t>45</t>
  </si>
  <si>
    <t>Рельсы РП65 ДТ350 L=12.5 м (40 шт.)</t>
  </si>
  <si>
    <t>5,32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</si>
  <si>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</si>
  <si>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</si>
  <si>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</si>
  <si>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</si>
  <si>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-840,00</t>
  </si>
  <si>
    <t>-7 350,00</t>
  </si>
  <si>
    <t>47</t>
  </si>
  <si>
    <t>Прокладка ЦП-328</t>
  </si>
  <si>
    <t>150</t>
  </si>
  <si>
    <t>48</t>
  </si>
  <si>
    <t>ФССЦ-25.1.06.19-0085</t>
  </si>
  <si>
    <t>Прокладки ПБР65х8 ЦП143 (ПБР 65х7 ЦП318) из смеси РП 101-710</t>
  </si>
  <si>
    <t>2,50</t>
  </si>
  <si>
    <t>-375,00</t>
  </si>
  <si>
    <t>-3 281,25</t>
  </si>
  <si>
    <t>49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</si>
  <si>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</si>
  <si>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</si>
  <si>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</si>
  <si>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</si>
  <si>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0,0198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</si>
  <si>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</si>
  <si>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</si>
  <si>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</si>
  <si>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-23,17</t>
  </si>
  <si>
    <t>196,81</t>
  </si>
  <si>
    <t>-4 560,09</t>
  </si>
  <si>
    <t>-39 900,79</t>
  </si>
  <si>
    <t>52</t>
  </si>
  <si>
    <t>38,5</t>
  </si>
  <si>
    <t>21 020,95</t>
  </si>
  <si>
    <t>183 933,31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</si>
  <si>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</si>
  <si>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</si>
  <si>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</si>
  <si>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0,25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</si>
  <si>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</si>
  <si>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</si>
  <si>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</si>
  <si>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</si>
  <si>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</si>
  <si>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</si>
  <si>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</si>
  <si>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</si>
  <si>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</si>
  <si>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4,63</t>
  </si>
  <si>
    <t>40,51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</si>
  <si>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</si>
  <si>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</si>
  <si>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</si>
  <si>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</si>
  <si>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</si>
  <si>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0,039</t>
  </si>
  <si>
    <t>58</t>
  </si>
  <si>
    <t>Трубы стальные ф219х5, ранее демонтированные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</si>
  <si>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</si>
  <si>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</si>
  <si>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</si>
  <si>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</si>
  <si>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</si>
  <si>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</si>
  <si>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</si>
  <si>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</si>
  <si>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</si>
  <si>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</si>
  <si>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</si>
  <si>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</si>
  <si>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</si>
  <si>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</si>
  <si>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</si>
  <si>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</si>
  <si>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</si>
  <si>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</si>
  <si>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</si>
  <si>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</si>
  <si>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</si>
  <si>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</si>
  <si>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</si>
  <si>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</si>
  <si>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1,024961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</si>
  <si>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</si>
  <si>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</si>
  <si>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</si>
  <si>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</si>
  <si>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</si>
  <si>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</si>
  <si>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</si>
  <si>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</si>
  <si>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</si>
  <si>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</si>
  <si>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</si>
  <si>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</si>
  <si>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</si>
  <si>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</si>
  <si>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Субподрядчик</t>
  </si>
  <si>
    <t>ООО "ЭлектроЭнергетика" 142281, Московская обл., г. Протвино, Кременковское ш., д. 5 тел. 8 (499)-110-35-76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</si>
  <si>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</si>
  <si>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</si>
  <si>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</si>
  <si>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Ремонт пути №3 от СП 24 до СП 35.</t>
  </si>
  <si>
    <t xml:space="preserve"> </t>
  </si>
  <si>
    <t>Вид деятельности</t>
  </si>
  <si>
    <t>по ОКДП</t>
  </si>
  <si>
    <t xml:space="preserve">Договор подряда   </t>
  </si>
  <si>
    <t>КЗ/12-07-СП1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</si>
  <si>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</si>
  <si>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</si>
  <si>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</si>
  <si>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</si>
  <si>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</si>
  <si>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</si>
  <si>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</si>
  <si>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№КЗ/12-07-СП1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</si>
  <si>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</si>
  <si>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</si>
  <si>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</si>
  <si>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</si>
  <si>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</si>
  <si>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</si>
  <si>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</si>
  <si>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</si>
  <si>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</si>
  <si>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</si>
  <si>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</si>
  <si>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</si>
  <si>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</si>
  <si>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</si>
  <si>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</si>
  <si>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</si>
  <si>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ноябрь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</si>
  <si>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</si>
  <si>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</si>
  <si>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</si>
  <si>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</si>
  <si>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</si>
  <si>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</si>
  <si>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</si>
  <si>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</si>
  <si>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</si>
  <si>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</si>
  <si>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</si>
  <si>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</si>
  <si>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</si>
  <si>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</si>
  <si>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</si>
  <si>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</si>
  <si>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</si>
  <si>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</si>
  <si>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</si>
  <si>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</si>
  <si>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</si>
  <si>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</si>
  <si>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</si>
  <si>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</si>
  <si>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</si>
  <si>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</si>
  <si>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</si>
  <si>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</si>
  <si>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</si>
  <si>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</si>
  <si>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</si>
  <si>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</si>
  <si>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</si>
  <si>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</si>
  <si>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</si>
  <si>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</si>
  <si>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</si>
  <si>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</si>
  <si>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 xml:space="preserve">Зачет аванса </t>
  </si>
  <si>
    <t xml:space="preserve">К оплате, с учетом авансового платежа </t>
  </si>
  <si>
    <t>В т.ч. НДС 20%</t>
  </si>
  <si>
    <t>остаток по Договору</t>
  </si>
  <si>
    <t>Генеральный директор                                                                                         ООО «ШЕЛЛРОКК»</t>
  </si>
  <si>
    <t>Е.А. Бусел</t>
  </si>
  <si>
    <t>должность</t>
  </si>
  <si>
    <t>подпись</t>
  </si>
  <si>
    <t>расшифровка подписи</t>
  </si>
  <si>
    <t>М.П.</t>
  </si>
  <si>
    <t>Генеральный директор                                                                                         ООО «ЭлектроЭнергетика»</t>
  </si>
  <si>
    <t>А.В. Воденников</t>
  </si>
  <si>
    <t xml:space="preserve">        </t>
  </si>
  <si>
    <t>декабрь</t>
  </si>
  <si>
    <t>Подрядчик:</t>
  </si>
  <si>
    <r>
      <t>ООО «ШЕЛЛРОКК»</t>
    </r>
    <r>
      <rPr>
        <sz val="8"/>
        <rFont val="Arial"/>
        <family val="2"/>
        <charset val="204"/>
      </rPr>
      <t>; 117535, г.Москва, вн.тер.г. Муниципальный округ Чертаново Южное, проезд 3-ий Дорожный, д.6, к.2, кв.54</t>
    </r>
  </si>
  <si>
    <r>
      <t xml:space="preserve">ООО "ЭлектроЭнергетика" </t>
    </r>
    <r>
      <rPr>
        <sz val="8"/>
        <rFont val="Arial"/>
        <family val="2"/>
        <charset val="204"/>
      </rPr>
      <t>142281, Московская обл., г. Протвино, Кременковское ш., д. 5 тел. 8 (499)-110-35-76</t>
    </r>
  </si>
  <si>
    <t>12604128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</si>
  <si>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</si>
  <si>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№05. Ремонт пути №3 от СП 24 до СП 35.</t>
  </si>
  <si>
    <t>Цех № 417.</t>
  </si>
  <si>
    <t>12.07.2024</t>
  </si>
  <si>
    <t>За декабрь, 2024 г.</t>
  </si>
  <si>
    <t xml:space="preserve">     Договорной коэффициент </t>
  </si>
  <si>
    <t>Генеральный директор ООО «ЭлектроЭнергетика»</t>
  </si>
  <si>
    <t>(А.В. Воденников)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</si>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</sst>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00"/>
    <numFmt numFmtId="165" formatCode="0.00000"/>
    <numFmt numFmtId="166" formatCode="0.0"/>
    <numFmt numFmtId="167" formatCode="0.0000000"/>
    <numFmt numFmtId="168" formatCode="0.0000"/>
    <numFmt numFmtId="169" formatCode="0.0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_-* #,##0.00\ _₽_-;\-* #,##0.00\ _₽_-;_-* &quot;-&quot;??\ _₽_-;_-@_-"/>
    <numFmt numFmtId="176" formatCode="#,##0_р_."/>
  </numFmts>
  <fonts count="3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name val="Calibri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170" fontId="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3" fillId="0" borderId="0"/>
    <xf numFmtId="0" fontId="14" fillId="0" borderId="0"/>
    <xf numFmtId="0" fontId="11" fillId="0" borderId="0"/>
  </cellStyleXfs>
  <cellXfs count="3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170" fontId="4" fillId="0" borderId="0" xfId="2" applyFont="1"/>
    <xf numFmtId="0" fontId="6" fillId="0" borderId="0" xfId="1" applyFont="1" applyAlignment="1">
      <alignment horizontal="center"/>
    </xf>
    <xf numFmtId="0" fontId="4" fillId="0" borderId="9" xfId="1" applyFont="1" applyBorder="1" applyAlignment="1">
      <alignment horizontal="center"/>
    </xf>
    <xf numFmtId="0" fontId="7" fillId="0" borderId="0" xfId="1" applyFont="1" applyAlignment="1">
      <alignment horizontal="center"/>
    </xf>
    <xf numFmtId="49" fontId="4" fillId="0" borderId="9" xfId="1" applyNumberFormat="1" applyFont="1" applyBorder="1" applyAlignment="1">
      <alignment horizontal="center"/>
    </xf>
    <xf numFmtId="0" fontId="4" fillId="0" borderId="9" xfId="1" applyFont="1" applyBorder="1"/>
    <xf numFmtId="0" fontId="8" fillId="0" borderId="0" xfId="1" applyFont="1"/>
    <xf numFmtId="170" fontId="5" fillId="0" borderId="0" xfId="2" applyFont="1"/>
    <xf numFmtId="0" fontId="4" fillId="0" borderId="0" xfId="1" applyFont="1" applyAlignment="1">
      <alignment vertical="top"/>
    </xf>
    <xf numFmtId="49" fontId="4" fillId="2" borderId="9" xfId="1" applyNumberFormat="1" applyFont="1" applyFill="1" applyBorder="1" applyAlignment="1">
      <alignment horizontal="center"/>
    </xf>
    <xf numFmtId="0" fontId="7" fillId="0" borderId="0" xfId="3" applyFont="1" applyAlignment="1">
      <alignment horizontal="center"/>
    </xf>
    <xf numFmtId="0" fontId="4" fillId="0" borderId="9" xfId="3" applyBorder="1" applyAlignment="1">
      <alignment horizontal="center"/>
    </xf>
    <xf numFmtId="170" fontId="5" fillId="0" borderId="0" xfId="2" applyFont="1" applyBorder="1"/>
    <xf numFmtId="0" fontId="4" fillId="0" borderId="0" xfId="1" applyFont="1" applyAlignment="1">
      <alignment vertical="center" wrapText="1"/>
    </xf>
    <xf numFmtId="171" fontId="4" fillId="0" borderId="0" xfId="1" applyNumberFormat="1" applyFont="1"/>
    <xf numFmtId="0" fontId="8" fillId="0" borderId="0" xfId="1" applyFont="1" applyAlignment="1">
      <alignment vertical="center" wrapText="1"/>
    </xf>
    <xf numFmtId="0" fontId="7" fillId="0" borderId="9" xfId="1" applyFont="1" applyBorder="1" applyAlignment="1">
      <alignment horizontal="center"/>
    </xf>
    <xf numFmtId="0" fontId="7" fillId="0" borderId="0" xfId="1" applyFont="1" applyAlignment="1">
      <alignment horizontal="right"/>
    </xf>
    <xf numFmtId="49" fontId="3" fillId="2" borderId="12" xfId="1" applyNumberFormat="1" applyFill="1" applyBorder="1" applyAlignment="1">
      <alignment horizontal="center"/>
    </xf>
    <xf numFmtId="0" fontId="9" fillId="0" borderId="0" xfId="4" applyFont="1"/>
    <xf numFmtId="172" fontId="9" fillId="0" borderId="0" xfId="2" applyNumberFormat="1" applyFont="1" applyBorder="1" applyAlignment="1">
      <alignment horizontal="center" wrapText="1"/>
    </xf>
    <xf numFmtId="14" fontId="3" fillId="2" borderId="12" xfId="1" applyNumberFormat="1" applyFill="1" applyBorder="1" applyAlignment="1">
      <alignment horizontal="center"/>
    </xf>
    <xf numFmtId="10" fontId="9" fillId="0" borderId="0" xfId="4" applyNumberFormat="1" applyFont="1" applyAlignment="1">
      <alignment horizontal="center"/>
    </xf>
    <xf numFmtId="173" fontId="9" fillId="0" borderId="0" xfId="4" applyNumberFormat="1" applyFont="1" applyAlignment="1">
      <alignment horizontal="center"/>
    </xf>
    <xf numFmtId="0" fontId="9" fillId="0" borderId="0" xfId="1" applyFont="1"/>
    <xf numFmtId="173" fontId="9" fillId="0" borderId="0" xfId="1" applyNumberFormat="1" applyFont="1" applyAlignment="1">
      <alignment horizontal="center"/>
    </xf>
    <xf numFmtId="14" fontId="5" fillId="0" borderId="0" xfId="1" applyNumberFormat="1" applyFont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7" xfId="1" applyFont="1" applyBorder="1" applyAlignment="1">
      <alignment horizontal="right"/>
    </xf>
    <xf numFmtId="0" fontId="4" fillId="0" borderId="7" xfId="1" applyFont="1" applyBorder="1"/>
    <xf numFmtId="0" fontId="5" fillId="0" borderId="12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14" fontId="4" fillId="2" borderId="12" xfId="1" applyNumberFormat="1" applyFont="1" applyFill="1" applyBorder="1" applyAlignment="1">
      <alignment horizontal="center"/>
    </xf>
    <xf numFmtId="14" fontId="4" fillId="0" borderId="18" xfId="1" applyNumberFormat="1" applyFont="1" applyBorder="1" applyAlignment="1">
      <alignment horizontal="center"/>
    </xf>
    <xf numFmtId="14" fontId="4" fillId="0" borderId="12" xfId="1" applyNumberFormat="1" applyFont="1" applyBorder="1" applyAlignment="1">
      <alignment horizontal="center"/>
    </xf>
    <xf numFmtId="171" fontId="5" fillId="0" borderId="0" xfId="1" applyNumberFormat="1" applyFont="1"/>
    <xf numFmtId="0" fontId="7" fillId="0" borderId="0" xfId="1" applyFont="1"/>
    <xf numFmtId="170" fontId="7" fillId="0" borderId="0" xfId="2" applyFont="1" applyBorder="1"/>
    <xf numFmtId="0" fontId="10" fillId="0" borderId="0" xfId="1" applyFont="1"/>
    <xf numFmtId="0" fontId="7" fillId="0" borderId="1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2" xfId="1" applyFont="1" applyBorder="1"/>
    <xf numFmtId="0" fontId="4" fillId="0" borderId="2" xfId="1" applyFont="1" applyBorder="1"/>
    <xf numFmtId="0" fontId="4" fillId="0" borderId="3" xfId="1" applyFont="1" applyBorder="1"/>
    <xf numFmtId="0" fontId="13" fillId="0" borderId="0" xfId="6" applyFont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4" fillId="0" borderId="8" xfId="1" applyFont="1" applyBorder="1"/>
    <xf numFmtId="0" fontId="7" fillId="0" borderId="8" xfId="1" applyFont="1" applyBorder="1" applyAlignment="1">
      <alignment horizontal="center"/>
    </xf>
    <xf numFmtId="0" fontId="4" fillId="0" borderId="11" xfId="1" applyFont="1" applyBorder="1"/>
    <xf numFmtId="4" fontId="15" fillId="3" borderId="0" xfId="7" applyNumberFormat="1" applyFont="1" applyFill="1" applyAlignment="1">
      <alignment vertical="center"/>
    </xf>
    <xf numFmtId="0" fontId="16" fillId="0" borderId="0" xfId="7" applyFont="1"/>
    <xf numFmtId="0" fontId="3" fillId="0" borderId="0" xfId="6"/>
    <xf numFmtId="4" fontId="13" fillId="0" borderId="0" xfId="6" applyNumberFormat="1" applyFont="1" applyAlignment="1">
      <alignment horizontal="center" vertical="center"/>
    </xf>
    <xf numFmtId="0" fontId="7" fillId="0" borderId="19" xfId="1" applyFont="1" applyBorder="1" applyAlignment="1">
      <alignment horizontal="center"/>
    </xf>
    <xf numFmtId="0" fontId="14" fillId="0" borderId="0" xfId="7"/>
    <xf numFmtId="0" fontId="16" fillId="0" borderId="0" xfId="7" applyFont="1" applyAlignment="1">
      <alignment horizontal="center" vertical="center"/>
    </xf>
    <xf numFmtId="3" fontId="17" fillId="0" borderId="0" xfId="8" applyNumberFormat="1" applyFont="1" applyAlignment="1">
      <alignment horizontal="center" vertical="center" wrapText="1"/>
    </xf>
    <xf numFmtId="0" fontId="4" fillId="0" borderId="20" xfId="1" applyFont="1" applyBorder="1"/>
    <xf numFmtId="0" fontId="4" fillId="0" borderId="22" xfId="1" applyFont="1" applyBorder="1"/>
    <xf numFmtId="0" fontId="7" fillId="0" borderId="22" xfId="1" applyFont="1" applyBorder="1" applyAlignment="1">
      <alignment horizontal="center"/>
    </xf>
    <xf numFmtId="0" fontId="7" fillId="0" borderId="20" xfId="1" applyFont="1" applyBorder="1"/>
    <xf numFmtId="49" fontId="18" fillId="0" borderId="9" xfId="7" applyNumberFormat="1" applyFont="1" applyBorder="1" applyAlignment="1">
      <alignment vertical="center"/>
    </xf>
    <xf numFmtId="174" fontId="18" fillId="0" borderId="9" xfId="7" applyNumberFormat="1" applyFont="1" applyBorder="1" applyAlignment="1">
      <alignment vertical="center"/>
    </xf>
    <xf numFmtId="0" fontId="18" fillId="0" borderId="9" xfId="7" applyFont="1" applyBorder="1" applyAlignment="1">
      <alignment horizontal="center" vertical="center"/>
    </xf>
    <xf numFmtId="0" fontId="19" fillId="0" borderId="9" xfId="6" applyFont="1" applyBorder="1" applyAlignment="1">
      <alignment horizontal="center" vertical="center"/>
    </xf>
    <xf numFmtId="0" fontId="4" fillId="0" borderId="23" xfId="1" applyFont="1" applyBorder="1" applyAlignment="1">
      <alignment horizontal="center"/>
    </xf>
    <xf numFmtId="4" fontId="18" fillId="0" borderId="9" xfId="7" applyNumberFormat="1" applyFont="1" applyBorder="1" applyAlignment="1">
      <alignment vertical="center"/>
    </xf>
    <xf numFmtId="49" fontId="4" fillId="0" borderId="12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74" fontId="4" fillId="0" borderId="12" xfId="1" applyNumberFormat="1" applyFont="1" applyBorder="1" applyAlignment="1">
      <alignment horizontal="center"/>
    </xf>
    <xf numFmtId="170" fontId="20" fillId="0" borderId="9" xfId="2" applyFont="1" applyBorder="1" applyAlignment="1">
      <alignment vertical="center"/>
    </xf>
    <xf numFmtId="175" fontId="4" fillId="0" borderId="0" xfId="1" applyNumberFormat="1" applyFont="1"/>
    <xf numFmtId="49" fontId="4" fillId="0" borderId="20" xfId="1" applyNumberFormat="1" applyFont="1" applyBorder="1" applyAlignment="1">
      <alignment horizontal="center"/>
    </xf>
    <xf numFmtId="174" fontId="3" fillId="0" borderId="9" xfId="1" applyNumberFormat="1" applyBorder="1" applyAlignment="1">
      <alignment horizontal="center"/>
    </xf>
    <xf numFmtId="174" fontId="4" fillId="0" borderId="1" xfId="1" applyNumberFormat="1" applyFont="1" applyBorder="1" applyAlignment="1">
      <alignment horizontal="center"/>
    </xf>
    <xf numFmtId="174" fontId="4" fillId="4" borderId="9" xfId="1" applyNumberFormat="1" applyFont="1" applyFill="1" applyBorder="1" applyAlignment="1">
      <alignment horizontal="center"/>
    </xf>
    <xf numFmtId="49" fontId="18" fillId="0" borderId="9" xfId="7" applyNumberFormat="1" applyFont="1" applyBorder="1"/>
    <xf numFmtId="170" fontId="20" fillId="0" borderId="9" xfId="2" applyFont="1" applyBorder="1"/>
    <xf numFmtId="170" fontId="20" fillId="0" borderId="9" xfId="2" applyFont="1" applyBorder="1" applyAlignment="1">
      <alignment horizontal="center" vertical="center"/>
    </xf>
    <xf numFmtId="3" fontId="21" fillId="0" borderId="9" xfId="8" applyNumberFormat="1" applyFont="1" applyBorder="1" applyAlignment="1">
      <alignment horizontal="center" vertical="center" wrapText="1"/>
    </xf>
    <xf numFmtId="174" fontId="4" fillId="0" borderId="9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70" fontId="6" fillId="0" borderId="9" xfId="2" applyFont="1" applyBorder="1" applyAlignment="1">
      <alignment horizontal="center"/>
    </xf>
    <xf numFmtId="0" fontId="19" fillId="0" borderId="9" xfId="6" applyFont="1" applyBorder="1" applyAlignment="1">
      <alignment vertical="center"/>
    </xf>
    <xf numFmtId="49" fontId="4" fillId="0" borderId="27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10" fillId="0" borderId="21" xfId="1" applyFont="1" applyBorder="1"/>
    <xf numFmtId="174" fontId="4" fillId="0" borderId="20" xfId="1" applyNumberFormat="1" applyFont="1" applyBorder="1" applyAlignment="1">
      <alignment horizontal="center"/>
    </xf>
    <xf numFmtId="174" fontId="4" fillId="0" borderId="10" xfId="1" applyNumberFormat="1" applyFont="1" applyBorder="1" applyAlignment="1">
      <alignment horizontal="center"/>
    </xf>
    <xf numFmtId="174" fontId="4" fillId="0" borderId="28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0" fontId="10" fillId="0" borderId="4" xfId="1" applyFont="1" applyBorder="1"/>
    <xf numFmtId="174" fontId="4" fillId="0" borderId="29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0" fontId="10" fillId="0" borderId="2" xfId="1" applyFont="1" applyBorder="1"/>
    <xf numFmtId="174" fontId="4" fillId="0" borderId="11" xfId="1" applyNumberFormat="1" applyFont="1" applyBorder="1" applyAlignment="1">
      <alignment horizontal="center"/>
    </xf>
    <xf numFmtId="174" fontId="4" fillId="0" borderId="30" xfId="1" applyNumberFormat="1" applyFont="1" applyBorder="1" applyAlignment="1">
      <alignment horizontal="center"/>
    </xf>
    <xf numFmtId="49" fontId="4" fillId="0" borderId="21" xfId="1" applyNumberFormat="1" applyFont="1" applyBorder="1" applyAlignment="1">
      <alignment horizontal="center"/>
    </xf>
    <xf numFmtId="174" fontId="4" fillId="0" borderId="22" xfId="1" applyNumberFormat="1" applyFont="1" applyBorder="1" applyAlignment="1">
      <alignment horizontal="center"/>
    </xf>
    <xf numFmtId="174" fontId="4" fillId="0" borderId="21" xfId="1" applyNumberFormat="1" applyFont="1" applyBorder="1" applyAlignment="1">
      <alignment horizontal="center"/>
    </xf>
    <xf numFmtId="174" fontId="4" fillId="0" borderId="3" xfId="1" applyNumberFormat="1" applyFont="1" applyBorder="1" applyAlignment="1">
      <alignment horizontal="center"/>
    </xf>
    <xf numFmtId="174" fontId="4" fillId="0" borderId="28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76" fontId="4" fillId="0" borderId="28" xfId="1" applyNumberFormat="1" applyFont="1" applyBorder="1" applyAlignment="1">
      <alignment horizontal="right"/>
    </xf>
    <xf numFmtId="49" fontId="4" fillId="0" borderId="1" xfId="1" applyNumberFormat="1" applyFont="1" applyBorder="1" applyAlignment="1">
      <alignment horizontal="center"/>
    </xf>
    <xf numFmtId="0" fontId="10" fillId="0" borderId="1" xfId="1" applyFont="1" applyBorder="1"/>
    <xf numFmtId="170" fontId="20" fillId="0" borderId="9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176" fontId="4" fillId="0" borderId="29" xfId="1" applyNumberFormat="1" applyFont="1" applyBorder="1" applyAlignment="1">
      <alignment horizontal="center"/>
    </xf>
    <xf numFmtId="0" fontId="4" fillId="0" borderId="1" xfId="1" applyFont="1" applyBorder="1"/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10" fillId="0" borderId="5" xfId="1" applyFont="1" applyBorder="1"/>
    <xf numFmtId="0" fontId="4" fillId="0" borderId="5" xfId="1" applyFont="1" applyBorder="1"/>
    <xf numFmtId="176" fontId="4" fillId="0" borderId="3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4" xfId="1" applyNumberFormat="1" applyFont="1" applyBorder="1" applyAlignment="1">
      <alignment horizontal="center"/>
    </xf>
    <xf numFmtId="4" fontId="4" fillId="0" borderId="30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4" fontId="4" fillId="0" borderId="29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center"/>
    </xf>
    <xf numFmtId="4" fontId="4" fillId="0" borderId="31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6" xfId="1" applyNumberFormat="1" applyFont="1" applyBorder="1" applyAlignment="1">
      <alignment horizontal="center"/>
    </xf>
    <xf numFmtId="49" fontId="4" fillId="0" borderId="23" xfId="1" applyNumberFormat="1" applyFont="1" applyBorder="1" applyAlignment="1">
      <alignment horizontal="center"/>
    </xf>
    <xf numFmtId="49" fontId="4" fillId="0" borderId="25" xfId="1" applyNumberFormat="1" applyFont="1" applyBorder="1" applyAlignment="1">
      <alignment horizontal="center"/>
    </xf>
    <xf numFmtId="0" fontId="10" fillId="0" borderId="25" xfId="1" applyFont="1" applyBorder="1"/>
    <xf numFmtId="0" fontId="4" fillId="0" borderId="23" xfId="1" applyFont="1" applyBorder="1"/>
    <xf numFmtId="4" fontId="4" fillId="0" borderId="26" xfId="1" applyNumberFormat="1" applyFont="1" applyBorder="1" applyAlignment="1">
      <alignment horizontal="center"/>
    </xf>
    <xf numFmtId="4" fontId="4" fillId="0" borderId="24" xfId="1" applyNumberFormat="1" applyFont="1" applyBorder="1" applyAlignment="1">
      <alignment horizontal="center"/>
    </xf>
    <xf numFmtId="4" fontId="4" fillId="0" borderId="32" xfId="1" applyNumberFormat="1" applyFont="1" applyBorder="1"/>
    <xf numFmtId="174" fontId="4" fillId="0" borderId="12" xfId="1" applyNumberFormat="1" applyFont="1" applyBorder="1" applyAlignment="1">
      <alignment horizontal="right"/>
    </xf>
    <xf numFmtId="176" fontId="4" fillId="0" borderId="0" xfId="1" applyNumberFormat="1" applyFont="1"/>
    <xf numFmtId="0" fontId="4" fillId="2" borderId="0" xfId="1" applyFont="1" applyFill="1"/>
    <xf numFmtId="0" fontId="7" fillId="2" borderId="0" xfId="1" applyFont="1" applyFill="1"/>
    <xf numFmtId="170" fontId="6" fillId="3" borderId="9" xfId="2" applyFont="1" applyFill="1" applyBorder="1" applyAlignment="1">
      <alignment horizontal="center"/>
    </xf>
    <xf numFmtId="9" fontId="23" fillId="0" borderId="0" xfId="2" applyNumberFormat="1" applyFont="1" applyAlignment="1">
      <alignment horizontal="center" vertical="center"/>
    </xf>
    <xf numFmtId="49" fontId="18" fillId="0" borderId="33" xfId="7" applyNumberFormat="1" applyFont="1" applyBorder="1"/>
    <xf numFmtId="170" fontId="20" fillId="0" borderId="33" xfId="2" applyFont="1" applyBorder="1"/>
    <xf numFmtId="170" fontId="20" fillId="0" borderId="33" xfId="2" applyFont="1" applyBorder="1" applyAlignment="1">
      <alignment horizontal="center" vertical="center"/>
    </xf>
    <xf numFmtId="170" fontId="20" fillId="0" borderId="33" xfId="1" applyNumberFormat="1" applyFont="1" applyBorder="1" applyAlignment="1">
      <alignment horizontal="center" vertical="center"/>
    </xf>
    <xf numFmtId="0" fontId="24" fillId="0" borderId="0" xfId="1" applyFont="1"/>
    <xf numFmtId="0" fontId="18" fillId="0" borderId="20" xfId="7" applyFont="1" applyBorder="1"/>
    <xf numFmtId="4" fontId="18" fillId="0" borderId="20" xfId="7" applyNumberFormat="1" applyFont="1" applyBorder="1"/>
    <xf numFmtId="170" fontId="20" fillId="0" borderId="20" xfId="2" applyFont="1" applyBorder="1" applyAlignment="1">
      <alignment horizontal="center" vertical="center"/>
    </xf>
    <xf numFmtId="170" fontId="20" fillId="0" borderId="20" xfId="1" applyNumberFormat="1" applyFont="1" applyBorder="1" applyAlignment="1">
      <alignment horizontal="center" vertical="center"/>
    </xf>
    <xf numFmtId="170" fontId="25" fillId="0" borderId="0" xfId="2" applyFont="1"/>
    <xf numFmtId="170" fontId="4" fillId="0" borderId="0" xfId="1" applyNumberFormat="1" applyFont="1"/>
    <xf numFmtId="4" fontId="15" fillId="3" borderId="0" xfId="7" applyNumberFormat="1" applyFont="1" applyFill="1"/>
    <xf numFmtId="0" fontId="6" fillId="0" borderId="0" xfId="1" applyFont="1" applyAlignment="1">
      <alignment horizontal="left"/>
    </xf>
    <xf numFmtId="0" fontId="6" fillId="0" borderId="0" xfId="1" applyFont="1"/>
    <xf numFmtId="0" fontId="25" fillId="0" borderId="0" xfId="1" applyFont="1"/>
    <xf numFmtId="170" fontId="26" fillId="0" borderId="0" xfId="2" applyFont="1"/>
    <xf numFmtId="170" fontId="6" fillId="0" borderId="0" xfId="2" applyFont="1"/>
    <xf numFmtId="0" fontId="6" fillId="0" borderId="0" xfId="1" applyFont="1" applyAlignment="1">
      <alignment vertical="center"/>
    </xf>
    <xf numFmtId="0" fontId="27" fillId="0" borderId="0" xfId="1" applyFont="1"/>
    <xf numFmtId="0" fontId="28" fillId="0" borderId="0" xfId="1" applyFont="1"/>
    <xf numFmtId="0" fontId="27" fillId="0" borderId="0" xfId="1" applyFont="1" applyAlignment="1">
      <alignment vertical="center"/>
    </xf>
    <xf numFmtId="170" fontId="27" fillId="0" borderId="0" xfId="2" applyFont="1"/>
    <xf numFmtId="0" fontId="6" fillId="0" borderId="0" xfId="3" applyFont="1"/>
    <xf numFmtId="0" fontId="6" fillId="0" borderId="0" xfId="1" applyFont="1" applyAlignment="1">
      <alignment horizontal="left" vertical="center"/>
    </xf>
    <xf numFmtId="0" fontId="27" fillId="0" borderId="0" xfId="1" applyFont="1" applyAlignment="1">
      <alignment horizontal="right"/>
    </xf>
    <xf numFmtId="0" fontId="27" fillId="0" borderId="0" xfId="1" applyFont="1" applyAlignment="1">
      <alignment horizontal="left"/>
    </xf>
    <xf numFmtId="49" fontId="30" fillId="0" borderId="0" xfId="0" applyNumberFormat="1" applyFont="1"/>
    <xf numFmtId="0" fontId="31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0" fontId="32" fillId="0" borderId="0" xfId="0" applyFont="1"/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33" fillId="0" borderId="5" xfId="0" applyNumberFormat="1" applyFont="1" applyBorder="1" applyAlignment="1">
      <alignment horizontal="center"/>
    </xf>
    <xf numFmtId="49" fontId="7" fillId="2" borderId="0" xfId="0" applyNumberFormat="1" applyFont="1" applyFill="1"/>
    <xf numFmtId="49" fontId="7" fillId="2" borderId="0" xfId="0" applyNumberFormat="1" applyFont="1" applyFill="1" applyAlignment="1">
      <alignment horizontal="right"/>
    </xf>
    <xf numFmtId="49" fontId="33" fillId="2" borderId="0" xfId="0" applyNumberFormat="1" applyFont="1" applyFill="1" applyAlignment="1">
      <alignment horizontal="center"/>
    </xf>
    <xf numFmtId="49" fontId="33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vertical="center"/>
    </xf>
    <xf numFmtId="49" fontId="35" fillId="0" borderId="0" xfId="0" applyNumberFormat="1" applyFont="1"/>
    <xf numFmtId="0" fontId="36" fillId="0" borderId="0" xfId="0" applyFont="1"/>
    <xf numFmtId="0" fontId="35" fillId="0" borderId="0" xfId="0" applyFont="1" applyAlignment="1">
      <alignment wrapText="1"/>
    </xf>
    <xf numFmtId="49" fontId="35" fillId="0" borderId="5" xfId="0" applyNumberFormat="1" applyFont="1" applyBorder="1" applyAlignment="1">
      <alignment vertical="center"/>
    </xf>
    <xf numFmtId="49" fontId="37" fillId="0" borderId="5" xfId="0" applyNumberFormat="1" applyFont="1" applyBorder="1" applyAlignment="1">
      <alignment horizontal="center" vertical="center"/>
    </xf>
    <xf numFmtId="49" fontId="35" fillId="2" borderId="5" xfId="0" applyNumberFormat="1" applyFont="1" applyFill="1" applyBorder="1" applyAlignment="1">
      <alignment vertical="center"/>
    </xf>
    <xf numFmtId="49" fontId="35" fillId="0" borderId="5" xfId="0" applyNumberFormat="1" applyFont="1" applyBorder="1"/>
    <xf numFmtId="49" fontId="37" fillId="0" borderId="5" xfId="0" applyNumberFormat="1" applyFont="1" applyBorder="1" applyAlignment="1">
      <alignment horizontal="center"/>
    </xf>
    <xf numFmtId="49" fontId="35" fillId="2" borderId="5" xfId="0" applyNumberFormat="1" applyFont="1" applyFill="1" applyBorder="1"/>
    <xf numFmtId="49" fontId="35" fillId="0" borderId="0" xfId="0" applyNumberFormat="1" applyFont="1" applyAlignment="1">
      <alignment horizontal="right"/>
    </xf>
    <xf numFmtId="49" fontId="35" fillId="2" borderId="0" xfId="0" applyNumberFormat="1" applyFont="1" applyFill="1"/>
    <xf numFmtId="49" fontId="35" fillId="0" borderId="9" xfId="0" applyNumberFormat="1" applyFont="1" applyBorder="1" applyAlignment="1">
      <alignment horizontal="center"/>
    </xf>
    <xf numFmtId="49" fontId="35" fillId="0" borderId="0" xfId="0" applyNumberFormat="1" applyFont="1" applyAlignment="1">
      <alignment horizontal="center"/>
    </xf>
    <xf numFmtId="49" fontId="35" fillId="0" borderId="9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35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" fontId="0" fillId="0" borderId="0" xfId="0" applyNumberFormat="1"/>
    <xf numFmtId="49" fontId="7" fillId="0" borderId="0" xfId="0" applyNumberFormat="1" applyFont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/>
    </xf>
    <xf numFmtId="0" fontId="6" fillId="0" borderId="10" xfId="3" applyFont="1" applyBorder="1" applyAlignment="1">
      <alignment horizontal="left"/>
    </xf>
    <xf numFmtId="0" fontId="27" fillId="0" borderId="5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6" fillId="0" borderId="0" xfId="1" applyFont="1" applyAlignment="1">
      <alignment horizontal="left" wrapText="1"/>
    </xf>
    <xf numFmtId="0" fontId="6" fillId="0" borderId="10" xfId="1" applyFont="1" applyBorder="1" applyAlignment="1">
      <alignment horizontal="left"/>
    </xf>
    <xf numFmtId="0" fontId="27" fillId="0" borderId="0" xfId="1" applyFont="1" applyAlignment="1">
      <alignment horizontal="center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22" fillId="0" borderId="0" xfId="1" applyFont="1"/>
    <xf numFmtId="0" fontId="4" fillId="0" borderId="24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2" fontId="10" fillId="0" borderId="15" xfId="1" applyNumberFormat="1" applyFont="1" applyBorder="1" applyAlignment="1">
      <alignment wrapText="1"/>
    </xf>
    <xf numFmtId="2" fontId="10" fillId="0" borderId="18" xfId="1" applyNumberFormat="1" applyFont="1" applyBorder="1" applyAlignment="1">
      <alignment wrapText="1"/>
    </xf>
    <xf numFmtId="2" fontId="10" fillId="0" borderId="16" xfId="1" applyNumberFormat="1" applyFont="1" applyBorder="1" applyAlignment="1">
      <alignment wrapText="1"/>
    </xf>
    <xf numFmtId="0" fontId="13" fillId="0" borderId="0" xfId="6" applyFont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4" fontId="12" fillId="0" borderId="0" xfId="5" applyNumberFormat="1" applyFont="1" applyAlignment="1">
      <alignment horizontal="center" vertical="top" wrapText="1"/>
    </xf>
    <xf numFmtId="0" fontId="7" fillId="0" borderId="7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8" xfId="1" applyFont="1" applyBorder="1" applyAlignment="1">
      <alignment horizontal="center"/>
    </xf>
    <xf numFmtId="0" fontId="14" fillId="0" borderId="0" xfId="7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4" fillId="0" borderId="10" xfId="1" applyFont="1" applyBorder="1" applyAlignment="1">
      <alignment vertical="top" wrapText="1"/>
    </xf>
    <xf numFmtId="0" fontId="6" fillId="0" borderId="10" xfId="3" applyFont="1" applyBorder="1" applyAlignment="1">
      <alignment vertical="top" wrapText="1"/>
    </xf>
    <xf numFmtId="0" fontId="4" fillId="0" borderId="10" xfId="3" applyBorder="1" applyAlignment="1">
      <alignment vertical="top" wrapText="1"/>
    </xf>
    <xf numFmtId="0" fontId="4" fillId="0" borderId="10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49" fontId="7" fillId="2" borderId="0" xfId="0" applyNumberFormat="1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34" fillId="2" borderId="10" xfId="0" applyNumberFormat="1" applyFont="1" applyFill="1" applyBorder="1" applyAlignment="1">
      <alignment horizontal="left" wrapText="1"/>
    </xf>
    <xf numFmtId="49" fontId="35" fillId="0" borderId="1" xfId="0" applyNumberFormat="1" applyFont="1" applyBorder="1" applyAlignment="1">
      <alignment horizontal="center"/>
    </xf>
    <xf numFmtId="49" fontId="35" fillId="0" borderId="2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center"/>
    </xf>
    <xf numFmtId="49" fontId="35" fillId="2" borderId="1" xfId="0" applyNumberFormat="1" applyFont="1" applyFill="1" applyBorder="1" applyAlignment="1">
      <alignment horizontal="center" wrapText="1"/>
    </xf>
    <xf numFmtId="49" fontId="35" fillId="2" borderId="2" xfId="0" applyNumberFormat="1" applyFont="1" applyFill="1" applyBorder="1" applyAlignment="1">
      <alignment horizontal="center" wrapText="1"/>
    </xf>
    <xf numFmtId="49" fontId="35" fillId="2" borderId="3" xfId="0" applyNumberFormat="1" applyFont="1" applyFill="1" applyBorder="1" applyAlignment="1">
      <alignment horizontal="center" wrapText="1"/>
    </xf>
    <xf numFmtId="49" fontId="35" fillId="0" borderId="9" xfId="0" applyNumberFormat="1" applyFont="1" applyBorder="1" applyAlignment="1">
      <alignment horizontal="center" vertical="center" wrapText="1"/>
    </xf>
    <xf numFmtId="49" fontId="35" fillId="0" borderId="9" xfId="0" applyNumberFormat="1" applyFont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49" fontId="35" fillId="0" borderId="7" xfId="0" applyNumberFormat="1" applyFont="1" applyBorder="1" applyAlignment="1">
      <alignment horizontal="center"/>
    </xf>
    <xf numFmtId="49" fontId="35" fillId="0" borderId="0" xfId="0" applyNumberFormat="1" applyFont="1" applyAlignment="1">
      <alignment horizontal="center"/>
    </xf>
    <xf numFmtId="49" fontId="35" fillId="0" borderId="8" xfId="0" applyNumberFormat="1" applyFont="1" applyBorder="1" applyAlignment="1">
      <alignment horizontal="center"/>
    </xf>
    <xf numFmtId="49" fontId="35" fillId="0" borderId="4" xfId="0" applyNumberFormat="1" applyFont="1" applyBorder="1" applyAlignment="1">
      <alignment horizontal="center"/>
    </xf>
    <xf numFmtId="49" fontId="35" fillId="0" borderId="5" xfId="0" applyNumberFormat="1" applyFont="1" applyBorder="1" applyAlignment="1">
      <alignment horizontal="center"/>
    </xf>
    <xf numFmtId="49" fontId="35" fillId="0" borderId="6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8" fillId="0" borderId="5" xfId="0" applyNumberFormat="1" applyFont="1" applyBorder="1" applyAlignment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</cellXfs>
  <cellStyles count="9">
    <cellStyle name="Обычный" xfId="0" builtinId="0"/>
    <cellStyle name="Обычный 10 2" xfId="1" xr:uid="{82C75FFB-FBB3-498A-A9B8-68E46D523617}"/>
    <cellStyle name="Обычный 11" xfId="3" xr:uid="{49225678-074F-4CF5-8DE3-704BE02F5622}"/>
    <cellStyle name="Обычный 2 2 2 2 3 2" xfId="6" xr:uid="{50307F6A-0FF9-4875-B272-C945BE72BB55}"/>
    <cellStyle name="Обычный 2 5" xfId="4" xr:uid="{F288CE98-6C4E-4BDE-9AA5-2AE0F9462A89}"/>
    <cellStyle name="Обычный 9" xfId="7" xr:uid="{82EB16B4-07F5-4916-942A-CDD7DDF25EEC}"/>
    <cellStyle name="Обычный_КС-3_Крюково.06.09" xfId="5" xr:uid="{D6C135E5-08CF-4FC9-BF49-71D0B5FBF893}"/>
    <cellStyle name="Обычный_КС-3_Крюково.xls1" xfId="8" xr:uid="{696F3A20-CA66-4B90-BEAE-5C41BBCF01BD}"/>
    <cellStyle name="Финансовый 2 3" xfId="2" xr:uid="{6504CAD4-C65F-4AC6-8940-6D3BEC096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.24_&#1082;&#1089;-3,2_&#1064;&#1077;&#1083;&#1083;-&#1069;&#1069;_&#1057;&#1055;3(&#1076;&#1072;&#1074;.&#1084;&#1072;&#109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№1 ЭЭ СП3"/>
      <sheetName val="кс3№2 ЭЭ СП3"/>
      <sheetName val="кс-2№1 ЭЭ СП3"/>
      <sheetName val="кс-2№2 ЭЭ СП3"/>
    </sheetNames>
    <sheetDataSet>
      <sheetData sheetId="0"/>
      <sheetData sheetId="1"/>
      <sheetData sheetId="2">
        <row r="424">
          <cell r="O424">
            <v>5971122.3099999996</v>
          </cell>
        </row>
        <row r="426">
          <cell r="O426">
            <v>7165346.7699999996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86FE4-B651-41DF-84F0-F5D5BB375F31}">
  <dimension ref="A1:Q98"/>
  <sheetViews>
    <sheetView view="pageBreakPreview" topLeftCell="A4" zoomScaleNormal="100" zoomScaleSheetLayoutView="100" workbookViewId="0">
      <selection activeCell="C11" sqref="C11:F11"/>
    </sheetView>
  </sheetViews>
  <sheetFormatPr defaultColWidth="9" defaultRowHeight="12.75" x14ac:dyDescent="0.2"/>
  <cols>
    <col min="1" max="1" width="6.28515625" style="66" customWidth="1"/>
    <col min="2" max="2" width="19.85546875" style="66" customWidth="1"/>
    <col min="3" max="3" width="22.5703125" style="66" customWidth="1"/>
    <col min="4" max="4" width="18.85546875" style="66" customWidth="1"/>
    <col min="5" max="5" width="12.85546875" style="66" customWidth="1"/>
    <col min="6" max="6" width="15.42578125" style="66" customWidth="1"/>
    <col min="7" max="7" width="15.5703125" style="66" customWidth="1"/>
    <col min="8" max="8" width="20.28515625" style="66" customWidth="1"/>
    <col min="9" max="9" width="10.28515625" style="66" customWidth="1"/>
    <col min="10" max="10" width="9.5703125" style="69" customWidth="1"/>
    <col min="11" max="11" width="15.5703125" style="69" customWidth="1"/>
    <col min="12" max="12" width="15.85546875" style="69" customWidth="1"/>
    <col min="13" max="13" width="8.140625" style="69" customWidth="1"/>
    <col min="14" max="14" width="14.7109375" style="66" customWidth="1"/>
    <col min="15" max="15" width="14" style="66" bestFit="1" customWidth="1"/>
    <col min="16" max="16" width="14.28515625" style="66" customWidth="1"/>
    <col min="17" max="16384" width="9" style="66"/>
  </cols>
  <sheetData>
    <row r="1" spans="1:14" x14ac:dyDescent="0.2">
      <c r="G1" s="67"/>
      <c r="H1" s="68" t="s">
        <v>371</v>
      </c>
    </row>
    <row r="2" spans="1:14" x14ac:dyDescent="0.2">
      <c r="G2" s="67"/>
      <c r="H2" s="68" t="s">
        <v>372</v>
      </c>
    </row>
    <row r="3" spans="1:14" x14ac:dyDescent="0.2">
      <c r="G3" s="67"/>
      <c r="H3" s="68" t="s">
        <v>373</v>
      </c>
    </row>
    <row r="4" spans="1:14" ht="9.75" customHeight="1" x14ac:dyDescent="0.2"/>
    <row r="5" spans="1:14" ht="16.350000000000001" customHeight="1" x14ac:dyDescent="0.2">
      <c r="G5" s="70"/>
      <c r="H5" s="71" t="s">
        <v>0</v>
      </c>
    </row>
    <row r="6" spans="1:14" x14ac:dyDescent="0.2">
      <c r="G6" s="72" t="s">
        <v>1</v>
      </c>
      <c r="H6" s="73" t="s">
        <v>374</v>
      </c>
    </row>
    <row r="7" spans="1:14" ht="25.9" customHeight="1" x14ac:dyDescent="0.2">
      <c r="A7" s="66" t="s">
        <v>3</v>
      </c>
      <c r="C7" s="305"/>
      <c r="D7" s="305"/>
      <c r="E7" s="305"/>
      <c r="F7" s="305"/>
      <c r="G7" s="72"/>
      <c r="H7" s="74"/>
    </row>
    <row r="8" spans="1:14" s="67" customFormat="1" ht="18.399999999999999" customHeight="1" x14ac:dyDescent="0.2">
      <c r="A8" s="66"/>
      <c r="B8" s="66"/>
      <c r="C8" s="66"/>
      <c r="D8" s="75"/>
      <c r="E8" s="75"/>
      <c r="F8" s="66"/>
      <c r="G8" s="72"/>
      <c r="H8" s="74"/>
      <c r="J8" s="76"/>
      <c r="K8" s="76"/>
      <c r="L8" s="76"/>
      <c r="M8" s="76"/>
    </row>
    <row r="9" spans="1:14" s="67" customFormat="1" ht="25.5" customHeight="1" x14ac:dyDescent="0.2">
      <c r="A9" s="77" t="s">
        <v>375</v>
      </c>
      <c r="B9" s="77"/>
      <c r="C9" s="306" t="s">
        <v>376</v>
      </c>
      <c r="D9" s="307"/>
      <c r="E9" s="307"/>
      <c r="F9" s="307"/>
      <c r="G9" s="72" t="s">
        <v>4</v>
      </c>
      <c r="H9" s="78" t="s">
        <v>377</v>
      </c>
      <c r="J9" s="76"/>
      <c r="K9" s="76"/>
      <c r="L9" s="76"/>
      <c r="M9" s="76"/>
    </row>
    <row r="10" spans="1:14" s="67" customFormat="1" x14ac:dyDescent="0.2">
      <c r="A10" s="77"/>
      <c r="B10" s="77"/>
      <c r="C10" s="66"/>
      <c r="D10" s="75"/>
      <c r="E10" s="66"/>
      <c r="H10" s="71"/>
      <c r="J10" s="76"/>
      <c r="K10" s="76"/>
      <c r="L10" s="76"/>
      <c r="M10" s="76"/>
    </row>
    <row r="11" spans="1:14" s="67" customFormat="1" ht="31.5" customHeight="1" x14ac:dyDescent="0.2">
      <c r="A11" s="77" t="s">
        <v>378</v>
      </c>
      <c r="B11" s="77"/>
      <c r="C11" s="308" t="s">
        <v>379</v>
      </c>
      <c r="D11" s="309"/>
      <c r="E11" s="309"/>
      <c r="F11" s="309"/>
      <c r="G11" s="79" t="s">
        <v>4</v>
      </c>
      <c r="H11" s="80">
        <v>12604128</v>
      </c>
      <c r="J11" s="76"/>
      <c r="K11" s="76"/>
      <c r="L11" s="76"/>
      <c r="M11" s="76"/>
    </row>
    <row r="12" spans="1:14" s="67" customFormat="1" x14ac:dyDescent="0.2">
      <c r="A12" s="77"/>
      <c r="B12" s="77"/>
      <c r="C12" s="66"/>
      <c r="D12" s="75"/>
      <c r="G12" s="72"/>
      <c r="H12" s="71"/>
      <c r="J12" s="76"/>
      <c r="K12" s="76"/>
      <c r="L12" s="76"/>
      <c r="M12" s="76"/>
    </row>
    <row r="13" spans="1:14" s="67" customFormat="1" ht="42" hidden="1" customHeight="1" x14ac:dyDescent="0.2">
      <c r="A13" s="77" t="s">
        <v>380</v>
      </c>
      <c r="B13" s="77"/>
      <c r="C13" s="305" t="s">
        <v>381</v>
      </c>
      <c r="D13" s="305"/>
      <c r="E13" s="305"/>
      <c r="F13" s="305"/>
      <c r="G13" s="66"/>
      <c r="H13" s="74"/>
      <c r="J13" s="76"/>
      <c r="K13" s="76"/>
      <c r="L13" s="81"/>
      <c r="M13" s="76"/>
    </row>
    <row r="14" spans="1:14" ht="33" customHeight="1" x14ac:dyDescent="0.2">
      <c r="A14" s="77" t="s">
        <v>382</v>
      </c>
      <c r="B14" s="77"/>
      <c r="C14" s="310" t="s">
        <v>383</v>
      </c>
      <c r="D14" s="310"/>
      <c r="E14" s="310"/>
      <c r="F14" s="310"/>
      <c r="G14" s="82"/>
      <c r="H14" s="74"/>
      <c r="I14" s="83"/>
    </row>
    <row r="15" spans="1:14" ht="44.25" customHeight="1" x14ac:dyDescent="0.2">
      <c r="D15" s="66" t="s">
        <v>384</v>
      </c>
      <c r="E15" s="84"/>
      <c r="F15" s="84"/>
      <c r="G15" s="84"/>
      <c r="H15" s="85"/>
      <c r="I15" s="67"/>
      <c r="J15" s="67"/>
      <c r="K15" s="67"/>
      <c r="L15" s="67"/>
      <c r="M15" s="67"/>
      <c r="N15" s="67"/>
    </row>
    <row r="16" spans="1:14" s="67" customFormat="1" ht="15.6" customHeight="1" thickBot="1" x14ac:dyDescent="0.25">
      <c r="D16" s="84"/>
      <c r="E16" s="84"/>
      <c r="F16" s="86" t="s">
        <v>385</v>
      </c>
      <c r="G16" s="72" t="s">
        <v>386</v>
      </c>
      <c r="H16" s="74"/>
    </row>
    <row r="17" spans="1:16" s="67" customFormat="1" ht="15" customHeight="1" thickBot="1" x14ac:dyDescent="0.25">
      <c r="D17" s="82"/>
      <c r="E17" s="82"/>
      <c r="F17" s="72" t="s">
        <v>387</v>
      </c>
      <c r="G17" s="85" t="s">
        <v>13</v>
      </c>
      <c r="H17" s="87" t="s">
        <v>388</v>
      </c>
    </row>
    <row r="18" spans="1:16" s="67" customFormat="1" ht="15" customHeight="1" thickBot="1" x14ac:dyDescent="0.25">
      <c r="C18" s="88"/>
      <c r="D18" s="89"/>
      <c r="G18" s="85" t="s">
        <v>14</v>
      </c>
      <c r="H18" s="90">
        <v>45485</v>
      </c>
    </row>
    <row r="19" spans="1:16" s="67" customFormat="1" ht="15" customHeight="1" x14ac:dyDescent="0.2">
      <c r="C19" s="88"/>
      <c r="D19" s="91"/>
      <c r="F19" s="86"/>
      <c r="G19" s="72" t="s">
        <v>15</v>
      </c>
      <c r="H19" s="74"/>
    </row>
    <row r="20" spans="1:16" s="67" customFormat="1" ht="15" customHeight="1" x14ac:dyDescent="0.2">
      <c r="C20" s="88"/>
      <c r="D20" s="92"/>
      <c r="F20" s="68"/>
      <c r="G20" s="66" t="s">
        <v>384</v>
      </c>
      <c r="H20" s="66"/>
      <c r="K20" s="69"/>
    </row>
    <row r="21" spans="1:16" s="67" customFormat="1" ht="5.45" customHeight="1" thickBot="1" x14ac:dyDescent="0.25">
      <c r="C21" s="93"/>
      <c r="D21" s="94"/>
      <c r="F21" s="68"/>
      <c r="G21" s="66"/>
      <c r="H21" s="66"/>
      <c r="J21" s="76"/>
      <c r="K21" s="69"/>
      <c r="L21" s="76"/>
      <c r="M21" s="76"/>
    </row>
    <row r="22" spans="1:16" s="67" customFormat="1" ht="12.2" customHeight="1" thickBot="1" x14ac:dyDescent="0.25">
      <c r="D22" s="95"/>
      <c r="E22" s="96" t="s">
        <v>389</v>
      </c>
      <c r="F22" s="97" t="s">
        <v>390</v>
      </c>
      <c r="G22" s="311" t="s">
        <v>18</v>
      </c>
      <c r="H22" s="312"/>
      <c r="J22" s="76"/>
      <c r="K22" s="69"/>
      <c r="L22" s="76"/>
      <c r="M22" s="76"/>
    </row>
    <row r="23" spans="1:16" s="67" customFormat="1" ht="12.2" customHeight="1" thickBot="1" x14ac:dyDescent="0.25">
      <c r="D23" s="98"/>
      <c r="E23" s="99"/>
      <c r="F23" s="100"/>
      <c r="G23" s="101" t="s">
        <v>19</v>
      </c>
      <c r="H23" s="101" t="s">
        <v>20</v>
      </c>
      <c r="J23" s="76"/>
      <c r="K23" s="69"/>
      <c r="L23" s="76"/>
      <c r="M23" s="76"/>
    </row>
    <row r="24" spans="1:16" s="67" customFormat="1" ht="18" customHeight="1" thickBot="1" x14ac:dyDescent="0.25">
      <c r="D24" s="66"/>
      <c r="E24" s="102">
        <v>2</v>
      </c>
      <c r="F24" s="103">
        <v>45650</v>
      </c>
      <c r="G24" s="104">
        <v>45631</v>
      </c>
      <c r="H24" s="105">
        <f>F24</f>
        <v>45650</v>
      </c>
      <c r="I24" s="106"/>
      <c r="J24" s="76"/>
      <c r="K24" s="69"/>
      <c r="L24" s="76"/>
      <c r="M24" s="76"/>
    </row>
    <row r="25" spans="1:16" s="107" customFormat="1" x14ac:dyDescent="0.2">
      <c r="J25" s="108"/>
      <c r="K25" s="69"/>
      <c r="L25" s="108"/>
      <c r="M25" s="108"/>
    </row>
    <row r="26" spans="1:16" x14ac:dyDescent="0.2">
      <c r="E26" s="70" t="s">
        <v>391</v>
      </c>
    </row>
    <row r="27" spans="1:16" x14ac:dyDescent="0.2">
      <c r="D27" s="109"/>
      <c r="E27" s="70" t="s">
        <v>392</v>
      </c>
      <c r="F27" s="109"/>
      <c r="G27" s="109"/>
    </row>
    <row r="28" spans="1:16" ht="20.25" customHeight="1" x14ac:dyDescent="0.2">
      <c r="A28" s="110" t="s">
        <v>24</v>
      </c>
      <c r="B28" s="294" t="s">
        <v>393</v>
      </c>
      <c r="C28" s="295"/>
      <c r="D28" s="296"/>
      <c r="E28" s="111" t="s">
        <v>394</v>
      </c>
      <c r="F28" s="112" t="s">
        <v>395</v>
      </c>
      <c r="G28" s="113"/>
      <c r="H28" s="114"/>
      <c r="J28" s="297" t="s">
        <v>396</v>
      </c>
      <c r="K28" s="297"/>
      <c r="L28" s="297"/>
      <c r="M28" s="297"/>
      <c r="N28" s="297"/>
      <c r="O28" s="115"/>
      <c r="P28" s="115"/>
    </row>
    <row r="29" spans="1:16" ht="24.75" customHeight="1" x14ac:dyDescent="0.2">
      <c r="A29" s="116" t="s">
        <v>397</v>
      </c>
      <c r="B29" s="298" t="s">
        <v>398</v>
      </c>
      <c r="C29" s="299"/>
      <c r="D29" s="300"/>
      <c r="E29" s="117"/>
      <c r="F29" s="118" t="s">
        <v>399</v>
      </c>
      <c r="G29" s="119"/>
      <c r="H29" s="118" t="s">
        <v>400</v>
      </c>
      <c r="J29" s="301" t="s">
        <v>401</v>
      </c>
      <c r="K29" s="301"/>
      <c r="L29" s="120">
        <v>9229307</v>
      </c>
      <c r="M29" s="121"/>
      <c r="N29" s="122"/>
      <c r="O29" s="123">
        <f>F34*1.2</f>
        <v>9229307.0019999985</v>
      </c>
      <c r="P29" s="123">
        <f>L29-O29</f>
        <v>-1.999998465180397E-3</v>
      </c>
    </row>
    <row r="30" spans="1:16" ht="17.25" customHeight="1" x14ac:dyDescent="0.25">
      <c r="A30" s="116" t="s">
        <v>402</v>
      </c>
      <c r="B30" s="298"/>
      <c r="C30" s="299"/>
      <c r="D30" s="300"/>
      <c r="E30" s="117"/>
      <c r="F30" s="118" t="s">
        <v>403</v>
      </c>
      <c r="G30" s="124" t="s">
        <v>404</v>
      </c>
      <c r="H30" s="118" t="s">
        <v>405</v>
      </c>
      <c r="J30" s="125"/>
      <c r="K30" s="126" t="s">
        <v>406</v>
      </c>
      <c r="L30" s="126" t="s">
        <v>407</v>
      </c>
      <c r="M30" s="127" t="s">
        <v>408</v>
      </c>
      <c r="N30" s="127" t="s">
        <v>409</v>
      </c>
      <c r="O30" s="115" t="s">
        <v>410</v>
      </c>
      <c r="P30" s="115"/>
    </row>
    <row r="31" spans="1:16" x14ac:dyDescent="0.2">
      <c r="A31" s="128"/>
      <c r="B31" s="302"/>
      <c r="C31" s="303"/>
      <c r="D31" s="304"/>
      <c r="E31" s="129"/>
      <c r="F31" s="130" t="s">
        <v>411</v>
      </c>
      <c r="G31" s="131"/>
      <c r="H31" s="130" t="s">
        <v>412</v>
      </c>
      <c r="J31" s="132" t="s">
        <v>413</v>
      </c>
      <c r="K31" s="133">
        <f>'[1]кс-2№1 ЭЭ СП3'!O424</f>
        <v>5971122.3099999996</v>
      </c>
      <c r="L31" s="133">
        <f>K31*1.2</f>
        <v>7165346.7719999989</v>
      </c>
      <c r="M31" s="134">
        <v>1</v>
      </c>
      <c r="N31" s="135">
        <v>1</v>
      </c>
      <c r="O31" s="123">
        <f>'[1]кс-2№1 ЭЭ СП3'!O426</f>
        <v>7165346.7699999996</v>
      </c>
      <c r="P31" s="123">
        <f>L31-O31</f>
        <v>1.9999993965029716E-3</v>
      </c>
    </row>
    <row r="32" spans="1:16" ht="13.5" thickBot="1" x14ac:dyDescent="0.25">
      <c r="A32" s="136">
        <v>1</v>
      </c>
      <c r="B32" s="287">
        <v>2</v>
      </c>
      <c r="C32" s="288"/>
      <c r="D32" s="289"/>
      <c r="E32" s="136">
        <v>3</v>
      </c>
      <c r="F32" s="136">
        <v>4</v>
      </c>
      <c r="G32" s="136">
        <v>5</v>
      </c>
      <c r="H32" s="136">
        <v>6</v>
      </c>
      <c r="J32" s="132" t="s">
        <v>465</v>
      </c>
      <c r="K32" s="137">
        <f>'кс-2№2 ЭЭ СП3'!O321</f>
        <v>1719966.8583333332</v>
      </c>
      <c r="L32" s="133">
        <f>K32*1.2</f>
        <v>2063960.2299999997</v>
      </c>
      <c r="M32" s="134">
        <v>2</v>
      </c>
      <c r="N32" s="135">
        <v>2</v>
      </c>
      <c r="O32" s="123">
        <f>'кс-2№2 ЭЭ СП3'!O321*1.2</f>
        <v>2063960.2299999997</v>
      </c>
      <c r="P32" s="123">
        <f>L32-O32</f>
        <v>0</v>
      </c>
    </row>
    <row r="33" spans="1:17" ht="27" customHeight="1" thickBot="1" x14ac:dyDescent="0.25">
      <c r="A33" s="138"/>
      <c r="B33" s="290" t="s">
        <v>414</v>
      </c>
      <c r="C33" s="291"/>
      <c r="D33" s="292"/>
      <c r="E33" s="139" t="s">
        <v>415</v>
      </c>
      <c r="F33" s="140">
        <f>F34</f>
        <v>7691089.168333333</v>
      </c>
      <c r="G33" s="140">
        <f>G34</f>
        <v>7691089.168333333</v>
      </c>
      <c r="H33" s="140">
        <f>H34</f>
        <v>1719966.8583333332</v>
      </c>
      <c r="I33" s="69"/>
      <c r="J33" s="132"/>
      <c r="K33" s="141"/>
      <c r="L33" s="141"/>
      <c r="M33" s="134"/>
      <c r="N33" s="135"/>
      <c r="O33" s="123"/>
      <c r="P33" s="123"/>
      <c r="Q33" s="142"/>
    </row>
    <row r="34" spans="1:17" ht="23.25" customHeight="1" x14ac:dyDescent="0.2">
      <c r="A34" s="143" t="s">
        <v>40</v>
      </c>
      <c r="B34" s="283" t="s">
        <v>416</v>
      </c>
      <c r="C34" s="284"/>
      <c r="D34" s="285"/>
      <c r="E34" s="128"/>
      <c r="F34" s="144">
        <f>G34</f>
        <v>7691089.168333333</v>
      </c>
      <c r="G34" s="145">
        <f>K31+K32+K33</f>
        <v>7691089.168333333</v>
      </c>
      <c r="H34" s="146">
        <f>K32</f>
        <v>1719966.8583333332</v>
      </c>
      <c r="I34" s="69"/>
      <c r="J34" s="147"/>
      <c r="K34" s="148"/>
      <c r="L34" s="148"/>
      <c r="M34" s="149"/>
      <c r="N34" s="150"/>
      <c r="O34" s="115"/>
      <c r="P34" s="115"/>
    </row>
    <row r="35" spans="1:17" hidden="1" x14ac:dyDescent="0.2">
      <c r="A35" s="143" t="s">
        <v>22</v>
      </c>
      <c r="B35" s="283" t="s">
        <v>416</v>
      </c>
      <c r="C35" s="284"/>
      <c r="D35" s="285"/>
      <c r="E35" s="128"/>
      <c r="F35" s="144">
        <f t="shared" ref="F35:G39" si="0">G35</f>
        <v>0</v>
      </c>
      <c r="G35" s="145">
        <f t="shared" si="0"/>
        <v>0</v>
      </c>
      <c r="H35" s="151">
        <f>SUM(I35:Q35)</f>
        <v>0</v>
      </c>
      <c r="I35" s="69"/>
      <c r="J35" s="147" t="s">
        <v>417</v>
      </c>
      <c r="K35" s="148"/>
      <c r="L35" s="148"/>
      <c r="M35" s="149"/>
      <c r="N35" s="135"/>
      <c r="O35" s="115"/>
      <c r="P35" s="115"/>
    </row>
    <row r="36" spans="1:17" hidden="1" x14ac:dyDescent="0.2">
      <c r="A36" s="143" t="s">
        <v>41</v>
      </c>
      <c r="B36" s="283" t="s">
        <v>418</v>
      </c>
      <c r="C36" s="284"/>
      <c r="D36" s="285"/>
      <c r="E36" s="128"/>
      <c r="F36" s="144">
        <f t="shared" si="0"/>
        <v>0</v>
      </c>
      <c r="G36" s="145">
        <f t="shared" si="0"/>
        <v>0</v>
      </c>
      <c r="H36" s="151">
        <f>SUM(I36:Q36)</f>
        <v>0</v>
      </c>
      <c r="I36" s="69"/>
      <c r="J36" s="147" t="s">
        <v>419</v>
      </c>
      <c r="K36" s="148"/>
      <c r="L36" s="148"/>
      <c r="M36" s="149"/>
      <c r="N36" s="135"/>
      <c r="O36" s="293"/>
      <c r="P36" s="293"/>
    </row>
    <row r="37" spans="1:17" hidden="1" x14ac:dyDescent="0.2">
      <c r="A37" s="143" t="s">
        <v>87</v>
      </c>
      <c r="B37" s="283" t="s">
        <v>420</v>
      </c>
      <c r="C37" s="284"/>
      <c r="D37" s="285"/>
      <c r="E37" s="128"/>
      <c r="F37" s="144"/>
      <c r="G37" s="145"/>
      <c r="H37" s="151"/>
      <c r="I37" s="69"/>
      <c r="J37" s="147" t="s">
        <v>421</v>
      </c>
      <c r="K37" s="148"/>
      <c r="L37" s="148"/>
      <c r="M37" s="149"/>
      <c r="N37" s="134"/>
      <c r="O37" s="123"/>
      <c r="P37" s="123"/>
    </row>
    <row r="38" spans="1:17" hidden="1" x14ac:dyDescent="0.2">
      <c r="A38" s="143" t="s">
        <v>87</v>
      </c>
      <c r="B38" s="283" t="s">
        <v>422</v>
      </c>
      <c r="C38" s="284"/>
      <c r="D38" s="285"/>
      <c r="E38" s="128"/>
      <c r="F38" s="144"/>
      <c r="G38" s="145"/>
      <c r="H38" s="151"/>
      <c r="I38" s="69"/>
      <c r="J38" s="147" t="s">
        <v>423</v>
      </c>
      <c r="K38" s="148"/>
      <c r="L38" s="148"/>
      <c r="M38" s="149"/>
      <c r="N38" s="134"/>
      <c r="O38" s="115"/>
      <c r="P38" s="115"/>
    </row>
    <row r="39" spans="1:17" hidden="1" x14ac:dyDescent="0.2">
      <c r="A39" s="143" t="s">
        <v>103</v>
      </c>
      <c r="B39" s="283" t="s">
        <v>424</v>
      </c>
      <c r="C39" s="284"/>
      <c r="D39" s="285"/>
      <c r="E39" s="128"/>
      <c r="F39" s="144">
        <f t="shared" si="0"/>
        <v>0</v>
      </c>
      <c r="G39" s="145">
        <f t="shared" si="0"/>
        <v>0</v>
      </c>
      <c r="H39" s="151">
        <f>SUM(I39:Q39)</f>
        <v>0</v>
      </c>
      <c r="I39" s="69"/>
      <c r="J39" s="147" t="s">
        <v>425</v>
      </c>
      <c r="K39" s="148"/>
      <c r="L39" s="148"/>
      <c r="M39" s="149"/>
      <c r="N39" s="135"/>
      <c r="O39" s="115"/>
      <c r="P39" s="115"/>
    </row>
    <row r="40" spans="1:17" ht="14.25" customHeight="1" x14ac:dyDescent="0.2">
      <c r="A40" s="152"/>
      <c r="E40" s="286" t="s">
        <v>426</v>
      </c>
      <c r="F40" s="286"/>
      <c r="G40" s="286"/>
      <c r="H40" s="153">
        <f>H33</f>
        <v>1719966.8583333332</v>
      </c>
      <c r="I40" s="69"/>
      <c r="J40" s="147"/>
      <c r="K40" s="148"/>
      <c r="L40" s="148"/>
      <c r="M40" s="149"/>
      <c r="N40" s="154"/>
      <c r="O40" s="115"/>
      <c r="P40" s="115"/>
    </row>
    <row r="41" spans="1:17" ht="14.25" customHeight="1" x14ac:dyDescent="0.2">
      <c r="A41" s="152"/>
      <c r="E41" s="286" t="s">
        <v>427</v>
      </c>
      <c r="F41" s="286"/>
      <c r="G41" s="286"/>
      <c r="H41" s="153">
        <f>ROUND(H40*0.2,2)</f>
        <v>343993.37</v>
      </c>
      <c r="I41" s="69"/>
      <c r="J41" s="147"/>
      <c r="K41" s="148"/>
      <c r="L41" s="148"/>
      <c r="M41" s="149"/>
      <c r="N41" s="154"/>
      <c r="O41" s="123"/>
      <c r="P41" s="115"/>
    </row>
    <row r="42" spans="1:17" ht="14.25" customHeight="1" x14ac:dyDescent="0.2">
      <c r="A42" s="152"/>
      <c r="E42" s="286" t="s">
        <v>428</v>
      </c>
      <c r="F42" s="286"/>
      <c r="G42" s="286"/>
      <c r="H42" s="153">
        <f>H40+H41</f>
        <v>2063960.228333333</v>
      </c>
      <c r="I42" s="69"/>
      <c r="J42" s="147"/>
      <c r="K42" s="148"/>
      <c r="L42" s="148"/>
      <c r="M42" s="149"/>
      <c r="N42" s="135"/>
      <c r="O42" s="115"/>
      <c r="P42" s="115"/>
    </row>
    <row r="43" spans="1:17" ht="12.75" hidden="1" customHeight="1" x14ac:dyDescent="0.2">
      <c r="A43" s="155"/>
      <c r="B43" s="156"/>
      <c r="C43" s="156"/>
      <c r="D43" s="157"/>
      <c r="E43" s="128"/>
      <c r="F43" s="158"/>
      <c r="G43" s="159"/>
      <c r="H43" s="160"/>
      <c r="I43" s="69"/>
      <c r="J43" s="147"/>
      <c r="K43" s="148"/>
      <c r="L43" s="148"/>
      <c r="M43" s="149"/>
      <c r="N43" s="135"/>
      <c r="O43" s="115"/>
      <c r="P43" s="115"/>
    </row>
    <row r="44" spans="1:17" ht="12.75" hidden="1" customHeight="1" x14ac:dyDescent="0.2">
      <c r="A44" s="155" t="s">
        <v>429</v>
      </c>
      <c r="B44" s="161"/>
      <c r="C44" s="161"/>
      <c r="D44" s="162" t="s">
        <v>430</v>
      </c>
      <c r="E44" s="128"/>
      <c r="F44" s="151" t="e">
        <v>#REF!</v>
      </c>
      <c r="G44" s="145" t="e">
        <v>#REF!</v>
      </c>
      <c r="H44" s="163">
        <v>68388.36</v>
      </c>
      <c r="I44" s="69"/>
      <c r="J44" s="147"/>
      <c r="K44" s="148"/>
      <c r="L44" s="148"/>
      <c r="M44" s="149"/>
      <c r="N44" s="135"/>
      <c r="O44" s="115"/>
      <c r="P44" s="115"/>
    </row>
    <row r="45" spans="1:17" ht="12.75" hidden="1" customHeight="1" x14ac:dyDescent="0.2">
      <c r="A45" s="73"/>
      <c r="B45" s="164"/>
      <c r="C45" s="164"/>
      <c r="D45" s="165" t="s">
        <v>431</v>
      </c>
      <c r="E45" s="74"/>
      <c r="F45" s="166"/>
      <c r="G45" s="145" t="e">
        <v>#REF!</v>
      </c>
      <c r="H45" s="167">
        <v>437891.54</v>
      </c>
      <c r="I45" s="69"/>
      <c r="J45" s="147"/>
      <c r="K45" s="148"/>
      <c r="L45" s="148"/>
      <c r="M45" s="149"/>
      <c r="N45" s="135"/>
      <c r="O45" s="115"/>
      <c r="P45" s="115"/>
    </row>
    <row r="46" spans="1:17" ht="12.75" hidden="1" customHeight="1" x14ac:dyDescent="0.2">
      <c r="A46" s="73"/>
      <c r="B46" s="164"/>
      <c r="C46" s="164"/>
      <c r="D46" s="165" t="s">
        <v>432</v>
      </c>
      <c r="E46" s="74"/>
      <c r="F46" s="166"/>
      <c r="G46" s="145">
        <v>0</v>
      </c>
      <c r="H46" s="167">
        <v>0</v>
      </c>
      <c r="I46" s="69"/>
      <c r="J46" s="147"/>
      <c r="K46" s="148"/>
      <c r="L46" s="148"/>
      <c r="M46" s="149"/>
      <c r="N46" s="135"/>
      <c r="O46" s="115"/>
      <c r="P46" s="115"/>
    </row>
    <row r="47" spans="1:17" ht="12.75" hidden="1" customHeight="1" x14ac:dyDescent="0.2">
      <c r="A47" s="73"/>
      <c r="B47" s="164"/>
      <c r="C47" s="164"/>
      <c r="D47" s="165" t="s">
        <v>430</v>
      </c>
      <c r="E47" s="74"/>
      <c r="F47" s="166"/>
      <c r="G47" s="145">
        <v>0</v>
      </c>
      <c r="H47" s="167">
        <v>0</v>
      </c>
      <c r="I47" s="69"/>
      <c r="J47" s="147"/>
      <c r="K47" s="148"/>
      <c r="L47" s="148"/>
      <c r="M47" s="149"/>
      <c r="N47" s="135"/>
      <c r="O47" s="115"/>
      <c r="P47" s="115"/>
    </row>
    <row r="48" spans="1:17" ht="12.75" hidden="1" customHeight="1" x14ac:dyDescent="0.2">
      <c r="A48" s="73"/>
      <c r="B48" s="164"/>
      <c r="C48" s="164"/>
      <c r="D48" s="165" t="s">
        <v>433</v>
      </c>
      <c r="E48" s="74"/>
      <c r="F48" s="166"/>
      <c r="G48" s="145">
        <v>0</v>
      </c>
      <c r="H48" s="163">
        <v>0</v>
      </c>
      <c r="I48" s="69"/>
      <c r="J48" s="147"/>
      <c r="K48" s="148"/>
      <c r="L48" s="148"/>
      <c r="M48" s="149"/>
      <c r="N48" s="135"/>
      <c r="O48" s="115"/>
      <c r="P48" s="115"/>
    </row>
    <row r="49" spans="1:16" ht="12.75" hidden="1" customHeight="1" x14ac:dyDescent="0.2">
      <c r="A49" s="143" t="s">
        <v>434</v>
      </c>
      <c r="B49" s="168"/>
      <c r="C49" s="168"/>
      <c r="D49" s="157" t="s">
        <v>430</v>
      </c>
      <c r="E49" s="128"/>
      <c r="F49" s="169">
        <v>0</v>
      </c>
      <c r="G49" s="170">
        <v>0</v>
      </c>
      <c r="H49" s="160">
        <v>0</v>
      </c>
      <c r="I49" s="69"/>
      <c r="J49" s="147"/>
      <c r="K49" s="148"/>
      <c r="L49" s="148"/>
      <c r="M49" s="149"/>
      <c r="N49" s="135"/>
      <c r="O49" s="115"/>
      <c r="P49" s="115"/>
    </row>
    <row r="50" spans="1:16" ht="13.5" hidden="1" customHeight="1" thickBot="1" x14ac:dyDescent="0.25">
      <c r="A50" s="143"/>
      <c r="B50" s="168"/>
      <c r="C50" s="168"/>
      <c r="D50" s="157"/>
      <c r="E50" s="128"/>
      <c r="F50" s="171"/>
      <c r="G50" s="145"/>
      <c r="H50" s="163"/>
      <c r="I50" s="69"/>
      <c r="J50" s="147"/>
      <c r="K50" s="148"/>
      <c r="L50" s="148"/>
      <c r="M50" s="149"/>
      <c r="N50" s="135"/>
      <c r="O50" s="115"/>
      <c r="P50" s="115"/>
    </row>
    <row r="51" spans="1:16" ht="12.75" hidden="1" customHeight="1" x14ac:dyDescent="0.2">
      <c r="A51" s="143" t="s">
        <v>435</v>
      </c>
      <c r="B51" s="168"/>
      <c r="C51" s="168"/>
      <c r="D51" s="157" t="s">
        <v>436</v>
      </c>
      <c r="E51" s="128"/>
      <c r="F51" s="171">
        <v>0</v>
      </c>
      <c r="G51" s="145">
        <v>0</v>
      </c>
      <c r="H51" s="163">
        <v>0</v>
      </c>
      <c r="I51" s="69"/>
      <c r="J51" s="147"/>
      <c r="K51" s="148"/>
      <c r="L51" s="148"/>
      <c r="M51" s="149"/>
      <c r="N51" s="135"/>
      <c r="O51" s="115"/>
      <c r="P51" s="115"/>
    </row>
    <row r="52" spans="1:16" ht="15.75" hidden="1" customHeight="1" x14ac:dyDescent="0.2">
      <c r="A52" s="143"/>
      <c r="B52" s="168"/>
      <c r="C52" s="168"/>
      <c r="D52" s="157" t="s">
        <v>437</v>
      </c>
      <c r="E52" s="128"/>
      <c r="F52" s="171">
        <v>0</v>
      </c>
      <c r="G52" s="159">
        <v>0</v>
      </c>
      <c r="H52" s="172">
        <v>0</v>
      </c>
      <c r="I52" s="69"/>
      <c r="J52" s="147"/>
      <c r="K52" s="148"/>
      <c r="L52" s="148"/>
      <c r="M52" s="149"/>
      <c r="N52" s="135"/>
      <c r="O52" s="115"/>
      <c r="P52" s="115"/>
    </row>
    <row r="53" spans="1:16" ht="15.75" hidden="1" customHeight="1" x14ac:dyDescent="0.2">
      <c r="A53" s="143"/>
      <c r="B53" s="168"/>
      <c r="C53" s="168"/>
      <c r="D53" s="157"/>
      <c r="E53" s="128"/>
      <c r="F53" s="173"/>
      <c r="G53" s="174"/>
      <c r="H53" s="175"/>
      <c r="I53" s="69"/>
      <c r="J53" s="147"/>
      <c r="K53" s="148"/>
      <c r="L53" s="148"/>
      <c r="M53" s="149"/>
      <c r="N53" s="135"/>
      <c r="O53" s="115"/>
      <c r="P53" s="115"/>
    </row>
    <row r="54" spans="1:16" ht="15.75" hidden="1" customHeight="1" x14ac:dyDescent="0.2">
      <c r="A54" s="73" t="s">
        <v>438</v>
      </c>
      <c r="B54" s="176"/>
      <c r="C54" s="176"/>
      <c r="D54" s="177" t="s">
        <v>430</v>
      </c>
      <c r="E54" s="74"/>
      <c r="F54" s="171">
        <v>0</v>
      </c>
      <c r="G54" s="145">
        <v>0</v>
      </c>
      <c r="H54" s="163">
        <v>0</v>
      </c>
      <c r="I54" s="69"/>
      <c r="J54" s="147"/>
      <c r="K54" s="148"/>
      <c r="L54" s="148"/>
      <c r="M54" s="149"/>
      <c r="N54" s="135"/>
      <c r="O54" s="115"/>
      <c r="P54" s="115"/>
    </row>
    <row r="55" spans="1:16" ht="12.75" hidden="1" customHeight="1" x14ac:dyDescent="0.2">
      <c r="A55" s="73"/>
      <c r="B55" s="176"/>
      <c r="C55" s="176"/>
      <c r="D55" s="177"/>
      <c r="E55" s="74"/>
      <c r="F55" s="171"/>
      <c r="G55" s="145"/>
      <c r="H55" s="163"/>
      <c r="I55" s="69"/>
      <c r="J55" s="147"/>
      <c r="K55" s="148"/>
      <c r="L55" s="148"/>
      <c r="M55" s="149"/>
      <c r="N55" s="178"/>
    </row>
    <row r="56" spans="1:16" ht="12.75" hidden="1" customHeight="1" x14ac:dyDescent="0.2">
      <c r="A56" s="73" t="s">
        <v>435</v>
      </c>
      <c r="B56" s="176"/>
      <c r="C56" s="176"/>
      <c r="D56" s="177" t="s">
        <v>439</v>
      </c>
      <c r="E56" s="74"/>
      <c r="F56" s="171">
        <v>401728.83</v>
      </c>
      <c r="G56" s="145">
        <v>401728.83</v>
      </c>
      <c r="H56" s="163">
        <v>401728.83</v>
      </c>
      <c r="I56" s="69"/>
      <c r="J56" s="147"/>
      <c r="K56" s="148"/>
      <c r="L56" s="148"/>
      <c r="M56" s="149"/>
      <c r="N56" s="178"/>
    </row>
    <row r="57" spans="1:16" ht="12.75" hidden="1" customHeight="1" x14ac:dyDescent="0.2">
      <c r="A57" s="73"/>
      <c r="B57" s="176"/>
      <c r="C57" s="176"/>
      <c r="D57" s="177"/>
      <c r="E57" s="74"/>
      <c r="F57" s="173"/>
      <c r="G57" s="179"/>
      <c r="H57" s="180"/>
      <c r="I57" s="69"/>
      <c r="J57" s="147"/>
      <c r="K57" s="148"/>
      <c r="L57" s="148"/>
      <c r="M57" s="149"/>
      <c r="N57" s="178"/>
    </row>
    <row r="58" spans="1:16" ht="12.75" hidden="1" customHeight="1" x14ac:dyDescent="0.2">
      <c r="A58" s="73" t="s">
        <v>438</v>
      </c>
      <c r="B58" s="176"/>
      <c r="C58" s="176"/>
      <c r="D58" s="177" t="s">
        <v>430</v>
      </c>
      <c r="E58" s="74"/>
      <c r="F58" s="171">
        <v>72311.19</v>
      </c>
      <c r="G58" s="145">
        <v>72311.19</v>
      </c>
      <c r="H58" s="163">
        <v>72311.19</v>
      </c>
      <c r="I58" s="69"/>
      <c r="J58" s="147"/>
      <c r="K58" s="148"/>
      <c r="L58" s="148"/>
      <c r="M58" s="149"/>
      <c r="N58" s="178"/>
    </row>
    <row r="59" spans="1:16" ht="12.75" hidden="1" customHeight="1" x14ac:dyDescent="0.2">
      <c r="A59" s="73"/>
      <c r="B59" s="176"/>
      <c r="C59" s="176"/>
      <c r="D59" s="177"/>
      <c r="E59" s="74"/>
      <c r="F59" s="173"/>
      <c r="G59" s="179"/>
      <c r="H59" s="180"/>
      <c r="I59" s="69"/>
      <c r="J59" s="147"/>
      <c r="K59" s="148"/>
      <c r="L59" s="148"/>
      <c r="M59" s="149"/>
      <c r="N59" s="178"/>
    </row>
    <row r="60" spans="1:16" ht="12.75" hidden="1" customHeight="1" x14ac:dyDescent="0.2">
      <c r="A60" s="73"/>
      <c r="B60" s="176"/>
      <c r="C60" s="176"/>
      <c r="D60" s="177"/>
      <c r="E60" s="74"/>
      <c r="F60" s="114"/>
      <c r="G60" s="181"/>
      <c r="H60" s="163"/>
      <c r="I60" s="69"/>
      <c r="J60" s="147"/>
      <c r="K60" s="148"/>
      <c r="L60" s="148"/>
      <c r="M60" s="149"/>
      <c r="N60" s="178"/>
    </row>
    <row r="61" spans="1:16" ht="12.75" hidden="1" customHeight="1" x14ac:dyDescent="0.2">
      <c r="A61" s="182"/>
      <c r="B61" s="183"/>
      <c r="C61" s="183"/>
      <c r="D61" s="184"/>
      <c r="E61" s="119"/>
      <c r="F61" s="185"/>
      <c r="G61" s="185"/>
      <c r="H61" s="186"/>
      <c r="I61" s="69"/>
      <c r="J61" s="147"/>
      <c r="K61" s="148"/>
      <c r="L61" s="148"/>
      <c r="M61" s="149"/>
      <c r="N61" s="178"/>
    </row>
    <row r="62" spans="1:16" ht="12.75" hidden="1" customHeight="1" x14ac:dyDescent="0.2">
      <c r="A62" s="73"/>
      <c r="B62" s="176"/>
      <c r="C62" s="176"/>
      <c r="D62" s="177" t="s">
        <v>440</v>
      </c>
      <c r="E62" s="74"/>
      <c r="F62" s="187"/>
      <c r="G62" s="188">
        <v>0</v>
      </c>
      <c r="H62" s="189">
        <v>0</v>
      </c>
      <c r="I62" s="69"/>
      <c r="J62" s="147"/>
      <c r="K62" s="148"/>
      <c r="L62" s="148"/>
      <c r="M62" s="149"/>
      <c r="N62" s="178"/>
    </row>
    <row r="63" spans="1:16" ht="12.75" hidden="1" customHeight="1" x14ac:dyDescent="0.2">
      <c r="A63" s="73"/>
      <c r="B63" s="176"/>
      <c r="C63" s="176"/>
      <c r="D63" s="177" t="s">
        <v>430</v>
      </c>
      <c r="E63" s="74"/>
      <c r="F63" s="190"/>
      <c r="G63" s="191">
        <v>0</v>
      </c>
      <c r="H63" s="192">
        <v>0</v>
      </c>
      <c r="I63" s="69"/>
      <c r="J63" s="147"/>
      <c r="K63" s="148"/>
      <c r="L63" s="148"/>
      <c r="M63" s="149"/>
      <c r="N63" s="178"/>
    </row>
    <row r="64" spans="1:16" ht="12.75" hidden="1" customHeight="1" x14ac:dyDescent="0.2">
      <c r="A64" s="73"/>
      <c r="B64" s="176"/>
      <c r="C64" s="176"/>
      <c r="D64" s="177" t="s">
        <v>441</v>
      </c>
      <c r="E64" s="74"/>
      <c r="F64" s="190"/>
      <c r="G64" s="191">
        <v>0</v>
      </c>
      <c r="H64" s="192">
        <v>0</v>
      </c>
      <c r="I64" s="69"/>
      <c r="J64" s="147"/>
      <c r="K64" s="148"/>
      <c r="L64" s="148"/>
      <c r="M64" s="149"/>
      <c r="N64" s="178"/>
    </row>
    <row r="65" spans="1:14" ht="12.75" hidden="1" customHeight="1" x14ac:dyDescent="0.2">
      <c r="A65" s="73"/>
      <c r="B65" s="176"/>
      <c r="C65" s="176"/>
      <c r="D65" s="177" t="s">
        <v>442</v>
      </c>
      <c r="E65" s="119"/>
      <c r="F65" s="190"/>
      <c r="G65" s="191">
        <v>0</v>
      </c>
      <c r="H65" s="192">
        <v>0</v>
      </c>
      <c r="I65" s="69"/>
      <c r="J65" s="147"/>
      <c r="K65" s="148"/>
      <c r="L65" s="148"/>
      <c r="M65" s="149"/>
      <c r="N65" s="178"/>
    </row>
    <row r="66" spans="1:14" ht="12.75" hidden="1" customHeight="1" x14ac:dyDescent="0.2">
      <c r="A66" s="73"/>
      <c r="B66" s="176"/>
      <c r="C66" s="176"/>
      <c r="D66" s="177" t="s">
        <v>430</v>
      </c>
      <c r="E66" s="74"/>
      <c r="F66" s="193"/>
      <c r="G66" s="194">
        <v>0</v>
      </c>
      <c r="H66" s="195">
        <v>0</v>
      </c>
      <c r="I66" s="69"/>
      <c r="J66" s="147"/>
      <c r="K66" s="148"/>
      <c r="L66" s="148"/>
      <c r="M66" s="149"/>
      <c r="N66" s="178"/>
    </row>
    <row r="67" spans="1:14" ht="12.75" hidden="1" customHeight="1" x14ac:dyDescent="0.2">
      <c r="A67" s="196"/>
      <c r="B67" s="182"/>
      <c r="C67" s="182"/>
      <c r="D67" s="162" t="s">
        <v>443</v>
      </c>
      <c r="E67" s="119"/>
      <c r="F67" s="197"/>
      <c r="G67" s="188">
        <v>0</v>
      </c>
      <c r="H67" s="192">
        <v>0</v>
      </c>
      <c r="I67" s="69"/>
      <c r="J67" s="147"/>
      <c r="K67" s="148"/>
      <c r="L67" s="148"/>
      <c r="M67" s="149"/>
      <c r="N67" s="178"/>
    </row>
    <row r="68" spans="1:14" ht="12.75" hidden="1" customHeight="1" x14ac:dyDescent="0.2">
      <c r="A68" s="73"/>
      <c r="B68" s="164"/>
      <c r="C68" s="164"/>
      <c r="D68" s="165" t="s">
        <v>444</v>
      </c>
      <c r="E68" s="74"/>
      <c r="F68" s="190"/>
      <c r="G68" s="191">
        <v>0</v>
      </c>
      <c r="H68" s="192">
        <v>0</v>
      </c>
      <c r="I68" s="69"/>
      <c r="J68" s="147"/>
      <c r="K68" s="148"/>
      <c r="L68" s="148"/>
      <c r="M68" s="149"/>
      <c r="N68" s="178"/>
    </row>
    <row r="69" spans="1:14" ht="12.75" hidden="1" customHeight="1" x14ac:dyDescent="0.2">
      <c r="A69" s="73"/>
      <c r="B69" s="164"/>
      <c r="C69" s="164"/>
      <c r="D69" s="165" t="s">
        <v>430</v>
      </c>
      <c r="E69" s="74"/>
      <c r="F69" s="190"/>
      <c r="G69" s="191">
        <v>0</v>
      </c>
      <c r="H69" s="192">
        <v>0</v>
      </c>
      <c r="I69" s="69"/>
      <c r="J69" s="147"/>
      <c r="K69" s="148"/>
      <c r="L69" s="148"/>
      <c r="M69" s="149"/>
      <c r="N69" s="178"/>
    </row>
    <row r="70" spans="1:14" ht="12.75" hidden="1" customHeight="1" x14ac:dyDescent="0.2">
      <c r="A70" s="73"/>
      <c r="B70" s="164"/>
      <c r="C70" s="164"/>
      <c r="D70" s="165" t="s">
        <v>445</v>
      </c>
      <c r="E70" s="74"/>
      <c r="F70" s="190"/>
      <c r="G70" s="191">
        <v>0</v>
      </c>
      <c r="H70" s="192">
        <v>0</v>
      </c>
      <c r="I70" s="69"/>
      <c r="J70" s="147"/>
      <c r="K70" s="148"/>
      <c r="L70" s="148"/>
      <c r="M70" s="149"/>
      <c r="N70" s="178"/>
    </row>
    <row r="71" spans="1:14" ht="12.75" hidden="1" customHeight="1" x14ac:dyDescent="0.2">
      <c r="A71" s="196"/>
      <c r="B71" s="183"/>
      <c r="C71" s="183"/>
      <c r="D71" s="184" t="s">
        <v>446</v>
      </c>
      <c r="E71" s="119"/>
      <c r="F71" s="197"/>
      <c r="G71" s="188">
        <v>0</v>
      </c>
      <c r="H71" s="189">
        <v>0</v>
      </c>
      <c r="I71" s="69"/>
      <c r="J71" s="147"/>
      <c r="K71" s="148"/>
      <c r="L71" s="148"/>
      <c r="M71" s="149"/>
      <c r="N71" s="178"/>
    </row>
    <row r="72" spans="1:14" ht="12.75" hidden="1" customHeight="1" x14ac:dyDescent="0.2">
      <c r="A72" s="196"/>
      <c r="B72" s="183"/>
      <c r="C72" s="183"/>
      <c r="D72" s="184" t="s">
        <v>430</v>
      </c>
      <c r="E72" s="119"/>
      <c r="F72" s="197"/>
      <c r="G72" s="188">
        <v>0</v>
      </c>
      <c r="H72" s="189">
        <v>0</v>
      </c>
      <c r="I72" s="69"/>
      <c r="J72" s="147"/>
      <c r="K72" s="148"/>
      <c r="L72" s="148"/>
      <c r="M72" s="149"/>
      <c r="N72" s="178"/>
    </row>
    <row r="73" spans="1:14" ht="12.75" hidden="1" customHeight="1" x14ac:dyDescent="0.2">
      <c r="A73" s="196"/>
      <c r="B73" s="183"/>
      <c r="C73" s="183"/>
      <c r="D73" s="184" t="s">
        <v>447</v>
      </c>
      <c r="E73" s="119"/>
      <c r="F73" s="197"/>
      <c r="G73" s="188">
        <v>0</v>
      </c>
      <c r="H73" s="189">
        <v>0</v>
      </c>
      <c r="I73" s="69"/>
      <c r="J73" s="147"/>
      <c r="K73" s="148"/>
      <c r="L73" s="148"/>
      <c r="M73" s="149"/>
      <c r="N73" s="178"/>
    </row>
    <row r="74" spans="1:14" ht="12.75" hidden="1" customHeight="1" x14ac:dyDescent="0.2">
      <c r="A74" s="198" t="s">
        <v>156</v>
      </c>
      <c r="B74" s="199"/>
      <c r="C74" s="199"/>
      <c r="D74" s="200" t="s">
        <v>448</v>
      </c>
      <c r="E74" s="201"/>
      <c r="F74" s="202"/>
      <c r="G74" s="203" t="e">
        <v>#REF!</v>
      </c>
      <c r="H74" s="204"/>
      <c r="I74" s="69"/>
      <c r="J74" s="147"/>
      <c r="K74" s="148"/>
      <c r="L74" s="148"/>
      <c r="M74" s="149"/>
      <c r="N74" s="178"/>
    </row>
    <row r="75" spans="1:14" ht="13.5" hidden="1" customHeight="1" thickBot="1" x14ac:dyDescent="0.25">
      <c r="A75" s="107"/>
      <c r="B75" s="107"/>
      <c r="C75" s="107"/>
      <c r="F75" s="107"/>
      <c r="G75" s="86" t="s">
        <v>449</v>
      </c>
      <c r="H75" s="205">
        <v>379935.31</v>
      </c>
      <c r="I75" s="69"/>
      <c r="J75" s="147"/>
      <c r="K75" s="148"/>
      <c r="L75" s="148"/>
      <c r="M75" s="149"/>
      <c r="N75" s="178"/>
    </row>
    <row r="76" spans="1:14" ht="13.5" hidden="1" customHeight="1" thickBot="1" x14ac:dyDescent="0.25">
      <c r="F76" s="107"/>
      <c r="G76" s="86" t="s">
        <v>450</v>
      </c>
      <c r="H76" s="205">
        <v>68388.36</v>
      </c>
      <c r="I76" s="69"/>
      <c r="J76" s="147"/>
      <c r="K76" s="148"/>
      <c r="L76" s="148"/>
      <c r="M76" s="149"/>
      <c r="N76" s="178"/>
    </row>
    <row r="77" spans="1:14" ht="13.5" hidden="1" customHeight="1" thickBot="1" x14ac:dyDescent="0.25">
      <c r="F77" s="279" t="s">
        <v>451</v>
      </c>
      <c r="G77" s="279"/>
      <c r="H77" s="205">
        <v>448323.67</v>
      </c>
      <c r="I77" s="69"/>
      <c r="J77" s="147"/>
      <c r="K77" s="148"/>
      <c r="L77" s="148"/>
      <c r="M77" s="149"/>
      <c r="N77" s="178"/>
    </row>
    <row r="78" spans="1:14" ht="12.75" hidden="1" customHeight="1" x14ac:dyDescent="0.2">
      <c r="F78" s="107"/>
      <c r="G78" s="107"/>
      <c r="H78" s="206"/>
      <c r="I78" s="69"/>
      <c r="J78" s="147"/>
      <c r="K78" s="148"/>
      <c r="L78" s="148"/>
      <c r="M78" s="149"/>
      <c r="N78" s="178"/>
    </row>
    <row r="79" spans="1:14" ht="14.25" customHeight="1" x14ac:dyDescent="0.2">
      <c r="E79" s="207" t="s">
        <v>452</v>
      </c>
      <c r="F79" s="208"/>
      <c r="G79" s="208"/>
      <c r="H79" s="209"/>
      <c r="I79" s="210"/>
      <c r="J79" s="147"/>
      <c r="K79" s="148"/>
      <c r="L79" s="148"/>
      <c r="M79" s="149"/>
      <c r="N79" s="178"/>
    </row>
    <row r="80" spans="1:14" ht="15" customHeight="1" thickBot="1" x14ac:dyDescent="0.25">
      <c r="E80" s="66" t="s">
        <v>453</v>
      </c>
      <c r="F80" s="107"/>
      <c r="G80" s="107"/>
      <c r="H80" s="153">
        <f>H42-H79</f>
        <v>2063960.228333333</v>
      </c>
      <c r="I80" s="69"/>
      <c r="J80" s="211"/>
      <c r="K80" s="212"/>
      <c r="L80" s="212"/>
      <c r="M80" s="213"/>
      <c r="N80" s="214"/>
    </row>
    <row r="81" spans="1:15" ht="13.5" thickTop="1" x14ac:dyDescent="0.2">
      <c r="E81" s="66" t="s">
        <v>454</v>
      </c>
      <c r="F81" s="107"/>
      <c r="G81" s="107"/>
      <c r="H81" s="153">
        <f>H80/120*20</f>
        <v>343993.37138888886</v>
      </c>
      <c r="I81" s="215"/>
      <c r="J81" s="216"/>
      <c r="K81" s="217">
        <f>SUM(K31:K80)</f>
        <v>7691089.168333333</v>
      </c>
      <c r="L81" s="217">
        <f>SUM(L31:L80)</f>
        <v>9229307.0019999985</v>
      </c>
      <c r="M81" s="218"/>
      <c r="N81" s="219"/>
      <c r="O81" s="123">
        <f>F33-K81</f>
        <v>0</v>
      </c>
    </row>
    <row r="82" spans="1:15" x14ac:dyDescent="0.2">
      <c r="F82" s="107"/>
      <c r="G82" s="107"/>
      <c r="H82" s="206"/>
      <c r="I82" s="215"/>
      <c r="J82" s="220"/>
      <c r="N82" s="221"/>
    </row>
    <row r="83" spans="1:15" ht="15.75" x14ac:dyDescent="0.25">
      <c r="F83" s="107"/>
      <c r="G83" s="107"/>
      <c r="H83" s="206"/>
      <c r="I83" s="215"/>
      <c r="J83" s="220" t="s">
        <v>455</v>
      </c>
      <c r="K83" s="220"/>
      <c r="L83" s="222">
        <f>L29-L81</f>
        <v>-1.999998465180397E-3</v>
      </c>
      <c r="N83" s="221"/>
    </row>
    <row r="84" spans="1:15" ht="15.75" x14ac:dyDescent="0.25">
      <c r="F84" s="107"/>
      <c r="G84" s="107"/>
      <c r="H84" s="206"/>
      <c r="I84" s="215"/>
      <c r="J84" s="220"/>
      <c r="K84" s="220"/>
      <c r="L84" s="222"/>
      <c r="N84" s="221"/>
    </row>
    <row r="85" spans="1:15" s="224" customFormat="1" ht="35.25" customHeight="1" x14ac:dyDescent="0.2">
      <c r="A85" s="223" t="s">
        <v>375</v>
      </c>
      <c r="B85" s="223"/>
      <c r="C85" s="280" t="s">
        <v>456</v>
      </c>
      <c r="D85" s="280"/>
      <c r="E85" s="280"/>
      <c r="F85" s="281"/>
      <c r="G85" s="281"/>
      <c r="H85" s="224" t="s">
        <v>457</v>
      </c>
      <c r="I85" s="225"/>
      <c r="J85" s="226"/>
      <c r="K85" s="227"/>
      <c r="L85" s="69"/>
      <c r="M85" s="227"/>
      <c r="N85" s="221"/>
    </row>
    <row r="86" spans="1:15" s="224" customFormat="1" ht="9.75" customHeight="1" x14ac:dyDescent="0.2">
      <c r="A86" s="228"/>
      <c r="C86" s="282" t="s">
        <v>458</v>
      </c>
      <c r="D86" s="282"/>
      <c r="E86" s="282"/>
      <c r="F86" s="277" t="s">
        <v>459</v>
      </c>
      <c r="G86" s="277"/>
      <c r="H86" s="229" t="s">
        <v>460</v>
      </c>
      <c r="I86" s="230"/>
      <c r="J86" s="226"/>
      <c r="K86" s="227"/>
      <c r="L86" s="69"/>
      <c r="M86" s="227"/>
      <c r="N86" s="221"/>
    </row>
    <row r="87" spans="1:15" s="229" customFormat="1" ht="15.75" customHeight="1" x14ac:dyDescent="0.2">
      <c r="A87" s="231"/>
      <c r="D87" s="278"/>
      <c r="E87" s="278"/>
      <c r="F87" s="224"/>
      <c r="G87" s="224"/>
      <c r="H87" s="224"/>
      <c r="I87" s="225"/>
      <c r="J87" s="226"/>
      <c r="K87" s="232"/>
      <c r="L87" s="69"/>
      <c r="M87" s="227"/>
      <c r="N87" s="221"/>
    </row>
    <row r="88" spans="1:15" s="224" customFormat="1" ht="12.75" hidden="1" customHeight="1" x14ac:dyDescent="0.2">
      <c r="A88" s="228"/>
      <c r="J88" s="227"/>
      <c r="K88" s="227"/>
      <c r="L88" s="69"/>
      <c r="M88" s="227"/>
      <c r="N88" s="221"/>
    </row>
    <row r="89" spans="1:15" s="224" customFormat="1" ht="12.75" hidden="1" customHeight="1" x14ac:dyDescent="0.2">
      <c r="A89" s="228"/>
      <c r="J89" s="227"/>
      <c r="K89" s="227"/>
      <c r="L89" s="69"/>
      <c r="M89" s="227"/>
      <c r="N89" s="221"/>
    </row>
    <row r="90" spans="1:15" s="224" customFormat="1" x14ac:dyDescent="0.2">
      <c r="A90" s="228"/>
      <c r="B90" s="107" t="s">
        <v>461</v>
      </c>
      <c r="J90" s="227"/>
      <c r="K90" s="227"/>
      <c r="L90" s="69"/>
      <c r="M90" s="227"/>
      <c r="N90" s="221"/>
    </row>
    <row r="91" spans="1:15" s="224" customFormat="1" x14ac:dyDescent="0.2">
      <c r="A91" s="228"/>
      <c r="J91" s="227"/>
      <c r="K91" s="227"/>
      <c r="L91" s="69"/>
      <c r="M91" s="227"/>
    </row>
    <row r="92" spans="1:15" s="224" customFormat="1" x14ac:dyDescent="0.2">
      <c r="A92" s="228"/>
      <c r="J92" s="227"/>
      <c r="K92" s="227"/>
      <c r="L92" s="69"/>
      <c r="M92" s="227"/>
    </row>
    <row r="93" spans="1:15" s="224" customFormat="1" x14ac:dyDescent="0.2">
      <c r="A93" s="228"/>
      <c r="J93" s="227"/>
      <c r="K93" s="227"/>
      <c r="L93" s="69"/>
      <c r="M93" s="227"/>
    </row>
    <row r="94" spans="1:15" s="224" customFormat="1" x14ac:dyDescent="0.2">
      <c r="A94" s="228"/>
      <c r="C94" s="274"/>
      <c r="D94" s="275"/>
      <c r="E94" s="275"/>
      <c r="F94" s="275"/>
      <c r="G94" s="275"/>
      <c r="H94" s="233"/>
      <c r="J94" s="227"/>
      <c r="K94" s="227"/>
      <c r="L94" s="227"/>
      <c r="M94" s="227"/>
    </row>
    <row r="95" spans="1:15" s="224" customFormat="1" ht="30.6" customHeight="1" x14ac:dyDescent="0.2">
      <c r="A95" s="234" t="s">
        <v>378</v>
      </c>
      <c r="B95" s="70"/>
      <c r="C95" s="274" t="s">
        <v>462</v>
      </c>
      <c r="D95" s="275"/>
      <c r="E95" s="275"/>
      <c r="F95" s="276"/>
      <c r="G95" s="276"/>
      <c r="H95" s="233" t="s">
        <v>463</v>
      </c>
      <c r="J95" s="227"/>
      <c r="K95" s="227"/>
      <c r="L95" s="227"/>
      <c r="M95" s="227"/>
    </row>
    <row r="96" spans="1:15" s="224" customFormat="1" x14ac:dyDescent="0.2">
      <c r="D96" s="235" t="s">
        <v>458</v>
      </c>
      <c r="E96" s="229"/>
      <c r="F96" s="277" t="s">
        <v>459</v>
      </c>
      <c r="G96" s="277"/>
      <c r="H96" s="236" t="s">
        <v>460</v>
      </c>
      <c r="J96" s="227"/>
      <c r="K96" s="227"/>
      <c r="L96" s="227"/>
      <c r="M96" s="227"/>
    </row>
    <row r="97" spans="2:13" s="224" customFormat="1" x14ac:dyDescent="0.2">
      <c r="D97" s="278" t="s">
        <v>464</v>
      </c>
      <c r="E97" s="278"/>
      <c r="J97" s="227"/>
      <c r="K97" s="227"/>
      <c r="L97" s="227"/>
      <c r="M97" s="227"/>
    </row>
    <row r="98" spans="2:13" s="224" customFormat="1" x14ac:dyDescent="0.2">
      <c r="B98" s="107" t="s">
        <v>461</v>
      </c>
      <c r="J98" s="227"/>
      <c r="K98" s="227"/>
      <c r="L98" s="227"/>
      <c r="M98" s="227"/>
    </row>
  </sheetData>
  <mergeCells count="36">
    <mergeCell ref="G22:H22"/>
    <mergeCell ref="C7:F7"/>
    <mergeCell ref="C9:F9"/>
    <mergeCell ref="C11:F11"/>
    <mergeCell ref="C13:F13"/>
    <mergeCell ref="C14:F14"/>
    <mergeCell ref="O36:P36"/>
    <mergeCell ref="B28:D28"/>
    <mergeCell ref="J28:N28"/>
    <mergeCell ref="B29:D29"/>
    <mergeCell ref="J29:K29"/>
    <mergeCell ref="B30:D30"/>
    <mergeCell ref="B31:D31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D97:E97"/>
    <mergeCell ref="F77:G77"/>
    <mergeCell ref="C85:E85"/>
    <mergeCell ref="F85:G85"/>
    <mergeCell ref="C86:E86"/>
    <mergeCell ref="F86:G86"/>
    <mergeCell ref="D87:E87"/>
    <mergeCell ref="C94:E94"/>
    <mergeCell ref="F94:G94"/>
    <mergeCell ref="C95:E95"/>
    <mergeCell ref="F95:G95"/>
    <mergeCell ref="F96:G96"/>
  </mergeCells>
  <phoneticPr fontId="29" type="noConversion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W332"/>
  <sheetViews>
    <sheetView tabSelected="1" workbookViewId="0">
      <selection activeCell="L21" sqref="L21"/>
    </sheetView>
  </sheetViews>
  <sheetFormatPr defaultColWidth="9.140625" defaultRowHeight="11.25" customHeight="1" x14ac:dyDescent="0.2"/>
  <cols>
    <col min="1" max="2" width="6.710937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6" width="11.42578125" style="1" bestFit="1" customWidth="1"/>
    <col min="17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9" width="103.85546875" style="2" hidden="1" customWidth="1"/>
    <col min="130" max="135" width="65.85546875" style="2" hidden="1" customWidth="1"/>
    <col min="136" max="141" width="73.42578125" style="2" hidden="1" customWidth="1"/>
    <col min="142" max="147" width="65.85546875" style="2" hidden="1" customWidth="1"/>
    <col min="148" max="153" width="73.42578125" style="2" hidden="1" customWidth="1"/>
    <col min="154" max="16384" width="9.140625" style="1"/>
  </cols>
  <sheetData>
    <row r="1" spans="1:29" s="238" customFormat="1" ht="15" x14ac:dyDescent="0.25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29" s="238" customFormat="1" ht="15" x14ac:dyDescent="0.25">
      <c r="A2" s="239"/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322" t="s">
        <v>0</v>
      </c>
      <c r="N2" s="323"/>
      <c r="O2" s="324"/>
    </row>
    <row r="3" spans="1:29" s="241" customFormat="1" ht="15" x14ac:dyDescent="0.25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40" t="s">
        <v>1</v>
      </c>
      <c r="M3" s="322" t="s">
        <v>2</v>
      </c>
      <c r="N3" s="323"/>
      <c r="O3" s="324"/>
    </row>
    <row r="4" spans="1:29" s="241" customFormat="1" ht="15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313"/>
      <c r="N4" s="314"/>
      <c r="O4" s="315"/>
    </row>
    <row r="5" spans="1:29" s="241" customFormat="1" ht="12.6" customHeight="1" x14ac:dyDescent="0.25">
      <c r="A5" s="242" t="s">
        <v>3</v>
      </c>
      <c r="B5" s="239"/>
      <c r="C5" s="325"/>
      <c r="D5" s="325"/>
      <c r="E5" s="325"/>
      <c r="F5" s="325"/>
      <c r="G5" s="325"/>
      <c r="H5" s="325"/>
      <c r="I5" s="325"/>
      <c r="J5" s="325"/>
      <c r="K5" s="325"/>
      <c r="L5" s="240" t="s">
        <v>4</v>
      </c>
      <c r="M5" s="326"/>
      <c r="N5" s="327"/>
      <c r="O5" s="328"/>
      <c r="T5" s="243" t="s">
        <v>5</v>
      </c>
      <c r="U5" s="243" t="s">
        <v>5</v>
      </c>
    </row>
    <row r="6" spans="1:29" s="241" customFormat="1" ht="15" x14ac:dyDescent="0.25">
      <c r="A6" s="239"/>
      <c r="B6" s="239"/>
      <c r="C6" s="244"/>
      <c r="D6" s="244"/>
      <c r="E6" s="244"/>
      <c r="F6" s="245" t="s">
        <v>6</v>
      </c>
      <c r="G6" s="244"/>
      <c r="H6" s="244"/>
      <c r="I6" s="244"/>
      <c r="J6" s="244"/>
      <c r="K6" s="244"/>
      <c r="L6" s="240"/>
      <c r="M6" s="313"/>
      <c r="N6" s="314"/>
      <c r="O6" s="315"/>
    </row>
    <row r="7" spans="1:29" s="241" customFormat="1" ht="24" customHeight="1" x14ac:dyDescent="0.25">
      <c r="A7" s="246" t="s">
        <v>466</v>
      </c>
      <c r="B7" s="246"/>
      <c r="C7" s="329" t="s">
        <v>467</v>
      </c>
      <c r="D7" s="329"/>
      <c r="E7" s="329"/>
      <c r="F7" s="329"/>
      <c r="G7" s="329"/>
      <c r="H7" s="329"/>
      <c r="I7" s="329"/>
      <c r="J7" s="329"/>
      <c r="K7" s="329"/>
      <c r="L7" s="247" t="s">
        <v>4</v>
      </c>
      <c r="M7" s="316" t="s">
        <v>377</v>
      </c>
      <c r="N7" s="317"/>
      <c r="O7" s="318"/>
      <c r="V7" s="243" t="s">
        <v>5</v>
      </c>
      <c r="W7" s="243" t="s">
        <v>5</v>
      </c>
    </row>
    <row r="8" spans="1:29" s="241" customFormat="1" ht="15" x14ac:dyDescent="0.25">
      <c r="A8" s="246"/>
      <c r="B8" s="246"/>
      <c r="C8" s="246"/>
      <c r="D8" s="246"/>
      <c r="E8" s="246"/>
      <c r="F8" s="248" t="s">
        <v>6</v>
      </c>
      <c r="G8" s="246"/>
      <c r="H8" s="246"/>
      <c r="I8" s="246"/>
      <c r="J8" s="246"/>
      <c r="K8" s="246"/>
      <c r="L8" s="247"/>
      <c r="M8" s="319"/>
      <c r="N8" s="320"/>
      <c r="O8" s="321"/>
    </row>
    <row r="9" spans="1:29" s="241" customFormat="1" ht="23.25" customHeight="1" x14ac:dyDescent="0.25">
      <c r="A9" s="246" t="s">
        <v>378</v>
      </c>
      <c r="B9" s="246"/>
      <c r="C9" s="329" t="s">
        <v>468</v>
      </c>
      <c r="D9" s="329"/>
      <c r="E9" s="329"/>
      <c r="F9" s="329"/>
      <c r="G9" s="329"/>
      <c r="H9" s="329"/>
      <c r="I9" s="329"/>
      <c r="J9" s="329"/>
      <c r="K9" s="329"/>
      <c r="L9" s="247" t="s">
        <v>4</v>
      </c>
      <c r="M9" s="316" t="s">
        <v>469</v>
      </c>
      <c r="N9" s="317"/>
      <c r="O9" s="318"/>
      <c r="X9" s="243" t="s">
        <v>5</v>
      </c>
      <c r="Y9" s="243" t="s">
        <v>5</v>
      </c>
    </row>
    <row r="10" spans="1:29" s="241" customFormat="1" ht="10.9" customHeight="1" x14ac:dyDescent="0.25">
      <c r="A10" s="239"/>
      <c r="B10" s="239"/>
      <c r="C10" s="239"/>
      <c r="D10" s="239"/>
      <c r="E10" s="239"/>
      <c r="F10" s="249" t="s">
        <v>6</v>
      </c>
      <c r="G10" s="239"/>
      <c r="H10" s="239"/>
      <c r="I10" s="239"/>
      <c r="J10" s="239"/>
      <c r="K10" s="239"/>
      <c r="L10" s="239"/>
      <c r="M10" s="313"/>
      <c r="N10" s="314"/>
      <c r="O10" s="315"/>
    </row>
    <row r="11" spans="1:29" s="252" customFormat="1" ht="29.25" customHeight="1" x14ac:dyDescent="0.25">
      <c r="A11" s="250" t="s">
        <v>7</v>
      </c>
      <c r="B11" s="251"/>
      <c r="C11" s="338" t="s">
        <v>383</v>
      </c>
      <c r="D11" s="338"/>
      <c r="E11" s="338"/>
      <c r="F11" s="338"/>
      <c r="G11" s="338"/>
      <c r="H11" s="338"/>
      <c r="I11" s="338"/>
      <c r="J11" s="338"/>
      <c r="K11" s="338"/>
      <c r="L11" s="251"/>
      <c r="M11" s="339"/>
      <c r="N11" s="340"/>
      <c r="O11" s="341"/>
      <c r="Z11" s="253" t="s">
        <v>470</v>
      </c>
    </row>
    <row r="12" spans="1:29" s="252" customFormat="1" ht="15" x14ac:dyDescent="0.25">
      <c r="A12" s="250"/>
      <c r="B12" s="251"/>
      <c r="C12" s="254"/>
      <c r="D12" s="254"/>
      <c r="E12" s="254"/>
      <c r="F12" s="255" t="s">
        <v>8</v>
      </c>
      <c r="G12" s="254"/>
      <c r="H12" s="256"/>
      <c r="I12" s="254"/>
      <c r="J12" s="254"/>
      <c r="K12" s="254"/>
      <c r="L12" s="251"/>
      <c r="M12" s="342"/>
      <c r="N12" s="343"/>
      <c r="O12" s="344"/>
    </row>
    <row r="13" spans="1:29" s="252" customFormat="1" ht="31.5" customHeight="1" x14ac:dyDescent="0.25">
      <c r="A13" s="250" t="s">
        <v>9</v>
      </c>
      <c r="B13" s="251"/>
      <c r="C13" s="338" t="s">
        <v>471</v>
      </c>
      <c r="D13" s="338"/>
      <c r="E13" s="338"/>
      <c r="F13" s="338"/>
      <c r="G13" s="338"/>
      <c r="H13" s="338"/>
      <c r="I13" s="338"/>
      <c r="J13" s="338"/>
      <c r="K13" s="338"/>
      <c r="L13" s="251"/>
      <c r="M13" s="339"/>
      <c r="N13" s="340"/>
      <c r="O13" s="341"/>
      <c r="AA13" s="253" t="s">
        <v>472</v>
      </c>
    </row>
    <row r="14" spans="1:29" s="252" customFormat="1" ht="15" x14ac:dyDescent="0.25">
      <c r="A14" s="251"/>
      <c r="B14" s="251"/>
      <c r="C14" s="257"/>
      <c r="D14" s="257"/>
      <c r="E14" s="257"/>
      <c r="F14" s="258" t="s">
        <v>10</v>
      </c>
      <c r="G14" s="257"/>
      <c r="H14" s="259"/>
      <c r="I14" s="257"/>
      <c r="J14" s="257"/>
      <c r="K14" s="257"/>
      <c r="L14" s="260" t="s">
        <v>11</v>
      </c>
      <c r="M14" s="330"/>
      <c r="N14" s="331"/>
      <c r="O14" s="332"/>
    </row>
    <row r="15" spans="1:29" s="252" customFormat="1" ht="15" customHeight="1" x14ac:dyDescent="0.25">
      <c r="A15" s="251"/>
      <c r="B15" s="251"/>
      <c r="C15" s="251"/>
      <c r="D15" s="251"/>
      <c r="E15" s="251"/>
      <c r="F15" s="251"/>
      <c r="G15" s="251"/>
      <c r="H15" s="261"/>
      <c r="I15" s="251"/>
      <c r="J15" s="251"/>
      <c r="K15" s="260" t="s">
        <v>12</v>
      </c>
      <c r="L15" s="262" t="s">
        <v>13</v>
      </c>
      <c r="M15" s="333" t="s">
        <v>388</v>
      </c>
      <c r="N15" s="334"/>
      <c r="O15" s="335"/>
      <c r="AB15" s="253" t="s">
        <v>5</v>
      </c>
    </row>
    <row r="16" spans="1:29" s="252" customFormat="1" ht="15" x14ac:dyDescent="0.25">
      <c r="A16" s="239"/>
      <c r="B16" s="239"/>
      <c r="C16" s="239"/>
      <c r="D16" s="239"/>
      <c r="E16" s="239"/>
      <c r="F16" s="239"/>
      <c r="G16" s="239"/>
      <c r="H16" s="246"/>
      <c r="I16" s="239"/>
      <c r="J16" s="239"/>
      <c r="K16" s="239"/>
      <c r="L16" s="262" t="s">
        <v>14</v>
      </c>
      <c r="M16" s="333" t="s">
        <v>473</v>
      </c>
      <c r="N16" s="334"/>
      <c r="O16" s="335"/>
      <c r="AC16" s="253" t="s">
        <v>5</v>
      </c>
    </row>
    <row r="17" spans="1:118" s="252" customFormat="1" ht="15" x14ac:dyDescent="0.25">
      <c r="A17" s="239"/>
      <c r="B17" s="239"/>
      <c r="C17" s="239"/>
      <c r="D17" s="239"/>
      <c r="E17" s="239"/>
      <c r="F17" s="239"/>
      <c r="G17" s="239"/>
      <c r="H17" s="246"/>
      <c r="I17" s="239"/>
      <c r="J17" s="239"/>
      <c r="K17" s="239"/>
      <c r="L17" s="240" t="s">
        <v>15</v>
      </c>
      <c r="M17" s="330"/>
      <c r="N17" s="331"/>
      <c r="O17" s="332"/>
    </row>
    <row r="18" spans="1:118" s="252" customFormat="1" ht="15" x14ac:dyDescent="0.25">
      <c r="A18" s="239"/>
      <c r="B18" s="239"/>
      <c r="C18" s="239"/>
      <c r="D18" s="239"/>
      <c r="E18" s="239"/>
      <c r="F18" s="239"/>
      <c r="G18" s="239"/>
      <c r="H18" s="246"/>
      <c r="I18" s="239"/>
      <c r="J18" s="239"/>
      <c r="K18" s="240"/>
      <c r="L18" s="263"/>
      <c r="M18" s="263"/>
      <c r="N18" s="263"/>
      <c r="O18" s="251"/>
    </row>
    <row r="19" spans="1:118" s="252" customFormat="1" ht="16.5" customHeight="1" x14ac:dyDescent="0.25">
      <c r="A19" s="239"/>
      <c r="B19" s="239"/>
      <c r="C19" s="239"/>
      <c r="D19" s="239"/>
      <c r="E19" s="239"/>
      <c r="F19" s="239"/>
      <c r="G19" s="239"/>
      <c r="H19" s="246"/>
      <c r="I19" s="239"/>
      <c r="J19" s="239"/>
      <c r="K19" s="240"/>
      <c r="L19" s="336" t="s">
        <v>16</v>
      </c>
      <c r="M19" s="336" t="s">
        <v>17</v>
      </c>
      <c r="N19" s="337" t="s">
        <v>18</v>
      </c>
      <c r="O19" s="337"/>
    </row>
    <row r="20" spans="1:118" s="252" customFormat="1" ht="15" x14ac:dyDescent="0.25">
      <c r="A20" s="239"/>
      <c r="B20" s="239"/>
      <c r="C20" s="239"/>
      <c r="D20" s="239"/>
      <c r="E20" s="239"/>
      <c r="F20" s="239"/>
      <c r="G20" s="239"/>
      <c r="H20" s="246"/>
      <c r="I20" s="239"/>
      <c r="J20" s="239"/>
      <c r="K20" s="240"/>
      <c r="L20" s="336"/>
      <c r="M20" s="336"/>
      <c r="N20" s="264" t="s">
        <v>19</v>
      </c>
      <c r="O20" s="264" t="s">
        <v>20</v>
      </c>
    </row>
    <row r="21" spans="1:118" s="252" customFormat="1" ht="15" x14ac:dyDescent="0.25">
      <c r="A21" s="239"/>
      <c r="B21" s="239"/>
      <c r="C21" s="239"/>
      <c r="D21" s="239"/>
      <c r="E21" s="239"/>
      <c r="F21" s="239"/>
      <c r="G21" s="239"/>
      <c r="H21" s="265" t="s">
        <v>21</v>
      </c>
      <c r="I21" s="239"/>
      <c r="J21" s="239"/>
      <c r="K21" s="240"/>
      <c r="L21" s="262" t="s">
        <v>22</v>
      </c>
      <c r="M21" s="266">
        <f>O21</f>
        <v>45650</v>
      </c>
      <c r="N21" s="266">
        <v>45631</v>
      </c>
      <c r="O21" s="266">
        <v>45650</v>
      </c>
    </row>
    <row r="22" spans="1:118" s="252" customFormat="1" ht="15" x14ac:dyDescent="0.25">
      <c r="A22" s="239"/>
      <c r="B22" s="239"/>
      <c r="C22" s="239"/>
      <c r="D22" s="239"/>
      <c r="E22" s="239"/>
      <c r="F22" s="239"/>
      <c r="G22" s="239"/>
      <c r="H22" s="265" t="s">
        <v>23</v>
      </c>
      <c r="I22" s="239"/>
      <c r="J22" s="239"/>
      <c r="K22" s="240"/>
      <c r="L22" s="263"/>
      <c r="M22" s="263"/>
      <c r="N22" s="263"/>
      <c r="O22" s="251"/>
    </row>
    <row r="23" spans="1:118" s="252" customFormat="1" ht="15" x14ac:dyDescent="0.25">
      <c r="A23" s="239"/>
      <c r="B23" s="239"/>
      <c r="C23" s="239"/>
      <c r="D23" s="239"/>
      <c r="E23" s="239"/>
      <c r="F23" s="239"/>
      <c r="G23" s="239"/>
      <c r="H23" s="246" t="s">
        <v>474</v>
      </c>
      <c r="I23" s="239"/>
      <c r="J23" s="239"/>
      <c r="K23" s="240"/>
      <c r="L23" s="263"/>
      <c r="M23" s="263"/>
      <c r="N23" s="263"/>
      <c r="O23" s="251"/>
    </row>
    <row r="24" spans="1:118" customFormat="1" ht="15" x14ac:dyDescent="0.25">
      <c r="A24" s="267"/>
      <c r="B24" s="268"/>
    </row>
    <row r="25" spans="1:118" customFormat="1" ht="36" customHeight="1" x14ac:dyDescent="0.25">
      <c r="A25" s="345" t="s">
        <v>24</v>
      </c>
      <c r="B25" s="345"/>
      <c r="C25" s="346" t="s">
        <v>25</v>
      </c>
      <c r="D25" s="346" t="s">
        <v>26</v>
      </c>
      <c r="E25" s="346"/>
      <c r="F25" s="346"/>
      <c r="G25" s="346" t="s">
        <v>27</v>
      </c>
      <c r="H25" s="346" t="s">
        <v>28</v>
      </c>
      <c r="I25" s="346"/>
      <c r="J25" s="346"/>
      <c r="K25" s="346" t="s">
        <v>29</v>
      </c>
      <c r="L25" s="346"/>
      <c r="M25" s="346"/>
      <c r="N25" s="346" t="s">
        <v>30</v>
      </c>
      <c r="O25" s="346" t="s">
        <v>31</v>
      </c>
    </row>
    <row r="26" spans="1:118" customFormat="1" ht="20.25" customHeight="1" x14ac:dyDescent="0.25">
      <c r="A26" s="345"/>
      <c r="B26" s="345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</row>
    <row r="27" spans="1:118" customFormat="1" ht="49.5" customHeight="1" x14ac:dyDescent="0.25">
      <c r="A27" s="7" t="s">
        <v>32</v>
      </c>
      <c r="B27" s="7" t="s">
        <v>33</v>
      </c>
      <c r="C27" s="346"/>
      <c r="D27" s="346"/>
      <c r="E27" s="346"/>
      <c r="F27" s="346"/>
      <c r="G27" s="346"/>
      <c r="H27" s="5" t="s">
        <v>34</v>
      </c>
      <c r="I27" s="5" t="s">
        <v>35</v>
      </c>
      <c r="J27" s="5" t="s">
        <v>36</v>
      </c>
      <c r="K27" s="5" t="s">
        <v>34</v>
      </c>
      <c r="L27" s="5" t="s">
        <v>35</v>
      </c>
      <c r="M27" s="5" t="s">
        <v>37</v>
      </c>
      <c r="N27" s="346"/>
      <c r="O27" s="346"/>
    </row>
    <row r="28" spans="1:118" customFormat="1" ht="15" x14ac:dyDescent="0.25">
      <c r="A28" s="6">
        <v>1</v>
      </c>
      <c r="B28" s="6">
        <v>2</v>
      </c>
      <c r="C28" s="6">
        <v>3</v>
      </c>
      <c r="D28" s="345">
        <v>4</v>
      </c>
      <c r="E28" s="345"/>
      <c r="F28" s="34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118" customFormat="1" ht="15" x14ac:dyDescent="0.25">
      <c r="A29" s="350" t="s">
        <v>38</v>
      </c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2"/>
      <c r="DI29" s="8" t="s">
        <v>38</v>
      </c>
    </row>
    <row r="30" spans="1:118" customFormat="1" ht="15" x14ac:dyDescent="0.25">
      <c r="A30" s="350" t="s">
        <v>39</v>
      </c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2"/>
      <c r="DI30" s="8"/>
      <c r="DJ30" s="8" t="s">
        <v>39</v>
      </c>
    </row>
    <row r="31" spans="1:118" customFormat="1" ht="34.5" x14ac:dyDescent="0.25">
      <c r="A31" s="9" t="s">
        <v>40</v>
      </c>
      <c r="B31" s="10" t="s">
        <v>41</v>
      </c>
      <c r="C31" s="11" t="s">
        <v>42</v>
      </c>
      <c r="D31" s="353" t="s">
        <v>43</v>
      </c>
      <c r="E31" s="353"/>
      <c r="F31" s="353"/>
      <c r="G31" s="10" t="s">
        <v>44</v>
      </c>
      <c r="H31" s="10">
        <v>4.1000000000000002E-2</v>
      </c>
      <c r="I31" s="10" t="s">
        <v>40</v>
      </c>
      <c r="J31" s="10" t="s">
        <v>45</v>
      </c>
      <c r="K31" s="12"/>
      <c r="L31" s="10"/>
      <c r="M31" s="12"/>
      <c r="N31" s="10"/>
      <c r="O31" s="13"/>
      <c r="DI31" s="8"/>
      <c r="DJ31" s="8"/>
      <c r="DK31" s="8" t="s">
        <v>43</v>
      </c>
      <c r="DL31" s="8" t="s">
        <v>5</v>
      </c>
      <c r="DM31" s="8" t="s">
        <v>5</v>
      </c>
    </row>
    <row r="32" spans="1:118" customFormat="1" ht="23.25" x14ac:dyDescent="0.25">
      <c r="A32" s="14"/>
      <c r="B32" s="15"/>
      <c r="C32" s="16" t="s">
        <v>46</v>
      </c>
      <c r="D32" s="347" t="s">
        <v>47</v>
      </c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8"/>
      <c r="DI32" s="8"/>
      <c r="DJ32" s="8"/>
      <c r="DK32" s="8"/>
      <c r="DL32" s="8"/>
      <c r="DM32" s="8"/>
      <c r="DN32" s="2" t="s">
        <v>47</v>
      </c>
    </row>
    <row r="33" spans="1:122" customFormat="1" ht="23.25" x14ac:dyDescent="0.25">
      <c r="A33" s="14"/>
      <c r="B33" s="15"/>
      <c r="C33" s="16" t="s">
        <v>48</v>
      </c>
      <c r="D33" s="347" t="s">
        <v>49</v>
      </c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8"/>
      <c r="DI33" s="8"/>
      <c r="DJ33" s="8"/>
      <c r="DK33" s="8"/>
      <c r="DL33" s="8"/>
      <c r="DM33" s="8"/>
      <c r="DN33" s="2" t="s">
        <v>49</v>
      </c>
    </row>
    <row r="34" spans="1:122" customFormat="1" ht="57" x14ac:dyDescent="0.25">
      <c r="A34" s="14"/>
      <c r="B34" s="15"/>
      <c r="C34" s="16" t="s">
        <v>50</v>
      </c>
      <c r="D34" s="347" t="s">
        <v>51</v>
      </c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8"/>
      <c r="DI34" s="8"/>
      <c r="DJ34" s="8"/>
      <c r="DK34" s="8"/>
      <c r="DL34" s="8"/>
      <c r="DM34" s="8"/>
      <c r="DN34" s="2" t="s">
        <v>51</v>
      </c>
    </row>
    <row r="35" spans="1:122" customFormat="1" ht="15" x14ac:dyDescent="0.25">
      <c r="A35" s="14"/>
      <c r="B35" s="17"/>
      <c r="C35" s="16" t="s">
        <v>40</v>
      </c>
      <c r="D35" s="349" t="s">
        <v>52</v>
      </c>
      <c r="E35" s="349"/>
      <c r="F35" s="349"/>
      <c r="G35" s="18"/>
      <c r="H35" s="19"/>
      <c r="I35" s="19"/>
      <c r="J35" s="19"/>
      <c r="K35" s="20">
        <v>11490.2</v>
      </c>
      <c r="L35" s="21">
        <v>1.4490000000000001</v>
      </c>
      <c r="M35" s="22">
        <v>682.62</v>
      </c>
      <c r="N35" s="23">
        <v>46.99</v>
      </c>
      <c r="O35" s="24">
        <v>32076.31</v>
      </c>
      <c r="DI35" s="8"/>
      <c r="DJ35" s="8"/>
      <c r="DK35" s="8"/>
      <c r="DL35" s="8"/>
      <c r="DM35" s="8"/>
      <c r="DO35" s="2" t="s">
        <v>52</v>
      </c>
    </row>
    <row r="36" spans="1:122" customFormat="1" ht="15" x14ac:dyDescent="0.25">
      <c r="A36" s="14"/>
      <c r="B36" s="17"/>
      <c r="C36" s="16" t="s">
        <v>22</v>
      </c>
      <c r="D36" s="349" t="s">
        <v>53</v>
      </c>
      <c r="E36" s="349"/>
      <c r="F36" s="349"/>
      <c r="G36" s="18"/>
      <c r="H36" s="19"/>
      <c r="I36" s="19"/>
      <c r="J36" s="19"/>
      <c r="K36" s="20">
        <v>4269.6400000000003</v>
      </c>
      <c r="L36" s="21">
        <v>1.4490000000000001</v>
      </c>
      <c r="M36" s="22">
        <v>253.66</v>
      </c>
      <c r="N36" s="23">
        <v>14.01</v>
      </c>
      <c r="O36" s="24">
        <v>3553.78</v>
      </c>
      <c r="DI36" s="8"/>
      <c r="DJ36" s="8"/>
      <c r="DK36" s="8"/>
      <c r="DL36" s="8"/>
      <c r="DM36" s="8"/>
      <c r="DO36" s="2" t="s">
        <v>53</v>
      </c>
    </row>
    <row r="37" spans="1:122" customFormat="1" ht="15" x14ac:dyDescent="0.25">
      <c r="A37" s="14"/>
      <c r="B37" s="17"/>
      <c r="C37" s="16" t="s">
        <v>41</v>
      </c>
      <c r="D37" s="349" t="s">
        <v>54</v>
      </c>
      <c r="E37" s="349"/>
      <c r="F37" s="349"/>
      <c r="G37" s="18"/>
      <c r="H37" s="19"/>
      <c r="I37" s="19"/>
      <c r="J37" s="19"/>
      <c r="K37" s="22">
        <v>512.04</v>
      </c>
      <c r="L37" s="21">
        <v>1.4490000000000001</v>
      </c>
      <c r="M37" s="22">
        <v>30.42</v>
      </c>
      <c r="N37" s="23">
        <v>46.99</v>
      </c>
      <c r="O37" s="24">
        <v>1429.44</v>
      </c>
      <c r="DI37" s="8"/>
      <c r="DJ37" s="8"/>
      <c r="DK37" s="8"/>
      <c r="DL37" s="8"/>
      <c r="DM37" s="8"/>
      <c r="DO37" s="2" t="s">
        <v>54</v>
      </c>
    </row>
    <row r="38" spans="1:122" customFormat="1" ht="15" x14ac:dyDescent="0.25">
      <c r="A38" s="25"/>
      <c r="B38" s="17"/>
      <c r="C38" s="16"/>
      <c r="D38" s="349" t="s">
        <v>55</v>
      </c>
      <c r="E38" s="349"/>
      <c r="F38" s="349"/>
      <c r="G38" s="18" t="s">
        <v>56</v>
      </c>
      <c r="H38" s="26">
        <v>1460</v>
      </c>
      <c r="I38" s="21">
        <v>1.4490000000000001</v>
      </c>
      <c r="J38" s="27">
        <v>86.737139999999997</v>
      </c>
      <c r="K38" s="28"/>
      <c r="L38" s="19"/>
      <c r="M38" s="28"/>
      <c r="N38" s="19"/>
      <c r="O38" s="29"/>
      <c r="DI38" s="8"/>
      <c r="DJ38" s="8"/>
      <c r="DK38" s="8"/>
      <c r="DL38" s="8"/>
      <c r="DM38" s="8"/>
      <c r="DP38" s="2" t="s">
        <v>55</v>
      </c>
    </row>
    <row r="39" spans="1:122" customFormat="1" ht="15" x14ac:dyDescent="0.25">
      <c r="A39" s="25"/>
      <c r="B39" s="17"/>
      <c r="C39" s="16"/>
      <c r="D39" s="349" t="s">
        <v>57</v>
      </c>
      <c r="E39" s="349"/>
      <c r="F39" s="349"/>
      <c r="G39" s="18" t="s">
        <v>56</v>
      </c>
      <c r="H39" s="30">
        <v>40.799999999999997</v>
      </c>
      <c r="I39" s="21">
        <v>1.4490000000000001</v>
      </c>
      <c r="J39" s="31">
        <v>2.4238871999999998</v>
      </c>
      <c r="K39" s="28"/>
      <c r="L39" s="19"/>
      <c r="M39" s="28"/>
      <c r="N39" s="19"/>
      <c r="O39" s="29"/>
      <c r="DI39" s="8"/>
      <c r="DJ39" s="8"/>
      <c r="DK39" s="8"/>
      <c r="DL39" s="8"/>
      <c r="DM39" s="8"/>
      <c r="DP39" s="2" t="s">
        <v>57</v>
      </c>
    </row>
    <row r="40" spans="1:122" customFormat="1" ht="15" x14ac:dyDescent="0.25">
      <c r="A40" s="32"/>
      <c r="B40" s="18"/>
      <c r="C40" s="16"/>
      <c r="D40" s="355" t="s">
        <v>58</v>
      </c>
      <c r="E40" s="355"/>
      <c r="F40" s="355"/>
      <c r="G40" s="33"/>
      <c r="H40" s="34"/>
      <c r="I40" s="34"/>
      <c r="J40" s="34"/>
      <c r="K40" s="35">
        <v>15759.84</v>
      </c>
      <c r="L40" s="34"/>
      <c r="M40" s="36">
        <v>936.28</v>
      </c>
      <c r="N40" s="34"/>
      <c r="O40" s="37">
        <v>35630.089999999997</v>
      </c>
      <c r="DI40" s="8"/>
      <c r="DJ40" s="8"/>
      <c r="DK40" s="8"/>
      <c r="DL40" s="8"/>
      <c r="DM40" s="8"/>
      <c r="DQ40" s="2" t="s">
        <v>58</v>
      </c>
    </row>
    <row r="41" spans="1:122" customFormat="1" ht="15" x14ac:dyDescent="0.25">
      <c r="A41" s="25"/>
      <c r="B41" s="17"/>
      <c r="C41" s="16"/>
      <c r="D41" s="349" t="s">
        <v>59</v>
      </c>
      <c r="E41" s="349"/>
      <c r="F41" s="349"/>
      <c r="G41" s="18"/>
      <c r="H41" s="19"/>
      <c r="I41" s="19"/>
      <c r="J41" s="19"/>
      <c r="K41" s="28"/>
      <c r="L41" s="19"/>
      <c r="M41" s="22">
        <v>713.04</v>
      </c>
      <c r="N41" s="19"/>
      <c r="O41" s="24">
        <v>33505.75</v>
      </c>
      <c r="DI41" s="8"/>
      <c r="DJ41" s="8"/>
      <c r="DK41" s="8"/>
      <c r="DL41" s="8"/>
      <c r="DM41" s="8"/>
      <c r="DP41" s="2" t="s">
        <v>59</v>
      </c>
    </row>
    <row r="42" spans="1:122" customFormat="1" ht="33.75" x14ac:dyDescent="0.25">
      <c r="A42" s="25"/>
      <c r="B42" s="17"/>
      <c r="C42" s="16" t="s">
        <v>60</v>
      </c>
      <c r="D42" s="349" t="s">
        <v>61</v>
      </c>
      <c r="E42" s="349"/>
      <c r="F42" s="349"/>
      <c r="G42" s="18" t="s">
        <v>62</v>
      </c>
      <c r="H42" s="26">
        <v>109</v>
      </c>
      <c r="I42" s="19"/>
      <c r="J42" s="26">
        <v>109</v>
      </c>
      <c r="K42" s="28"/>
      <c r="L42" s="19"/>
      <c r="M42" s="22">
        <v>777.21</v>
      </c>
      <c r="N42" s="19"/>
      <c r="O42" s="24">
        <v>36521.269999999997</v>
      </c>
      <c r="DI42" s="8"/>
      <c r="DJ42" s="8"/>
      <c r="DK42" s="8"/>
      <c r="DL42" s="8"/>
      <c r="DM42" s="8"/>
      <c r="DP42" s="2" t="s">
        <v>61</v>
      </c>
    </row>
    <row r="43" spans="1:122" customFormat="1" ht="56.25" x14ac:dyDescent="0.25">
      <c r="A43" s="25"/>
      <c r="B43" s="17"/>
      <c r="C43" s="16" t="s">
        <v>63</v>
      </c>
      <c r="D43" s="349" t="s">
        <v>64</v>
      </c>
      <c r="E43" s="349"/>
      <c r="F43" s="349"/>
      <c r="G43" s="18" t="s">
        <v>62</v>
      </c>
      <c r="H43" s="26">
        <v>65</v>
      </c>
      <c r="I43" s="23">
        <v>0.85</v>
      </c>
      <c r="J43" s="23">
        <v>55.25</v>
      </c>
      <c r="K43" s="28"/>
      <c r="L43" s="19"/>
      <c r="M43" s="22">
        <v>393.95</v>
      </c>
      <c r="N43" s="19"/>
      <c r="O43" s="24">
        <v>18511.93</v>
      </c>
      <c r="DI43" s="8"/>
      <c r="DJ43" s="8"/>
      <c r="DK43" s="8"/>
      <c r="DL43" s="8"/>
      <c r="DM43" s="8"/>
      <c r="DP43" s="2" t="s">
        <v>64</v>
      </c>
    </row>
    <row r="44" spans="1:122" customFormat="1" ht="15" x14ac:dyDescent="0.25">
      <c r="A44" s="14"/>
      <c r="B44" s="38"/>
      <c r="C44" s="39"/>
      <c r="D44" s="354" t="s">
        <v>65</v>
      </c>
      <c r="E44" s="354"/>
      <c r="F44" s="354"/>
      <c r="G44" s="10"/>
      <c r="H44" s="40"/>
      <c r="I44" s="40"/>
      <c r="J44" s="40"/>
      <c r="K44" s="41"/>
      <c r="L44" s="40"/>
      <c r="M44" s="42">
        <v>2107.44</v>
      </c>
      <c r="N44" s="34"/>
      <c r="O44" s="43">
        <v>90663.29</v>
      </c>
      <c r="DI44" s="8"/>
      <c r="DJ44" s="8"/>
      <c r="DK44" s="8"/>
      <c r="DL44" s="8"/>
      <c r="DM44" s="8"/>
      <c r="DR44" s="8" t="s">
        <v>65</v>
      </c>
    </row>
    <row r="45" spans="1:122" customFormat="1" ht="45.75" x14ac:dyDescent="0.25">
      <c r="A45" s="9" t="s">
        <v>22</v>
      </c>
      <c r="B45" s="10" t="s">
        <v>66</v>
      </c>
      <c r="C45" s="11" t="s">
        <v>67</v>
      </c>
      <c r="D45" s="353" t="s">
        <v>68</v>
      </c>
      <c r="E45" s="353"/>
      <c r="F45" s="353"/>
      <c r="G45" s="10" t="s">
        <v>69</v>
      </c>
      <c r="H45" s="10">
        <v>1.6000000000000001E-3</v>
      </c>
      <c r="I45" s="10" t="s">
        <v>40</v>
      </c>
      <c r="J45" s="10" t="s">
        <v>70</v>
      </c>
      <c r="K45" s="12"/>
      <c r="L45" s="10"/>
      <c r="M45" s="12"/>
      <c r="N45" s="10"/>
      <c r="O45" s="13"/>
      <c r="DI45" s="8"/>
      <c r="DJ45" s="8"/>
      <c r="DK45" s="8" t="s">
        <v>68</v>
      </c>
      <c r="DL45" s="8" t="s">
        <v>5</v>
      </c>
      <c r="DM45" s="8" t="s">
        <v>5</v>
      </c>
      <c r="DR45" s="8"/>
    </row>
    <row r="46" spans="1:122" customFormat="1" ht="15" x14ac:dyDescent="0.25">
      <c r="A46" s="14"/>
      <c r="B46" s="15"/>
      <c r="C46" s="16" t="s">
        <v>71</v>
      </c>
      <c r="D46" s="347" t="s">
        <v>72</v>
      </c>
      <c r="E46" s="347"/>
      <c r="F46" s="347"/>
      <c r="G46" s="347"/>
      <c r="H46" s="347"/>
      <c r="I46" s="347"/>
      <c r="J46" s="347"/>
      <c r="K46" s="347"/>
      <c r="L46" s="347"/>
      <c r="M46" s="347"/>
      <c r="N46" s="347"/>
      <c r="O46" s="348"/>
      <c r="DI46" s="8"/>
      <c r="DJ46" s="8"/>
      <c r="DK46" s="8"/>
      <c r="DL46" s="8"/>
      <c r="DM46" s="8"/>
      <c r="DN46" s="2" t="s">
        <v>72</v>
      </c>
      <c r="DR46" s="8"/>
    </row>
    <row r="47" spans="1:122" customFormat="1" ht="33.75" x14ac:dyDescent="0.25">
      <c r="A47" s="14"/>
      <c r="B47" s="15"/>
      <c r="C47" s="16" t="s">
        <v>73</v>
      </c>
      <c r="D47" s="347" t="s">
        <v>74</v>
      </c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8"/>
      <c r="DI47" s="8"/>
      <c r="DJ47" s="8"/>
      <c r="DK47" s="8"/>
      <c r="DL47" s="8"/>
      <c r="DM47" s="8"/>
      <c r="DN47" s="2" t="s">
        <v>74</v>
      </c>
      <c r="DR47" s="8"/>
    </row>
    <row r="48" spans="1:122" customFormat="1" ht="57" x14ac:dyDescent="0.25">
      <c r="A48" s="14"/>
      <c r="B48" s="15"/>
      <c r="C48" s="16" t="s">
        <v>50</v>
      </c>
      <c r="D48" s="347" t="s">
        <v>51</v>
      </c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8"/>
      <c r="DI48" s="8"/>
      <c r="DJ48" s="8"/>
      <c r="DK48" s="8"/>
      <c r="DL48" s="8"/>
      <c r="DM48" s="8"/>
      <c r="DN48" s="2" t="s">
        <v>51</v>
      </c>
      <c r="DR48" s="8"/>
    </row>
    <row r="49" spans="1:122" customFormat="1" ht="15" x14ac:dyDescent="0.25">
      <c r="A49" s="14"/>
      <c r="B49" s="17"/>
      <c r="C49" s="16" t="s">
        <v>40</v>
      </c>
      <c r="D49" s="349" t="s">
        <v>52</v>
      </c>
      <c r="E49" s="349"/>
      <c r="F49" s="349"/>
      <c r="G49" s="18"/>
      <c r="H49" s="19"/>
      <c r="I49" s="19"/>
      <c r="J49" s="19"/>
      <c r="K49" s="20">
        <v>1201.2</v>
      </c>
      <c r="L49" s="27">
        <v>1.7192499999999999</v>
      </c>
      <c r="M49" s="22">
        <v>3.3</v>
      </c>
      <c r="N49" s="23">
        <v>46.99</v>
      </c>
      <c r="O49" s="44">
        <v>155.07</v>
      </c>
      <c r="DI49" s="8"/>
      <c r="DJ49" s="8"/>
      <c r="DK49" s="8"/>
      <c r="DL49" s="8"/>
      <c r="DM49" s="8"/>
      <c r="DO49" s="2" t="s">
        <v>52</v>
      </c>
      <c r="DR49" s="8"/>
    </row>
    <row r="50" spans="1:122" customFormat="1" ht="15" x14ac:dyDescent="0.25">
      <c r="A50" s="25"/>
      <c r="B50" s="17"/>
      <c r="C50" s="16"/>
      <c r="D50" s="349" t="s">
        <v>55</v>
      </c>
      <c r="E50" s="349"/>
      <c r="F50" s="349"/>
      <c r="G50" s="18" t="s">
        <v>56</v>
      </c>
      <c r="H50" s="26">
        <v>154</v>
      </c>
      <c r="I50" s="27">
        <v>1.7192499999999999</v>
      </c>
      <c r="J50" s="31">
        <v>0.42362319999999998</v>
      </c>
      <c r="K50" s="28"/>
      <c r="L50" s="19"/>
      <c r="M50" s="28"/>
      <c r="N50" s="19"/>
      <c r="O50" s="29"/>
      <c r="DI50" s="8"/>
      <c r="DJ50" s="8"/>
      <c r="DK50" s="8"/>
      <c r="DL50" s="8"/>
      <c r="DM50" s="8"/>
      <c r="DP50" s="2" t="s">
        <v>55</v>
      </c>
      <c r="DR50" s="8"/>
    </row>
    <row r="51" spans="1:122" customFormat="1" ht="15" x14ac:dyDescent="0.25">
      <c r="A51" s="32"/>
      <c r="B51" s="18"/>
      <c r="C51" s="16"/>
      <c r="D51" s="355" t="s">
        <v>58</v>
      </c>
      <c r="E51" s="355"/>
      <c r="F51" s="355"/>
      <c r="G51" s="33"/>
      <c r="H51" s="34"/>
      <c r="I51" s="34"/>
      <c r="J51" s="34"/>
      <c r="K51" s="35">
        <v>1201.2</v>
      </c>
      <c r="L51" s="34"/>
      <c r="M51" s="36">
        <v>3.3</v>
      </c>
      <c r="N51" s="34"/>
      <c r="O51" s="45">
        <v>155.07</v>
      </c>
      <c r="DI51" s="8"/>
      <c r="DJ51" s="8"/>
      <c r="DK51" s="8"/>
      <c r="DL51" s="8"/>
      <c r="DM51" s="8"/>
      <c r="DQ51" s="2" t="s">
        <v>58</v>
      </c>
      <c r="DR51" s="8"/>
    </row>
    <row r="52" spans="1:122" customFormat="1" ht="15" x14ac:dyDescent="0.25">
      <c r="A52" s="25"/>
      <c r="B52" s="17"/>
      <c r="C52" s="16"/>
      <c r="D52" s="349" t="s">
        <v>59</v>
      </c>
      <c r="E52" s="349"/>
      <c r="F52" s="349"/>
      <c r="G52" s="18"/>
      <c r="H52" s="19"/>
      <c r="I52" s="19"/>
      <c r="J52" s="19"/>
      <c r="K52" s="28"/>
      <c r="L52" s="19"/>
      <c r="M52" s="22">
        <v>3.3</v>
      </c>
      <c r="N52" s="19"/>
      <c r="O52" s="44">
        <v>155.07</v>
      </c>
      <c r="DI52" s="8"/>
      <c r="DJ52" s="8"/>
      <c r="DK52" s="8"/>
      <c r="DL52" s="8"/>
      <c r="DM52" s="8"/>
      <c r="DP52" s="2" t="s">
        <v>59</v>
      </c>
      <c r="DR52" s="8"/>
    </row>
    <row r="53" spans="1:122" customFormat="1" ht="33.75" x14ac:dyDescent="0.25">
      <c r="A53" s="25"/>
      <c r="B53" s="17"/>
      <c r="C53" s="16" t="s">
        <v>75</v>
      </c>
      <c r="D53" s="349" t="s">
        <v>76</v>
      </c>
      <c r="E53" s="349"/>
      <c r="F53" s="349"/>
      <c r="G53" s="18" t="s">
        <v>62</v>
      </c>
      <c r="H53" s="26">
        <v>89</v>
      </c>
      <c r="I53" s="19"/>
      <c r="J53" s="26">
        <v>89</v>
      </c>
      <c r="K53" s="28"/>
      <c r="L53" s="19"/>
      <c r="M53" s="22">
        <v>2.94</v>
      </c>
      <c r="N53" s="19"/>
      <c r="O53" s="44">
        <v>138.01</v>
      </c>
      <c r="DI53" s="8"/>
      <c r="DJ53" s="8"/>
      <c r="DK53" s="8"/>
      <c r="DL53" s="8"/>
      <c r="DM53" s="8"/>
      <c r="DP53" s="2" t="s">
        <v>76</v>
      </c>
      <c r="DR53" s="8"/>
    </row>
    <row r="54" spans="1:122" customFormat="1" ht="56.25" x14ac:dyDescent="0.25">
      <c r="A54" s="25"/>
      <c r="B54" s="17"/>
      <c r="C54" s="16" t="s">
        <v>77</v>
      </c>
      <c r="D54" s="349" t="s">
        <v>78</v>
      </c>
      <c r="E54" s="349"/>
      <c r="F54" s="349"/>
      <c r="G54" s="18" t="s">
        <v>62</v>
      </c>
      <c r="H54" s="26">
        <v>40</v>
      </c>
      <c r="I54" s="23">
        <v>0.85</v>
      </c>
      <c r="J54" s="26">
        <v>34</v>
      </c>
      <c r="K54" s="28"/>
      <c r="L54" s="19"/>
      <c r="M54" s="22">
        <v>1.1200000000000001</v>
      </c>
      <c r="N54" s="19"/>
      <c r="O54" s="44">
        <v>52.72</v>
      </c>
      <c r="DI54" s="8"/>
      <c r="DJ54" s="8"/>
      <c r="DK54" s="8"/>
      <c r="DL54" s="8"/>
      <c r="DM54" s="8"/>
      <c r="DP54" s="2" t="s">
        <v>78</v>
      </c>
      <c r="DR54" s="8"/>
    </row>
    <row r="55" spans="1:122" customFormat="1" ht="15" x14ac:dyDescent="0.25">
      <c r="A55" s="14"/>
      <c r="B55" s="38"/>
      <c r="C55" s="39"/>
      <c r="D55" s="354" t="s">
        <v>65</v>
      </c>
      <c r="E55" s="354"/>
      <c r="F55" s="354"/>
      <c r="G55" s="10"/>
      <c r="H55" s="40"/>
      <c r="I55" s="40"/>
      <c r="J55" s="40"/>
      <c r="K55" s="41"/>
      <c r="L55" s="40"/>
      <c r="M55" s="46">
        <v>7.36</v>
      </c>
      <c r="N55" s="34"/>
      <c r="O55" s="47">
        <v>345.8</v>
      </c>
      <c r="DI55" s="8"/>
      <c r="DJ55" s="8"/>
      <c r="DK55" s="8"/>
      <c r="DL55" s="8"/>
      <c r="DM55" s="8"/>
      <c r="DR55" s="8" t="s">
        <v>65</v>
      </c>
    </row>
    <row r="56" spans="1:122" customFormat="1" ht="15" x14ac:dyDescent="0.25">
      <c r="A56" s="350" t="s">
        <v>79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2"/>
      <c r="DI56" s="8"/>
      <c r="DJ56" s="8" t="s">
        <v>79</v>
      </c>
      <c r="DK56" s="8"/>
      <c r="DL56" s="8"/>
      <c r="DM56" s="8"/>
      <c r="DR56" s="8"/>
    </row>
    <row r="57" spans="1:122" customFormat="1" ht="68.25" x14ac:dyDescent="0.25">
      <c r="A57" s="9" t="s">
        <v>41</v>
      </c>
      <c r="B57" s="10" t="s">
        <v>80</v>
      </c>
      <c r="C57" s="11" t="s">
        <v>81</v>
      </c>
      <c r="D57" s="353" t="s">
        <v>82</v>
      </c>
      <c r="E57" s="353"/>
      <c r="F57" s="353"/>
      <c r="G57" s="10" t="s">
        <v>83</v>
      </c>
      <c r="H57" s="10">
        <v>0.04</v>
      </c>
      <c r="I57" s="10" t="s">
        <v>40</v>
      </c>
      <c r="J57" s="10" t="s">
        <v>84</v>
      </c>
      <c r="K57" s="12"/>
      <c r="L57" s="10"/>
      <c r="M57" s="12"/>
      <c r="N57" s="10"/>
      <c r="O57" s="13"/>
      <c r="DI57" s="8"/>
      <c r="DJ57" s="8"/>
      <c r="DK57" s="8" t="s">
        <v>82</v>
      </c>
      <c r="DL57" s="8" t="s">
        <v>5</v>
      </c>
      <c r="DM57" s="8" t="s">
        <v>5</v>
      </c>
      <c r="DR57" s="8"/>
    </row>
    <row r="58" spans="1:122" customFormat="1" ht="33.75" x14ac:dyDescent="0.25">
      <c r="A58" s="14"/>
      <c r="B58" s="15"/>
      <c r="C58" s="16" t="s">
        <v>85</v>
      </c>
      <c r="D58" s="347" t="s">
        <v>86</v>
      </c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8"/>
      <c r="DI58" s="8"/>
      <c r="DJ58" s="8"/>
      <c r="DK58" s="8"/>
      <c r="DL58" s="8"/>
      <c r="DM58" s="8"/>
      <c r="DN58" s="2" t="s">
        <v>86</v>
      </c>
      <c r="DR58" s="8"/>
    </row>
    <row r="59" spans="1:122" customFormat="1" ht="33.75" x14ac:dyDescent="0.25">
      <c r="A59" s="14"/>
      <c r="B59" s="15"/>
      <c r="C59" s="16" t="s">
        <v>73</v>
      </c>
      <c r="D59" s="347" t="s">
        <v>74</v>
      </c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8"/>
      <c r="DI59" s="8"/>
      <c r="DJ59" s="8"/>
      <c r="DK59" s="8"/>
      <c r="DL59" s="8"/>
      <c r="DM59" s="8"/>
      <c r="DN59" s="2" t="s">
        <v>74</v>
      </c>
      <c r="DR59" s="8"/>
    </row>
    <row r="60" spans="1:122" customFormat="1" ht="57" x14ac:dyDescent="0.25">
      <c r="A60" s="14"/>
      <c r="B60" s="15"/>
      <c r="C60" s="16" t="s">
        <v>50</v>
      </c>
      <c r="D60" s="347" t="s">
        <v>51</v>
      </c>
      <c r="E60" s="347"/>
      <c r="F60" s="347"/>
      <c r="G60" s="347"/>
      <c r="H60" s="347"/>
      <c r="I60" s="347"/>
      <c r="J60" s="347"/>
      <c r="K60" s="347"/>
      <c r="L60" s="347"/>
      <c r="M60" s="347"/>
      <c r="N60" s="347"/>
      <c r="O60" s="348"/>
      <c r="DI60" s="8"/>
      <c r="DJ60" s="8"/>
      <c r="DK60" s="8"/>
      <c r="DL60" s="8"/>
      <c r="DM60" s="8"/>
      <c r="DN60" s="2" t="s">
        <v>51</v>
      </c>
      <c r="DR60" s="8"/>
    </row>
    <row r="61" spans="1:122" customFormat="1" ht="15" x14ac:dyDescent="0.25">
      <c r="A61" s="14"/>
      <c r="B61" s="17"/>
      <c r="C61" s="16" t="s">
        <v>40</v>
      </c>
      <c r="D61" s="349" t="s">
        <v>52</v>
      </c>
      <c r="E61" s="349"/>
      <c r="F61" s="349"/>
      <c r="G61" s="18"/>
      <c r="H61" s="19"/>
      <c r="I61" s="19"/>
      <c r="J61" s="19"/>
      <c r="K61" s="20">
        <v>3891.6</v>
      </c>
      <c r="L61" s="48">
        <v>0.79349999999999998</v>
      </c>
      <c r="M61" s="22">
        <v>123.52</v>
      </c>
      <c r="N61" s="23">
        <v>46.99</v>
      </c>
      <c r="O61" s="24">
        <v>5804.2</v>
      </c>
      <c r="DI61" s="8"/>
      <c r="DJ61" s="8"/>
      <c r="DK61" s="8"/>
      <c r="DL61" s="8"/>
      <c r="DM61" s="8"/>
      <c r="DO61" s="2" t="s">
        <v>52</v>
      </c>
      <c r="DR61" s="8"/>
    </row>
    <row r="62" spans="1:122" customFormat="1" ht="15" x14ac:dyDescent="0.25">
      <c r="A62" s="14"/>
      <c r="B62" s="17"/>
      <c r="C62" s="16" t="s">
        <v>22</v>
      </c>
      <c r="D62" s="349" t="s">
        <v>53</v>
      </c>
      <c r="E62" s="349"/>
      <c r="F62" s="349"/>
      <c r="G62" s="18"/>
      <c r="H62" s="19"/>
      <c r="I62" s="19"/>
      <c r="J62" s="19"/>
      <c r="K62" s="20">
        <v>12813.74</v>
      </c>
      <c r="L62" s="48">
        <v>0.86250000000000004</v>
      </c>
      <c r="M62" s="22">
        <v>442.07</v>
      </c>
      <c r="N62" s="23">
        <v>14.01</v>
      </c>
      <c r="O62" s="24">
        <v>6193.4</v>
      </c>
      <c r="DI62" s="8"/>
      <c r="DJ62" s="8"/>
      <c r="DK62" s="8"/>
      <c r="DL62" s="8"/>
      <c r="DM62" s="8"/>
      <c r="DO62" s="2" t="s">
        <v>53</v>
      </c>
      <c r="DR62" s="8"/>
    </row>
    <row r="63" spans="1:122" customFormat="1" ht="15" x14ac:dyDescent="0.25">
      <c r="A63" s="14"/>
      <c r="B63" s="17"/>
      <c r="C63" s="16" t="s">
        <v>41</v>
      </c>
      <c r="D63" s="349" t="s">
        <v>54</v>
      </c>
      <c r="E63" s="349"/>
      <c r="F63" s="349"/>
      <c r="G63" s="18"/>
      <c r="H63" s="19"/>
      <c r="I63" s="19"/>
      <c r="J63" s="19"/>
      <c r="K63" s="20">
        <v>1431.7</v>
      </c>
      <c r="L63" s="48">
        <v>0.86250000000000004</v>
      </c>
      <c r="M63" s="22">
        <v>49.39</v>
      </c>
      <c r="N63" s="23">
        <v>46.99</v>
      </c>
      <c r="O63" s="24">
        <v>2320.84</v>
      </c>
      <c r="DI63" s="8"/>
      <c r="DJ63" s="8"/>
      <c r="DK63" s="8"/>
      <c r="DL63" s="8"/>
      <c r="DM63" s="8"/>
      <c r="DO63" s="2" t="s">
        <v>54</v>
      </c>
      <c r="DR63" s="8"/>
    </row>
    <row r="64" spans="1:122" customFormat="1" ht="15" x14ac:dyDescent="0.25">
      <c r="A64" s="14"/>
      <c r="B64" s="17"/>
      <c r="C64" s="16" t="s">
        <v>87</v>
      </c>
      <c r="D64" s="349" t="s">
        <v>88</v>
      </c>
      <c r="E64" s="349"/>
      <c r="F64" s="349"/>
      <c r="G64" s="18"/>
      <c r="H64" s="19"/>
      <c r="I64" s="19"/>
      <c r="J64" s="19"/>
      <c r="K64" s="20">
        <v>2849.58</v>
      </c>
      <c r="L64" s="26">
        <v>0</v>
      </c>
      <c r="M64" s="22">
        <v>0</v>
      </c>
      <c r="N64" s="23">
        <v>8.75</v>
      </c>
      <c r="O64" s="29"/>
      <c r="DI64" s="8"/>
      <c r="DJ64" s="8"/>
      <c r="DK64" s="8"/>
      <c r="DL64" s="8"/>
      <c r="DM64" s="8"/>
      <c r="DO64" s="2" t="s">
        <v>88</v>
      </c>
      <c r="DR64" s="8"/>
    </row>
    <row r="65" spans="1:122" customFormat="1" ht="15" x14ac:dyDescent="0.25">
      <c r="A65" s="25"/>
      <c r="B65" s="17"/>
      <c r="C65" s="16"/>
      <c r="D65" s="349" t="s">
        <v>55</v>
      </c>
      <c r="E65" s="349"/>
      <c r="F65" s="349"/>
      <c r="G65" s="18" t="s">
        <v>56</v>
      </c>
      <c r="H65" s="26">
        <v>376</v>
      </c>
      <c r="I65" s="48">
        <v>0.79349999999999998</v>
      </c>
      <c r="J65" s="27">
        <v>11.934240000000001</v>
      </c>
      <c r="K65" s="28"/>
      <c r="L65" s="19"/>
      <c r="M65" s="28"/>
      <c r="N65" s="19"/>
      <c r="O65" s="29"/>
      <c r="DI65" s="8"/>
      <c r="DJ65" s="8"/>
      <c r="DK65" s="8"/>
      <c r="DL65" s="8"/>
      <c r="DM65" s="8"/>
      <c r="DP65" s="2" t="s">
        <v>55</v>
      </c>
      <c r="DR65" s="8"/>
    </row>
    <row r="66" spans="1:122" customFormat="1" ht="15" x14ac:dyDescent="0.25">
      <c r="A66" s="25"/>
      <c r="B66" s="17"/>
      <c r="C66" s="16"/>
      <c r="D66" s="349" t="s">
        <v>57</v>
      </c>
      <c r="E66" s="349"/>
      <c r="F66" s="349"/>
      <c r="G66" s="18" t="s">
        <v>56</v>
      </c>
      <c r="H66" s="23">
        <v>108.85</v>
      </c>
      <c r="I66" s="48">
        <v>0.86250000000000004</v>
      </c>
      <c r="J66" s="49">
        <v>3.755325</v>
      </c>
      <c r="K66" s="28"/>
      <c r="L66" s="19"/>
      <c r="M66" s="28"/>
      <c r="N66" s="19"/>
      <c r="O66" s="29"/>
      <c r="DI66" s="8"/>
      <c r="DJ66" s="8"/>
      <c r="DK66" s="8"/>
      <c r="DL66" s="8"/>
      <c r="DM66" s="8"/>
      <c r="DP66" s="2" t="s">
        <v>57</v>
      </c>
      <c r="DR66" s="8"/>
    </row>
    <row r="67" spans="1:122" customFormat="1" ht="15" x14ac:dyDescent="0.25">
      <c r="A67" s="32"/>
      <c r="B67" s="18"/>
      <c r="C67" s="16"/>
      <c r="D67" s="355" t="s">
        <v>58</v>
      </c>
      <c r="E67" s="355"/>
      <c r="F67" s="355"/>
      <c r="G67" s="33"/>
      <c r="H67" s="34"/>
      <c r="I67" s="34"/>
      <c r="J67" s="34"/>
      <c r="K67" s="35">
        <v>19554.919999999998</v>
      </c>
      <c r="L67" s="34"/>
      <c r="M67" s="36">
        <v>565.59</v>
      </c>
      <c r="N67" s="34"/>
      <c r="O67" s="37">
        <v>11997.6</v>
      </c>
      <c r="DI67" s="8"/>
      <c r="DJ67" s="8"/>
      <c r="DK67" s="8"/>
      <c r="DL67" s="8"/>
      <c r="DM67" s="8"/>
      <c r="DQ67" s="2" t="s">
        <v>58</v>
      </c>
      <c r="DR67" s="8"/>
    </row>
    <row r="68" spans="1:122" customFormat="1" ht="15" x14ac:dyDescent="0.25">
      <c r="A68" s="25"/>
      <c r="B68" s="17"/>
      <c r="C68" s="16"/>
      <c r="D68" s="349" t="s">
        <v>59</v>
      </c>
      <c r="E68" s="349"/>
      <c r="F68" s="349"/>
      <c r="G68" s="18"/>
      <c r="H68" s="19"/>
      <c r="I68" s="19"/>
      <c r="J68" s="19"/>
      <c r="K68" s="28"/>
      <c r="L68" s="19"/>
      <c r="M68" s="22">
        <v>172.91</v>
      </c>
      <c r="N68" s="19"/>
      <c r="O68" s="24">
        <v>8125.04</v>
      </c>
      <c r="DI68" s="8"/>
      <c r="DJ68" s="8"/>
      <c r="DK68" s="8"/>
      <c r="DL68" s="8"/>
      <c r="DM68" s="8"/>
      <c r="DP68" s="2" t="s">
        <v>59</v>
      </c>
      <c r="DR68" s="8"/>
    </row>
    <row r="69" spans="1:122" customFormat="1" ht="34.5" x14ac:dyDescent="0.25">
      <c r="A69" s="25"/>
      <c r="B69" s="17"/>
      <c r="C69" s="16" t="s">
        <v>89</v>
      </c>
      <c r="D69" s="349" t="s">
        <v>90</v>
      </c>
      <c r="E69" s="349"/>
      <c r="F69" s="349"/>
      <c r="G69" s="18" t="s">
        <v>62</v>
      </c>
      <c r="H69" s="26">
        <v>117</v>
      </c>
      <c r="I69" s="19"/>
      <c r="J69" s="26">
        <v>117</v>
      </c>
      <c r="K69" s="28"/>
      <c r="L69" s="19"/>
      <c r="M69" s="22">
        <v>202.3</v>
      </c>
      <c r="N69" s="19"/>
      <c r="O69" s="24">
        <v>9506.2999999999993</v>
      </c>
      <c r="DI69" s="8"/>
      <c r="DJ69" s="8"/>
      <c r="DK69" s="8"/>
      <c r="DL69" s="8"/>
      <c r="DM69" s="8"/>
      <c r="DP69" s="2" t="s">
        <v>90</v>
      </c>
      <c r="DR69" s="8"/>
    </row>
    <row r="70" spans="1:122" customFormat="1" ht="56.25" x14ac:dyDescent="0.25">
      <c r="A70" s="25"/>
      <c r="B70" s="17"/>
      <c r="C70" s="16" t="s">
        <v>91</v>
      </c>
      <c r="D70" s="349" t="s">
        <v>92</v>
      </c>
      <c r="E70" s="349"/>
      <c r="F70" s="349"/>
      <c r="G70" s="18" t="s">
        <v>62</v>
      </c>
      <c r="H70" s="26">
        <v>74</v>
      </c>
      <c r="I70" s="23">
        <v>0.85</v>
      </c>
      <c r="J70" s="30">
        <v>62.9</v>
      </c>
      <c r="K70" s="28"/>
      <c r="L70" s="19"/>
      <c r="M70" s="22">
        <v>108.76</v>
      </c>
      <c r="N70" s="19"/>
      <c r="O70" s="24">
        <v>5110.6499999999996</v>
      </c>
      <c r="DI70" s="8"/>
      <c r="DJ70" s="8"/>
      <c r="DK70" s="8"/>
      <c r="DL70" s="8"/>
      <c r="DM70" s="8"/>
      <c r="DP70" s="2" t="s">
        <v>92</v>
      </c>
      <c r="DR70" s="8"/>
    </row>
    <row r="71" spans="1:122" customFormat="1" ht="15" x14ac:dyDescent="0.25">
      <c r="A71" s="14"/>
      <c r="B71" s="38"/>
      <c r="C71" s="39"/>
      <c r="D71" s="354" t="s">
        <v>65</v>
      </c>
      <c r="E71" s="354"/>
      <c r="F71" s="354"/>
      <c r="G71" s="10"/>
      <c r="H71" s="40"/>
      <c r="I71" s="40"/>
      <c r="J71" s="40"/>
      <c r="K71" s="41"/>
      <c r="L71" s="40"/>
      <c r="M71" s="46">
        <v>876.65</v>
      </c>
      <c r="N71" s="34"/>
      <c r="O71" s="43">
        <v>26614.55</v>
      </c>
      <c r="DI71" s="8"/>
      <c r="DJ71" s="8"/>
      <c r="DK71" s="8"/>
      <c r="DL71" s="8"/>
      <c r="DM71" s="8"/>
      <c r="DR71" s="8" t="s">
        <v>65</v>
      </c>
    </row>
    <row r="72" spans="1:122" customFormat="1" ht="34.5" x14ac:dyDescent="0.25">
      <c r="A72" s="9" t="s">
        <v>87</v>
      </c>
      <c r="B72" s="10" t="s">
        <v>93</v>
      </c>
      <c r="C72" s="11" t="s">
        <v>94</v>
      </c>
      <c r="D72" s="353" t="s">
        <v>95</v>
      </c>
      <c r="E72" s="353"/>
      <c r="F72" s="353"/>
      <c r="G72" s="10" t="s">
        <v>96</v>
      </c>
      <c r="H72" s="10">
        <v>0.05</v>
      </c>
      <c r="I72" s="10" t="s">
        <v>40</v>
      </c>
      <c r="J72" s="10" t="s">
        <v>97</v>
      </c>
      <c r="K72" s="12"/>
      <c r="L72" s="10"/>
      <c r="M72" s="12"/>
      <c r="N72" s="10"/>
      <c r="O72" s="13"/>
      <c r="DI72" s="8"/>
      <c r="DJ72" s="8"/>
      <c r="DK72" s="8" t="s">
        <v>95</v>
      </c>
      <c r="DL72" s="8" t="s">
        <v>5</v>
      </c>
      <c r="DM72" s="8" t="s">
        <v>5</v>
      </c>
      <c r="DR72" s="8"/>
    </row>
    <row r="73" spans="1:122" customFormat="1" ht="33.75" x14ac:dyDescent="0.25">
      <c r="A73" s="14"/>
      <c r="B73" s="15"/>
      <c r="C73" s="16" t="s">
        <v>85</v>
      </c>
      <c r="D73" s="347" t="s">
        <v>98</v>
      </c>
      <c r="E73" s="347"/>
      <c r="F73" s="347"/>
      <c r="G73" s="347"/>
      <c r="H73" s="347"/>
      <c r="I73" s="347"/>
      <c r="J73" s="347"/>
      <c r="K73" s="347"/>
      <c r="L73" s="347"/>
      <c r="M73" s="347"/>
      <c r="N73" s="347"/>
      <c r="O73" s="348"/>
      <c r="DI73" s="8"/>
      <c r="DJ73" s="8"/>
      <c r="DK73" s="8"/>
      <c r="DL73" s="8"/>
      <c r="DM73" s="8"/>
      <c r="DN73" s="2" t="s">
        <v>98</v>
      </c>
      <c r="DR73" s="8"/>
    </row>
    <row r="74" spans="1:122" customFormat="1" ht="33.75" x14ac:dyDescent="0.25">
      <c r="A74" s="14"/>
      <c r="B74" s="15"/>
      <c r="C74" s="16" t="s">
        <v>73</v>
      </c>
      <c r="D74" s="347" t="s">
        <v>74</v>
      </c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8"/>
      <c r="DI74" s="8"/>
      <c r="DJ74" s="8"/>
      <c r="DK74" s="8"/>
      <c r="DL74" s="8"/>
      <c r="DM74" s="8"/>
      <c r="DN74" s="2" t="s">
        <v>74</v>
      </c>
      <c r="DR74" s="8"/>
    </row>
    <row r="75" spans="1:122" customFormat="1" ht="57" x14ac:dyDescent="0.25">
      <c r="A75" s="14"/>
      <c r="B75" s="15"/>
      <c r="C75" s="16" t="s">
        <v>50</v>
      </c>
      <c r="D75" s="347" t="s">
        <v>51</v>
      </c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8"/>
      <c r="DI75" s="8"/>
      <c r="DJ75" s="8"/>
      <c r="DK75" s="8"/>
      <c r="DL75" s="8"/>
      <c r="DM75" s="8"/>
      <c r="DN75" s="2" t="s">
        <v>51</v>
      </c>
      <c r="DR75" s="8"/>
    </row>
    <row r="76" spans="1:122" customFormat="1" ht="15" x14ac:dyDescent="0.25">
      <c r="A76" s="14"/>
      <c r="B76" s="17"/>
      <c r="C76" s="16" t="s">
        <v>40</v>
      </c>
      <c r="D76" s="349" t="s">
        <v>52</v>
      </c>
      <c r="E76" s="349"/>
      <c r="F76" s="349"/>
      <c r="G76" s="18"/>
      <c r="H76" s="19"/>
      <c r="I76" s="19"/>
      <c r="J76" s="19"/>
      <c r="K76" s="22">
        <v>569.85</v>
      </c>
      <c r="L76" s="21">
        <v>1.0580000000000001</v>
      </c>
      <c r="M76" s="22">
        <v>30.15</v>
      </c>
      <c r="N76" s="23">
        <v>46.99</v>
      </c>
      <c r="O76" s="24">
        <v>1416.75</v>
      </c>
      <c r="DI76" s="8"/>
      <c r="DJ76" s="8"/>
      <c r="DK76" s="8"/>
      <c r="DL76" s="8"/>
      <c r="DM76" s="8"/>
      <c r="DO76" s="2" t="s">
        <v>52</v>
      </c>
      <c r="DR76" s="8"/>
    </row>
    <row r="77" spans="1:122" customFormat="1" ht="15" x14ac:dyDescent="0.25">
      <c r="A77" s="14"/>
      <c r="B77" s="17"/>
      <c r="C77" s="16" t="s">
        <v>22</v>
      </c>
      <c r="D77" s="349" t="s">
        <v>53</v>
      </c>
      <c r="E77" s="349"/>
      <c r="F77" s="349"/>
      <c r="G77" s="18"/>
      <c r="H77" s="19"/>
      <c r="I77" s="19"/>
      <c r="J77" s="19"/>
      <c r="K77" s="20">
        <v>2385.3200000000002</v>
      </c>
      <c r="L77" s="23">
        <v>1.1499999999999999</v>
      </c>
      <c r="M77" s="22">
        <v>137.16</v>
      </c>
      <c r="N77" s="23">
        <v>14.01</v>
      </c>
      <c r="O77" s="24">
        <v>1921.61</v>
      </c>
      <c r="DI77" s="8"/>
      <c r="DJ77" s="8"/>
      <c r="DK77" s="8"/>
      <c r="DL77" s="8"/>
      <c r="DM77" s="8"/>
      <c r="DO77" s="2" t="s">
        <v>53</v>
      </c>
      <c r="DR77" s="8"/>
    </row>
    <row r="78" spans="1:122" customFormat="1" ht="15" x14ac:dyDescent="0.25">
      <c r="A78" s="14"/>
      <c r="B78" s="17"/>
      <c r="C78" s="16" t="s">
        <v>41</v>
      </c>
      <c r="D78" s="349" t="s">
        <v>54</v>
      </c>
      <c r="E78" s="349"/>
      <c r="F78" s="349"/>
      <c r="G78" s="18"/>
      <c r="H78" s="19"/>
      <c r="I78" s="19"/>
      <c r="J78" s="19"/>
      <c r="K78" s="22">
        <v>325.85000000000002</v>
      </c>
      <c r="L78" s="23">
        <v>1.1499999999999999</v>
      </c>
      <c r="M78" s="22">
        <v>18.739999999999998</v>
      </c>
      <c r="N78" s="23">
        <v>46.99</v>
      </c>
      <c r="O78" s="44">
        <v>880.59</v>
      </c>
      <c r="DI78" s="8"/>
      <c r="DJ78" s="8"/>
      <c r="DK78" s="8"/>
      <c r="DL78" s="8"/>
      <c r="DM78" s="8"/>
      <c r="DO78" s="2" t="s">
        <v>54</v>
      </c>
      <c r="DR78" s="8"/>
    </row>
    <row r="79" spans="1:122" customFormat="1" ht="15" x14ac:dyDescent="0.25">
      <c r="A79" s="25"/>
      <c r="B79" s="17"/>
      <c r="C79" s="16"/>
      <c r="D79" s="349" t="s">
        <v>55</v>
      </c>
      <c r="E79" s="349"/>
      <c r="F79" s="349"/>
      <c r="G79" s="18" t="s">
        <v>56</v>
      </c>
      <c r="H79" s="30">
        <v>65.2</v>
      </c>
      <c r="I79" s="21">
        <v>1.0580000000000001</v>
      </c>
      <c r="J79" s="27">
        <v>3.4490799999999999</v>
      </c>
      <c r="K79" s="28"/>
      <c r="L79" s="19"/>
      <c r="M79" s="28"/>
      <c r="N79" s="19"/>
      <c r="O79" s="29"/>
      <c r="DI79" s="8"/>
      <c r="DJ79" s="8"/>
      <c r="DK79" s="8"/>
      <c r="DL79" s="8"/>
      <c r="DM79" s="8"/>
      <c r="DP79" s="2" t="s">
        <v>55</v>
      </c>
      <c r="DR79" s="8"/>
    </row>
    <row r="80" spans="1:122" customFormat="1" ht="15" x14ac:dyDescent="0.25">
      <c r="A80" s="25"/>
      <c r="B80" s="17"/>
      <c r="C80" s="16"/>
      <c r="D80" s="349" t="s">
        <v>57</v>
      </c>
      <c r="E80" s="349"/>
      <c r="F80" s="349"/>
      <c r="G80" s="18" t="s">
        <v>56</v>
      </c>
      <c r="H80" s="23">
        <v>24.61</v>
      </c>
      <c r="I80" s="23">
        <v>1.1499999999999999</v>
      </c>
      <c r="J80" s="49">
        <v>1.4150750000000001</v>
      </c>
      <c r="K80" s="28"/>
      <c r="L80" s="19"/>
      <c r="M80" s="28"/>
      <c r="N80" s="19"/>
      <c r="O80" s="29"/>
      <c r="DI80" s="8"/>
      <c r="DJ80" s="8"/>
      <c r="DK80" s="8"/>
      <c r="DL80" s="8"/>
      <c r="DM80" s="8"/>
      <c r="DP80" s="2" t="s">
        <v>57</v>
      </c>
      <c r="DR80" s="8"/>
    </row>
    <row r="81" spans="1:122" customFormat="1" ht="15" x14ac:dyDescent="0.25">
      <c r="A81" s="32"/>
      <c r="B81" s="18"/>
      <c r="C81" s="16"/>
      <c r="D81" s="355" t="s">
        <v>58</v>
      </c>
      <c r="E81" s="355"/>
      <c r="F81" s="355"/>
      <c r="G81" s="33"/>
      <c r="H81" s="34"/>
      <c r="I81" s="34"/>
      <c r="J81" s="34"/>
      <c r="K81" s="35">
        <v>2955.17</v>
      </c>
      <c r="L81" s="34"/>
      <c r="M81" s="36">
        <v>167.31</v>
      </c>
      <c r="N81" s="34"/>
      <c r="O81" s="37">
        <v>3338.36</v>
      </c>
      <c r="DI81" s="8"/>
      <c r="DJ81" s="8"/>
      <c r="DK81" s="8"/>
      <c r="DL81" s="8"/>
      <c r="DM81" s="8"/>
      <c r="DQ81" s="2" t="s">
        <v>58</v>
      </c>
      <c r="DR81" s="8"/>
    </row>
    <row r="82" spans="1:122" customFormat="1" ht="15" x14ac:dyDescent="0.25">
      <c r="A82" s="25"/>
      <c r="B82" s="17"/>
      <c r="C82" s="16"/>
      <c r="D82" s="349" t="s">
        <v>59</v>
      </c>
      <c r="E82" s="349"/>
      <c r="F82" s="349"/>
      <c r="G82" s="18"/>
      <c r="H82" s="19"/>
      <c r="I82" s="19"/>
      <c r="J82" s="19"/>
      <c r="K82" s="28"/>
      <c r="L82" s="19"/>
      <c r="M82" s="22">
        <v>48.89</v>
      </c>
      <c r="N82" s="19"/>
      <c r="O82" s="24">
        <v>2297.34</v>
      </c>
      <c r="DI82" s="8"/>
      <c r="DJ82" s="8"/>
      <c r="DK82" s="8"/>
      <c r="DL82" s="8"/>
      <c r="DM82" s="8"/>
      <c r="DP82" s="2" t="s">
        <v>59</v>
      </c>
      <c r="DR82" s="8"/>
    </row>
    <row r="83" spans="1:122" customFormat="1" ht="23.25" x14ac:dyDescent="0.25">
      <c r="A83" s="25"/>
      <c r="B83" s="17"/>
      <c r="C83" s="16" t="s">
        <v>99</v>
      </c>
      <c r="D83" s="349" t="s">
        <v>100</v>
      </c>
      <c r="E83" s="349"/>
      <c r="F83" s="349"/>
      <c r="G83" s="18" t="s">
        <v>62</v>
      </c>
      <c r="H83" s="26">
        <v>110</v>
      </c>
      <c r="I83" s="19"/>
      <c r="J83" s="26">
        <v>110</v>
      </c>
      <c r="K83" s="28"/>
      <c r="L83" s="19"/>
      <c r="M83" s="22">
        <v>53.78</v>
      </c>
      <c r="N83" s="19"/>
      <c r="O83" s="24">
        <v>2527.0700000000002</v>
      </c>
      <c r="DI83" s="8"/>
      <c r="DJ83" s="8"/>
      <c r="DK83" s="8"/>
      <c r="DL83" s="8"/>
      <c r="DM83" s="8"/>
      <c r="DP83" s="2" t="s">
        <v>100</v>
      </c>
      <c r="DR83" s="8"/>
    </row>
    <row r="84" spans="1:122" customFormat="1" ht="33.75" x14ac:dyDescent="0.25">
      <c r="A84" s="25"/>
      <c r="B84" s="17"/>
      <c r="C84" s="16" t="s">
        <v>101</v>
      </c>
      <c r="D84" s="349" t="s">
        <v>102</v>
      </c>
      <c r="E84" s="349"/>
      <c r="F84" s="349"/>
      <c r="G84" s="18" t="s">
        <v>62</v>
      </c>
      <c r="H84" s="26">
        <v>73</v>
      </c>
      <c r="I84" s="23">
        <v>0.85</v>
      </c>
      <c r="J84" s="23">
        <v>62.05</v>
      </c>
      <c r="K84" s="28"/>
      <c r="L84" s="19"/>
      <c r="M84" s="22">
        <v>30.34</v>
      </c>
      <c r="N84" s="19"/>
      <c r="O84" s="24">
        <v>1425.5</v>
      </c>
      <c r="DI84" s="8"/>
      <c r="DJ84" s="8"/>
      <c r="DK84" s="8"/>
      <c r="DL84" s="8"/>
      <c r="DM84" s="8"/>
      <c r="DP84" s="2" t="s">
        <v>102</v>
      </c>
      <c r="DR84" s="8"/>
    </row>
    <row r="85" spans="1:122" customFormat="1" ht="15" x14ac:dyDescent="0.25">
      <c r="A85" s="14"/>
      <c r="B85" s="38"/>
      <c r="C85" s="39"/>
      <c r="D85" s="354" t="s">
        <v>65</v>
      </c>
      <c r="E85" s="354"/>
      <c r="F85" s="354"/>
      <c r="G85" s="10"/>
      <c r="H85" s="40"/>
      <c r="I85" s="40"/>
      <c r="J85" s="40"/>
      <c r="K85" s="41"/>
      <c r="L85" s="40"/>
      <c r="M85" s="46">
        <v>251.43</v>
      </c>
      <c r="N85" s="34"/>
      <c r="O85" s="43">
        <v>7290.93</v>
      </c>
      <c r="DI85" s="8"/>
      <c r="DJ85" s="8"/>
      <c r="DK85" s="8"/>
      <c r="DL85" s="8"/>
      <c r="DM85" s="8"/>
      <c r="DR85" s="8" t="s">
        <v>65</v>
      </c>
    </row>
    <row r="86" spans="1:122" customFormat="1" ht="45.75" x14ac:dyDescent="0.25">
      <c r="A86" s="9" t="s">
        <v>103</v>
      </c>
      <c r="B86" s="10" t="s">
        <v>104</v>
      </c>
      <c r="C86" s="11" t="s">
        <v>105</v>
      </c>
      <c r="D86" s="353" t="s">
        <v>106</v>
      </c>
      <c r="E86" s="353"/>
      <c r="F86" s="353"/>
      <c r="G86" s="10" t="s">
        <v>107</v>
      </c>
      <c r="H86" s="10">
        <v>27.56</v>
      </c>
      <c r="I86" s="10" t="s">
        <v>40</v>
      </c>
      <c r="J86" s="10" t="s">
        <v>108</v>
      </c>
      <c r="K86" s="12" t="s">
        <v>109</v>
      </c>
      <c r="L86" s="10"/>
      <c r="M86" s="12" t="s">
        <v>110</v>
      </c>
      <c r="N86" s="10" t="s">
        <v>111</v>
      </c>
      <c r="O86" s="13" t="s">
        <v>112</v>
      </c>
      <c r="DI86" s="8"/>
      <c r="DJ86" s="8"/>
      <c r="DK86" s="8" t="s">
        <v>106</v>
      </c>
      <c r="DL86" s="8" t="s">
        <v>5</v>
      </c>
      <c r="DM86" s="8" t="s">
        <v>5</v>
      </c>
      <c r="DR86" s="8"/>
    </row>
    <row r="87" spans="1:122" customFormat="1" ht="15" x14ac:dyDescent="0.25">
      <c r="A87" s="14"/>
      <c r="B87" s="38"/>
      <c r="C87" s="39"/>
      <c r="D87" s="354" t="s">
        <v>65</v>
      </c>
      <c r="E87" s="354"/>
      <c r="F87" s="354"/>
      <c r="G87" s="10"/>
      <c r="H87" s="40"/>
      <c r="I87" s="40"/>
      <c r="J87" s="40"/>
      <c r="K87" s="41"/>
      <c r="L87" s="40"/>
      <c r="M87" s="46">
        <v>90.4</v>
      </c>
      <c r="N87" s="34"/>
      <c r="O87" s="43">
        <v>1266.5</v>
      </c>
      <c r="DI87" s="8"/>
      <c r="DJ87" s="8"/>
      <c r="DK87" s="8"/>
      <c r="DL87" s="8"/>
      <c r="DM87" s="8"/>
      <c r="DR87" s="8" t="s">
        <v>65</v>
      </c>
    </row>
    <row r="88" spans="1:122" customFormat="1" ht="34.5" x14ac:dyDescent="0.25">
      <c r="A88" s="9" t="s">
        <v>113</v>
      </c>
      <c r="B88" s="10" t="s">
        <v>114</v>
      </c>
      <c r="C88" s="11" t="s">
        <v>115</v>
      </c>
      <c r="D88" s="353" t="s">
        <v>116</v>
      </c>
      <c r="E88" s="353"/>
      <c r="F88" s="353"/>
      <c r="G88" s="10" t="s">
        <v>107</v>
      </c>
      <c r="H88" s="10">
        <v>16.79</v>
      </c>
      <c r="I88" s="10" t="s">
        <v>40</v>
      </c>
      <c r="J88" s="10" t="s">
        <v>117</v>
      </c>
      <c r="K88" s="12" t="s">
        <v>118</v>
      </c>
      <c r="L88" s="10"/>
      <c r="M88" s="12" t="s">
        <v>119</v>
      </c>
      <c r="N88" s="10" t="s">
        <v>111</v>
      </c>
      <c r="O88" s="13" t="s">
        <v>120</v>
      </c>
      <c r="DI88" s="8"/>
      <c r="DJ88" s="8"/>
      <c r="DK88" s="8" t="s">
        <v>116</v>
      </c>
      <c r="DL88" s="8" t="s">
        <v>5</v>
      </c>
      <c r="DM88" s="8" t="s">
        <v>5</v>
      </c>
      <c r="DR88" s="8"/>
    </row>
    <row r="89" spans="1:122" customFormat="1" ht="15" x14ac:dyDescent="0.25">
      <c r="A89" s="14"/>
      <c r="B89" s="38"/>
      <c r="C89" s="39"/>
      <c r="D89" s="354" t="s">
        <v>65</v>
      </c>
      <c r="E89" s="354"/>
      <c r="F89" s="354"/>
      <c r="G89" s="10"/>
      <c r="H89" s="40"/>
      <c r="I89" s="40"/>
      <c r="J89" s="40"/>
      <c r="K89" s="41"/>
      <c r="L89" s="40"/>
      <c r="M89" s="46">
        <v>140.87</v>
      </c>
      <c r="N89" s="34"/>
      <c r="O89" s="43">
        <v>1973.59</v>
      </c>
      <c r="DI89" s="8"/>
      <c r="DJ89" s="8"/>
      <c r="DK89" s="8"/>
      <c r="DL89" s="8"/>
      <c r="DM89" s="8"/>
      <c r="DR89" s="8" t="s">
        <v>65</v>
      </c>
    </row>
    <row r="90" spans="1:122" customFormat="1" ht="34.5" x14ac:dyDescent="0.25">
      <c r="A90" s="9" t="s">
        <v>121</v>
      </c>
      <c r="B90" s="10" t="s">
        <v>122</v>
      </c>
      <c r="C90" s="11" t="s">
        <v>123</v>
      </c>
      <c r="D90" s="353" t="s">
        <v>124</v>
      </c>
      <c r="E90" s="353"/>
      <c r="F90" s="353"/>
      <c r="G90" s="10" t="s">
        <v>107</v>
      </c>
      <c r="H90" s="10">
        <v>0.219</v>
      </c>
      <c r="I90" s="10" t="s">
        <v>40</v>
      </c>
      <c r="J90" s="10" t="s">
        <v>125</v>
      </c>
      <c r="K90" s="12" t="s">
        <v>126</v>
      </c>
      <c r="L90" s="10"/>
      <c r="M90" s="12" t="s">
        <v>127</v>
      </c>
      <c r="N90" s="10" t="s">
        <v>111</v>
      </c>
      <c r="O90" s="13" t="s">
        <v>128</v>
      </c>
      <c r="DI90" s="8"/>
      <c r="DJ90" s="8"/>
      <c r="DK90" s="8" t="s">
        <v>124</v>
      </c>
      <c r="DL90" s="8" t="s">
        <v>5</v>
      </c>
      <c r="DM90" s="8" t="s">
        <v>5</v>
      </c>
      <c r="DR90" s="8"/>
    </row>
    <row r="91" spans="1:122" customFormat="1" ht="15" x14ac:dyDescent="0.25">
      <c r="A91" s="14"/>
      <c r="B91" s="38"/>
      <c r="C91" s="39"/>
      <c r="D91" s="354" t="s">
        <v>65</v>
      </c>
      <c r="E91" s="354"/>
      <c r="F91" s="354"/>
      <c r="G91" s="10"/>
      <c r="H91" s="40"/>
      <c r="I91" s="40"/>
      <c r="J91" s="40"/>
      <c r="K91" s="41"/>
      <c r="L91" s="40"/>
      <c r="M91" s="46">
        <v>9.41</v>
      </c>
      <c r="N91" s="34"/>
      <c r="O91" s="47">
        <v>131.83000000000001</v>
      </c>
      <c r="DI91" s="8"/>
      <c r="DJ91" s="8"/>
      <c r="DK91" s="8"/>
      <c r="DL91" s="8"/>
      <c r="DM91" s="8"/>
      <c r="DR91" s="8" t="s">
        <v>65</v>
      </c>
    </row>
    <row r="92" spans="1:122" customFormat="1" ht="45.75" x14ac:dyDescent="0.25">
      <c r="A92" s="9" t="s">
        <v>129</v>
      </c>
      <c r="B92" s="10" t="s">
        <v>130</v>
      </c>
      <c r="C92" s="11" t="s">
        <v>131</v>
      </c>
      <c r="D92" s="353" t="s">
        <v>132</v>
      </c>
      <c r="E92" s="353"/>
      <c r="F92" s="353"/>
      <c r="G92" s="10" t="s">
        <v>107</v>
      </c>
      <c r="H92" s="10">
        <v>44.57</v>
      </c>
      <c r="I92" s="10" t="s">
        <v>40</v>
      </c>
      <c r="J92" s="10" t="s">
        <v>133</v>
      </c>
      <c r="K92" s="12" t="s">
        <v>134</v>
      </c>
      <c r="L92" s="10"/>
      <c r="M92" s="12" t="s">
        <v>135</v>
      </c>
      <c r="N92" s="10" t="s">
        <v>136</v>
      </c>
      <c r="O92" s="13" t="s">
        <v>137</v>
      </c>
      <c r="DI92" s="8"/>
      <c r="DJ92" s="8"/>
      <c r="DK92" s="8" t="s">
        <v>132</v>
      </c>
      <c r="DL92" s="8" t="s">
        <v>5</v>
      </c>
      <c r="DM92" s="8" t="s">
        <v>5</v>
      </c>
      <c r="DR92" s="8"/>
    </row>
    <row r="93" spans="1:122" customFormat="1" ht="15" x14ac:dyDescent="0.25">
      <c r="A93" s="14"/>
      <c r="B93" s="38"/>
      <c r="C93" s="39"/>
      <c r="D93" s="354" t="s">
        <v>65</v>
      </c>
      <c r="E93" s="354"/>
      <c r="F93" s="354"/>
      <c r="G93" s="10"/>
      <c r="H93" s="40"/>
      <c r="I93" s="40"/>
      <c r="J93" s="40"/>
      <c r="K93" s="41"/>
      <c r="L93" s="40"/>
      <c r="M93" s="46">
        <v>129.69999999999999</v>
      </c>
      <c r="N93" s="34"/>
      <c r="O93" s="43">
        <v>1865.09</v>
      </c>
      <c r="DI93" s="8"/>
      <c r="DJ93" s="8"/>
      <c r="DK93" s="8"/>
      <c r="DL93" s="8"/>
      <c r="DM93" s="8"/>
      <c r="DR93" s="8" t="s">
        <v>65</v>
      </c>
    </row>
    <row r="94" spans="1:122" customFormat="1" ht="15" x14ac:dyDescent="0.25">
      <c r="A94" s="350" t="s">
        <v>138</v>
      </c>
      <c r="B94" s="351"/>
      <c r="C94" s="351"/>
      <c r="D94" s="35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2"/>
      <c r="DI94" s="8"/>
      <c r="DJ94" s="8" t="s">
        <v>138</v>
      </c>
      <c r="DK94" s="8"/>
      <c r="DL94" s="8"/>
      <c r="DM94" s="8"/>
      <c r="DR94" s="8"/>
    </row>
    <row r="95" spans="1:122" customFormat="1" ht="45.75" x14ac:dyDescent="0.25">
      <c r="A95" s="9" t="s">
        <v>139</v>
      </c>
      <c r="B95" s="10" t="s">
        <v>140</v>
      </c>
      <c r="C95" s="11" t="s">
        <v>141</v>
      </c>
      <c r="D95" s="353" t="s">
        <v>142</v>
      </c>
      <c r="E95" s="353"/>
      <c r="F95" s="353"/>
      <c r="G95" s="10" t="s">
        <v>143</v>
      </c>
      <c r="H95" s="10">
        <v>1.695E-2</v>
      </c>
      <c r="I95" s="10" t="s">
        <v>40</v>
      </c>
      <c r="J95" s="10" t="s">
        <v>144</v>
      </c>
      <c r="K95" s="12"/>
      <c r="L95" s="10"/>
      <c r="M95" s="12"/>
      <c r="N95" s="10"/>
      <c r="O95" s="13"/>
      <c r="DI95" s="8"/>
      <c r="DJ95" s="8"/>
      <c r="DK95" s="8" t="s">
        <v>142</v>
      </c>
      <c r="DL95" s="8" t="s">
        <v>5</v>
      </c>
      <c r="DM95" s="8" t="s">
        <v>5</v>
      </c>
      <c r="DR95" s="8"/>
    </row>
    <row r="96" spans="1:122" customFormat="1" ht="33.75" x14ac:dyDescent="0.25">
      <c r="A96" s="14"/>
      <c r="B96" s="15"/>
      <c r="C96" s="16" t="s">
        <v>73</v>
      </c>
      <c r="D96" s="347" t="s">
        <v>74</v>
      </c>
      <c r="E96" s="347"/>
      <c r="F96" s="347"/>
      <c r="G96" s="347"/>
      <c r="H96" s="347"/>
      <c r="I96" s="347"/>
      <c r="J96" s="347"/>
      <c r="K96" s="347"/>
      <c r="L96" s="347"/>
      <c r="M96" s="347"/>
      <c r="N96" s="347"/>
      <c r="O96" s="348"/>
      <c r="DI96" s="8"/>
      <c r="DJ96" s="8"/>
      <c r="DK96" s="8"/>
      <c r="DL96" s="8"/>
      <c r="DM96" s="8"/>
      <c r="DN96" s="2" t="s">
        <v>74</v>
      </c>
      <c r="DR96" s="8"/>
    </row>
    <row r="97" spans="1:122" customFormat="1" ht="57" x14ac:dyDescent="0.25">
      <c r="A97" s="14"/>
      <c r="B97" s="15"/>
      <c r="C97" s="16" t="s">
        <v>50</v>
      </c>
      <c r="D97" s="347" t="s">
        <v>51</v>
      </c>
      <c r="E97" s="347"/>
      <c r="F97" s="347"/>
      <c r="G97" s="347"/>
      <c r="H97" s="347"/>
      <c r="I97" s="347"/>
      <c r="J97" s="347"/>
      <c r="K97" s="347"/>
      <c r="L97" s="347"/>
      <c r="M97" s="347"/>
      <c r="N97" s="347"/>
      <c r="O97" s="348"/>
      <c r="DI97" s="8"/>
      <c r="DJ97" s="8"/>
      <c r="DK97" s="8"/>
      <c r="DL97" s="8"/>
      <c r="DM97" s="8"/>
      <c r="DN97" s="2" t="s">
        <v>51</v>
      </c>
      <c r="DR97" s="8"/>
    </row>
    <row r="98" spans="1:122" customFormat="1" ht="15" x14ac:dyDescent="0.25">
      <c r="A98" s="14"/>
      <c r="B98" s="17"/>
      <c r="C98" s="16" t="s">
        <v>22</v>
      </c>
      <c r="D98" s="349" t="s">
        <v>53</v>
      </c>
      <c r="E98" s="349"/>
      <c r="F98" s="349"/>
      <c r="G98" s="18"/>
      <c r="H98" s="19"/>
      <c r="I98" s="19"/>
      <c r="J98" s="19"/>
      <c r="K98" s="20">
        <v>2347.36</v>
      </c>
      <c r="L98" s="48">
        <v>1.4375</v>
      </c>
      <c r="M98" s="22">
        <v>57.19</v>
      </c>
      <c r="N98" s="23">
        <v>14.01</v>
      </c>
      <c r="O98" s="44">
        <v>801.23</v>
      </c>
      <c r="DI98" s="8"/>
      <c r="DJ98" s="8"/>
      <c r="DK98" s="8"/>
      <c r="DL98" s="8"/>
      <c r="DM98" s="8"/>
      <c r="DO98" s="2" t="s">
        <v>53</v>
      </c>
      <c r="DR98" s="8"/>
    </row>
    <row r="99" spans="1:122" customFormat="1" ht="15" x14ac:dyDescent="0.25">
      <c r="A99" s="14"/>
      <c r="B99" s="17"/>
      <c r="C99" s="16" t="s">
        <v>41</v>
      </c>
      <c r="D99" s="349" t="s">
        <v>54</v>
      </c>
      <c r="E99" s="349"/>
      <c r="F99" s="349"/>
      <c r="G99" s="18"/>
      <c r="H99" s="19"/>
      <c r="I99" s="19"/>
      <c r="J99" s="19"/>
      <c r="K99" s="22">
        <v>396.43</v>
      </c>
      <c r="L99" s="48">
        <v>1.4375</v>
      </c>
      <c r="M99" s="22">
        <v>9.66</v>
      </c>
      <c r="N99" s="23">
        <v>46.99</v>
      </c>
      <c r="O99" s="44">
        <v>453.92</v>
      </c>
      <c r="DI99" s="8"/>
      <c r="DJ99" s="8"/>
      <c r="DK99" s="8"/>
      <c r="DL99" s="8"/>
      <c r="DM99" s="8"/>
      <c r="DO99" s="2" t="s">
        <v>54</v>
      </c>
      <c r="DR99" s="8"/>
    </row>
    <row r="100" spans="1:122" customFormat="1" ht="15" x14ac:dyDescent="0.25">
      <c r="A100" s="25"/>
      <c r="B100" s="17"/>
      <c r="C100" s="16"/>
      <c r="D100" s="349" t="s">
        <v>57</v>
      </c>
      <c r="E100" s="349"/>
      <c r="F100" s="349"/>
      <c r="G100" s="18" t="s">
        <v>56</v>
      </c>
      <c r="H100" s="23">
        <v>29.08</v>
      </c>
      <c r="I100" s="48">
        <v>1.4375</v>
      </c>
      <c r="J100" s="31">
        <v>0.70855239999999997</v>
      </c>
      <c r="K100" s="28"/>
      <c r="L100" s="19"/>
      <c r="M100" s="28"/>
      <c r="N100" s="19"/>
      <c r="O100" s="29"/>
      <c r="DI100" s="8"/>
      <c r="DJ100" s="8"/>
      <c r="DK100" s="8"/>
      <c r="DL100" s="8"/>
      <c r="DM100" s="8"/>
      <c r="DP100" s="2" t="s">
        <v>57</v>
      </c>
      <c r="DR100" s="8"/>
    </row>
    <row r="101" spans="1:122" customFormat="1" ht="15" x14ac:dyDescent="0.25">
      <c r="A101" s="32"/>
      <c r="B101" s="18"/>
      <c r="C101" s="16"/>
      <c r="D101" s="355" t="s">
        <v>58</v>
      </c>
      <c r="E101" s="355"/>
      <c r="F101" s="355"/>
      <c r="G101" s="33"/>
      <c r="H101" s="34"/>
      <c r="I101" s="34"/>
      <c r="J101" s="34"/>
      <c r="K101" s="35">
        <v>2347.36</v>
      </c>
      <c r="L101" s="34"/>
      <c r="M101" s="36">
        <v>57.19</v>
      </c>
      <c r="N101" s="34"/>
      <c r="O101" s="45">
        <v>801.23</v>
      </c>
      <c r="DI101" s="8"/>
      <c r="DJ101" s="8"/>
      <c r="DK101" s="8"/>
      <c r="DL101" s="8"/>
      <c r="DM101" s="8"/>
      <c r="DQ101" s="2" t="s">
        <v>58</v>
      </c>
      <c r="DR101" s="8"/>
    </row>
    <row r="102" spans="1:122" customFormat="1" ht="15" x14ac:dyDescent="0.25">
      <c r="A102" s="25"/>
      <c r="B102" s="17"/>
      <c r="C102" s="16"/>
      <c r="D102" s="349" t="s">
        <v>59</v>
      </c>
      <c r="E102" s="349"/>
      <c r="F102" s="349"/>
      <c r="G102" s="18"/>
      <c r="H102" s="19"/>
      <c r="I102" s="19"/>
      <c r="J102" s="19"/>
      <c r="K102" s="28"/>
      <c r="L102" s="19"/>
      <c r="M102" s="22">
        <v>9.66</v>
      </c>
      <c r="N102" s="19"/>
      <c r="O102" s="44">
        <v>453.92</v>
      </c>
      <c r="DI102" s="8"/>
      <c r="DJ102" s="8"/>
      <c r="DK102" s="8"/>
      <c r="DL102" s="8"/>
      <c r="DM102" s="8"/>
      <c r="DP102" s="2" t="s">
        <v>59</v>
      </c>
      <c r="DR102" s="8"/>
    </row>
    <row r="103" spans="1:122" customFormat="1" ht="33.75" x14ac:dyDescent="0.25">
      <c r="A103" s="25"/>
      <c r="B103" s="17"/>
      <c r="C103" s="16" t="s">
        <v>145</v>
      </c>
      <c r="D103" s="349" t="s">
        <v>146</v>
      </c>
      <c r="E103" s="349"/>
      <c r="F103" s="349"/>
      <c r="G103" s="18" t="s">
        <v>62</v>
      </c>
      <c r="H103" s="26">
        <v>92</v>
      </c>
      <c r="I103" s="19"/>
      <c r="J103" s="26">
        <v>92</v>
      </c>
      <c r="K103" s="28"/>
      <c r="L103" s="19"/>
      <c r="M103" s="22">
        <v>8.89</v>
      </c>
      <c r="N103" s="19"/>
      <c r="O103" s="44">
        <v>417.61</v>
      </c>
      <c r="DI103" s="8"/>
      <c r="DJ103" s="8"/>
      <c r="DK103" s="8"/>
      <c r="DL103" s="8"/>
      <c r="DM103" s="8"/>
      <c r="DP103" s="2" t="s">
        <v>146</v>
      </c>
      <c r="DR103" s="8"/>
    </row>
    <row r="104" spans="1:122" customFormat="1" ht="56.25" x14ac:dyDescent="0.25">
      <c r="A104" s="25"/>
      <c r="B104" s="17"/>
      <c r="C104" s="16" t="s">
        <v>147</v>
      </c>
      <c r="D104" s="349" t="s">
        <v>148</v>
      </c>
      <c r="E104" s="349"/>
      <c r="F104" s="349"/>
      <c r="G104" s="18" t="s">
        <v>62</v>
      </c>
      <c r="H104" s="26">
        <v>46</v>
      </c>
      <c r="I104" s="23">
        <v>0.85</v>
      </c>
      <c r="J104" s="30">
        <v>39.1</v>
      </c>
      <c r="K104" s="28"/>
      <c r="L104" s="19"/>
      <c r="M104" s="22">
        <v>3.78</v>
      </c>
      <c r="N104" s="19"/>
      <c r="O104" s="44">
        <v>177.48</v>
      </c>
      <c r="DI104" s="8"/>
      <c r="DJ104" s="8"/>
      <c r="DK104" s="8"/>
      <c r="DL104" s="8"/>
      <c r="DM104" s="8"/>
      <c r="DP104" s="2" t="s">
        <v>148</v>
      </c>
      <c r="DR104" s="8"/>
    </row>
    <row r="105" spans="1:122" customFormat="1" ht="15" x14ac:dyDescent="0.25">
      <c r="A105" s="14"/>
      <c r="B105" s="38"/>
      <c r="C105" s="39"/>
      <c r="D105" s="354" t="s">
        <v>65</v>
      </c>
      <c r="E105" s="354"/>
      <c r="F105" s="354"/>
      <c r="G105" s="10"/>
      <c r="H105" s="40"/>
      <c r="I105" s="40"/>
      <c r="J105" s="40"/>
      <c r="K105" s="41"/>
      <c r="L105" s="40"/>
      <c r="M105" s="46">
        <v>69.86</v>
      </c>
      <c r="N105" s="34"/>
      <c r="O105" s="43">
        <v>1396.32</v>
      </c>
      <c r="DI105" s="8"/>
      <c r="DJ105" s="8"/>
      <c r="DK105" s="8"/>
      <c r="DL105" s="8"/>
      <c r="DM105" s="8"/>
      <c r="DR105" s="8" t="s">
        <v>65</v>
      </c>
    </row>
    <row r="106" spans="1:122" customFormat="1" ht="34.5" x14ac:dyDescent="0.25">
      <c r="A106" s="9" t="s">
        <v>149</v>
      </c>
      <c r="B106" s="10" t="s">
        <v>150</v>
      </c>
      <c r="C106" s="11" t="s">
        <v>151</v>
      </c>
      <c r="D106" s="353" t="s">
        <v>152</v>
      </c>
      <c r="E106" s="353"/>
      <c r="F106" s="353"/>
      <c r="G106" s="10" t="s">
        <v>143</v>
      </c>
      <c r="H106" s="10">
        <v>1.695E-2</v>
      </c>
      <c r="I106" s="10" t="s">
        <v>40</v>
      </c>
      <c r="J106" s="10" t="s">
        <v>144</v>
      </c>
      <c r="K106" s="12"/>
      <c r="L106" s="10"/>
      <c r="M106" s="12"/>
      <c r="N106" s="10"/>
      <c r="O106" s="13"/>
      <c r="DI106" s="8"/>
      <c r="DJ106" s="8"/>
      <c r="DK106" s="8" t="s">
        <v>152</v>
      </c>
      <c r="DL106" s="8" t="s">
        <v>5</v>
      </c>
      <c r="DM106" s="8" t="s">
        <v>5</v>
      </c>
      <c r="DR106" s="8"/>
    </row>
    <row r="107" spans="1:122" customFormat="1" ht="15" x14ac:dyDescent="0.25">
      <c r="A107" s="14"/>
      <c r="B107" s="15"/>
      <c r="C107" s="16" t="s">
        <v>153</v>
      </c>
      <c r="D107" s="347" t="s">
        <v>154</v>
      </c>
      <c r="E107" s="347"/>
      <c r="F107" s="347"/>
      <c r="G107" s="347"/>
      <c r="H107" s="347"/>
      <c r="I107" s="347"/>
      <c r="J107" s="347"/>
      <c r="K107" s="347"/>
      <c r="L107" s="347"/>
      <c r="M107" s="347"/>
      <c r="N107" s="347"/>
      <c r="O107" s="348"/>
      <c r="DI107" s="8"/>
      <c r="DJ107" s="8"/>
      <c r="DK107" s="8"/>
      <c r="DL107" s="8"/>
      <c r="DM107" s="8"/>
      <c r="DN107" s="2" t="s">
        <v>154</v>
      </c>
      <c r="DR107" s="8"/>
    </row>
    <row r="108" spans="1:122" customFormat="1" ht="33.75" x14ac:dyDescent="0.25">
      <c r="A108" s="14"/>
      <c r="B108" s="15"/>
      <c r="C108" s="16" t="s">
        <v>73</v>
      </c>
      <c r="D108" s="347" t="s">
        <v>74</v>
      </c>
      <c r="E108" s="347"/>
      <c r="F108" s="347"/>
      <c r="G108" s="347"/>
      <c r="H108" s="347"/>
      <c r="I108" s="347"/>
      <c r="J108" s="347"/>
      <c r="K108" s="347"/>
      <c r="L108" s="347"/>
      <c r="M108" s="347"/>
      <c r="N108" s="347"/>
      <c r="O108" s="348"/>
      <c r="DI108" s="8"/>
      <c r="DJ108" s="8"/>
      <c r="DK108" s="8"/>
      <c r="DL108" s="8"/>
      <c r="DM108" s="8"/>
      <c r="DN108" s="2" t="s">
        <v>74</v>
      </c>
      <c r="DR108" s="8"/>
    </row>
    <row r="109" spans="1:122" customFormat="1" ht="57" x14ac:dyDescent="0.25">
      <c r="A109" s="14"/>
      <c r="B109" s="15"/>
      <c r="C109" s="16" t="s">
        <v>50</v>
      </c>
      <c r="D109" s="347" t="s">
        <v>51</v>
      </c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8"/>
      <c r="DI109" s="8"/>
      <c r="DJ109" s="8"/>
      <c r="DK109" s="8"/>
      <c r="DL109" s="8"/>
      <c r="DM109" s="8"/>
      <c r="DN109" s="2" t="s">
        <v>51</v>
      </c>
      <c r="DR109" s="8"/>
    </row>
    <row r="110" spans="1:122" customFormat="1" ht="15" x14ac:dyDescent="0.25">
      <c r="A110" s="14"/>
      <c r="B110" s="17"/>
      <c r="C110" s="16" t="s">
        <v>22</v>
      </c>
      <c r="D110" s="349" t="s">
        <v>53</v>
      </c>
      <c r="E110" s="349"/>
      <c r="F110" s="349"/>
      <c r="G110" s="18"/>
      <c r="H110" s="19"/>
      <c r="I110" s="19"/>
      <c r="J110" s="19"/>
      <c r="K110" s="22">
        <v>386.42</v>
      </c>
      <c r="L110" s="48">
        <v>4.3125</v>
      </c>
      <c r="M110" s="22">
        <v>28.25</v>
      </c>
      <c r="N110" s="23">
        <v>14.01</v>
      </c>
      <c r="O110" s="44">
        <v>395.78</v>
      </c>
      <c r="DI110" s="8"/>
      <c r="DJ110" s="8"/>
      <c r="DK110" s="8"/>
      <c r="DL110" s="8"/>
      <c r="DM110" s="8"/>
      <c r="DO110" s="2" t="s">
        <v>53</v>
      </c>
      <c r="DR110" s="8"/>
    </row>
    <row r="111" spans="1:122" customFormat="1" ht="15" x14ac:dyDescent="0.25">
      <c r="A111" s="14"/>
      <c r="B111" s="17"/>
      <c r="C111" s="16" t="s">
        <v>41</v>
      </c>
      <c r="D111" s="349" t="s">
        <v>54</v>
      </c>
      <c r="E111" s="349"/>
      <c r="F111" s="349"/>
      <c r="G111" s="18"/>
      <c r="H111" s="19"/>
      <c r="I111" s="19"/>
      <c r="J111" s="19"/>
      <c r="K111" s="22">
        <v>61.63</v>
      </c>
      <c r="L111" s="48">
        <v>4.3125</v>
      </c>
      <c r="M111" s="22">
        <v>4.5</v>
      </c>
      <c r="N111" s="23">
        <v>46.99</v>
      </c>
      <c r="O111" s="44">
        <v>211.46</v>
      </c>
      <c r="DI111" s="8"/>
      <c r="DJ111" s="8"/>
      <c r="DK111" s="8"/>
      <c r="DL111" s="8"/>
      <c r="DM111" s="8"/>
      <c r="DO111" s="2" t="s">
        <v>54</v>
      </c>
      <c r="DR111" s="8"/>
    </row>
    <row r="112" spans="1:122" customFormat="1" ht="15" x14ac:dyDescent="0.25">
      <c r="A112" s="25"/>
      <c r="B112" s="17"/>
      <c r="C112" s="16"/>
      <c r="D112" s="349" t="s">
        <v>57</v>
      </c>
      <c r="E112" s="349"/>
      <c r="F112" s="349"/>
      <c r="G112" s="18" t="s">
        <v>56</v>
      </c>
      <c r="H112" s="23">
        <v>4.28</v>
      </c>
      <c r="I112" s="48">
        <v>4.3125</v>
      </c>
      <c r="J112" s="31">
        <v>0.31285459999999998</v>
      </c>
      <c r="K112" s="28"/>
      <c r="L112" s="19"/>
      <c r="M112" s="28"/>
      <c r="N112" s="19"/>
      <c r="O112" s="29"/>
      <c r="DI112" s="8"/>
      <c r="DJ112" s="8"/>
      <c r="DK112" s="8"/>
      <c r="DL112" s="8"/>
      <c r="DM112" s="8"/>
      <c r="DP112" s="2" t="s">
        <v>57</v>
      </c>
      <c r="DR112" s="8"/>
    </row>
    <row r="113" spans="1:122" customFormat="1" ht="15" x14ac:dyDescent="0.25">
      <c r="A113" s="32"/>
      <c r="B113" s="18"/>
      <c r="C113" s="16"/>
      <c r="D113" s="355" t="s">
        <v>58</v>
      </c>
      <c r="E113" s="355"/>
      <c r="F113" s="355"/>
      <c r="G113" s="33"/>
      <c r="H113" s="34"/>
      <c r="I113" s="34"/>
      <c r="J113" s="34"/>
      <c r="K113" s="36">
        <v>386.42</v>
      </c>
      <c r="L113" s="34"/>
      <c r="M113" s="36">
        <v>28.25</v>
      </c>
      <c r="N113" s="34"/>
      <c r="O113" s="45">
        <v>395.78</v>
      </c>
      <c r="DI113" s="8"/>
      <c r="DJ113" s="8"/>
      <c r="DK113" s="8"/>
      <c r="DL113" s="8"/>
      <c r="DM113" s="8"/>
      <c r="DQ113" s="2" t="s">
        <v>58</v>
      </c>
      <c r="DR113" s="8"/>
    </row>
    <row r="114" spans="1:122" customFormat="1" ht="15" x14ac:dyDescent="0.25">
      <c r="A114" s="25"/>
      <c r="B114" s="17"/>
      <c r="C114" s="16"/>
      <c r="D114" s="349" t="s">
        <v>59</v>
      </c>
      <c r="E114" s="349"/>
      <c r="F114" s="349"/>
      <c r="G114" s="18"/>
      <c r="H114" s="19"/>
      <c r="I114" s="19"/>
      <c r="J114" s="19"/>
      <c r="K114" s="28"/>
      <c r="L114" s="19"/>
      <c r="M114" s="22">
        <v>4.5</v>
      </c>
      <c r="N114" s="19"/>
      <c r="O114" s="44">
        <v>211.46</v>
      </c>
      <c r="DI114" s="8"/>
      <c r="DJ114" s="8"/>
      <c r="DK114" s="8"/>
      <c r="DL114" s="8"/>
      <c r="DM114" s="8"/>
      <c r="DP114" s="2" t="s">
        <v>59</v>
      </c>
      <c r="DR114" s="8"/>
    </row>
    <row r="115" spans="1:122" customFormat="1" ht="33.75" x14ac:dyDescent="0.25">
      <c r="A115" s="25"/>
      <c r="B115" s="17"/>
      <c r="C115" s="16" t="s">
        <v>145</v>
      </c>
      <c r="D115" s="349" t="s">
        <v>146</v>
      </c>
      <c r="E115" s="349"/>
      <c r="F115" s="349"/>
      <c r="G115" s="18" t="s">
        <v>62</v>
      </c>
      <c r="H115" s="26">
        <v>92</v>
      </c>
      <c r="I115" s="19"/>
      <c r="J115" s="26">
        <v>92</v>
      </c>
      <c r="K115" s="28"/>
      <c r="L115" s="19"/>
      <c r="M115" s="22">
        <v>4.1399999999999997</v>
      </c>
      <c r="N115" s="19"/>
      <c r="O115" s="44">
        <v>194.54</v>
      </c>
      <c r="DI115" s="8"/>
      <c r="DJ115" s="8"/>
      <c r="DK115" s="8"/>
      <c r="DL115" s="8"/>
      <c r="DM115" s="8"/>
      <c r="DP115" s="2" t="s">
        <v>146</v>
      </c>
      <c r="DR115" s="8"/>
    </row>
    <row r="116" spans="1:122" customFormat="1" ht="56.25" x14ac:dyDescent="0.25">
      <c r="A116" s="25"/>
      <c r="B116" s="17"/>
      <c r="C116" s="16" t="s">
        <v>147</v>
      </c>
      <c r="D116" s="349" t="s">
        <v>148</v>
      </c>
      <c r="E116" s="349"/>
      <c r="F116" s="349"/>
      <c r="G116" s="18" t="s">
        <v>62</v>
      </c>
      <c r="H116" s="26">
        <v>46</v>
      </c>
      <c r="I116" s="23">
        <v>0.85</v>
      </c>
      <c r="J116" s="30">
        <v>39.1</v>
      </c>
      <c r="K116" s="28"/>
      <c r="L116" s="19"/>
      <c r="M116" s="22">
        <v>1.76</v>
      </c>
      <c r="N116" s="19"/>
      <c r="O116" s="44">
        <v>82.68</v>
      </c>
      <c r="DI116" s="8"/>
      <c r="DJ116" s="8"/>
      <c r="DK116" s="8"/>
      <c r="DL116" s="8"/>
      <c r="DM116" s="8"/>
      <c r="DP116" s="2" t="s">
        <v>148</v>
      </c>
      <c r="DR116" s="8"/>
    </row>
    <row r="117" spans="1:122" customFormat="1" ht="15" x14ac:dyDescent="0.25">
      <c r="A117" s="14"/>
      <c r="B117" s="38"/>
      <c r="C117" s="39"/>
      <c r="D117" s="354" t="s">
        <v>65</v>
      </c>
      <c r="E117" s="354"/>
      <c r="F117" s="354"/>
      <c r="G117" s="10"/>
      <c r="H117" s="40"/>
      <c r="I117" s="40"/>
      <c r="J117" s="40"/>
      <c r="K117" s="41"/>
      <c r="L117" s="40"/>
      <c r="M117" s="46">
        <v>34.15</v>
      </c>
      <c r="N117" s="34"/>
      <c r="O117" s="47">
        <v>673</v>
      </c>
      <c r="DI117" s="8"/>
      <c r="DJ117" s="8"/>
      <c r="DK117" s="8"/>
      <c r="DL117" s="8"/>
      <c r="DM117" s="8"/>
      <c r="DR117" s="8" t="s">
        <v>65</v>
      </c>
    </row>
    <row r="118" spans="1:122" customFormat="1" ht="34.5" x14ac:dyDescent="0.25">
      <c r="A118" s="9" t="s">
        <v>155</v>
      </c>
      <c r="B118" s="10" t="s">
        <v>156</v>
      </c>
      <c r="C118" s="11" t="s">
        <v>157</v>
      </c>
      <c r="D118" s="353" t="s">
        <v>158</v>
      </c>
      <c r="E118" s="353"/>
      <c r="F118" s="353"/>
      <c r="G118" s="10" t="s">
        <v>159</v>
      </c>
      <c r="H118" s="10">
        <v>0.1913</v>
      </c>
      <c r="I118" s="10" t="s">
        <v>40</v>
      </c>
      <c r="J118" s="10" t="s">
        <v>160</v>
      </c>
      <c r="K118" s="12"/>
      <c r="L118" s="10"/>
      <c r="M118" s="12"/>
      <c r="N118" s="10"/>
      <c r="O118" s="13"/>
      <c r="DI118" s="8"/>
      <c r="DJ118" s="8"/>
      <c r="DK118" s="8" t="s">
        <v>158</v>
      </c>
      <c r="DL118" s="8" t="s">
        <v>5</v>
      </c>
      <c r="DM118" s="8" t="s">
        <v>5</v>
      </c>
      <c r="DR118" s="8"/>
    </row>
    <row r="119" spans="1:122" customFormat="1" ht="33.75" x14ac:dyDescent="0.25">
      <c r="A119" s="14"/>
      <c r="B119" s="15"/>
      <c r="C119" s="16" t="s">
        <v>73</v>
      </c>
      <c r="D119" s="347" t="s">
        <v>74</v>
      </c>
      <c r="E119" s="347"/>
      <c r="F119" s="347"/>
      <c r="G119" s="347"/>
      <c r="H119" s="347"/>
      <c r="I119" s="347"/>
      <c r="J119" s="347"/>
      <c r="K119" s="347"/>
      <c r="L119" s="347"/>
      <c r="M119" s="347"/>
      <c r="N119" s="347"/>
      <c r="O119" s="348"/>
      <c r="DI119" s="8"/>
      <c r="DJ119" s="8"/>
      <c r="DK119" s="8"/>
      <c r="DL119" s="8"/>
      <c r="DM119" s="8"/>
      <c r="DN119" s="2" t="s">
        <v>74</v>
      </c>
      <c r="DR119" s="8"/>
    </row>
    <row r="120" spans="1:122" customFormat="1" ht="57" x14ac:dyDescent="0.25">
      <c r="A120" s="14"/>
      <c r="B120" s="15"/>
      <c r="C120" s="16" t="s">
        <v>50</v>
      </c>
      <c r="D120" s="347" t="s">
        <v>51</v>
      </c>
      <c r="E120" s="347"/>
      <c r="F120" s="347"/>
      <c r="G120" s="347"/>
      <c r="H120" s="347"/>
      <c r="I120" s="347"/>
      <c r="J120" s="347"/>
      <c r="K120" s="347"/>
      <c r="L120" s="347"/>
      <c r="M120" s="347"/>
      <c r="N120" s="347"/>
      <c r="O120" s="348"/>
      <c r="DI120" s="8"/>
      <c r="DJ120" s="8"/>
      <c r="DK120" s="8"/>
      <c r="DL120" s="8"/>
      <c r="DM120" s="8"/>
      <c r="DN120" s="2" t="s">
        <v>51</v>
      </c>
      <c r="DR120" s="8"/>
    </row>
    <row r="121" spans="1:122" customFormat="1" ht="15" x14ac:dyDescent="0.25">
      <c r="A121" s="14"/>
      <c r="B121" s="17"/>
      <c r="C121" s="16" t="s">
        <v>40</v>
      </c>
      <c r="D121" s="349" t="s">
        <v>52</v>
      </c>
      <c r="E121" s="349"/>
      <c r="F121" s="349"/>
      <c r="G121" s="18"/>
      <c r="H121" s="19"/>
      <c r="I121" s="19"/>
      <c r="J121" s="19"/>
      <c r="K121" s="22">
        <v>219.94</v>
      </c>
      <c r="L121" s="48">
        <v>1.3225</v>
      </c>
      <c r="M121" s="22">
        <v>55.64</v>
      </c>
      <c r="N121" s="23">
        <v>46.99</v>
      </c>
      <c r="O121" s="24">
        <v>2614.52</v>
      </c>
      <c r="DI121" s="8"/>
      <c r="DJ121" s="8"/>
      <c r="DK121" s="8"/>
      <c r="DL121" s="8"/>
      <c r="DM121" s="8"/>
      <c r="DO121" s="2" t="s">
        <v>52</v>
      </c>
      <c r="DR121" s="8"/>
    </row>
    <row r="122" spans="1:122" customFormat="1" ht="15" x14ac:dyDescent="0.25">
      <c r="A122" s="14"/>
      <c r="B122" s="17"/>
      <c r="C122" s="16" t="s">
        <v>22</v>
      </c>
      <c r="D122" s="349" t="s">
        <v>53</v>
      </c>
      <c r="E122" s="349"/>
      <c r="F122" s="349"/>
      <c r="G122" s="18"/>
      <c r="H122" s="19"/>
      <c r="I122" s="19"/>
      <c r="J122" s="19"/>
      <c r="K122" s="22">
        <v>557.59</v>
      </c>
      <c r="L122" s="48">
        <v>1.4375</v>
      </c>
      <c r="M122" s="22">
        <v>153.33000000000001</v>
      </c>
      <c r="N122" s="23">
        <v>14.01</v>
      </c>
      <c r="O122" s="24">
        <v>2148.15</v>
      </c>
      <c r="DI122" s="8"/>
      <c r="DJ122" s="8"/>
      <c r="DK122" s="8"/>
      <c r="DL122" s="8"/>
      <c r="DM122" s="8"/>
      <c r="DO122" s="2" t="s">
        <v>53</v>
      </c>
      <c r="DR122" s="8"/>
    </row>
    <row r="123" spans="1:122" customFormat="1" ht="15" x14ac:dyDescent="0.25">
      <c r="A123" s="14"/>
      <c r="B123" s="17"/>
      <c r="C123" s="16" t="s">
        <v>41</v>
      </c>
      <c r="D123" s="349" t="s">
        <v>54</v>
      </c>
      <c r="E123" s="349"/>
      <c r="F123" s="349"/>
      <c r="G123" s="18"/>
      <c r="H123" s="19"/>
      <c r="I123" s="19"/>
      <c r="J123" s="19"/>
      <c r="K123" s="22">
        <v>51.27</v>
      </c>
      <c r="L123" s="48">
        <v>1.4375</v>
      </c>
      <c r="M123" s="22">
        <v>14.1</v>
      </c>
      <c r="N123" s="23">
        <v>46.99</v>
      </c>
      <c r="O123" s="44">
        <v>662.56</v>
      </c>
      <c r="DI123" s="8"/>
      <c r="DJ123" s="8"/>
      <c r="DK123" s="8"/>
      <c r="DL123" s="8"/>
      <c r="DM123" s="8"/>
      <c r="DO123" s="2" t="s">
        <v>54</v>
      </c>
      <c r="DR123" s="8"/>
    </row>
    <row r="124" spans="1:122" customFormat="1" ht="15" x14ac:dyDescent="0.25">
      <c r="A124" s="14"/>
      <c r="B124" s="17"/>
      <c r="C124" s="16" t="s">
        <v>87</v>
      </c>
      <c r="D124" s="349" t="s">
        <v>88</v>
      </c>
      <c r="E124" s="349"/>
      <c r="F124" s="349"/>
      <c r="G124" s="18"/>
      <c r="H124" s="19"/>
      <c r="I124" s="19"/>
      <c r="J124" s="19"/>
      <c r="K124" s="22">
        <v>0.78</v>
      </c>
      <c r="L124" s="19"/>
      <c r="M124" s="22">
        <v>0.15</v>
      </c>
      <c r="N124" s="23">
        <v>8.75</v>
      </c>
      <c r="O124" s="44">
        <v>1.31</v>
      </c>
      <c r="DI124" s="8"/>
      <c r="DJ124" s="8"/>
      <c r="DK124" s="8"/>
      <c r="DL124" s="8"/>
      <c r="DM124" s="8"/>
      <c r="DO124" s="2" t="s">
        <v>88</v>
      </c>
      <c r="DR124" s="8"/>
    </row>
    <row r="125" spans="1:122" customFormat="1" ht="15" x14ac:dyDescent="0.25">
      <c r="A125" s="25"/>
      <c r="B125" s="17"/>
      <c r="C125" s="16"/>
      <c r="D125" s="349" t="s">
        <v>55</v>
      </c>
      <c r="E125" s="349"/>
      <c r="F125" s="349"/>
      <c r="G125" s="18" t="s">
        <v>56</v>
      </c>
      <c r="H125" s="30">
        <v>27.7</v>
      </c>
      <c r="I125" s="48">
        <v>1.3225</v>
      </c>
      <c r="J125" s="31">
        <v>7.0079406999999998</v>
      </c>
      <c r="K125" s="28"/>
      <c r="L125" s="19"/>
      <c r="M125" s="28"/>
      <c r="N125" s="19"/>
      <c r="O125" s="29"/>
      <c r="DI125" s="8"/>
      <c r="DJ125" s="8"/>
      <c r="DK125" s="8"/>
      <c r="DL125" s="8"/>
      <c r="DM125" s="8"/>
      <c r="DP125" s="2" t="s">
        <v>55</v>
      </c>
      <c r="DR125" s="8"/>
    </row>
    <row r="126" spans="1:122" customFormat="1" ht="15" x14ac:dyDescent="0.25">
      <c r="A126" s="25"/>
      <c r="B126" s="17"/>
      <c r="C126" s="16"/>
      <c r="D126" s="349" t="s">
        <v>57</v>
      </c>
      <c r="E126" s="349"/>
      <c r="F126" s="349"/>
      <c r="G126" s="18" t="s">
        <v>56</v>
      </c>
      <c r="H126" s="23">
        <v>3.84</v>
      </c>
      <c r="I126" s="48">
        <v>1.4375</v>
      </c>
      <c r="J126" s="49">
        <v>1.055976</v>
      </c>
      <c r="K126" s="28"/>
      <c r="L126" s="19"/>
      <c r="M126" s="28"/>
      <c r="N126" s="19"/>
      <c r="O126" s="29"/>
      <c r="DI126" s="8"/>
      <c r="DJ126" s="8"/>
      <c r="DK126" s="8"/>
      <c r="DL126" s="8"/>
      <c r="DM126" s="8"/>
      <c r="DP126" s="2" t="s">
        <v>57</v>
      </c>
      <c r="DR126" s="8"/>
    </row>
    <row r="127" spans="1:122" customFormat="1" ht="15" x14ac:dyDescent="0.25">
      <c r="A127" s="32"/>
      <c r="B127" s="18"/>
      <c r="C127" s="16"/>
      <c r="D127" s="355" t="s">
        <v>58</v>
      </c>
      <c r="E127" s="355"/>
      <c r="F127" s="355"/>
      <c r="G127" s="33"/>
      <c r="H127" s="34"/>
      <c r="I127" s="34"/>
      <c r="J127" s="34"/>
      <c r="K127" s="36">
        <v>778.31</v>
      </c>
      <c r="L127" s="34"/>
      <c r="M127" s="36">
        <v>209.12</v>
      </c>
      <c r="N127" s="34"/>
      <c r="O127" s="37">
        <v>4763.9799999999996</v>
      </c>
      <c r="DI127" s="8"/>
      <c r="DJ127" s="8"/>
      <c r="DK127" s="8"/>
      <c r="DL127" s="8"/>
      <c r="DM127" s="8"/>
      <c r="DQ127" s="2" t="s">
        <v>58</v>
      </c>
      <c r="DR127" s="8"/>
    </row>
    <row r="128" spans="1:122" customFormat="1" ht="15" x14ac:dyDescent="0.25">
      <c r="A128" s="25"/>
      <c r="B128" s="17"/>
      <c r="C128" s="16"/>
      <c r="D128" s="349" t="s">
        <v>59</v>
      </c>
      <c r="E128" s="349"/>
      <c r="F128" s="349"/>
      <c r="G128" s="18"/>
      <c r="H128" s="19"/>
      <c r="I128" s="19"/>
      <c r="J128" s="19"/>
      <c r="K128" s="28"/>
      <c r="L128" s="19"/>
      <c r="M128" s="22">
        <v>69.739999999999995</v>
      </c>
      <c r="N128" s="19"/>
      <c r="O128" s="24">
        <v>3277.08</v>
      </c>
      <c r="DI128" s="8"/>
      <c r="DJ128" s="8"/>
      <c r="DK128" s="8"/>
      <c r="DL128" s="8"/>
      <c r="DM128" s="8"/>
      <c r="DP128" s="2" t="s">
        <v>59</v>
      </c>
      <c r="DR128" s="8"/>
    </row>
    <row r="129" spans="1:122" customFormat="1" ht="56.25" x14ac:dyDescent="0.25">
      <c r="A129" s="25"/>
      <c r="B129" s="17"/>
      <c r="C129" s="16" t="s">
        <v>161</v>
      </c>
      <c r="D129" s="349" t="s">
        <v>162</v>
      </c>
      <c r="E129" s="349"/>
      <c r="F129" s="349"/>
      <c r="G129" s="18" t="s">
        <v>62</v>
      </c>
      <c r="H129" s="26">
        <v>147</v>
      </c>
      <c r="I129" s="19"/>
      <c r="J129" s="26">
        <v>147</v>
      </c>
      <c r="K129" s="28"/>
      <c r="L129" s="19"/>
      <c r="M129" s="22">
        <v>102.52</v>
      </c>
      <c r="N129" s="19"/>
      <c r="O129" s="24">
        <v>4817.3100000000004</v>
      </c>
      <c r="DI129" s="8"/>
      <c r="DJ129" s="8"/>
      <c r="DK129" s="8"/>
      <c r="DL129" s="8"/>
      <c r="DM129" s="8"/>
      <c r="DP129" s="2" t="s">
        <v>162</v>
      </c>
      <c r="DR129" s="8"/>
    </row>
    <row r="130" spans="1:122" customFormat="1" ht="78.75" x14ac:dyDescent="0.25">
      <c r="A130" s="25"/>
      <c r="B130" s="17"/>
      <c r="C130" s="16" t="s">
        <v>163</v>
      </c>
      <c r="D130" s="349" t="s">
        <v>164</v>
      </c>
      <c r="E130" s="349"/>
      <c r="F130" s="349"/>
      <c r="G130" s="18" t="s">
        <v>62</v>
      </c>
      <c r="H130" s="26">
        <v>134</v>
      </c>
      <c r="I130" s="23">
        <v>0.85</v>
      </c>
      <c r="J130" s="30">
        <v>113.9</v>
      </c>
      <c r="K130" s="28"/>
      <c r="L130" s="19"/>
      <c r="M130" s="22">
        <v>79.430000000000007</v>
      </c>
      <c r="N130" s="19"/>
      <c r="O130" s="24">
        <v>3732.59</v>
      </c>
      <c r="DI130" s="8"/>
      <c r="DJ130" s="8"/>
      <c r="DK130" s="8"/>
      <c r="DL130" s="8"/>
      <c r="DM130" s="8"/>
      <c r="DP130" s="2" t="s">
        <v>164</v>
      </c>
      <c r="DR130" s="8"/>
    </row>
    <row r="131" spans="1:122" customFormat="1" ht="15" x14ac:dyDescent="0.25">
      <c r="A131" s="14"/>
      <c r="B131" s="38"/>
      <c r="C131" s="39"/>
      <c r="D131" s="354" t="s">
        <v>65</v>
      </c>
      <c r="E131" s="354"/>
      <c r="F131" s="354"/>
      <c r="G131" s="10"/>
      <c r="H131" s="40"/>
      <c r="I131" s="40"/>
      <c r="J131" s="40"/>
      <c r="K131" s="41"/>
      <c r="L131" s="40"/>
      <c r="M131" s="46">
        <v>391.07</v>
      </c>
      <c r="N131" s="34"/>
      <c r="O131" s="43">
        <v>13313.88</v>
      </c>
      <c r="DI131" s="8"/>
      <c r="DJ131" s="8"/>
      <c r="DK131" s="8"/>
      <c r="DL131" s="8"/>
      <c r="DM131" s="8"/>
      <c r="DR131" s="8" t="s">
        <v>65</v>
      </c>
    </row>
    <row r="132" spans="1:122" customFormat="1" ht="23.25" x14ac:dyDescent="0.25">
      <c r="A132" s="9" t="s">
        <v>66</v>
      </c>
      <c r="B132" s="10" t="s">
        <v>165</v>
      </c>
      <c r="C132" s="11" t="s">
        <v>166</v>
      </c>
      <c r="D132" s="353" t="s">
        <v>167</v>
      </c>
      <c r="E132" s="353"/>
      <c r="F132" s="353"/>
      <c r="G132" s="10" t="s">
        <v>168</v>
      </c>
      <c r="H132" s="10">
        <v>210.43</v>
      </c>
      <c r="I132" s="10" t="s">
        <v>40</v>
      </c>
      <c r="J132" s="10" t="s">
        <v>169</v>
      </c>
      <c r="K132" s="12" t="s">
        <v>170</v>
      </c>
      <c r="L132" s="10"/>
      <c r="M132" s="12" t="s">
        <v>171</v>
      </c>
      <c r="N132" s="10" t="s">
        <v>172</v>
      </c>
      <c r="O132" s="13" t="s">
        <v>173</v>
      </c>
      <c r="DI132" s="8"/>
      <c r="DJ132" s="8"/>
      <c r="DK132" s="8" t="s">
        <v>167</v>
      </c>
      <c r="DL132" s="8" t="s">
        <v>5</v>
      </c>
      <c r="DM132" s="8" t="s">
        <v>5</v>
      </c>
      <c r="DR132" s="8"/>
    </row>
    <row r="133" spans="1:122" customFormat="1" ht="15" x14ac:dyDescent="0.25">
      <c r="A133" s="14"/>
      <c r="B133" s="38"/>
      <c r="C133" s="39"/>
      <c r="D133" s="354" t="s">
        <v>65</v>
      </c>
      <c r="E133" s="354"/>
      <c r="F133" s="354"/>
      <c r="G133" s="10"/>
      <c r="H133" s="40"/>
      <c r="I133" s="40"/>
      <c r="J133" s="40"/>
      <c r="K133" s="41"/>
      <c r="L133" s="40"/>
      <c r="M133" s="42">
        <v>2348.4</v>
      </c>
      <c r="N133" s="34"/>
      <c r="O133" s="43">
        <v>20548.5</v>
      </c>
      <c r="DI133" s="8"/>
      <c r="DJ133" s="8"/>
      <c r="DK133" s="8"/>
      <c r="DL133" s="8"/>
      <c r="DM133" s="8"/>
      <c r="DR133" s="8" t="s">
        <v>65</v>
      </c>
    </row>
    <row r="134" spans="1:122" customFormat="1" ht="34.5" x14ac:dyDescent="0.25">
      <c r="A134" s="9" t="s">
        <v>174</v>
      </c>
      <c r="B134" s="10" t="s">
        <v>175</v>
      </c>
      <c r="C134" s="11" t="s">
        <v>176</v>
      </c>
      <c r="D134" s="353" t="s">
        <v>177</v>
      </c>
      <c r="E134" s="353"/>
      <c r="F134" s="353"/>
      <c r="G134" s="10" t="s">
        <v>69</v>
      </c>
      <c r="H134" s="10">
        <v>0.3387</v>
      </c>
      <c r="I134" s="10" t="s">
        <v>40</v>
      </c>
      <c r="J134" s="10" t="s">
        <v>178</v>
      </c>
      <c r="K134" s="12"/>
      <c r="L134" s="10"/>
      <c r="M134" s="12"/>
      <c r="N134" s="10"/>
      <c r="O134" s="13"/>
      <c r="DI134" s="8"/>
      <c r="DJ134" s="8"/>
      <c r="DK134" s="8" t="s">
        <v>177</v>
      </c>
      <c r="DL134" s="8" t="s">
        <v>5</v>
      </c>
      <c r="DM134" s="8" t="s">
        <v>5</v>
      </c>
      <c r="DR134" s="8"/>
    </row>
    <row r="135" spans="1:122" customFormat="1" ht="33.75" x14ac:dyDescent="0.25">
      <c r="A135" s="14"/>
      <c r="B135" s="15"/>
      <c r="C135" s="16" t="s">
        <v>73</v>
      </c>
      <c r="D135" s="347" t="s">
        <v>74</v>
      </c>
      <c r="E135" s="347"/>
      <c r="F135" s="347"/>
      <c r="G135" s="347"/>
      <c r="H135" s="347"/>
      <c r="I135" s="347"/>
      <c r="J135" s="347"/>
      <c r="K135" s="347"/>
      <c r="L135" s="347"/>
      <c r="M135" s="347"/>
      <c r="N135" s="347"/>
      <c r="O135" s="348"/>
      <c r="DI135" s="8"/>
      <c r="DJ135" s="8"/>
      <c r="DK135" s="8"/>
      <c r="DL135" s="8"/>
      <c r="DM135" s="8"/>
      <c r="DN135" s="2" t="s">
        <v>74</v>
      </c>
      <c r="DR135" s="8"/>
    </row>
    <row r="136" spans="1:122" customFormat="1" ht="57" x14ac:dyDescent="0.25">
      <c r="A136" s="14"/>
      <c r="B136" s="15"/>
      <c r="C136" s="16" t="s">
        <v>50</v>
      </c>
      <c r="D136" s="347" t="s">
        <v>51</v>
      </c>
      <c r="E136" s="347"/>
      <c r="F136" s="347"/>
      <c r="G136" s="347"/>
      <c r="H136" s="347"/>
      <c r="I136" s="347"/>
      <c r="J136" s="347"/>
      <c r="K136" s="347"/>
      <c r="L136" s="347"/>
      <c r="M136" s="347"/>
      <c r="N136" s="347"/>
      <c r="O136" s="348"/>
      <c r="DI136" s="8"/>
      <c r="DJ136" s="8"/>
      <c r="DK136" s="8"/>
      <c r="DL136" s="8"/>
      <c r="DM136" s="8"/>
      <c r="DN136" s="2" t="s">
        <v>51</v>
      </c>
      <c r="DR136" s="8"/>
    </row>
    <row r="137" spans="1:122" customFormat="1" ht="15" x14ac:dyDescent="0.25">
      <c r="A137" s="14"/>
      <c r="B137" s="17"/>
      <c r="C137" s="16" t="s">
        <v>40</v>
      </c>
      <c r="D137" s="349" t="s">
        <v>52</v>
      </c>
      <c r="E137" s="349"/>
      <c r="F137" s="349"/>
      <c r="G137" s="18"/>
      <c r="H137" s="19"/>
      <c r="I137" s="19"/>
      <c r="J137" s="19"/>
      <c r="K137" s="22">
        <v>115.49</v>
      </c>
      <c r="L137" s="48">
        <v>1.3225</v>
      </c>
      <c r="M137" s="22">
        <v>51.73</v>
      </c>
      <c r="N137" s="23">
        <v>46.99</v>
      </c>
      <c r="O137" s="24">
        <v>2430.79</v>
      </c>
      <c r="DI137" s="8"/>
      <c r="DJ137" s="8"/>
      <c r="DK137" s="8"/>
      <c r="DL137" s="8"/>
      <c r="DM137" s="8"/>
      <c r="DO137" s="2" t="s">
        <v>52</v>
      </c>
      <c r="DR137" s="8"/>
    </row>
    <row r="138" spans="1:122" customFormat="1" ht="15" x14ac:dyDescent="0.25">
      <c r="A138" s="14"/>
      <c r="B138" s="17"/>
      <c r="C138" s="16" t="s">
        <v>22</v>
      </c>
      <c r="D138" s="349" t="s">
        <v>53</v>
      </c>
      <c r="E138" s="349"/>
      <c r="F138" s="349"/>
      <c r="G138" s="18"/>
      <c r="H138" s="19"/>
      <c r="I138" s="19"/>
      <c r="J138" s="19"/>
      <c r="K138" s="20">
        <v>3262.79</v>
      </c>
      <c r="L138" s="48">
        <v>1.4375</v>
      </c>
      <c r="M138" s="20">
        <v>1588.59</v>
      </c>
      <c r="N138" s="23">
        <v>14.01</v>
      </c>
      <c r="O138" s="24">
        <v>22256.15</v>
      </c>
      <c r="DI138" s="8"/>
      <c r="DJ138" s="8"/>
      <c r="DK138" s="8"/>
      <c r="DL138" s="8"/>
      <c r="DM138" s="8"/>
      <c r="DO138" s="2" t="s">
        <v>53</v>
      </c>
      <c r="DR138" s="8"/>
    </row>
    <row r="139" spans="1:122" customFormat="1" ht="15" x14ac:dyDescent="0.25">
      <c r="A139" s="14"/>
      <c r="B139" s="17"/>
      <c r="C139" s="16" t="s">
        <v>41</v>
      </c>
      <c r="D139" s="349" t="s">
        <v>54</v>
      </c>
      <c r="E139" s="349"/>
      <c r="F139" s="349"/>
      <c r="G139" s="18"/>
      <c r="H139" s="19"/>
      <c r="I139" s="19"/>
      <c r="J139" s="19"/>
      <c r="K139" s="22">
        <v>171.22</v>
      </c>
      <c r="L139" s="48">
        <v>1.4375</v>
      </c>
      <c r="M139" s="22">
        <v>83.36</v>
      </c>
      <c r="N139" s="23">
        <v>46.99</v>
      </c>
      <c r="O139" s="24">
        <v>3917.09</v>
      </c>
      <c r="DI139" s="8"/>
      <c r="DJ139" s="8"/>
      <c r="DK139" s="8"/>
      <c r="DL139" s="8"/>
      <c r="DM139" s="8"/>
      <c r="DO139" s="2" t="s">
        <v>54</v>
      </c>
      <c r="DR139" s="8"/>
    </row>
    <row r="140" spans="1:122" customFormat="1" ht="15" x14ac:dyDescent="0.25">
      <c r="A140" s="14"/>
      <c r="B140" s="17"/>
      <c r="C140" s="16" t="s">
        <v>87</v>
      </c>
      <c r="D140" s="349" t="s">
        <v>88</v>
      </c>
      <c r="E140" s="349"/>
      <c r="F140" s="349"/>
      <c r="G140" s="18"/>
      <c r="H140" s="19"/>
      <c r="I140" s="19"/>
      <c r="J140" s="19"/>
      <c r="K140" s="22">
        <v>12.2</v>
      </c>
      <c r="L140" s="19"/>
      <c r="M140" s="22">
        <v>4.13</v>
      </c>
      <c r="N140" s="23">
        <v>8.75</v>
      </c>
      <c r="O140" s="44">
        <v>36.14</v>
      </c>
      <c r="DI140" s="8"/>
      <c r="DJ140" s="8"/>
      <c r="DK140" s="8"/>
      <c r="DL140" s="8"/>
      <c r="DM140" s="8"/>
      <c r="DO140" s="2" t="s">
        <v>88</v>
      </c>
      <c r="DR140" s="8"/>
    </row>
    <row r="141" spans="1:122" customFormat="1" ht="15" x14ac:dyDescent="0.25">
      <c r="A141" s="25"/>
      <c r="B141" s="17"/>
      <c r="C141" s="16"/>
      <c r="D141" s="349" t="s">
        <v>55</v>
      </c>
      <c r="E141" s="349"/>
      <c r="F141" s="349"/>
      <c r="G141" s="18" t="s">
        <v>56</v>
      </c>
      <c r="H141" s="30">
        <v>14.4</v>
      </c>
      <c r="I141" s="48">
        <v>1.3225</v>
      </c>
      <c r="J141" s="31">
        <v>6.4502027999999996</v>
      </c>
      <c r="K141" s="28"/>
      <c r="L141" s="19"/>
      <c r="M141" s="28"/>
      <c r="N141" s="19"/>
      <c r="O141" s="29"/>
      <c r="DI141" s="8"/>
      <c r="DJ141" s="8"/>
      <c r="DK141" s="8"/>
      <c r="DL141" s="8"/>
      <c r="DM141" s="8"/>
      <c r="DP141" s="2" t="s">
        <v>55</v>
      </c>
      <c r="DR141" s="8"/>
    </row>
    <row r="142" spans="1:122" customFormat="1" ht="15" x14ac:dyDescent="0.25">
      <c r="A142" s="25"/>
      <c r="B142" s="17"/>
      <c r="C142" s="16"/>
      <c r="D142" s="349" t="s">
        <v>57</v>
      </c>
      <c r="E142" s="349"/>
      <c r="F142" s="349"/>
      <c r="G142" s="18" t="s">
        <v>56</v>
      </c>
      <c r="H142" s="23">
        <v>13.88</v>
      </c>
      <c r="I142" s="48">
        <v>1.4375</v>
      </c>
      <c r="J142" s="31">
        <v>6.7579117999999996</v>
      </c>
      <c r="K142" s="28"/>
      <c r="L142" s="19"/>
      <c r="M142" s="28"/>
      <c r="N142" s="19"/>
      <c r="O142" s="29"/>
      <c r="DI142" s="8"/>
      <c r="DJ142" s="8"/>
      <c r="DK142" s="8"/>
      <c r="DL142" s="8"/>
      <c r="DM142" s="8"/>
      <c r="DP142" s="2" t="s">
        <v>57</v>
      </c>
      <c r="DR142" s="8"/>
    </row>
    <row r="143" spans="1:122" customFormat="1" ht="15" x14ac:dyDescent="0.25">
      <c r="A143" s="32"/>
      <c r="B143" s="18"/>
      <c r="C143" s="16"/>
      <c r="D143" s="355" t="s">
        <v>58</v>
      </c>
      <c r="E143" s="355"/>
      <c r="F143" s="355"/>
      <c r="G143" s="33"/>
      <c r="H143" s="34"/>
      <c r="I143" s="34"/>
      <c r="J143" s="34"/>
      <c r="K143" s="35">
        <v>3390.48</v>
      </c>
      <c r="L143" s="34"/>
      <c r="M143" s="35">
        <v>1644.45</v>
      </c>
      <c r="N143" s="34"/>
      <c r="O143" s="37">
        <v>24723.08</v>
      </c>
      <c r="DI143" s="8"/>
      <c r="DJ143" s="8"/>
      <c r="DK143" s="8"/>
      <c r="DL143" s="8"/>
      <c r="DM143" s="8"/>
      <c r="DQ143" s="2" t="s">
        <v>58</v>
      </c>
      <c r="DR143" s="8"/>
    </row>
    <row r="144" spans="1:122" customFormat="1" ht="15" x14ac:dyDescent="0.25">
      <c r="A144" s="25"/>
      <c r="B144" s="17"/>
      <c r="C144" s="16"/>
      <c r="D144" s="349" t="s">
        <v>59</v>
      </c>
      <c r="E144" s="349"/>
      <c r="F144" s="349"/>
      <c r="G144" s="18"/>
      <c r="H144" s="19"/>
      <c r="I144" s="19"/>
      <c r="J144" s="19"/>
      <c r="K144" s="28"/>
      <c r="L144" s="19"/>
      <c r="M144" s="22">
        <v>135.09</v>
      </c>
      <c r="N144" s="19"/>
      <c r="O144" s="24">
        <v>6347.88</v>
      </c>
      <c r="DI144" s="8"/>
      <c r="DJ144" s="8"/>
      <c r="DK144" s="8"/>
      <c r="DL144" s="8"/>
      <c r="DM144" s="8"/>
      <c r="DP144" s="2" t="s">
        <v>59</v>
      </c>
      <c r="DR144" s="8"/>
    </row>
    <row r="145" spans="1:123" customFormat="1" ht="56.25" x14ac:dyDescent="0.25">
      <c r="A145" s="25"/>
      <c r="B145" s="17"/>
      <c r="C145" s="16" t="s">
        <v>161</v>
      </c>
      <c r="D145" s="349" t="s">
        <v>162</v>
      </c>
      <c r="E145" s="349"/>
      <c r="F145" s="349"/>
      <c r="G145" s="18" t="s">
        <v>62</v>
      </c>
      <c r="H145" s="26">
        <v>147</v>
      </c>
      <c r="I145" s="19"/>
      <c r="J145" s="26">
        <v>147</v>
      </c>
      <c r="K145" s="28"/>
      <c r="L145" s="19"/>
      <c r="M145" s="22">
        <v>198.58</v>
      </c>
      <c r="N145" s="19"/>
      <c r="O145" s="24">
        <v>9331.3799999999992</v>
      </c>
      <c r="DI145" s="8"/>
      <c r="DJ145" s="8"/>
      <c r="DK145" s="8"/>
      <c r="DL145" s="8"/>
      <c r="DM145" s="8"/>
      <c r="DP145" s="2" t="s">
        <v>162</v>
      </c>
      <c r="DR145" s="8"/>
    </row>
    <row r="146" spans="1:123" customFormat="1" ht="78.75" x14ac:dyDescent="0.25">
      <c r="A146" s="25"/>
      <c r="B146" s="17"/>
      <c r="C146" s="16" t="s">
        <v>163</v>
      </c>
      <c r="D146" s="349" t="s">
        <v>164</v>
      </c>
      <c r="E146" s="349"/>
      <c r="F146" s="349"/>
      <c r="G146" s="18" t="s">
        <v>62</v>
      </c>
      <c r="H146" s="26">
        <v>134</v>
      </c>
      <c r="I146" s="23">
        <v>0.85</v>
      </c>
      <c r="J146" s="30">
        <v>113.9</v>
      </c>
      <c r="K146" s="28"/>
      <c r="L146" s="19"/>
      <c r="M146" s="22">
        <v>153.87</v>
      </c>
      <c r="N146" s="19"/>
      <c r="O146" s="24">
        <v>7230.24</v>
      </c>
      <c r="DI146" s="8"/>
      <c r="DJ146" s="8"/>
      <c r="DK146" s="8"/>
      <c r="DL146" s="8"/>
      <c r="DM146" s="8"/>
      <c r="DP146" s="2" t="s">
        <v>164</v>
      </c>
      <c r="DR146" s="8"/>
    </row>
    <row r="147" spans="1:123" customFormat="1" ht="15" x14ac:dyDescent="0.25">
      <c r="A147" s="14"/>
      <c r="B147" s="38"/>
      <c r="C147" s="39"/>
      <c r="D147" s="354" t="s">
        <v>65</v>
      </c>
      <c r="E147" s="354"/>
      <c r="F147" s="354"/>
      <c r="G147" s="10"/>
      <c r="H147" s="40"/>
      <c r="I147" s="40"/>
      <c r="J147" s="40"/>
      <c r="K147" s="41"/>
      <c r="L147" s="40"/>
      <c r="M147" s="42">
        <v>1996.9</v>
      </c>
      <c r="N147" s="34"/>
      <c r="O147" s="43">
        <v>41284.699999999997</v>
      </c>
      <c r="DI147" s="8"/>
      <c r="DJ147" s="8"/>
      <c r="DK147" s="8"/>
      <c r="DL147" s="8"/>
      <c r="DM147" s="8"/>
      <c r="DR147" s="8" t="s">
        <v>65</v>
      </c>
    </row>
    <row r="148" spans="1:123" customFormat="1" ht="33.75" x14ac:dyDescent="0.25">
      <c r="A148" s="9" t="s">
        <v>179</v>
      </c>
      <c r="B148" s="10" t="s">
        <v>180</v>
      </c>
      <c r="C148" s="11" t="s">
        <v>181</v>
      </c>
      <c r="D148" s="353" t="s">
        <v>182</v>
      </c>
      <c r="E148" s="353"/>
      <c r="F148" s="353"/>
      <c r="G148" s="10" t="s">
        <v>183</v>
      </c>
      <c r="H148" s="10">
        <v>37.26</v>
      </c>
      <c r="I148" s="10" t="s">
        <v>40</v>
      </c>
      <c r="J148" s="10" t="s">
        <v>184</v>
      </c>
      <c r="K148" s="12" t="s">
        <v>185</v>
      </c>
      <c r="L148" s="10" t="s">
        <v>186</v>
      </c>
      <c r="M148" s="12" t="s">
        <v>187</v>
      </c>
      <c r="N148" s="10" t="s">
        <v>172</v>
      </c>
      <c r="O148" s="13" t="s">
        <v>188</v>
      </c>
      <c r="DI148" s="8"/>
      <c r="DJ148" s="8"/>
      <c r="DK148" s="8" t="s">
        <v>182</v>
      </c>
      <c r="DL148" s="8" t="s">
        <v>5</v>
      </c>
      <c r="DM148" s="8" t="s">
        <v>5</v>
      </c>
      <c r="DR148" s="8"/>
    </row>
    <row r="149" spans="1:123" customFormat="1" ht="15" x14ac:dyDescent="0.25">
      <c r="A149" s="50"/>
      <c r="B149" s="38"/>
      <c r="C149" s="39"/>
      <c r="D149" s="349" t="s">
        <v>189</v>
      </c>
      <c r="E149" s="349"/>
      <c r="F149" s="349"/>
      <c r="G149" s="349"/>
      <c r="H149" s="349"/>
      <c r="I149" s="349"/>
      <c r="J149" s="349"/>
      <c r="K149" s="349"/>
      <c r="L149" s="349"/>
      <c r="M149" s="349"/>
      <c r="N149" s="349"/>
      <c r="O149" s="356"/>
      <c r="DI149" s="8"/>
      <c r="DJ149" s="8"/>
      <c r="DK149" s="8"/>
      <c r="DL149" s="8"/>
      <c r="DM149" s="8"/>
      <c r="DR149" s="8"/>
      <c r="DS149" s="2" t="s">
        <v>189</v>
      </c>
    </row>
    <row r="150" spans="1:123" customFormat="1" ht="15" x14ac:dyDescent="0.25">
      <c r="A150" s="14"/>
      <c r="B150" s="15"/>
      <c r="C150" s="16"/>
      <c r="D150" s="347" t="s">
        <v>190</v>
      </c>
      <c r="E150" s="347"/>
      <c r="F150" s="347"/>
      <c r="G150" s="347"/>
      <c r="H150" s="347"/>
      <c r="I150" s="347"/>
      <c r="J150" s="347"/>
      <c r="K150" s="347"/>
      <c r="L150" s="347"/>
      <c r="M150" s="347"/>
      <c r="N150" s="347"/>
      <c r="O150" s="348"/>
      <c r="DI150" s="8"/>
      <c r="DJ150" s="8"/>
      <c r="DK150" s="8"/>
      <c r="DL150" s="8"/>
      <c r="DM150" s="8"/>
      <c r="DN150" s="2" t="s">
        <v>190</v>
      </c>
      <c r="DR150" s="8"/>
    </row>
    <row r="151" spans="1:123" customFormat="1" ht="15" x14ac:dyDescent="0.25">
      <c r="A151" s="14"/>
      <c r="B151" s="15"/>
      <c r="C151" s="16"/>
      <c r="D151" s="347" t="s">
        <v>191</v>
      </c>
      <c r="E151" s="347"/>
      <c r="F151" s="347"/>
      <c r="G151" s="347"/>
      <c r="H151" s="347"/>
      <c r="I151" s="347"/>
      <c r="J151" s="347"/>
      <c r="K151" s="347"/>
      <c r="L151" s="347"/>
      <c r="M151" s="347"/>
      <c r="N151" s="347"/>
      <c r="O151" s="348"/>
      <c r="DI151" s="8"/>
      <c r="DJ151" s="8"/>
      <c r="DK151" s="8"/>
      <c r="DL151" s="8"/>
      <c r="DM151" s="8"/>
      <c r="DN151" s="2" t="s">
        <v>191</v>
      </c>
      <c r="DR151" s="8"/>
    </row>
    <row r="152" spans="1:123" customFormat="1" ht="15" x14ac:dyDescent="0.25">
      <c r="A152" s="14"/>
      <c r="B152" s="38"/>
      <c r="C152" s="39"/>
      <c r="D152" s="354" t="s">
        <v>65</v>
      </c>
      <c r="E152" s="354"/>
      <c r="F152" s="354"/>
      <c r="G152" s="10"/>
      <c r="H152" s="40"/>
      <c r="I152" s="40"/>
      <c r="J152" s="40"/>
      <c r="K152" s="41"/>
      <c r="L152" s="40"/>
      <c r="M152" s="42">
        <v>4309.1099999999997</v>
      </c>
      <c r="N152" s="34"/>
      <c r="O152" s="43">
        <v>37704.71</v>
      </c>
      <c r="DI152" s="8"/>
      <c r="DJ152" s="8"/>
      <c r="DK152" s="8"/>
      <c r="DL152" s="8"/>
      <c r="DM152" s="8"/>
      <c r="DR152" s="8" t="s">
        <v>65</v>
      </c>
    </row>
    <row r="153" spans="1:123" customFormat="1" ht="34.5" x14ac:dyDescent="0.25">
      <c r="A153" s="9" t="s">
        <v>192</v>
      </c>
      <c r="B153" s="10" t="s">
        <v>193</v>
      </c>
      <c r="C153" s="11" t="s">
        <v>194</v>
      </c>
      <c r="D153" s="353" t="s">
        <v>195</v>
      </c>
      <c r="E153" s="353"/>
      <c r="F153" s="353"/>
      <c r="G153" s="10" t="s">
        <v>69</v>
      </c>
      <c r="H153" s="10">
        <v>0.59299999999999997</v>
      </c>
      <c r="I153" s="10" t="s">
        <v>40</v>
      </c>
      <c r="J153" s="10" t="s">
        <v>196</v>
      </c>
      <c r="K153" s="12"/>
      <c r="L153" s="10"/>
      <c r="M153" s="12"/>
      <c r="N153" s="10"/>
      <c r="O153" s="13"/>
      <c r="DI153" s="8"/>
      <c r="DJ153" s="8"/>
      <c r="DK153" s="8" t="s">
        <v>195</v>
      </c>
      <c r="DL153" s="8" t="s">
        <v>5</v>
      </c>
      <c r="DM153" s="8" t="s">
        <v>5</v>
      </c>
      <c r="DR153" s="8"/>
    </row>
    <row r="154" spans="1:123" customFormat="1" ht="57" x14ac:dyDescent="0.25">
      <c r="A154" s="14"/>
      <c r="B154" s="15"/>
      <c r="C154" s="16" t="s">
        <v>50</v>
      </c>
      <c r="D154" s="347" t="s">
        <v>51</v>
      </c>
      <c r="E154" s="347"/>
      <c r="F154" s="347"/>
      <c r="G154" s="347"/>
      <c r="H154" s="347"/>
      <c r="I154" s="347"/>
      <c r="J154" s="347"/>
      <c r="K154" s="347"/>
      <c r="L154" s="347"/>
      <c r="M154" s="347"/>
      <c r="N154" s="347"/>
      <c r="O154" s="348"/>
      <c r="DI154" s="8"/>
      <c r="DJ154" s="8"/>
      <c r="DK154" s="8"/>
      <c r="DL154" s="8"/>
      <c r="DM154" s="8"/>
      <c r="DN154" s="2" t="s">
        <v>51</v>
      </c>
      <c r="DR154" s="8"/>
    </row>
    <row r="155" spans="1:123" customFormat="1" ht="15" x14ac:dyDescent="0.25">
      <c r="A155" s="14"/>
      <c r="B155" s="17"/>
      <c r="C155" s="16" t="s">
        <v>40</v>
      </c>
      <c r="D155" s="349" t="s">
        <v>52</v>
      </c>
      <c r="E155" s="349"/>
      <c r="F155" s="349"/>
      <c r="G155" s="18"/>
      <c r="H155" s="19"/>
      <c r="I155" s="19"/>
      <c r="J155" s="19"/>
      <c r="K155" s="22">
        <v>173.23</v>
      </c>
      <c r="L155" s="23">
        <v>1.1499999999999999</v>
      </c>
      <c r="M155" s="22">
        <v>118.13</v>
      </c>
      <c r="N155" s="23">
        <v>46.99</v>
      </c>
      <c r="O155" s="24">
        <v>5550.93</v>
      </c>
      <c r="DI155" s="8"/>
      <c r="DJ155" s="8"/>
      <c r="DK155" s="8"/>
      <c r="DL155" s="8"/>
      <c r="DM155" s="8"/>
      <c r="DO155" s="2" t="s">
        <v>52</v>
      </c>
      <c r="DR155" s="8"/>
    </row>
    <row r="156" spans="1:123" customFormat="1" ht="15" x14ac:dyDescent="0.25">
      <c r="A156" s="14"/>
      <c r="B156" s="17"/>
      <c r="C156" s="16" t="s">
        <v>22</v>
      </c>
      <c r="D156" s="349" t="s">
        <v>53</v>
      </c>
      <c r="E156" s="349"/>
      <c r="F156" s="349"/>
      <c r="G156" s="18"/>
      <c r="H156" s="19"/>
      <c r="I156" s="19"/>
      <c r="J156" s="19"/>
      <c r="K156" s="20">
        <v>5268.76</v>
      </c>
      <c r="L156" s="23">
        <v>1.1499999999999999</v>
      </c>
      <c r="M156" s="20">
        <v>3593.03</v>
      </c>
      <c r="N156" s="23">
        <v>14.01</v>
      </c>
      <c r="O156" s="24">
        <v>50338.35</v>
      </c>
      <c r="DI156" s="8"/>
      <c r="DJ156" s="8"/>
      <c r="DK156" s="8"/>
      <c r="DL156" s="8"/>
      <c r="DM156" s="8"/>
      <c r="DO156" s="2" t="s">
        <v>53</v>
      </c>
      <c r="DR156" s="8"/>
    </row>
    <row r="157" spans="1:123" customFormat="1" ht="15" x14ac:dyDescent="0.25">
      <c r="A157" s="14"/>
      <c r="B157" s="17"/>
      <c r="C157" s="16" t="s">
        <v>41</v>
      </c>
      <c r="D157" s="349" t="s">
        <v>54</v>
      </c>
      <c r="E157" s="349"/>
      <c r="F157" s="349"/>
      <c r="G157" s="18"/>
      <c r="H157" s="19"/>
      <c r="I157" s="19"/>
      <c r="J157" s="19"/>
      <c r="K157" s="22">
        <v>267.67</v>
      </c>
      <c r="L157" s="23">
        <v>1.1499999999999999</v>
      </c>
      <c r="M157" s="22">
        <v>182.54</v>
      </c>
      <c r="N157" s="23">
        <v>46.99</v>
      </c>
      <c r="O157" s="24">
        <v>8577.5499999999993</v>
      </c>
      <c r="DI157" s="8"/>
      <c r="DJ157" s="8"/>
      <c r="DK157" s="8"/>
      <c r="DL157" s="8"/>
      <c r="DM157" s="8"/>
      <c r="DO157" s="2" t="s">
        <v>54</v>
      </c>
      <c r="DR157" s="8"/>
    </row>
    <row r="158" spans="1:123" customFormat="1" ht="15" x14ac:dyDescent="0.25">
      <c r="A158" s="14"/>
      <c r="B158" s="17"/>
      <c r="C158" s="16" t="s">
        <v>87</v>
      </c>
      <c r="D158" s="349" t="s">
        <v>88</v>
      </c>
      <c r="E158" s="349"/>
      <c r="F158" s="349"/>
      <c r="G158" s="18"/>
      <c r="H158" s="19"/>
      <c r="I158" s="19"/>
      <c r="J158" s="19"/>
      <c r="K158" s="22">
        <v>17.079999999999998</v>
      </c>
      <c r="L158" s="19"/>
      <c r="M158" s="22">
        <v>10.130000000000001</v>
      </c>
      <c r="N158" s="23">
        <v>8.75</v>
      </c>
      <c r="O158" s="44">
        <v>88.64</v>
      </c>
      <c r="DI158" s="8"/>
      <c r="DJ158" s="8"/>
      <c r="DK158" s="8"/>
      <c r="DL158" s="8"/>
      <c r="DM158" s="8"/>
      <c r="DO158" s="2" t="s">
        <v>88</v>
      </c>
      <c r="DR158" s="8"/>
    </row>
    <row r="159" spans="1:123" customFormat="1" ht="15" x14ac:dyDescent="0.25">
      <c r="A159" s="25"/>
      <c r="B159" s="17"/>
      <c r="C159" s="16"/>
      <c r="D159" s="349" t="s">
        <v>55</v>
      </c>
      <c r="E159" s="349"/>
      <c r="F159" s="349"/>
      <c r="G159" s="18" t="s">
        <v>56</v>
      </c>
      <c r="H159" s="30">
        <v>21.6</v>
      </c>
      <c r="I159" s="23">
        <v>1.1499999999999999</v>
      </c>
      <c r="J159" s="27">
        <v>14.730119999999999</v>
      </c>
      <c r="K159" s="28"/>
      <c r="L159" s="19"/>
      <c r="M159" s="28"/>
      <c r="N159" s="19"/>
      <c r="O159" s="29"/>
      <c r="DI159" s="8"/>
      <c r="DJ159" s="8"/>
      <c r="DK159" s="8"/>
      <c r="DL159" s="8"/>
      <c r="DM159" s="8"/>
      <c r="DP159" s="2" t="s">
        <v>55</v>
      </c>
      <c r="DR159" s="8"/>
    </row>
    <row r="160" spans="1:123" customFormat="1" ht="15" x14ac:dyDescent="0.25">
      <c r="A160" s="25"/>
      <c r="B160" s="17"/>
      <c r="C160" s="16"/>
      <c r="D160" s="349" t="s">
        <v>57</v>
      </c>
      <c r="E160" s="349"/>
      <c r="F160" s="349"/>
      <c r="G160" s="18" t="s">
        <v>56</v>
      </c>
      <c r="H160" s="30">
        <v>20.6</v>
      </c>
      <c r="I160" s="23">
        <v>1.1499999999999999</v>
      </c>
      <c r="J160" s="27">
        <v>14.048170000000001</v>
      </c>
      <c r="K160" s="28"/>
      <c r="L160" s="19"/>
      <c r="M160" s="28"/>
      <c r="N160" s="19"/>
      <c r="O160" s="29"/>
      <c r="DI160" s="8"/>
      <c r="DJ160" s="8"/>
      <c r="DK160" s="8"/>
      <c r="DL160" s="8"/>
      <c r="DM160" s="8"/>
      <c r="DP160" s="2" t="s">
        <v>57</v>
      </c>
      <c r="DR160" s="8"/>
    </row>
    <row r="161" spans="1:123" customFormat="1" ht="15" x14ac:dyDescent="0.25">
      <c r="A161" s="32"/>
      <c r="B161" s="18"/>
      <c r="C161" s="16"/>
      <c r="D161" s="355" t="s">
        <v>58</v>
      </c>
      <c r="E161" s="355"/>
      <c r="F161" s="355"/>
      <c r="G161" s="33"/>
      <c r="H161" s="34"/>
      <c r="I161" s="34"/>
      <c r="J161" s="34"/>
      <c r="K161" s="35">
        <v>5459.07</v>
      </c>
      <c r="L161" s="34"/>
      <c r="M161" s="35">
        <v>3721.29</v>
      </c>
      <c r="N161" s="34"/>
      <c r="O161" s="37">
        <v>55977.919999999998</v>
      </c>
      <c r="DI161" s="8"/>
      <c r="DJ161" s="8"/>
      <c r="DK161" s="8"/>
      <c r="DL161" s="8"/>
      <c r="DM161" s="8"/>
      <c r="DQ161" s="2" t="s">
        <v>58</v>
      </c>
      <c r="DR161" s="8"/>
    </row>
    <row r="162" spans="1:123" customFormat="1" ht="15" x14ac:dyDescent="0.25">
      <c r="A162" s="25"/>
      <c r="B162" s="17"/>
      <c r="C162" s="16"/>
      <c r="D162" s="349" t="s">
        <v>59</v>
      </c>
      <c r="E162" s="349"/>
      <c r="F162" s="349"/>
      <c r="G162" s="18"/>
      <c r="H162" s="19"/>
      <c r="I162" s="19"/>
      <c r="J162" s="19"/>
      <c r="K162" s="28"/>
      <c r="L162" s="19"/>
      <c r="M162" s="22">
        <v>300.67</v>
      </c>
      <c r="N162" s="19"/>
      <c r="O162" s="24">
        <v>14128.48</v>
      </c>
      <c r="DI162" s="8"/>
      <c r="DJ162" s="8"/>
      <c r="DK162" s="8"/>
      <c r="DL162" s="8"/>
      <c r="DM162" s="8"/>
      <c r="DP162" s="2" t="s">
        <v>59</v>
      </c>
      <c r="DR162" s="8"/>
    </row>
    <row r="163" spans="1:123" customFormat="1" ht="56.25" x14ac:dyDescent="0.25">
      <c r="A163" s="25"/>
      <c r="B163" s="17"/>
      <c r="C163" s="16" t="s">
        <v>161</v>
      </c>
      <c r="D163" s="349" t="s">
        <v>162</v>
      </c>
      <c r="E163" s="349"/>
      <c r="F163" s="349"/>
      <c r="G163" s="18" t="s">
        <v>62</v>
      </c>
      <c r="H163" s="26">
        <v>147</v>
      </c>
      <c r="I163" s="19"/>
      <c r="J163" s="26">
        <v>147</v>
      </c>
      <c r="K163" s="28"/>
      <c r="L163" s="19"/>
      <c r="M163" s="22">
        <v>441.98</v>
      </c>
      <c r="N163" s="19"/>
      <c r="O163" s="24">
        <v>20768.87</v>
      </c>
      <c r="DI163" s="8"/>
      <c r="DJ163" s="8"/>
      <c r="DK163" s="8"/>
      <c r="DL163" s="8"/>
      <c r="DM163" s="8"/>
      <c r="DP163" s="2" t="s">
        <v>162</v>
      </c>
      <c r="DR163" s="8"/>
    </row>
    <row r="164" spans="1:123" customFormat="1" ht="78.75" x14ac:dyDescent="0.25">
      <c r="A164" s="25"/>
      <c r="B164" s="17"/>
      <c r="C164" s="16" t="s">
        <v>163</v>
      </c>
      <c r="D164" s="349" t="s">
        <v>164</v>
      </c>
      <c r="E164" s="349"/>
      <c r="F164" s="349"/>
      <c r="G164" s="18" t="s">
        <v>62</v>
      </c>
      <c r="H164" s="26">
        <v>134</v>
      </c>
      <c r="I164" s="23">
        <v>0.85</v>
      </c>
      <c r="J164" s="30">
        <v>113.9</v>
      </c>
      <c r="K164" s="28"/>
      <c r="L164" s="19"/>
      <c r="M164" s="22">
        <v>342.46</v>
      </c>
      <c r="N164" s="19"/>
      <c r="O164" s="24">
        <v>16092.34</v>
      </c>
      <c r="DI164" s="8"/>
      <c r="DJ164" s="8"/>
      <c r="DK164" s="8"/>
      <c r="DL164" s="8"/>
      <c r="DM164" s="8"/>
      <c r="DP164" s="2" t="s">
        <v>164</v>
      </c>
      <c r="DR164" s="8"/>
    </row>
    <row r="165" spans="1:123" customFormat="1" ht="15" x14ac:dyDescent="0.25">
      <c r="A165" s="14"/>
      <c r="B165" s="38"/>
      <c r="C165" s="39"/>
      <c r="D165" s="354" t="s">
        <v>65</v>
      </c>
      <c r="E165" s="354"/>
      <c r="F165" s="354"/>
      <c r="G165" s="10"/>
      <c r="H165" s="40"/>
      <c r="I165" s="40"/>
      <c r="J165" s="40"/>
      <c r="K165" s="41"/>
      <c r="L165" s="40"/>
      <c r="M165" s="42">
        <v>4505.7299999999996</v>
      </c>
      <c r="N165" s="34"/>
      <c r="O165" s="43">
        <v>92839.13</v>
      </c>
      <c r="DI165" s="8"/>
      <c r="DJ165" s="8"/>
      <c r="DK165" s="8"/>
      <c r="DL165" s="8"/>
      <c r="DM165" s="8"/>
      <c r="DR165" s="8" t="s">
        <v>65</v>
      </c>
    </row>
    <row r="166" spans="1:123" customFormat="1" ht="33.75" x14ac:dyDescent="0.25">
      <c r="A166" s="9" t="s">
        <v>197</v>
      </c>
      <c r="B166" s="10" t="s">
        <v>198</v>
      </c>
      <c r="C166" s="11" t="s">
        <v>199</v>
      </c>
      <c r="D166" s="353" t="s">
        <v>200</v>
      </c>
      <c r="E166" s="353"/>
      <c r="F166" s="353"/>
      <c r="G166" s="10" t="s">
        <v>183</v>
      </c>
      <c r="H166" s="10">
        <v>74.69</v>
      </c>
      <c r="I166" s="10" t="s">
        <v>40</v>
      </c>
      <c r="J166" s="10" t="s">
        <v>201</v>
      </c>
      <c r="K166" s="12" t="s">
        <v>202</v>
      </c>
      <c r="L166" s="10" t="s">
        <v>186</v>
      </c>
      <c r="M166" s="12" t="s">
        <v>203</v>
      </c>
      <c r="N166" s="10" t="s">
        <v>172</v>
      </c>
      <c r="O166" s="13" t="s">
        <v>204</v>
      </c>
      <c r="DI166" s="8"/>
      <c r="DJ166" s="8"/>
      <c r="DK166" s="8" t="s">
        <v>200</v>
      </c>
      <c r="DL166" s="8" t="s">
        <v>5</v>
      </c>
      <c r="DM166" s="8" t="s">
        <v>5</v>
      </c>
      <c r="DR166" s="8"/>
    </row>
    <row r="167" spans="1:123" customFormat="1" ht="15" x14ac:dyDescent="0.25">
      <c r="A167" s="50"/>
      <c r="B167" s="38"/>
      <c r="C167" s="39"/>
      <c r="D167" s="349" t="s">
        <v>205</v>
      </c>
      <c r="E167" s="349"/>
      <c r="F167" s="349"/>
      <c r="G167" s="349"/>
      <c r="H167" s="349"/>
      <c r="I167" s="349"/>
      <c r="J167" s="349"/>
      <c r="K167" s="349"/>
      <c r="L167" s="349"/>
      <c r="M167" s="349"/>
      <c r="N167" s="349"/>
      <c r="O167" s="356"/>
      <c r="DI167" s="8"/>
      <c r="DJ167" s="8"/>
      <c r="DK167" s="8"/>
      <c r="DL167" s="8"/>
      <c r="DM167" s="8"/>
      <c r="DR167" s="8"/>
      <c r="DS167" s="2" t="s">
        <v>205</v>
      </c>
    </row>
    <row r="168" spans="1:123" customFormat="1" ht="15" x14ac:dyDescent="0.25">
      <c r="A168" s="14"/>
      <c r="B168" s="15"/>
      <c r="C168" s="16"/>
      <c r="D168" s="347" t="s">
        <v>190</v>
      </c>
      <c r="E168" s="347"/>
      <c r="F168" s="347"/>
      <c r="G168" s="347"/>
      <c r="H168" s="347"/>
      <c r="I168" s="347"/>
      <c r="J168" s="347"/>
      <c r="K168" s="347"/>
      <c r="L168" s="347"/>
      <c r="M168" s="347"/>
      <c r="N168" s="347"/>
      <c r="O168" s="348"/>
      <c r="DI168" s="8"/>
      <c r="DJ168" s="8"/>
      <c r="DK168" s="8"/>
      <c r="DL168" s="8"/>
      <c r="DM168" s="8"/>
      <c r="DN168" s="2" t="s">
        <v>190</v>
      </c>
      <c r="DR168" s="8"/>
    </row>
    <row r="169" spans="1:123" customFormat="1" ht="15" x14ac:dyDescent="0.25">
      <c r="A169" s="14"/>
      <c r="B169" s="15"/>
      <c r="C169" s="16"/>
      <c r="D169" s="347" t="s">
        <v>191</v>
      </c>
      <c r="E169" s="347"/>
      <c r="F169" s="347"/>
      <c r="G169" s="347"/>
      <c r="H169" s="347"/>
      <c r="I169" s="347"/>
      <c r="J169" s="347"/>
      <c r="K169" s="347"/>
      <c r="L169" s="347"/>
      <c r="M169" s="347"/>
      <c r="N169" s="347"/>
      <c r="O169" s="348"/>
      <c r="DI169" s="8"/>
      <c r="DJ169" s="8"/>
      <c r="DK169" s="8"/>
      <c r="DL169" s="8"/>
      <c r="DM169" s="8"/>
      <c r="DN169" s="2" t="s">
        <v>191</v>
      </c>
      <c r="DR169" s="8"/>
    </row>
    <row r="170" spans="1:123" customFormat="1" ht="15" x14ac:dyDescent="0.25">
      <c r="A170" s="14"/>
      <c r="B170" s="38"/>
      <c r="C170" s="39"/>
      <c r="D170" s="354" t="s">
        <v>65</v>
      </c>
      <c r="E170" s="354"/>
      <c r="F170" s="354"/>
      <c r="G170" s="10"/>
      <c r="H170" s="40"/>
      <c r="I170" s="40"/>
      <c r="J170" s="40"/>
      <c r="K170" s="41"/>
      <c r="L170" s="40"/>
      <c r="M170" s="42">
        <v>40780.629999999997</v>
      </c>
      <c r="N170" s="34"/>
      <c r="O170" s="43">
        <v>356830.51</v>
      </c>
      <c r="DI170" s="8"/>
      <c r="DJ170" s="8"/>
      <c r="DK170" s="8"/>
      <c r="DL170" s="8"/>
      <c r="DM170" s="8"/>
      <c r="DR170" s="8" t="s">
        <v>65</v>
      </c>
    </row>
    <row r="171" spans="1:123" customFormat="1" ht="57" x14ac:dyDescent="0.25">
      <c r="A171" s="9" t="s">
        <v>80</v>
      </c>
      <c r="B171" s="10" t="s">
        <v>206</v>
      </c>
      <c r="C171" s="11" t="s">
        <v>207</v>
      </c>
      <c r="D171" s="353" t="s">
        <v>208</v>
      </c>
      <c r="E171" s="353"/>
      <c r="F171" s="353"/>
      <c r="G171" s="10" t="s">
        <v>44</v>
      </c>
      <c r="H171" s="10">
        <v>6.3E-2</v>
      </c>
      <c r="I171" s="10" t="s">
        <v>40</v>
      </c>
      <c r="J171" s="10" t="s">
        <v>209</v>
      </c>
      <c r="K171" s="12"/>
      <c r="L171" s="10"/>
      <c r="M171" s="12"/>
      <c r="N171" s="10"/>
      <c r="O171" s="13"/>
      <c r="DI171" s="8"/>
      <c r="DJ171" s="8"/>
      <c r="DK171" s="8" t="s">
        <v>208</v>
      </c>
      <c r="DL171" s="8" t="s">
        <v>5</v>
      </c>
      <c r="DM171" s="8" t="s">
        <v>5</v>
      </c>
      <c r="DR171" s="8"/>
    </row>
    <row r="172" spans="1:123" customFormat="1" ht="23.25" x14ac:dyDescent="0.25">
      <c r="A172" s="14"/>
      <c r="B172" s="15"/>
      <c r="C172" s="16" t="s">
        <v>46</v>
      </c>
      <c r="D172" s="347" t="s">
        <v>47</v>
      </c>
      <c r="E172" s="347"/>
      <c r="F172" s="347"/>
      <c r="G172" s="347"/>
      <c r="H172" s="347"/>
      <c r="I172" s="347"/>
      <c r="J172" s="347"/>
      <c r="K172" s="347"/>
      <c r="L172" s="347"/>
      <c r="M172" s="347"/>
      <c r="N172" s="347"/>
      <c r="O172" s="348"/>
      <c r="DI172" s="8"/>
      <c r="DJ172" s="8"/>
      <c r="DK172" s="8"/>
      <c r="DL172" s="8"/>
      <c r="DM172" s="8"/>
      <c r="DN172" s="2" t="s">
        <v>47</v>
      </c>
      <c r="DR172" s="8"/>
    </row>
    <row r="173" spans="1:123" customFormat="1" ht="23.25" x14ac:dyDescent="0.25">
      <c r="A173" s="14"/>
      <c r="B173" s="15"/>
      <c r="C173" s="16" t="s">
        <v>48</v>
      </c>
      <c r="D173" s="347" t="s">
        <v>49</v>
      </c>
      <c r="E173" s="347"/>
      <c r="F173" s="347"/>
      <c r="G173" s="347"/>
      <c r="H173" s="347"/>
      <c r="I173" s="347"/>
      <c r="J173" s="347"/>
      <c r="K173" s="347"/>
      <c r="L173" s="347"/>
      <c r="M173" s="347"/>
      <c r="N173" s="347"/>
      <c r="O173" s="348"/>
      <c r="DI173" s="8"/>
      <c r="DJ173" s="8"/>
      <c r="DK173" s="8"/>
      <c r="DL173" s="8"/>
      <c r="DM173" s="8"/>
      <c r="DN173" s="2" t="s">
        <v>49</v>
      </c>
      <c r="DR173" s="8"/>
    </row>
    <row r="174" spans="1:123" customFormat="1" ht="33.75" x14ac:dyDescent="0.25">
      <c r="A174" s="14"/>
      <c r="B174" s="15"/>
      <c r="C174" s="16" t="s">
        <v>73</v>
      </c>
      <c r="D174" s="347" t="s">
        <v>74</v>
      </c>
      <c r="E174" s="347"/>
      <c r="F174" s="347"/>
      <c r="G174" s="347"/>
      <c r="H174" s="347"/>
      <c r="I174" s="347"/>
      <c r="J174" s="347"/>
      <c r="K174" s="347"/>
      <c r="L174" s="347"/>
      <c r="M174" s="347"/>
      <c r="N174" s="347"/>
      <c r="O174" s="348"/>
      <c r="DI174" s="8"/>
      <c r="DJ174" s="8"/>
      <c r="DK174" s="8"/>
      <c r="DL174" s="8"/>
      <c r="DM174" s="8"/>
      <c r="DN174" s="2" t="s">
        <v>74</v>
      </c>
      <c r="DR174" s="8"/>
    </row>
    <row r="175" spans="1:123" customFormat="1" ht="57" x14ac:dyDescent="0.25">
      <c r="A175" s="14"/>
      <c r="B175" s="15"/>
      <c r="C175" s="16" t="s">
        <v>50</v>
      </c>
      <c r="D175" s="347" t="s">
        <v>51</v>
      </c>
      <c r="E175" s="347"/>
      <c r="F175" s="347"/>
      <c r="G175" s="347"/>
      <c r="H175" s="347"/>
      <c r="I175" s="347"/>
      <c r="J175" s="347"/>
      <c r="K175" s="347"/>
      <c r="L175" s="347"/>
      <c r="M175" s="347"/>
      <c r="N175" s="347"/>
      <c r="O175" s="348"/>
      <c r="DI175" s="8"/>
      <c r="DJ175" s="8"/>
      <c r="DK175" s="8"/>
      <c r="DL175" s="8"/>
      <c r="DM175" s="8"/>
      <c r="DN175" s="2" t="s">
        <v>51</v>
      </c>
      <c r="DR175" s="8"/>
    </row>
    <row r="176" spans="1:123" customFormat="1" ht="15" x14ac:dyDescent="0.25">
      <c r="A176" s="14"/>
      <c r="B176" s="17"/>
      <c r="C176" s="16" t="s">
        <v>40</v>
      </c>
      <c r="D176" s="349" t="s">
        <v>52</v>
      </c>
      <c r="E176" s="349"/>
      <c r="F176" s="349"/>
      <c r="G176" s="18"/>
      <c r="H176" s="19"/>
      <c r="I176" s="19"/>
      <c r="J176" s="19"/>
      <c r="K176" s="20">
        <v>9218</v>
      </c>
      <c r="L176" s="27">
        <v>1.66635</v>
      </c>
      <c r="M176" s="22">
        <v>967.71</v>
      </c>
      <c r="N176" s="23">
        <v>46.99</v>
      </c>
      <c r="O176" s="24">
        <v>45472.69</v>
      </c>
      <c r="DI176" s="8"/>
      <c r="DJ176" s="8"/>
      <c r="DK176" s="8"/>
      <c r="DL176" s="8"/>
      <c r="DM176" s="8"/>
      <c r="DO176" s="2" t="s">
        <v>52</v>
      </c>
      <c r="DR176" s="8"/>
    </row>
    <row r="177" spans="1:122" customFormat="1" ht="15" x14ac:dyDescent="0.25">
      <c r="A177" s="14"/>
      <c r="B177" s="17"/>
      <c r="C177" s="16" t="s">
        <v>22</v>
      </c>
      <c r="D177" s="349" t="s">
        <v>53</v>
      </c>
      <c r="E177" s="349"/>
      <c r="F177" s="349"/>
      <c r="G177" s="18"/>
      <c r="H177" s="19"/>
      <c r="I177" s="19"/>
      <c r="J177" s="19"/>
      <c r="K177" s="20">
        <v>40105.1</v>
      </c>
      <c r="L177" s="27">
        <v>1.81125</v>
      </c>
      <c r="M177" s="20">
        <v>4576.34</v>
      </c>
      <c r="N177" s="23">
        <v>14.01</v>
      </c>
      <c r="O177" s="24">
        <v>64114.52</v>
      </c>
      <c r="DI177" s="8"/>
      <c r="DJ177" s="8"/>
      <c r="DK177" s="8"/>
      <c r="DL177" s="8"/>
      <c r="DM177" s="8"/>
      <c r="DO177" s="2" t="s">
        <v>53</v>
      </c>
      <c r="DR177" s="8"/>
    </row>
    <row r="178" spans="1:122" customFormat="1" ht="15" x14ac:dyDescent="0.25">
      <c r="A178" s="14"/>
      <c r="B178" s="17"/>
      <c r="C178" s="16" t="s">
        <v>41</v>
      </c>
      <c r="D178" s="349" t="s">
        <v>54</v>
      </c>
      <c r="E178" s="349"/>
      <c r="F178" s="349"/>
      <c r="G178" s="18"/>
      <c r="H178" s="19"/>
      <c r="I178" s="19"/>
      <c r="J178" s="19"/>
      <c r="K178" s="20">
        <v>2629.93</v>
      </c>
      <c r="L178" s="27">
        <v>1.81125</v>
      </c>
      <c r="M178" s="22">
        <v>300.10000000000002</v>
      </c>
      <c r="N178" s="23">
        <v>46.99</v>
      </c>
      <c r="O178" s="24">
        <v>14101.7</v>
      </c>
      <c r="DI178" s="8"/>
      <c r="DJ178" s="8"/>
      <c r="DK178" s="8"/>
      <c r="DL178" s="8"/>
      <c r="DM178" s="8"/>
      <c r="DO178" s="2" t="s">
        <v>54</v>
      </c>
      <c r="DR178" s="8"/>
    </row>
    <row r="179" spans="1:122" customFormat="1" ht="15" x14ac:dyDescent="0.25">
      <c r="A179" s="14"/>
      <c r="B179" s="17"/>
      <c r="C179" s="16" t="s">
        <v>87</v>
      </c>
      <c r="D179" s="349" t="s">
        <v>88</v>
      </c>
      <c r="E179" s="349"/>
      <c r="F179" s="349"/>
      <c r="G179" s="18"/>
      <c r="H179" s="19"/>
      <c r="I179" s="19"/>
      <c r="J179" s="19"/>
      <c r="K179" s="20">
        <v>1477980.73</v>
      </c>
      <c r="L179" s="19"/>
      <c r="M179" s="20">
        <v>93112.79</v>
      </c>
      <c r="N179" s="23">
        <v>8.75</v>
      </c>
      <c r="O179" s="24">
        <v>814736.91</v>
      </c>
      <c r="DI179" s="8"/>
      <c r="DJ179" s="8"/>
      <c r="DK179" s="8"/>
      <c r="DL179" s="8"/>
      <c r="DM179" s="8"/>
      <c r="DO179" s="2" t="s">
        <v>88</v>
      </c>
      <c r="DR179" s="8"/>
    </row>
    <row r="180" spans="1:122" customFormat="1" ht="15" x14ac:dyDescent="0.25">
      <c r="A180" s="25"/>
      <c r="B180" s="17"/>
      <c r="C180" s="16"/>
      <c r="D180" s="349" t="s">
        <v>55</v>
      </c>
      <c r="E180" s="349"/>
      <c r="F180" s="349"/>
      <c r="G180" s="18" t="s">
        <v>56</v>
      </c>
      <c r="H180" s="26">
        <v>1100</v>
      </c>
      <c r="I180" s="27">
        <v>1.66635</v>
      </c>
      <c r="J180" s="49">
        <v>115.478055</v>
      </c>
      <c r="K180" s="28"/>
      <c r="L180" s="19"/>
      <c r="M180" s="28"/>
      <c r="N180" s="19"/>
      <c r="O180" s="29"/>
      <c r="DI180" s="8"/>
      <c r="DJ180" s="8"/>
      <c r="DK180" s="8"/>
      <c r="DL180" s="8"/>
      <c r="DM180" s="8"/>
      <c r="DP180" s="2" t="s">
        <v>55</v>
      </c>
      <c r="DR180" s="8"/>
    </row>
    <row r="181" spans="1:122" customFormat="1" ht="15" x14ac:dyDescent="0.25">
      <c r="A181" s="25"/>
      <c r="B181" s="17"/>
      <c r="C181" s="16"/>
      <c r="D181" s="349" t="s">
        <v>57</v>
      </c>
      <c r="E181" s="349"/>
      <c r="F181" s="349"/>
      <c r="G181" s="18" t="s">
        <v>56</v>
      </c>
      <c r="H181" s="23">
        <v>213.68</v>
      </c>
      <c r="I181" s="27">
        <v>1.81125</v>
      </c>
      <c r="J181" s="31">
        <v>24.382757699999999</v>
      </c>
      <c r="K181" s="28"/>
      <c r="L181" s="19"/>
      <c r="M181" s="28"/>
      <c r="N181" s="19"/>
      <c r="O181" s="29"/>
      <c r="DI181" s="8"/>
      <c r="DJ181" s="8"/>
      <c r="DK181" s="8"/>
      <c r="DL181" s="8"/>
      <c r="DM181" s="8"/>
      <c r="DP181" s="2" t="s">
        <v>57</v>
      </c>
      <c r="DR181" s="8"/>
    </row>
    <row r="182" spans="1:122" customFormat="1" ht="15" x14ac:dyDescent="0.25">
      <c r="A182" s="32"/>
      <c r="B182" s="18"/>
      <c r="C182" s="16"/>
      <c r="D182" s="355" t="s">
        <v>58</v>
      </c>
      <c r="E182" s="355"/>
      <c r="F182" s="355"/>
      <c r="G182" s="33"/>
      <c r="H182" s="34"/>
      <c r="I182" s="34"/>
      <c r="J182" s="34"/>
      <c r="K182" s="35">
        <v>1527303.83</v>
      </c>
      <c r="L182" s="34"/>
      <c r="M182" s="35">
        <v>98656.84</v>
      </c>
      <c r="N182" s="34"/>
      <c r="O182" s="37">
        <v>924324.12</v>
      </c>
      <c r="DI182" s="8"/>
      <c r="DJ182" s="8"/>
      <c r="DK182" s="8"/>
      <c r="DL182" s="8"/>
      <c r="DM182" s="8"/>
      <c r="DQ182" s="2" t="s">
        <v>58</v>
      </c>
      <c r="DR182" s="8"/>
    </row>
    <row r="183" spans="1:122" customFormat="1" ht="15" x14ac:dyDescent="0.25">
      <c r="A183" s="25"/>
      <c r="B183" s="17"/>
      <c r="C183" s="16"/>
      <c r="D183" s="349" t="s">
        <v>59</v>
      </c>
      <c r="E183" s="349"/>
      <c r="F183" s="349"/>
      <c r="G183" s="18"/>
      <c r="H183" s="19"/>
      <c r="I183" s="19"/>
      <c r="J183" s="19"/>
      <c r="K183" s="28"/>
      <c r="L183" s="19"/>
      <c r="M183" s="20">
        <v>1267.81</v>
      </c>
      <c r="N183" s="19"/>
      <c r="O183" s="24">
        <v>59574.39</v>
      </c>
      <c r="DI183" s="8"/>
      <c r="DJ183" s="8"/>
      <c r="DK183" s="8"/>
      <c r="DL183" s="8"/>
      <c r="DM183" s="8"/>
      <c r="DP183" s="2" t="s">
        <v>59</v>
      </c>
      <c r="DR183" s="8"/>
    </row>
    <row r="184" spans="1:122" customFormat="1" ht="33.75" x14ac:dyDescent="0.25">
      <c r="A184" s="25"/>
      <c r="B184" s="17"/>
      <c r="C184" s="16" t="s">
        <v>60</v>
      </c>
      <c r="D184" s="349" t="s">
        <v>61</v>
      </c>
      <c r="E184" s="349"/>
      <c r="F184" s="349"/>
      <c r="G184" s="18" t="s">
        <v>62</v>
      </c>
      <c r="H184" s="26">
        <v>109</v>
      </c>
      <c r="I184" s="19"/>
      <c r="J184" s="26">
        <v>109</v>
      </c>
      <c r="K184" s="28"/>
      <c r="L184" s="19"/>
      <c r="M184" s="20">
        <v>1381.91</v>
      </c>
      <c r="N184" s="19"/>
      <c r="O184" s="24">
        <v>64936.09</v>
      </c>
      <c r="DI184" s="8"/>
      <c r="DJ184" s="8"/>
      <c r="DK184" s="8"/>
      <c r="DL184" s="8"/>
      <c r="DM184" s="8"/>
      <c r="DP184" s="2" t="s">
        <v>61</v>
      </c>
      <c r="DR184" s="8"/>
    </row>
    <row r="185" spans="1:122" customFormat="1" ht="56.25" x14ac:dyDescent="0.25">
      <c r="A185" s="25"/>
      <c r="B185" s="17"/>
      <c r="C185" s="16" t="s">
        <v>63</v>
      </c>
      <c r="D185" s="349" t="s">
        <v>64</v>
      </c>
      <c r="E185" s="349"/>
      <c r="F185" s="349"/>
      <c r="G185" s="18" t="s">
        <v>62</v>
      </c>
      <c r="H185" s="26">
        <v>65</v>
      </c>
      <c r="I185" s="23">
        <v>0.85</v>
      </c>
      <c r="J185" s="23">
        <v>55.25</v>
      </c>
      <c r="K185" s="28"/>
      <c r="L185" s="19"/>
      <c r="M185" s="22">
        <v>700.47</v>
      </c>
      <c r="N185" s="19"/>
      <c r="O185" s="24">
        <v>32914.85</v>
      </c>
      <c r="DI185" s="8"/>
      <c r="DJ185" s="8"/>
      <c r="DK185" s="8"/>
      <c r="DL185" s="8"/>
      <c r="DM185" s="8"/>
      <c r="DP185" s="2" t="s">
        <v>64</v>
      </c>
      <c r="DR185" s="8"/>
    </row>
    <row r="186" spans="1:122" customFormat="1" ht="15" x14ac:dyDescent="0.25">
      <c r="A186" s="14"/>
      <c r="B186" s="38"/>
      <c r="C186" s="39"/>
      <c r="D186" s="354" t="s">
        <v>65</v>
      </c>
      <c r="E186" s="354"/>
      <c r="F186" s="354"/>
      <c r="G186" s="10"/>
      <c r="H186" s="40"/>
      <c r="I186" s="40"/>
      <c r="J186" s="40"/>
      <c r="K186" s="41"/>
      <c r="L186" s="40"/>
      <c r="M186" s="42">
        <v>100739.22</v>
      </c>
      <c r="N186" s="34"/>
      <c r="O186" s="43">
        <v>1022175.06</v>
      </c>
      <c r="DI186" s="8"/>
      <c r="DJ186" s="8"/>
      <c r="DK186" s="8"/>
      <c r="DL186" s="8"/>
      <c r="DM186" s="8"/>
      <c r="DR186" s="8" t="s">
        <v>65</v>
      </c>
    </row>
    <row r="187" spans="1:122" customFormat="1" ht="23.25" x14ac:dyDescent="0.25">
      <c r="A187" s="9" t="s">
        <v>93</v>
      </c>
      <c r="B187" s="10" t="s">
        <v>210</v>
      </c>
      <c r="C187" s="11" t="s">
        <v>211</v>
      </c>
      <c r="D187" s="353" t="s">
        <v>212</v>
      </c>
      <c r="E187" s="353"/>
      <c r="F187" s="353"/>
      <c r="G187" s="10" t="s">
        <v>213</v>
      </c>
      <c r="H187" s="10">
        <v>-115</v>
      </c>
      <c r="I187" s="10" t="s">
        <v>40</v>
      </c>
      <c r="J187" s="10" t="s">
        <v>214</v>
      </c>
      <c r="K187" s="12" t="s">
        <v>215</v>
      </c>
      <c r="L187" s="10"/>
      <c r="M187" s="12" t="s">
        <v>216</v>
      </c>
      <c r="N187" s="10" t="s">
        <v>172</v>
      </c>
      <c r="O187" s="13" t="s">
        <v>217</v>
      </c>
      <c r="DI187" s="8"/>
      <c r="DJ187" s="8"/>
      <c r="DK187" s="8" t="s">
        <v>212</v>
      </c>
      <c r="DL187" s="8" t="s">
        <v>5</v>
      </c>
      <c r="DM187" s="8" t="s">
        <v>5</v>
      </c>
      <c r="DR187" s="8"/>
    </row>
    <row r="188" spans="1:122" customFormat="1" ht="15" x14ac:dyDescent="0.25">
      <c r="A188" s="14"/>
      <c r="B188" s="38"/>
      <c r="C188" s="39"/>
      <c r="D188" s="354" t="s">
        <v>65</v>
      </c>
      <c r="E188" s="354"/>
      <c r="F188" s="354"/>
      <c r="G188" s="10"/>
      <c r="H188" s="40"/>
      <c r="I188" s="40"/>
      <c r="J188" s="40"/>
      <c r="K188" s="41"/>
      <c r="L188" s="40"/>
      <c r="M188" s="42">
        <v>-21631.5</v>
      </c>
      <c r="N188" s="34"/>
      <c r="O188" s="43">
        <v>-189275.63</v>
      </c>
      <c r="DI188" s="8"/>
      <c r="DJ188" s="8"/>
      <c r="DK188" s="8"/>
      <c r="DL188" s="8"/>
      <c r="DM188" s="8"/>
      <c r="DR188" s="8" t="s">
        <v>65</v>
      </c>
    </row>
    <row r="189" spans="1:122" customFormat="1" ht="22.5" x14ac:dyDescent="0.25">
      <c r="A189" s="9" t="s">
        <v>104</v>
      </c>
      <c r="B189" s="10" t="s">
        <v>218</v>
      </c>
      <c r="C189" s="11" t="s">
        <v>219</v>
      </c>
      <c r="D189" s="353" t="s">
        <v>220</v>
      </c>
      <c r="E189" s="353"/>
      <c r="F189" s="353"/>
      <c r="G189" s="10" t="s">
        <v>213</v>
      </c>
      <c r="H189" s="10">
        <v>115</v>
      </c>
      <c r="I189" s="10" t="s">
        <v>40</v>
      </c>
      <c r="J189" s="10" t="s">
        <v>221</v>
      </c>
      <c r="K189" s="12"/>
      <c r="L189" s="10" t="s">
        <v>186</v>
      </c>
      <c r="M189" s="12"/>
      <c r="N189" s="10" t="s">
        <v>172</v>
      </c>
      <c r="O189" s="13"/>
      <c r="DI189" s="8"/>
      <c r="DJ189" s="8"/>
      <c r="DK189" s="8" t="s">
        <v>220</v>
      </c>
      <c r="DL189" s="8" t="s">
        <v>5</v>
      </c>
      <c r="DM189" s="8" t="s">
        <v>5</v>
      </c>
      <c r="DR189" s="8"/>
    </row>
    <row r="190" spans="1:122" customFormat="1" ht="15" x14ac:dyDescent="0.25">
      <c r="A190" s="14"/>
      <c r="B190" s="38"/>
      <c r="C190" s="39"/>
      <c r="D190" s="354" t="s">
        <v>65</v>
      </c>
      <c r="E190" s="354"/>
      <c r="F190" s="354"/>
      <c r="G190" s="10"/>
      <c r="H190" s="40"/>
      <c r="I190" s="40"/>
      <c r="J190" s="40"/>
      <c r="K190" s="41"/>
      <c r="L190" s="40"/>
      <c r="M190" s="46">
        <v>0</v>
      </c>
      <c r="N190" s="34"/>
      <c r="O190" s="47">
        <v>0</v>
      </c>
      <c r="DI190" s="8"/>
      <c r="DJ190" s="8"/>
      <c r="DK190" s="8"/>
      <c r="DL190" s="8"/>
      <c r="DM190" s="8"/>
      <c r="DR190" s="8" t="s">
        <v>65</v>
      </c>
    </row>
    <row r="191" spans="1:122" customFormat="1" ht="34.5" x14ac:dyDescent="0.25">
      <c r="A191" s="9" t="s">
        <v>114</v>
      </c>
      <c r="B191" s="10" t="s">
        <v>222</v>
      </c>
      <c r="C191" s="11" t="s">
        <v>223</v>
      </c>
      <c r="D191" s="353" t="s">
        <v>224</v>
      </c>
      <c r="E191" s="353"/>
      <c r="F191" s="353"/>
      <c r="G191" s="10" t="s">
        <v>225</v>
      </c>
      <c r="H191" s="10">
        <v>-0.34799999999999998</v>
      </c>
      <c r="I191" s="10" t="s">
        <v>40</v>
      </c>
      <c r="J191" s="10" t="s">
        <v>226</v>
      </c>
      <c r="K191" s="12" t="s">
        <v>227</v>
      </c>
      <c r="L191" s="10"/>
      <c r="M191" s="12" t="s">
        <v>228</v>
      </c>
      <c r="N191" s="10" t="s">
        <v>172</v>
      </c>
      <c r="O191" s="13" t="s">
        <v>229</v>
      </c>
      <c r="DI191" s="8"/>
      <c r="DJ191" s="8"/>
      <c r="DK191" s="8" t="s">
        <v>224</v>
      </c>
      <c r="DL191" s="8" t="s">
        <v>5</v>
      </c>
      <c r="DM191" s="8" t="s">
        <v>5</v>
      </c>
      <c r="DR191" s="8"/>
    </row>
    <row r="192" spans="1:122" customFormat="1" ht="15" x14ac:dyDescent="0.25">
      <c r="A192" s="14"/>
      <c r="B192" s="38"/>
      <c r="C192" s="39"/>
      <c r="D192" s="354" t="s">
        <v>65</v>
      </c>
      <c r="E192" s="354"/>
      <c r="F192" s="354"/>
      <c r="G192" s="10"/>
      <c r="H192" s="40"/>
      <c r="I192" s="40"/>
      <c r="J192" s="40"/>
      <c r="K192" s="41"/>
      <c r="L192" s="40"/>
      <c r="M192" s="42">
        <v>-3809.9</v>
      </c>
      <c r="N192" s="34"/>
      <c r="O192" s="43">
        <v>-33336.629999999997</v>
      </c>
      <c r="DI192" s="8"/>
      <c r="DJ192" s="8"/>
      <c r="DK192" s="8"/>
      <c r="DL192" s="8"/>
      <c r="DM192" s="8"/>
      <c r="DR192" s="8" t="s">
        <v>65</v>
      </c>
    </row>
    <row r="193" spans="1:122" customFormat="1" ht="23.25" x14ac:dyDescent="0.25">
      <c r="A193" s="9" t="s">
        <v>122</v>
      </c>
      <c r="B193" s="10" t="s">
        <v>230</v>
      </c>
      <c r="C193" s="11" t="s">
        <v>219</v>
      </c>
      <c r="D193" s="353" t="s">
        <v>231</v>
      </c>
      <c r="E193" s="353"/>
      <c r="F193" s="353"/>
      <c r="G193" s="10" t="s">
        <v>232</v>
      </c>
      <c r="H193" s="10">
        <v>0.30099999999999999</v>
      </c>
      <c r="I193" s="10" t="s">
        <v>40</v>
      </c>
      <c r="J193" s="10" t="s">
        <v>233</v>
      </c>
      <c r="K193" s="12"/>
      <c r="L193" s="10" t="s">
        <v>186</v>
      </c>
      <c r="M193" s="12"/>
      <c r="N193" s="10" t="s">
        <v>172</v>
      </c>
      <c r="O193" s="13"/>
      <c r="DI193" s="8"/>
      <c r="DJ193" s="8"/>
      <c r="DK193" s="8" t="s">
        <v>231</v>
      </c>
      <c r="DL193" s="8" t="s">
        <v>5</v>
      </c>
      <c r="DM193" s="8" t="s">
        <v>5</v>
      </c>
      <c r="DR193" s="8"/>
    </row>
    <row r="194" spans="1:122" customFormat="1" ht="15" x14ac:dyDescent="0.25">
      <c r="A194" s="14"/>
      <c r="B194" s="38"/>
      <c r="C194" s="39"/>
      <c r="D194" s="354" t="s">
        <v>65</v>
      </c>
      <c r="E194" s="354"/>
      <c r="F194" s="354"/>
      <c r="G194" s="10"/>
      <c r="H194" s="40"/>
      <c r="I194" s="40"/>
      <c r="J194" s="40"/>
      <c r="K194" s="41"/>
      <c r="L194" s="40"/>
      <c r="M194" s="46">
        <v>0</v>
      </c>
      <c r="N194" s="34"/>
      <c r="O194" s="47">
        <v>0</v>
      </c>
      <c r="DI194" s="8"/>
      <c r="DJ194" s="8"/>
      <c r="DK194" s="8"/>
      <c r="DL194" s="8"/>
      <c r="DM194" s="8"/>
      <c r="DR194" s="8" t="s">
        <v>65</v>
      </c>
    </row>
    <row r="195" spans="1:122" customFormat="1" ht="34.5" x14ac:dyDescent="0.25">
      <c r="A195" s="9" t="s">
        <v>130</v>
      </c>
      <c r="B195" s="10" t="s">
        <v>234</v>
      </c>
      <c r="C195" s="11" t="s">
        <v>235</v>
      </c>
      <c r="D195" s="353" t="s">
        <v>236</v>
      </c>
      <c r="E195" s="353"/>
      <c r="F195" s="353"/>
      <c r="G195" s="10" t="s">
        <v>225</v>
      </c>
      <c r="H195" s="10">
        <v>-0.217</v>
      </c>
      <c r="I195" s="10" t="s">
        <v>40</v>
      </c>
      <c r="J195" s="10" t="s">
        <v>237</v>
      </c>
      <c r="K195" s="12" t="s">
        <v>238</v>
      </c>
      <c r="L195" s="10"/>
      <c r="M195" s="12" t="s">
        <v>239</v>
      </c>
      <c r="N195" s="10" t="s">
        <v>172</v>
      </c>
      <c r="O195" s="13" t="s">
        <v>240</v>
      </c>
      <c r="DI195" s="8"/>
      <c r="DJ195" s="8"/>
      <c r="DK195" s="8" t="s">
        <v>236</v>
      </c>
      <c r="DL195" s="8" t="s">
        <v>5</v>
      </c>
      <c r="DM195" s="8" t="s">
        <v>5</v>
      </c>
      <c r="DR195" s="8"/>
    </row>
    <row r="196" spans="1:122" customFormat="1" ht="15" x14ac:dyDescent="0.25">
      <c r="A196" s="14"/>
      <c r="B196" s="38"/>
      <c r="C196" s="39"/>
      <c r="D196" s="354" t="s">
        <v>65</v>
      </c>
      <c r="E196" s="354"/>
      <c r="F196" s="354"/>
      <c r="G196" s="10"/>
      <c r="H196" s="40"/>
      <c r="I196" s="40"/>
      <c r="J196" s="40"/>
      <c r="K196" s="41"/>
      <c r="L196" s="40"/>
      <c r="M196" s="42">
        <v>-2573.4</v>
      </c>
      <c r="N196" s="34"/>
      <c r="O196" s="43">
        <v>-22517.25</v>
      </c>
      <c r="DI196" s="8"/>
      <c r="DJ196" s="8"/>
      <c r="DK196" s="8"/>
      <c r="DL196" s="8"/>
      <c r="DM196" s="8"/>
      <c r="DR196" s="8" t="s">
        <v>65</v>
      </c>
    </row>
    <row r="197" spans="1:122" customFormat="1" ht="23.25" x14ac:dyDescent="0.25">
      <c r="A197" s="9" t="s">
        <v>140</v>
      </c>
      <c r="B197" s="10" t="s">
        <v>241</v>
      </c>
      <c r="C197" s="11" t="s">
        <v>219</v>
      </c>
      <c r="D197" s="353" t="s">
        <v>242</v>
      </c>
      <c r="E197" s="353"/>
      <c r="F197" s="353"/>
      <c r="G197" s="10" t="s">
        <v>232</v>
      </c>
      <c r="H197" s="10">
        <v>0.377</v>
      </c>
      <c r="I197" s="10" t="s">
        <v>40</v>
      </c>
      <c r="J197" s="10" t="s">
        <v>243</v>
      </c>
      <c r="K197" s="12"/>
      <c r="L197" s="10" t="s">
        <v>186</v>
      </c>
      <c r="M197" s="12"/>
      <c r="N197" s="10" t="s">
        <v>172</v>
      </c>
      <c r="O197" s="13"/>
      <c r="DI197" s="8"/>
      <c r="DJ197" s="8"/>
      <c r="DK197" s="8" t="s">
        <v>242</v>
      </c>
      <c r="DL197" s="8" t="s">
        <v>5</v>
      </c>
      <c r="DM197" s="8" t="s">
        <v>5</v>
      </c>
      <c r="DR197" s="8"/>
    </row>
    <row r="198" spans="1:122" customFormat="1" ht="15" x14ac:dyDescent="0.25">
      <c r="A198" s="14"/>
      <c r="B198" s="38"/>
      <c r="C198" s="39"/>
      <c r="D198" s="354" t="s">
        <v>65</v>
      </c>
      <c r="E198" s="354"/>
      <c r="F198" s="354"/>
      <c r="G198" s="10"/>
      <c r="H198" s="40"/>
      <c r="I198" s="40"/>
      <c r="J198" s="40"/>
      <c r="K198" s="41"/>
      <c r="L198" s="40"/>
      <c r="M198" s="46">
        <v>0</v>
      </c>
      <c r="N198" s="34"/>
      <c r="O198" s="47">
        <v>0</v>
      </c>
      <c r="DI198" s="8"/>
      <c r="DJ198" s="8"/>
      <c r="DK198" s="8"/>
      <c r="DL198" s="8"/>
      <c r="DM198" s="8"/>
      <c r="DR198" s="8" t="s">
        <v>65</v>
      </c>
    </row>
    <row r="199" spans="1:122" customFormat="1" ht="34.5" x14ac:dyDescent="0.25">
      <c r="A199" s="9" t="s">
        <v>150</v>
      </c>
      <c r="B199" s="10" t="s">
        <v>244</v>
      </c>
      <c r="C199" s="11" t="s">
        <v>245</v>
      </c>
      <c r="D199" s="353" t="s">
        <v>246</v>
      </c>
      <c r="E199" s="353"/>
      <c r="F199" s="353"/>
      <c r="G199" s="10" t="s">
        <v>225</v>
      </c>
      <c r="H199" s="10">
        <v>-4.2000000000000003E-2</v>
      </c>
      <c r="I199" s="10" t="s">
        <v>40</v>
      </c>
      <c r="J199" s="10" t="s">
        <v>247</v>
      </c>
      <c r="K199" s="12" t="s">
        <v>248</v>
      </c>
      <c r="L199" s="10"/>
      <c r="M199" s="12" t="s">
        <v>249</v>
      </c>
      <c r="N199" s="10" t="s">
        <v>172</v>
      </c>
      <c r="O199" s="13" t="s">
        <v>250</v>
      </c>
      <c r="DI199" s="8"/>
      <c r="DJ199" s="8"/>
      <c r="DK199" s="8" t="s">
        <v>246</v>
      </c>
      <c r="DL199" s="8" t="s">
        <v>5</v>
      </c>
      <c r="DM199" s="8" t="s">
        <v>5</v>
      </c>
      <c r="DR199" s="8"/>
    </row>
    <row r="200" spans="1:122" customFormat="1" ht="15" x14ac:dyDescent="0.25">
      <c r="A200" s="14"/>
      <c r="B200" s="38"/>
      <c r="C200" s="39"/>
      <c r="D200" s="354" t="s">
        <v>65</v>
      </c>
      <c r="E200" s="354"/>
      <c r="F200" s="354"/>
      <c r="G200" s="10"/>
      <c r="H200" s="40"/>
      <c r="I200" s="40"/>
      <c r="J200" s="40"/>
      <c r="K200" s="41"/>
      <c r="L200" s="40"/>
      <c r="M200" s="46">
        <v>-437.81</v>
      </c>
      <c r="N200" s="34"/>
      <c r="O200" s="43">
        <v>-3830.84</v>
      </c>
      <c r="DI200" s="8"/>
      <c r="DJ200" s="8"/>
      <c r="DK200" s="8"/>
      <c r="DL200" s="8"/>
      <c r="DM200" s="8"/>
      <c r="DR200" s="8" t="s">
        <v>65</v>
      </c>
    </row>
    <row r="201" spans="1:122" customFormat="1" ht="23.25" x14ac:dyDescent="0.25">
      <c r="A201" s="9" t="s">
        <v>156</v>
      </c>
      <c r="B201" s="10" t="s">
        <v>251</v>
      </c>
      <c r="C201" s="11" t="s">
        <v>219</v>
      </c>
      <c r="D201" s="353" t="s">
        <v>252</v>
      </c>
      <c r="E201" s="353"/>
      <c r="F201" s="353"/>
      <c r="G201" s="10" t="s">
        <v>232</v>
      </c>
      <c r="H201" s="10">
        <v>4.1000000000000002E-2</v>
      </c>
      <c r="I201" s="10" t="s">
        <v>40</v>
      </c>
      <c r="J201" s="10" t="s">
        <v>45</v>
      </c>
      <c r="K201" s="12"/>
      <c r="L201" s="10" t="s">
        <v>186</v>
      </c>
      <c r="M201" s="12"/>
      <c r="N201" s="10" t="s">
        <v>172</v>
      </c>
      <c r="O201" s="13"/>
      <c r="DI201" s="8"/>
      <c r="DJ201" s="8"/>
      <c r="DK201" s="8" t="s">
        <v>252</v>
      </c>
      <c r="DL201" s="8" t="s">
        <v>5</v>
      </c>
      <c r="DM201" s="8" t="s">
        <v>5</v>
      </c>
      <c r="DR201" s="8"/>
    </row>
    <row r="202" spans="1:122" customFormat="1" ht="15" x14ac:dyDescent="0.25">
      <c r="A202" s="14"/>
      <c r="B202" s="38"/>
      <c r="C202" s="39"/>
      <c r="D202" s="354" t="s">
        <v>65</v>
      </c>
      <c r="E202" s="354"/>
      <c r="F202" s="354"/>
      <c r="G202" s="10"/>
      <c r="H202" s="40"/>
      <c r="I202" s="40"/>
      <c r="J202" s="40"/>
      <c r="K202" s="41"/>
      <c r="L202" s="40"/>
      <c r="M202" s="46">
        <v>0</v>
      </c>
      <c r="N202" s="34"/>
      <c r="O202" s="47">
        <v>0</v>
      </c>
      <c r="DI202" s="8"/>
      <c r="DJ202" s="8"/>
      <c r="DK202" s="8"/>
      <c r="DL202" s="8"/>
      <c r="DM202" s="8"/>
      <c r="DR202" s="8" t="s">
        <v>65</v>
      </c>
    </row>
    <row r="203" spans="1:122" customFormat="1" ht="23.25" x14ac:dyDescent="0.25">
      <c r="A203" s="9" t="s">
        <v>165</v>
      </c>
      <c r="B203" s="10" t="s">
        <v>253</v>
      </c>
      <c r="C203" s="11" t="s">
        <v>254</v>
      </c>
      <c r="D203" s="353" t="s">
        <v>255</v>
      </c>
      <c r="E203" s="353"/>
      <c r="F203" s="353"/>
      <c r="G203" s="10" t="s">
        <v>213</v>
      </c>
      <c r="H203" s="10">
        <v>-20</v>
      </c>
      <c r="I203" s="10" t="s">
        <v>40</v>
      </c>
      <c r="J203" s="10" t="s">
        <v>256</v>
      </c>
      <c r="K203" s="12" t="s">
        <v>257</v>
      </c>
      <c r="L203" s="10"/>
      <c r="M203" s="12" t="s">
        <v>258</v>
      </c>
      <c r="N203" s="10" t="s">
        <v>172</v>
      </c>
      <c r="O203" s="13" t="s">
        <v>259</v>
      </c>
      <c r="DI203" s="8"/>
      <c r="DJ203" s="8"/>
      <c r="DK203" s="8" t="s">
        <v>255</v>
      </c>
      <c r="DL203" s="8" t="s">
        <v>5</v>
      </c>
      <c r="DM203" s="8" t="s">
        <v>5</v>
      </c>
      <c r="DR203" s="8"/>
    </row>
    <row r="204" spans="1:122" customFormat="1" ht="15" x14ac:dyDescent="0.25">
      <c r="A204" s="14"/>
      <c r="B204" s="38"/>
      <c r="C204" s="39"/>
      <c r="D204" s="354" t="s">
        <v>65</v>
      </c>
      <c r="E204" s="354"/>
      <c r="F204" s="354"/>
      <c r="G204" s="10"/>
      <c r="H204" s="40"/>
      <c r="I204" s="40"/>
      <c r="J204" s="40"/>
      <c r="K204" s="41"/>
      <c r="L204" s="40"/>
      <c r="M204" s="42">
        <v>-2906</v>
      </c>
      <c r="N204" s="34"/>
      <c r="O204" s="43">
        <v>-25427.5</v>
      </c>
      <c r="DI204" s="8"/>
      <c r="DJ204" s="8"/>
      <c r="DK204" s="8"/>
      <c r="DL204" s="8"/>
      <c r="DM204" s="8"/>
      <c r="DR204" s="8" t="s">
        <v>65</v>
      </c>
    </row>
    <row r="205" spans="1:122" customFormat="1" ht="22.5" x14ac:dyDescent="0.25">
      <c r="A205" s="9" t="s">
        <v>175</v>
      </c>
      <c r="B205" s="10" t="s">
        <v>260</v>
      </c>
      <c r="C205" s="11" t="s">
        <v>219</v>
      </c>
      <c r="D205" s="353" t="s">
        <v>261</v>
      </c>
      <c r="E205" s="353"/>
      <c r="F205" s="353"/>
      <c r="G205" s="10" t="s">
        <v>232</v>
      </c>
      <c r="H205" s="10">
        <v>0.248</v>
      </c>
      <c r="I205" s="10" t="s">
        <v>40</v>
      </c>
      <c r="J205" s="10" t="s">
        <v>262</v>
      </c>
      <c r="K205" s="12"/>
      <c r="L205" s="10" t="s">
        <v>186</v>
      </c>
      <c r="M205" s="12"/>
      <c r="N205" s="10" t="s">
        <v>172</v>
      </c>
      <c r="O205" s="13"/>
      <c r="DI205" s="8"/>
      <c r="DJ205" s="8"/>
      <c r="DK205" s="8" t="s">
        <v>261</v>
      </c>
      <c r="DL205" s="8" t="s">
        <v>5</v>
      </c>
      <c r="DM205" s="8" t="s">
        <v>5</v>
      </c>
      <c r="DR205" s="8"/>
    </row>
    <row r="206" spans="1:122" customFormat="1" ht="15" x14ac:dyDescent="0.25">
      <c r="A206" s="14"/>
      <c r="B206" s="38"/>
      <c r="C206" s="39"/>
      <c r="D206" s="354" t="s">
        <v>65</v>
      </c>
      <c r="E206" s="354"/>
      <c r="F206" s="354"/>
      <c r="G206" s="10"/>
      <c r="H206" s="40"/>
      <c r="I206" s="40"/>
      <c r="J206" s="40"/>
      <c r="K206" s="41"/>
      <c r="L206" s="40"/>
      <c r="M206" s="46">
        <v>0</v>
      </c>
      <c r="N206" s="34"/>
      <c r="O206" s="47">
        <v>0</v>
      </c>
      <c r="DI206" s="8"/>
      <c r="DJ206" s="8"/>
      <c r="DK206" s="8"/>
      <c r="DL206" s="8"/>
      <c r="DM206" s="8"/>
      <c r="DR206" s="8" t="s">
        <v>65</v>
      </c>
    </row>
    <row r="207" spans="1:122" customFormat="1" ht="23.25" x14ac:dyDescent="0.25">
      <c r="A207" s="9" t="s">
        <v>180</v>
      </c>
      <c r="B207" s="10" t="s">
        <v>263</v>
      </c>
      <c r="C207" s="11" t="s">
        <v>264</v>
      </c>
      <c r="D207" s="353" t="s">
        <v>265</v>
      </c>
      <c r="E207" s="353"/>
      <c r="F207" s="353"/>
      <c r="G207" s="10" t="s">
        <v>213</v>
      </c>
      <c r="H207" s="10">
        <v>-150</v>
      </c>
      <c r="I207" s="10" t="s">
        <v>40</v>
      </c>
      <c r="J207" s="10" t="s">
        <v>266</v>
      </c>
      <c r="K207" s="12" t="s">
        <v>267</v>
      </c>
      <c r="L207" s="10"/>
      <c r="M207" s="12" t="s">
        <v>268</v>
      </c>
      <c r="N207" s="10" t="s">
        <v>172</v>
      </c>
      <c r="O207" s="13" t="s">
        <v>269</v>
      </c>
      <c r="DI207" s="8"/>
      <c r="DJ207" s="8"/>
      <c r="DK207" s="8" t="s">
        <v>265</v>
      </c>
      <c r="DL207" s="8" t="s">
        <v>5</v>
      </c>
      <c r="DM207" s="8" t="s">
        <v>5</v>
      </c>
      <c r="DR207" s="8"/>
    </row>
    <row r="208" spans="1:122" customFormat="1" ht="15" x14ac:dyDescent="0.25">
      <c r="A208" s="14"/>
      <c r="B208" s="38"/>
      <c r="C208" s="39"/>
      <c r="D208" s="354" t="s">
        <v>65</v>
      </c>
      <c r="E208" s="354"/>
      <c r="F208" s="354"/>
      <c r="G208" s="10"/>
      <c r="H208" s="40"/>
      <c r="I208" s="40"/>
      <c r="J208" s="40"/>
      <c r="K208" s="41"/>
      <c r="L208" s="40"/>
      <c r="M208" s="42">
        <v>-6541.5</v>
      </c>
      <c r="N208" s="34"/>
      <c r="O208" s="43">
        <v>-57238.13</v>
      </c>
      <c r="DI208" s="8"/>
      <c r="DJ208" s="8"/>
      <c r="DK208" s="8"/>
      <c r="DL208" s="8"/>
      <c r="DM208" s="8"/>
      <c r="DR208" s="8" t="s">
        <v>65</v>
      </c>
    </row>
    <row r="209" spans="1:122" customFormat="1" ht="22.5" x14ac:dyDescent="0.25">
      <c r="A209" s="9" t="s">
        <v>193</v>
      </c>
      <c r="B209" s="10" t="s">
        <v>270</v>
      </c>
      <c r="C209" s="11" t="s">
        <v>219</v>
      </c>
      <c r="D209" s="353" t="s">
        <v>271</v>
      </c>
      <c r="E209" s="353"/>
      <c r="F209" s="353"/>
      <c r="G209" s="10" t="s">
        <v>225</v>
      </c>
      <c r="H209" s="10">
        <v>1.05</v>
      </c>
      <c r="I209" s="10" t="s">
        <v>40</v>
      </c>
      <c r="J209" s="10" t="s">
        <v>272</v>
      </c>
      <c r="K209" s="12"/>
      <c r="L209" s="10" t="s">
        <v>186</v>
      </c>
      <c r="M209" s="12"/>
      <c r="N209" s="10" t="s">
        <v>172</v>
      </c>
      <c r="O209" s="13"/>
      <c r="DI209" s="8"/>
      <c r="DJ209" s="8"/>
      <c r="DK209" s="8" t="s">
        <v>271</v>
      </c>
      <c r="DL209" s="8" t="s">
        <v>5</v>
      </c>
      <c r="DM209" s="8" t="s">
        <v>5</v>
      </c>
      <c r="DR209" s="8"/>
    </row>
    <row r="210" spans="1:122" customFormat="1" ht="15" x14ac:dyDescent="0.25">
      <c r="A210" s="14"/>
      <c r="B210" s="38"/>
      <c r="C210" s="39"/>
      <c r="D210" s="354" t="s">
        <v>65</v>
      </c>
      <c r="E210" s="354"/>
      <c r="F210" s="354"/>
      <c r="G210" s="10"/>
      <c r="H210" s="40"/>
      <c r="I210" s="40"/>
      <c r="J210" s="40"/>
      <c r="K210" s="41"/>
      <c r="L210" s="40"/>
      <c r="M210" s="46">
        <v>0</v>
      </c>
      <c r="N210" s="34"/>
      <c r="O210" s="47">
        <v>0</v>
      </c>
      <c r="DI210" s="8"/>
      <c r="DJ210" s="8"/>
      <c r="DK210" s="8"/>
      <c r="DL210" s="8"/>
      <c r="DM210" s="8"/>
      <c r="DR210" s="8" t="s">
        <v>65</v>
      </c>
    </row>
    <row r="211" spans="1:122" customFormat="1" ht="23.25" x14ac:dyDescent="0.25">
      <c r="A211" s="9" t="s">
        <v>198</v>
      </c>
      <c r="B211" s="10" t="s">
        <v>273</v>
      </c>
      <c r="C211" s="11" t="s">
        <v>274</v>
      </c>
      <c r="D211" s="353" t="s">
        <v>275</v>
      </c>
      <c r="E211" s="353"/>
      <c r="F211" s="353"/>
      <c r="G211" s="10" t="s">
        <v>276</v>
      </c>
      <c r="H211" s="10">
        <v>-126</v>
      </c>
      <c r="I211" s="10" t="s">
        <v>40</v>
      </c>
      <c r="J211" s="10" t="s">
        <v>277</v>
      </c>
      <c r="K211" s="12" t="s">
        <v>278</v>
      </c>
      <c r="L211" s="10"/>
      <c r="M211" s="12" t="s">
        <v>279</v>
      </c>
      <c r="N211" s="10" t="s">
        <v>172</v>
      </c>
      <c r="O211" s="13" t="s">
        <v>280</v>
      </c>
      <c r="DI211" s="8"/>
      <c r="DJ211" s="8"/>
      <c r="DK211" s="8" t="s">
        <v>275</v>
      </c>
      <c r="DL211" s="8" t="s">
        <v>5</v>
      </c>
      <c r="DM211" s="8" t="s">
        <v>5</v>
      </c>
      <c r="DR211" s="8"/>
    </row>
    <row r="212" spans="1:122" customFormat="1" ht="15" x14ac:dyDescent="0.25">
      <c r="A212" s="14"/>
      <c r="B212" s="38"/>
      <c r="C212" s="39"/>
      <c r="D212" s="354" t="s">
        <v>65</v>
      </c>
      <c r="E212" s="354"/>
      <c r="F212" s="354"/>
      <c r="G212" s="10"/>
      <c r="H212" s="40"/>
      <c r="I212" s="40"/>
      <c r="J212" s="40"/>
      <c r="K212" s="41"/>
      <c r="L212" s="40"/>
      <c r="M212" s="42">
        <v>-44251.199999999997</v>
      </c>
      <c r="N212" s="34"/>
      <c r="O212" s="43">
        <v>-387198</v>
      </c>
      <c r="DI212" s="8"/>
      <c r="DJ212" s="8"/>
      <c r="DK212" s="8"/>
      <c r="DL212" s="8"/>
      <c r="DM212" s="8"/>
      <c r="DR212" s="8" t="s">
        <v>65</v>
      </c>
    </row>
    <row r="213" spans="1:122" customFormat="1" ht="22.5" x14ac:dyDescent="0.25">
      <c r="A213" s="9" t="s">
        <v>206</v>
      </c>
      <c r="B213" s="10" t="s">
        <v>281</v>
      </c>
      <c r="C213" s="11" t="s">
        <v>219</v>
      </c>
      <c r="D213" s="353" t="s">
        <v>282</v>
      </c>
      <c r="E213" s="353"/>
      <c r="F213" s="353"/>
      <c r="G213" s="10" t="s">
        <v>232</v>
      </c>
      <c r="H213" s="10">
        <v>5.32</v>
      </c>
      <c r="I213" s="10" t="s">
        <v>40</v>
      </c>
      <c r="J213" s="10" t="s">
        <v>283</v>
      </c>
      <c r="K213" s="12"/>
      <c r="L213" s="10" t="s">
        <v>186</v>
      </c>
      <c r="M213" s="12"/>
      <c r="N213" s="10" t="s">
        <v>172</v>
      </c>
      <c r="O213" s="13"/>
      <c r="DI213" s="8"/>
      <c r="DJ213" s="8"/>
      <c r="DK213" s="8" t="s">
        <v>282</v>
      </c>
      <c r="DL213" s="8" t="s">
        <v>5</v>
      </c>
      <c r="DM213" s="8" t="s">
        <v>5</v>
      </c>
      <c r="DR213" s="8"/>
    </row>
    <row r="214" spans="1:122" customFormat="1" ht="15" x14ac:dyDescent="0.25">
      <c r="A214" s="14"/>
      <c r="B214" s="38"/>
      <c r="C214" s="39"/>
      <c r="D214" s="354" t="s">
        <v>65</v>
      </c>
      <c r="E214" s="354"/>
      <c r="F214" s="354"/>
      <c r="G214" s="10"/>
      <c r="H214" s="40"/>
      <c r="I214" s="40"/>
      <c r="J214" s="40"/>
      <c r="K214" s="41"/>
      <c r="L214" s="40"/>
      <c r="M214" s="46">
        <v>0</v>
      </c>
      <c r="N214" s="34"/>
      <c r="O214" s="47">
        <v>0</v>
      </c>
      <c r="DI214" s="8"/>
      <c r="DJ214" s="8"/>
      <c r="DK214" s="8"/>
      <c r="DL214" s="8"/>
      <c r="DM214" s="8"/>
      <c r="DR214" s="8" t="s">
        <v>65</v>
      </c>
    </row>
    <row r="215" spans="1:122" customFormat="1" ht="34.5" x14ac:dyDescent="0.25">
      <c r="A215" s="9" t="s">
        <v>210</v>
      </c>
      <c r="B215" s="10" t="s">
        <v>284</v>
      </c>
      <c r="C215" s="11" t="s">
        <v>285</v>
      </c>
      <c r="D215" s="353" t="s">
        <v>286</v>
      </c>
      <c r="E215" s="353"/>
      <c r="F215" s="353"/>
      <c r="G215" s="10" t="s">
        <v>213</v>
      </c>
      <c r="H215" s="10">
        <v>-150</v>
      </c>
      <c r="I215" s="10" t="s">
        <v>40</v>
      </c>
      <c r="J215" s="10" t="s">
        <v>266</v>
      </c>
      <c r="K215" s="12" t="s">
        <v>287</v>
      </c>
      <c r="L215" s="10"/>
      <c r="M215" s="12" t="s">
        <v>288</v>
      </c>
      <c r="N215" s="10" t="s">
        <v>172</v>
      </c>
      <c r="O215" s="13" t="s">
        <v>289</v>
      </c>
      <c r="DI215" s="8"/>
      <c r="DJ215" s="8"/>
      <c r="DK215" s="8" t="s">
        <v>286</v>
      </c>
      <c r="DL215" s="8" t="s">
        <v>5</v>
      </c>
      <c r="DM215" s="8" t="s">
        <v>5</v>
      </c>
      <c r="DR215" s="8"/>
    </row>
    <row r="216" spans="1:122" customFormat="1" ht="15" x14ac:dyDescent="0.25">
      <c r="A216" s="14"/>
      <c r="B216" s="38"/>
      <c r="C216" s="39"/>
      <c r="D216" s="354" t="s">
        <v>65</v>
      </c>
      <c r="E216" s="354"/>
      <c r="F216" s="354"/>
      <c r="G216" s="10"/>
      <c r="H216" s="40"/>
      <c r="I216" s="40"/>
      <c r="J216" s="40"/>
      <c r="K216" s="41"/>
      <c r="L216" s="40"/>
      <c r="M216" s="46">
        <v>-840</v>
      </c>
      <c r="N216" s="34"/>
      <c r="O216" s="43">
        <v>-7350</v>
      </c>
      <c r="DI216" s="8"/>
      <c r="DJ216" s="8"/>
      <c r="DK216" s="8"/>
      <c r="DL216" s="8"/>
      <c r="DM216" s="8"/>
      <c r="DR216" s="8" t="s">
        <v>65</v>
      </c>
    </row>
    <row r="217" spans="1:122" customFormat="1" ht="22.5" x14ac:dyDescent="0.25">
      <c r="A217" s="9" t="s">
        <v>218</v>
      </c>
      <c r="B217" s="10" t="s">
        <v>290</v>
      </c>
      <c r="C217" s="11" t="s">
        <v>219</v>
      </c>
      <c r="D217" s="353" t="s">
        <v>291</v>
      </c>
      <c r="E217" s="353"/>
      <c r="F217" s="353"/>
      <c r="G217" s="10" t="s">
        <v>213</v>
      </c>
      <c r="H217" s="10">
        <v>150</v>
      </c>
      <c r="I217" s="10" t="s">
        <v>40</v>
      </c>
      <c r="J217" s="10" t="s">
        <v>292</v>
      </c>
      <c r="K217" s="12"/>
      <c r="L217" s="10" t="s">
        <v>186</v>
      </c>
      <c r="M217" s="12"/>
      <c r="N217" s="10" t="s">
        <v>172</v>
      </c>
      <c r="O217" s="13"/>
      <c r="DI217" s="8"/>
      <c r="DJ217" s="8"/>
      <c r="DK217" s="8" t="s">
        <v>291</v>
      </c>
      <c r="DL217" s="8" t="s">
        <v>5</v>
      </c>
      <c r="DM217" s="8" t="s">
        <v>5</v>
      </c>
      <c r="DR217" s="8"/>
    </row>
    <row r="218" spans="1:122" customFormat="1" ht="15" x14ac:dyDescent="0.25">
      <c r="A218" s="14"/>
      <c r="B218" s="38"/>
      <c r="C218" s="39"/>
      <c r="D218" s="354" t="s">
        <v>65</v>
      </c>
      <c r="E218" s="354"/>
      <c r="F218" s="354"/>
      <c r="G218" s="10"/>
      <c r="H218" s="40"/>
      <c r="I218" s="40"/>
      <c r="J218" s="40"/>
      <c r="K218" s="41"/>
      <c r="L218" s="40"/>
      <c r="M218" s="46">
        <v>0</v>
      </c>
      <c r="N218" s="34"/>
      <c r="O218" s="47">
        <v>0</v>
      </c>
      <c r="DI218" s="8"/>
      <c r="DJ218" s="8"/>
      <c r="DK218" s="8"/>
      <c r="DL218" s="8"/>
      <c r="DM218" s="8"/>
      <c r="DR218" s="8" t="s">
        <v>65</v>
      </c>
    </row>
    <row r="219" spans="1:122" customFormat="1" ht="23.25" x14ac:dyDescent="0.25">
      <c r="A219" s="9" t="s">
        <v>222</v>
      </c>
      <c r="B219" s="10" t="s">
        <v>293</v>
      </c>
      <c r="C219" s="11" t="s">
        <v>294</v>
      </c>
      <c r="D219" s="353" t="s">
        <v>295</v>
      </c>
      <c r="E219" s="353"/>
      <c r="F219" s="353"/>
      <c r="G219" s="10" t="s">
        <v>213</v>
      </c>
      <c r="H219" s="10">
        <v>-150</v>
      </c>
      <c r="I219" s="10" t="s">
        <v>40</v>
      </c>
      <c r="J219" s="10" t="s">
        <v>266</v>
      </c>
      <c r="K219" s="12" t="s">
        <v>296</v>
      </c>
      <c r="L219" s="10"/>
      <c r="M219" s="12" t="s">
        <v>297</v>
      </c>
      <c r="N219" s="10" t="s">
        <v>172</v>
      </c>
      <c r="O219" s="13" t="s">
        <v>298</v>
      </c>
      <c r="DI219" s="8"/>
      <c r="DJ219" s="8"/>
      <c r="DK219" s="8" t="s">
        <v>295</v>
      </c>
      <c r="DL219" s="8" t="s">
        <v>5</v>
      </c>
      <c r="DM219" s="8" t="s">
        <v>5</v>
      </c>
      <c r="DR219" s="8"/>
    </row>
    <row r="220" spans="1:122" customFormat="1" ht="15" x14ac:dyDescent="0.25">
      <c r="A220" s="14"/>
      <c r="B220" s="38"/>
      <c r="C220" s="39"/>
      <c r="D220" s="354" t="s">
        <v>65</v>
      </c>
      <c r="E220" s="354"/>
      <c r="F220" s="354"/>
      <c r="G220" s="10"/>
      <c r="H220" s="40"/>
      <c r="I220" s="40"/>
      <c r="J220" s="40"/>
      <c r="K220" s="41"/>
      <c r="L220" s="40"/>
      <c r="M220" s="46">
        <v>-375</v>
      </c>
      <c r="N220" s="34"/>
      <c r="O220" s="43">
        <v>-3281.25</v>
      </c>
      <c r="DI220" s="8"/>
      <c r="DJ220" s="8"/>
      <c r="DK220" s="8"/>
      <c r="DL220" s="8"/>
      <c r="DM220" s="8"/>
      <c r="DR220" s="8" t="s">
        <v>65</v>
      </c>
    </row>
    <row r="221" spans="1:122" customFormat="1" ht="22.5" x14ac:dyDescent="0.25">
      <c r="A221" s="9" t="s">
        <v>230</v>
      </c>
      <c r="B221" s="10" t="s">
        <v>299</v>
      </c>
      <c r="C221" s="11" t="s">
        <v>219</v>
      </c>
      <c r="D221" s="353" t="s">
        <v>300</v>
      </c>
      <c r="E221" s="353"/>
      <c r="F221" s="353"/>
      <c r="G221" s="10" t="s">
        <v>213</v>
      </c>
      <c r="H221" s="10">
        <v>150</v>
      </c>
      <c r="I221" s="10" t="s">
        <v>40</v>
      </c>
      <c r="J221" s="10" t="s">
        <v>292</v>
      </c>
      <c r="K221" s="12"/>
      <c r="L221" s="10" t="s">
        <v>186</v>
      </c>
      <c r="M221" s="12"/>
      <c r="N221" s="10" t="s">
        <v>172</v>
      </c>
      <c r="O221" s="13"/>
      <c r="DI221" s="8"/>
      <c r="DJ221" s="8"/>
      <c r="DK221" s="8" t="s">
        <v>300</v>
      </c>
      <c r="DL221" s="8" t="s">
        <v>5</v>
      </c>
      <c r="DM221" s="8" t="s">
        <v>5</v>
      </c>
      <c r="DR221" s="8"/>
    </row>
    <row r="222" spans="1:122" customFormat="1" ht="15" x14ac:dyDescent="0.25">
      <c r="A222" s="14"/>
      <c r="B222" s="38"/>
      <c r="C222" s="39"/>
      <c r="D222" s="354" t="s">
        <v>65</v>
      </c>
      <c r="E222" s="354"/>
      <c r="F222" s="354"/>
      <c r="G222" s="10"/>
      <c r="H222" s="40"/>
      <c r="I222" s="40"/>
      <c r="J222" s="40"/>
      <c r="K222" s="41"/>
      <c r="L222" s="40"/>
      <c r="M222" s="46">
        <v>0</v>
      </c>
      <c r="N222" s="34"/>
      <c r="O222" s="47">
        <v>0</v>
      </c>
      <c r="DI222" s="8"/>
      <c r="DJ222" s="8"/>
      <c r="DK222" s="8"/>
      <c r="DL222" s="8"/>
      <c r="DM222" s="8"/>
      <c r="DR222" s="8" t="s">
        <v>65</v>
      </c>
    </row>
    <row r="223" spans="1:122" customFormat="1" ht="34.5" x14ac:dyDescent="0.25">
      <c r="A223" s="9" t="s">
        <v>234</v>
      </c>
      <c r="B223" s="10" t="s">
        <v>301</v>
      </c>
      <c r="C223" s="11" t="s">
        <v>302</v>
      </c>
      <c r="D223" s="353" t="s">
        <v>303</v>
      </c>
      <c r="E223" s="353"/>
      <c r="F223" s="353"/>
      <c r="G223" s="10" t="s">
        <v>143</v>
      </c>
      <c r="H223" s="10">
        <v>1.9800000000000002E-2</v>
      </c>
      <c r="I223" s="10" t="s">
        <v>40</v>
      </c>
      <c r="J223" s="10" t="s">
        <v>304</v>
      </c>
      <c r="K223" s="12"/>
      <c r="L223" s="10"/>
      <c r="M223" s="12"/>
      <c r="N223" s="10"/>
      <c r="O223" s="13"/>
      <c r="DI223" s="8"/>
      <c r="DJ223" s="8"/>
      <c r="DK223" s="8" t="s">
        <v>303</v>
      </c>
      <c r="DL223" s="8" t="s">
        <v>5</v>
      </c>
      <c r="DM223" s="8" t="s">
        <v>5</v>
      </c>
      <c r="DR223" s="8"/>
    </row>
    <row r="224" spans="1:122" customFormat="1" ht="23.25" x14ac:dyDescent="0.25">
      <c r="A224" s="14"/>
      <c r="B224" s="15"/>
      <c r="C224" s="16" t="s">
        <v>46</v>
      </c>
      <c r="D224" s="347" t="s">
        <v>47</v>
      </c>
      <c r="E224" s="347"/>
      <c r="F224" s="347"/>
      <c r="G224" s="347"/>
      <c r="H224" s="347"/>
      <c r="I224" s="347"/>
      <c r="J224" s="347"/>
      <c r="K224" s="347"/>
      <c r="L224" s="347"/>
      <c r="M224" s="347"/>
      <c r="N224" s="347"/>
      <c r="O224" s="348"/>
      <c r="DI224" s="8"/>
      <c r="DJ224" s="8"/>
      <c r="DK224" s="8"/>
      <c r="DL224" s="8"/>
      <c r="DM224" s="8"/>
      <c r="DN224" s="2" t="s">
        <v>47</v>
      </c>
      <c r="DR224" s="8"/>
    </row>
    <row r="225" spans="1:122" customFormat="1" ht="23.25" x14ac:dyDescent="0.25">
      <c r="A225" s="14"/>
      <c r="B225" s="15"/>
      <c r="C225" s="16" t="s">
        <v>48</v>
      </c>
      <c r="D225" s="347" t="s">
        <v>49</v>
      </c>
      <c r="E225" s="347"/>
      <c r="F225" s="347"/>
      <c r="G225" s="347"/>
      <c r="H225" s="347"/>
      <c r="I225" s="347"/>
      <c r="J225" s="347"/>
      <c r="K225" s="347"/>
      <c r="L225" s="347"/>
      <c r="M225" s="347"/>
      <c r="N225" s="347"/>
      <c r="O225" s="348"/>
      <c r="DI225" s="8"/>
      <c r="DJ225" s="8"/>
      <c r="DK225" s="8"/>
      <c r="DL225" s="8"/>
      <c r="DM225" s="8"/>
      <c r="DN225" s="2" t="s">
        <v>49</v>
      </c>
      <c r="DR225" s="8"/>
    </row>
    <row r="226" spans="1:122" customFormat="1" ht="33.75" x14ac:dyDescent="0.25">
      <c r="A226" s="14"/>
      <c r="B226" s="15"/>
      <c r="C226" s="16" t="s">
        <v>73</v>
      </c>
      <c r="D226" s="347" t="s">
        <v>74</v>
      </c>
      <c r="E226" s="347"/>
      <c r="F226" s="347"/>
      <c r="G226" s="347"/>
      <c r="H226" s="347"/>
      <c r="I226" s="347"/>
      <c r="J226" s="347"/>
      <c r="K226" s="347"/>
      <c r="L226" s="347"/>
      <c r="M226" s="347"/>
      <c r="N226" s="347"/>
      <c r="O226" s="348"/>
      <c r="DI226" s="8"/>
      <c r="DJ226" s="8"/>
      <c r="DK226" s="8"/>
      <c r="DL226" s="8"/>
      <c r="DM226" s="8"/>
      <c r="DN226" s="2" t="s">
        <v>74</v>
      </c>
      <c r="DR226" s="8"/>
    </row>
    <row r="227" spans="1:122" customFormat="1" ht="57" x14ac:dyDescent="0.25">
      <c r="A227" s="14"/>
      <c r="B227" s="15"/>
      <c r="C227" s="16" t="s">
        <v>50</v>
      </c>
      <c r="D227" s="347" t="s">
        <v>51</v>
      </c>
      <c r="E227" s="347"/>
      <c r="F227" s="347"/>
      <c r="G227" s="347"/>
      <c r="H227" s="347"/>
      <c r="I227" s="347"/>
      <c r="J227" s="347"/>
      <c r="K227" s="347"/>
      <c r="L227" s="347"/>
      <c r="M227" s="347"/>
      <c r="N227" s="347"/>
      <c r="O227" s="348"/>
      <c r="DI227" s="8"/>
      <c r="DJ227" s="8"/>
      <c r="DK227" s="8"/>
      <c r="DL227" s="8"/>
      <c r="DM227" s="8"/>
      <c r="DN227" s="2" t="s">
        <v>51</v>
      </c>
      <c r="DR227" s="8"/>
    </row>
    <row r="228" spans="1:122" customFormat="1" ht="15" x14ac:dyDescent="0.25">
      <c r="A228" s="14"/>
      <c r="B228" s="17"/>
      <c r="C228" s="16" t="s">
        <v>40</v>
      </c>
      <c r="D228" s="349" t="s">
        <v>52</v>
      </c>
      <c r="E228" s="349"/>
      <c r="F228" s="349"/>
      <c r="G228" s="18"/>
      <c r="H228" s="19"/>
      <c r="I228" s="19"/>
      <c r="J228" s="19"/>
      <c r="K228" s="20">
        <v>1107.95</v>
      </c>
      <c r="L228" s="27">
        <v>1.66635</v>
      </c>
      <c r="M228" s="22">
        <v>36.56</v>
      </c>
      <c r="N228" s="23">
        <v>46.99</v>
      </c>
      <c r="O228" s="24">
        <v>1717.95</v>
      </c>
      <c r="DI228" s="8"/>
      <c r="DJ228" s="8"/>
      <c r="DK228" s="8"/>
      <c r="DL228" s="8"/>
      <c r="DM228" s="8"/>
      <c r="DO228" s="2" t="s">
        <v>52</v>
      </c>
      <c r="DR228" s="8"/>
    </row>
    <row r="229" spans="1:122" customFormat="1" ht="15" x14ac:dyDescent="0.25">
      <c r="A229" s="14"/>
      <c r="B229" s="17"/>
      <c r="C229" s="16" t="s">
        <v>22</v>
      </c>
      <c r="D229" s="349" t="s">
        <v>53</v>
      </c>
      <c r="E229" s="349"/>
      <c r="F229" s="349"/>
      <c r="G229" s="18"/>
      <c r="H229" s="19"/>
      <c r="I229" s="19"/>
      <c r="J229" s="19"/>
      <c r="K229" s="20">
        <v>12533.99</v>
      </c>
      <c r="L229" s="27">
        <v>1.81125</v>
      </c>
      <c r="M229" s="22">
        <v>449.5</v>
      </c>
      <c r="N229" s="23">
        <v>14.01</v>
      </c>
      <c r="O229" s="24">
        <v>6297.5</v>
      </c>
      <c r="DI229" s="8"/>
      <c r="DJ229" s="8"/>
      <c r="DK229" s="8"/>
      <c r="DL229" s="8"/>
      <c r="DM229" s="8"/>
      <c r="DO229" s="2" t="s">
        <v>53</v>
      </c>
      <c r="DR229" s="8"/>
    </row>
    <row r="230" spans="1:122" customFormat="1" ht="15" x14ac:dyDescent="0.25">
      <c r="A230" s="14"/>
      <c r="B230" s="17"/>
      <c r="C230" s="16" t="s">
        <v>41</v>
      </c>
      <c r="D230" s="349" t="s">
        <v>54</v>
      </c>
      <c r="E230" s="349"/>
      <c r="F230" s="349"/>
      <c r="G230" s="18"/>
      <c r="H230" s="19"/>
      <c r="I230" s="19"/>
      <c r="J230" s="19"/>
      <c r="K230" s="22">
        <v>820.22</v>
      </c>
      <c r="L230" s="27">
        <v>1.81125</v>
      </c>
      <c r="M230" s="22">
        <v>29.42</v>
      </c>
      <c r="N230" s="23">
        <v>46.99</v>
      </c>
      <c r="O230" s="24">
        <v>1382.45</v>
      </c>
      <c r="DI230" s="8"/>
      <c r="DJ230" s="8"/>
      <c r="DK230" s="8"/>
      <c r="DL230" s="8"/>
      <c r="DM230" s="8"/>
      <c r="DO230" s="2" t="s">
        <v>54</v>
      </c>
      <c r="DR230" s="8"/>
    </row>
    <row r="231" spans="1:122" customFormat="1" ht="15" x14ac:dyDescent="0.25">
      <c r="A231" s="14"/>
      <c r="B231" s="17"/>
      <c r="C231" s="16" t="s">
        <v>87</v>
      </c>
      <c r="D231" s="349" t="s">
        <v>88</v>
      </c>
      <c r="E231" s="349"/>
      <c r="F231" s="349"/>
      <c r="G231" s="18"/>
      <c r="H231" s="19"/>
      <c r="I231" s="19"/>
      <c r="J231" s="19"/>
      <c r="K231" s="20">
        <v>230267.7</v>
      </c>
      <c r="L231" s="19"/>
      <c r="M231" s="20">
        <v>4559.3</v>
      </c>
      <c r="N231" s="23">
        <v>8.75</v>
      </c>
      <c r="O231" s="24">
        <v>39893.879999999997</v>
      </c>
      <c r="DI231" s="8"/>
      <c r="DJ231" s="8"/>
      <c r="DK231" s="8"/>
      <c r="DL231" s="8"/>
      <c r="DM231" s="8"/>
      <c r="DO231" s="2" t="s">
        <v>88</v>
      </c>
      <c r="DR231" s="8"/>
    </row>
    <row r="232" spans="1:122" customFormat="1" ht="15" x14ac:dyDescent="0.25">
      <c r="A232" s="25"/>
      <c r="B232" s="17"/>
      <c r="C232" s="16"/>
      <c r="D232" s="349" t="s">
        <v>55</v>
      </c>
      <c r="E232" s="349"/>
      <c r="F232" s="349"/>
      <c r="G232" s="18" t="s">
        <v>56</v>
      </c>
      <c r="H232" s="23">
        <v>134.46</v>
      </c>
      <c r="I232" s="27">
        <v>1.66635</v>
      </c>
      <c r="J232" s="31">
        <v>4.4363368999999997</v>
      </c>
      <c r="K232" s="28"/>
      <c r="L232" s="19"/>
      <c r="M232" s="28"/>
      <c r="N232" s="19"/>
      <c r="O232" s="29"/>
      <c r="DI232" s="8"/>
      <c r="DJ232" s="8"/>
      <c r="DK232" s="8"/>
      <c r="DL232" s="8"/>
      <c r="DM232" s="8"/>
      <c r="DP232" s="2" t="s">
        <v>55</v>
      </c>
      <c r="DR232" s="8"/>
    </row>
    <row r="233" spans="1:122" customFormat="1" ht="15" x14ac:dyDescent="0.25">
      <c r="A233" s="25"/>
      <c r="B233" s="17"/>
      <c r="C233" s="16"/>
      <c r="D233" s="349" t="s">
        <v>57</v>
      </c>
      <c r="E233" s="349"/>
      <c r="F233" s="349"/>
      <c r="G233" s="18" t="s">
        <v>56</v>
      </c>
      <c r="H233" s="23">
        <v>54.89</v>
      </c>
      <c r="I233" s="27">
        <v>1.81125</v>
      </c>
      <c r="J233" s="31">
        <v>1.9685063</v>
      </c>
      <c r="K233" s="28"/>
      <c r="L233" s="19"/>
      <c r="M233" s="28"/>
      <c r="N233" s="19"/>
      <c r="O233" s="29"/>
      <c r="DI233" s="8"/>
      <c r="DJ233" s="8"/>
      <c r="DK233" s="8"/>
      <c r="DL233" s="8"/>
      <c r="DM233" s="8"/>
      <c r="DP233" s="2" t="s">
        <v>57</v>
      </c>
      <c r="DR233" s="8"/>
    </row>
    <row r="234" spans="1:122" customFormat="1" ht="15" x14ac:dyDescent="0.25">
      <c r="A234" s="32"/>
      <c r="B234" s="18"/>
      <c r="C234" s="16"/>
      <c r="D234" s="355" t="s">
        <v>58</v>
      </c>
      <c r="E234" s="355"/>
      <c r="F234" s="355"/>
      <c r="G234" s="33"/>
      <c r="H234" s="34"/>
      <c r="I234" s="34"/>
      <c r="J234" s="34"/>
      <c r="K234" s="35">
        <v>243909.64</v>
      </c>
      <c r="L234" s="34"/>
      <c r="M234" s="35">
        <v>5045.3599999999997</v>
      </c>
      <c r="N234" s="34"/>
      <c r="O234" s="37">
        <v>47909.33</v>
      </c>
      <c r="DI234" s="8"/>
      <c r="DJ234" s="8"/>
      <c r="DK234" s="8"/>
      <c r="DL234" s="8"/>
      <c r="DM234" s="8"/>
      <c r="DQ234" s="2" t="s">
        <v>58</v>
      </c>
      <c r="DR234" s="8"/>
    </row>
    <row r="235" spans="1:122" customFormat="1" ht="15" x14ac:dyDescent="0.25">
      <c r="A235" s="25"/>
      <c r="B235" s="17"/>
      <c r="C235" s="16"/>
      <c r="D235" s="349" t="s">
        <v>59</v>
      </c>
      <c r="E235" s="349"/>
      <c r="F235" s="349"/>
      <c r="G235" s="18"/>
      <c r="H235" s="19"/>
      <c r="I235" s="19"/>
      <c r="J235" s="19"/>
      <c r="K235" s="28"/>
      <c r="L235" s="19"/>
      <c r="M235" s="22">
        <v>65.98</v>
      </c>
      <c r="N235" s="19"/>
      <c r="O235" s="24">
        <v>3100.4</v>
      </c>
      <c r="DI235" s="8"/>
      <c r="DJ235" s="8"/>
      <c r="DK235" s="8"/>
      <c r="DL235" s="8"/>
      <c r="DM235" s="8"/>
      <c r="DP235" s="2" t="s">
        <v>59</v>
      </c>
      <c r="DR235" s="8"/>
    </row>
    <row r="236" spans="1:122" customFormat="1" ht="33.75" x14ac:dyDescent="0.25">
      <c r="A236" s="25"/>
      <c r="B236" s="17"/>
      <c r="C236" s="16" t="s">
        <v>60</v>
      </c>
      <c r="D236" s="349" t="s">
        <v>61</v>
      </c>
      <c r="E236" s="349"/>
      <c r="F236" s="349"/>
      <c r="G236" s="18" t="s">
        <v>62</v>
      </c>
      <c r="H236" s="26">
        <v>109</v>
      </c>
      <c r="I236" s="19"/>
      <c r="J236" s="26">
        <v>109</v>
      </c>
      <c r="K236" s="28"/>
      <c r="L236" s="19"/>
      <c r="M236" s="22">
        <v>71.92</v>
      </c>
      <c r="N236" s="19"/>
      <c r="O236" s="24">
        <v>3379.44</v>
      </c>
      <c r="DI236" s="8"/>
      <c r="DJ236" s="8"/>
      <c r="DK236" s="8"/>
      <c r="DL236" s="8"/>
      <c r="DM236" s="8"/>
      <c r="DP236" s="2" t="s">
        <v>61</v>
      </c>
      <c r="DR236" s="8"/>
    </row>
    <row r="237" spans="1:122" customFormat="1" ht="56.25" x14ac:dyDescent="0.25">
      <c r="A237" s="25"/>
      <c r="B237" s="17"/>
      <c r="C237" s="16" t="s">
        <v>63</v>
      </c>
      <c r="D237" s="349" t="s">
        <v>64</v>
      </c>
      <c r="E237" s="349"/>
      <c r="F237" s="349"/>
      <c r="G237" s="18" t="s">
        <v>62</v>
      </c>
      <c r="H237" s="26">
        <v>65</v>
      </c>
      <c r="I237" s="23">
        <v>0.85</v>
      </c>
      <c r="J237" s="23">
        <v>55.25</v>
      </c>
      <c r="K237" s="28"/>
      <c r="L237" s="19"/>
      <c r="M237" s="22">
        <v>36.450000000000003</v>
      </c>
      <c r="N237" s="19"/>
      <c r="O237" s="24">
        <v>1712.97</v>
      </c>
      <c r="DI237" s="8"/>
      <c r="DJ237" s="8"/>
      <c r="DK237" s="8"/>
      <c r="DL237" s="8"/>
      <c r="DM237" s="8"/>
      <c r="DP237" s="2" t="s">
        <v>64</v>
      </c>
      <c r="DR237" s="8"/>
    </row>
    <row r="238" spans="1:122" customFormat="1" ht="15" x14ac:dyDescent="0.25">
      <c r="A238" s="14"/>
      <c r="B238" s="38"/>
      <c r="C238" s="39"/>
      <c r="D238" s="354" t="s">
        <v>65</v>
      </c>
      <c r="E238" s="354"/>
      <c r="F238" s="354"/>
      <c r="G238" s="10"/>
      <c r="H238" s="40"/>
      <c r="I238" s="40"/>
      <c r="J238" s="40"/>
      <c r="K238" s="41"/>
      <c r="L238" s="40"/>
      <c r="M238" s="42">
        <v>5153.7299999999996</v>
      </c>
      <c r="N238" s="34"/>
      <c r="O238" s="43">
        <v>53001.74</v>
      </c>
      <c r="DI238" s="8"/>
      <c r="DJ238" s="8"/>
      <c r="DK238" s="8"/>
      <c r="DL238" s="8"/>
      <c r="DM238" s="8"/>
      <c r="DR238" s="8" t="s">
        <v>65</v>
      </c>
    </row>
    <row r="239" spans="1:122" customFormat="1" ht="45.75" x14ac:dyDescent="0.25">
      <c r="A239" s="9" t="s">
        <v>241</v>
      </c>
      <c r="B239" s="10" t="s">
        <v>305</v>
      </c>
      <c r="C239" s="11" t="s">
        <v>306</v>
      </c>
      <c r="D239" s="353" t="s">
        <v>307</v>
      </c>
      <c r="E239" s="353"/>
      <c r="F239" s="353"/>
      <c r="G239" s="10" t="s">
        <v>183</v>
      </c>
      <c r="H239" s="10">
        <v>-23.17</v>
      </c>
      <c r="I239" s="10" t="s">
        <v>40</v>
      </c>
      <c r="J239" s="10" t="s">
        <v>308</v>
      </c>
      <c r="K239" s="12" t="s">
        <v>309</v>
      </c>
      <c r="L239" s="10"/>
      <c r="M239" s="12" t="s">
        <v>310</v>
      </c>
      <c r="N239" s="10" t="s">
        <v>172</v>
      </c>
      <c r="O239" s="13" t="s">
        <v>311</v>
      </c>
      <c r="DI239" s="8"/>
      <c r="DJ239" s="8"/>
      <c r="DK239" s="8" t="s">
        <v>307</v>
      </c>
      <c r="DL239" s="8" t="s">
        <v>5</v>
      </c>
      <c r="DM239" s="8" t="s">
        <v>5</v>
      </c>
      <c r="DR239" s="8"/>
    </row>
    <row r="240" spans="1:122" customFormat="1" ht="15" x14ac:dyDescent="0.25">
      <c r="A240" s="14"/>
      <c r="B240" s="38"/>
      <c r="C240" s="39"/>
      <c r="D240" s="354" t="s">
        <v>65</v>
      </c>
      <c r="E240" s="354"/>
      <c r="F240" s="354"/>
      <c r="G240" s="10"/>
      <c r="H240" s="40"/>
      <c r="I240" s="40"/>
      <c r="J240" s="40"/>
      <c r="K240" s="41"/>
      <c r="L240" s="40"/>
      <c r="M240" s="42">
        <v>-4560.09</v>
      </c>
      <c r="N240" s="34"/>
      <c r="O240" s="43">
        <v>-39900.79</v>
      </c>
      <c r="DI240" s="8"/>
      <c r="DJ240" s="8"/>
      <c r="DK240" s="8"/>
      <c r="DL240" s="8"/>
      <c r="DM240" s="8"/>
      <c r="DR240" s="8" t="s">
        <v>65</v>
      </c>
    </row>
    <row r="241" spans="1:123" customFormat="1" ht="33.75" x14ac:dyDescent="0.25">
      <c r="A241" s="9" t="s">
        <v>244</v>
      </c>
      <c r="B241" s="10" t="s">
        <v>312</v>
      </c>
      <c r="C241" s="11" t="s">
        <v>199</v>
      </c>
      <c r="D241" s="353" t="s">
        <v>200</v>
      </c>
      <c r="E241" s="353"/>
      <c r="F241" s="353"/>
      <c r="G241" s="10" t="s">
        <v>183</v>
      </c>
      <c r="H241" s="10">
        <v>38.5</v>
      </c>
      <c r="I241" s="10" t="s">
        <v>40</v>
      </c>
      <c r="J241" s="10" t="s">
        <v>313</v>
      </c>
      <c r="K241" s="12" t="s">
        <v>202</v>
      </c>
      <c r="L241" s="10" t="s">
        <v>186</v>
      </c>
      <c r="M241" s="12" t="s">
        <v>314</v>
      </c>
      <c r="N241" s="10" t="s">
        <v>172</v>
      </c>
      <c r="O241" s="13" t="s">
        <v>315</v>
      </c>
      <c r="DI241" s="8"/>
      <c r="DJ241" s="8"/>
      <c r="DK241" s="8" t="s">
        <v>200</v>
      </c>
      <c r="DL241" s="8" t="s">
        <v>5</v>
      </c>
      <c r="DM241" s="8" t="s">
        <v>5</v>
      </c>
      <c r="DR241" s="8"/>
    </row>
    <row r="242" spans="1:123" customFormat="1" ht="15" x14ac:dyDescent="0.25">
      <c r="A242" s="50"/>
      <c r="B242" s="38"/>
      <c r="C242" s="39"/>
      <c r="D242" s="349" t="s">
        <v>205</v>
      </c>
      <c r="E242" s="349"/>
      <c r="F242" s="349"/>
      <c r="G242" s="349"/>
      <c r="H242" s="349"/>
      <c r="I242" s="349"/>
      <c r="J242" s="349"/>
      <c r="K242" s="349"/>
      <c r="L242" s="349"/>
      <c r="M242" s="349"/>
      <c r="N242" s="349"/>
      <c r="O242" s="356"/>
      <c r="DI242" s="8"/>
      <c r="DJ242" s="8"/>
      <c r="DK242" s="8"/>
      <c r="DL242" s="8"/>
      <c r="DM242" s="8"/>
      <c r="DR242" s="8"/>
      <c r="DS242" s="2" t="s">
        <v>205</v>
      </c>
    </row>
    <row r="243" spans="1:123" customFormat="1" ht="15" x14ac:dyDescent="0.25">
      <c r="A243" s="14"/>
      <c r="B243" s="15"/>
      <c r="C243" s="16"/>
      <c r="D243" s="347" t="s">
        <v>190</v>
      </c>
      <c r="E243" s="347"/>
      <c r="F243" s="347"/>
      <c r="G243" s="347"/>
      <c r="H243" s="347"/>
      <c r="I243" s="347"/>
      <c r="J243" s="347"/>
      <c r="K243" s="347"/>
      <c r="L243" s="347"/>
      <c r="M243" s="347"/>
      <c r="N243" s="347"/>
      <c r="O243" s="348"/>
      <c r="DI243" s="8"/>
      <c r="DJ243" s="8"/>
      <c r="DK243" s="8"/>
      <c r="DL243" s="8"/>
      <c r="DM243" s="8"/>
      <c r="DN243" s="2" t="s">
        <v>190</v>
      </c>
      <c r="DR243" s="8"/>
    </row>
    <row r="244" spans="1:123" customFormat="1" ht="15" x14ac:dyDescent="0.25">
      <c r="A244" s="14"/>
      <c r="B244" s="15"/>
      <c r="C244" s="16"/>
      <c r="D244" s="347" t="s">
        <v>191</v>
      </c>
      <c r="E244" s="347"/>
      <c r="F244" s="347"/>
      <c r="G244" s="347"/>
      <c r="H244" s="347"/>
      <c r="I244" s="347"/>
      <c r="J244" s="347"/>
      <c r="K244" s="347"/>
      <c r="L244" s="347"/>
      <c r="M244" s="347"/>
      <c r="N244" s="347"/>
      <c r="O244" s="348"/>
      <c r="DI244" s="8"/>
      <c r="DJ244" s="8"/>
      <c r="DK244" s="8"/>
      <c r="DL244" s="8"/>
      <c r="DM244" s="8"/>
      <c r="DN244" s="2" t="s">
        <v>191</v>
      </c>
      <c r="DR244" s="8"/>
    </row>
    <row r="245" spans="1:123" customFormat="1" ht="15" x14ac:dyDescent="0.25">
      <c r="A245" s="14"/>
      <c r="B245" s="38"/>
      <c r="C245" s="39"/>
      <c r="D245" s="354" t="s">
        <v>65</v>
      </c>
      <c r="E245" s="354"/>
      <c r="F245" s="354"/>
      <c r="G245" s="10"/>
      <c r="H245" s="40"/>
      <c r="I245" s="40"/>
      <c r="J245" s="40"/>
      <c r="K245" s="41"/>
      <c r="L245" s="40"/>
      <c r="M245" s="42">
        <v>21020.95</v>
      </c>
      <c r="N245" s="34"/>
      <c r="O245" s="43">
        <v>183933.31</v>
      </c>
      <c r="DI245" s="8"/>
      <c r="DJ245" s="8"/>
      <c r="DK245" s="8"/>
      <c r="DL245" s="8"/>
      <c r="DM245" s="8"/>
      <c r="DR245" s="8" t="s">
        <v>65</v>
      </c>
    </row>
    <row r="246" spans="1:123" customFormat="1" ht="34.5" x14ac:dyDescent="0.25">
      <c r="A246" s="9" t="s">
        <v>251</v>
      </c>
      <c r="B246" s="10" t="s">
        <v>316</v>
      </c>
      <c r="C246" s="11" t="s">
        <v>317</v>
      </c>
      <c r="D246" s="353" t="s">
        <v>318</v>
      </c>
      <c r="E246" s="353"/>
      <c r="F246" s="353"/>
      <c r="G246" s="10" t="s">
        <v>44</v>
      </c>
      <c r="H246" s="10">
        <v>0.25</v>
      </c>
      <c r="I246" s="10" t="s">
        <v>40</v>
      </c>
      <c r="J246" s="10" t="s">
        <v>319</v>
      </c>
      <c r="K246" s="12"/>
      <c r="L246" s="10"/>
      <c r="M246" s="12"/>
      <c r="N246" s="10"/>
      <c r="O246" s="13"/>
      <c r="DI246" s="8"/>
      <c r="DJ246" s="8"/>
      <c r="DK246" s="8" t="s">
        <v>318</v>
      </c>
      <c r="DL246" s="8" t="s">
        <v>5</v>
      </c>
      <c r="DM246" s="8" t="s">
        <v>5</v>
      </c>
      <c r="DR246" s="8"/>
    </row>
    <row r="247" spans="1:123" customFormat="1" ht="33.75" x14ac:dyDescent="0.25">
      <c r="A247" s="14"/>
      <c r="B247" s="15"/>
      <c r="C247" s="16" t="s">
        <v>73</v>
      </c>
      <c r="D247" s="347" t="s">
        <v>74</v>
      </c>
      <c r="E247" s="347"/>
      <c r="F247" s="347"/>
      <c r="G247" s="347"/>
      <c r="H247" s="347"/>
      <c r="I247" s="347"/>
      <c r="J247" s="347"/>
      <c r="K247" s="347"/>
      <c r="L247" s="347"/>
      <c r="M247" s="347"/>
      <c r="N247" s="347"/>
      <c r="O247" s="348"/>
      <c r="DI247" s="8"/>
      <c r="DJ247" s="8"/>
      <c r="DK247" s="8"/>
      <c r="DL247" s="8"/>
      <c r="DM247" s="8"/>
      <c r="DN247" s="2" t="s">
        <v>74</v>
      </c>
      <c r="DR247" s="8"/>
    </row>
    <row r="248" spans="1:123" customFormat="1" ht="57" x14ac:dyDescent="0.25">
      <c r="A248" s="14"/>
      <c r="B248" s="15"/>
      <c r="C248" s="16" t="s">
        <v>50</v>
      </c>
      <c r="D248" s="347" t="s">
        <v>51</v>
      </c>
      <c r="E248" s="347"/>
      <c r="F248" s="347"/>
      <c r="G248" s="347"/>
      <c r="H248" s="347"/>
      <c r="I248" s="347"/>
      <c r="J248" s="347"/>
      <c r="K248" s="347"/>
      <c r="L248" s="347"/>
      <c r="M248" s="347"/>
      <c r="N248" s="347"/>
      <c r="O248" s="348"/>
      <c r="DI248" s="8"/>
      <c r="DJ248" s="8"/>
      <c r="DK248" s="8"/>
      <c r="DL248" s="8"/>
      <c r="DM248" s="8"/>
      <c r="DN248" s="2" t="s">
        <v>51</v>
      </c>
      <c r="DR248" s="8"/>
    </row>
    <row r="249" spans="1:123" customFormat="1" ht="15" x14ac:dyDescent="0.25">
      <c r="A249" s="14"/>
      <c r="B249" s="17"/>
      <c r="C249" s="16" t="s">
        <v>40</v>
      </c>
      <c r="D249" s="349" t="s">
        <v>52</v>
      </c>
      <c r="E249" s="349"/>
      <c r="F249" s="349"/>
      <c r="G249" s="18"/>
      <c r="H249" s="19"/>
      <c r="I249" s="19"/>
      <c r="J249" s="19"/>
      <c r="K249" s="20">
        <v>9729</v>
      </c>
      <c r="L249" s="48">
        <v>1.3225</v>
      </c>
      <c r="M249" s="20">
        <v>3216.65</v>
      </c>
      <c r="N249" s="23">
        <v>46.99</v>
      </c>
      <c r="O249" s="24">
        <v>151150.38</v>
      </c>
      <c r="DI249" s="8"/>
      <c r="DJ249" s="8"/>
      <c r="DK249" s="8"/>
      <c r="DL249" s="8"/>
      <c r="DM249" s="8"/>
      <c r="DO249" s="2" t="s">
        <v>52</v>
      </c>
      <c r="DR249" s="8"/>
    </row>
    <row r="250" spans="1:123" customFormat="1" ht="15" x14ac:dyDescent="0.25">
      <c r="A250" s="14"/>
      <c r="B250" s="17"/>
      <c r="C250" s="16" t="s">
        <v>22</v>
      </c>
      <c r="D250" s="349" t="s">
        <v>53</v>
      </c>
      <c r="E250" s="349"/>
      <c r="F250" s="349"/>
      <c r="G250" s="18"/>
      <c r="H250" s="19"/>
      <c r="I250" s="19"/>
      <c r="J250" s="19"/>
      <c r="K250" s="22">
        <v>636.53</v>
      </c>
      <c r="L250" s="48">
        <v>1.4375</v>
      </c>
      <c r="M250" s="22">
        <v>228.75</v>
      </c>
      <c r="N250" s="23">
        <v>14.01</v>
      </c>
      <c r="O250" s="24">
        <v>3204.79</v>
      </c>
      <c r="DI250" s="8"/>
      <c r="DJ250" s="8"/>
      <c r="DK250" s="8"/>
      <c r="DL250" s="8"/>
      <c r="DM250" s="8"/>
      <c r="DO250" s="2" t="s">
        <v>53</v>
      </c>
      <c r="DR250" s="8"/>
    </row>
    <row r="251" spans="1:123" customFormat="1" ht="15" x14ac:dyDescent="0.25">
      <c r="A251" s="14"/>
      <c r="B251" s="17"/>
      <c r="C251" s="16" t="s">
        <v>41</v>
      </c>
      <c r="D251" s="349" t="s">
        <v>54</v>
      </c>
      <c r="E251" s="349"/>
      <c r="F251" s="349"/>
      <c r="G251" s="18"/>
      <c r="H251" s="19"/>
      <c r="I251" s="19"/>
      <c r="J251" s="19"/>
      <c r="K251" s="22">
        <v>70.02</v>
      </c>
      <c r="L251" s="48">
        <v>1.4375</v>
      </c>
      <c r="M251" s="22">
        <v>25.16</v>
      </c>
      <c r="N251" s="23">
        <v>46.99</v>
      </c>
      <c r="O251" s="24">
        <v>1182.27</v>
      </c>
      <c r="DI251" s="8"/>
      <c r="DJ251" s="8"/>
      <c r="DK251" s="8"/>
      <c r="DL251" s="8"/>
      <c r="DM251" s="8"/>
      <c r="DO251" s="2" t="s">
        <v>54</v>
      </c>
      <c r="DR251" s="8"/>
    </row>
    <row r="252" spans="1:123" customFormat="1" ht="15" x14ac:dyDescent="0.25">
      <c r="A252" s="25"/>
      <c r="B252" s="17"/>
      <c r="C252" s="16"/>
      <c r="D252" s="349" t="s">
        <v>55</v>
      </c>
      <c r="E252" s="349"/>
      <c r="F252" s="349"/>
      <c r="G252" s="18" t="s">
        <v>56</v>
      </c>
      <c r="H252" s="26">
        <v>1150</v>
      </c>
      <c r="I252" s="48">
        <v>1.3225</v>
      </c>
      <c r="J252" s="27">
        <v>380.21875</v>
      </c>
      <c r="K252" s="28"/>
      <c r="L252" s="19"/>
      <c r="M252" s="28"/>
      <c r="N252" s="19"/>
      <c r="O252" s="29"/>
      <c r="DI252" s="8"/>
      <c r="DJ252" s="8"/>
      <c r="DK252" s="8"/>
      <c r="DL252" s="8"/>
      <c r="DM252" s="8"/>
      <c r="DP252" s="2" t="s">
        <v>55</v>
      </c>
      <c r="DR252" s="8"/>
    </row>
    <row r="253" spans="1:123" customFormat="1" ht="15" x14ac:dyDescent="0.25">
      <c r="A253" s="25"/>
      <c r="B253" s="17"/>
      <c r="C253" s="16"/>
      <c r="D253" s="349" t="s">
        <v>57</v>
      </c>
      <c r="E253" s="349"/>
      <c r="F253" s="349"/>
      <c r="G253" s="18" t="s">
        <v>56</v>
      </c>
      <c r="H253" s="23">
        <v>6.96</v>
      </c>
      <c r="I253" s="48">
        <v>1.4375</v>
      </c>
      <c r="J253" s="27">
        <v>2.5012500000000002</v>
      </c>
      <c r="K253" s="28"/>
      <c r="L253" s="19"/>
      <c r="M253" s="28"/>
      <c r="N253" s="19"/>
      <c r="O253" s="29"/>
      <c r="DI253" s="8"/>
      <c r="DJ253" s="8"/>
      <c r="DK253" s="8"/>
      <c r="DL253" s="8"/>
      <c r="DM253" s="8"/>
      <c r="DP253" s="2" t="s">
        <v>57</v>
      </c>
      <c r="DR253" s="8"/>
    </row>
    <row r="254" spans="1:123" customFormat="1" ht="15" x14ac:dyDescent="0.25">
      <c r="A254" s="32"/>
      <c r="B254" s="18"/>
      <c r="C254" s="16"/>
      <c r="D254" s="355" t="s">
        <v>58</v>
      </c>
      <c r="E254" s="355"/>
      <c r="F254" s="355"/>
      <c r="G254" s="33"/>
      <c r="H254" s="34"/>
      <c r="I254" s="34"/>
      <c r="J254" s="34"/>
      <c r="K254" s="35">
        <v>10365.530000000001</v>
      </c>
      <c r="L254" s="34"/>
      <c r="M254" s="35">
        <v>3445.4</v>
      </c>
      <c r="N254" s="34"/>
      <c r="O254" s="37">
        <v>154355.17000000001</v>
      </c>
      <c r="DI254" s="8"/>
      <c r="DJ254" s="8"/>
      <c r="DK254" s="8"/>
      <c r="DL254" s="8"/>
      <c r="DM254" s="8"/>
      <c r="DQ254" s="2" t="s">
        <v>58</v>
      </c>
      <c r="DR254" s="8"/>
    </row>
    <row r="255" spans="1:123" customFormat="1" ht="15" x14ac:dyDescent="0.25">
      <c r="A255" s="25"/>
      <c r="B255" s="17"/>
      <c r="C255" s="16"/>
      <c r="D255" s="349" t="s">
        <v>59</v>
      </c>
      <c r="E255" s="349"/>
      <c r="F255" s="349"/>
      <c r="G255" s="18"/>
      <c r="H255" s="19"/>
      <c r="I255" s="19"/>
      <c r="J255" s="19"/>
      <c r="K255" s="28"/>
      <c r="L255" s="19"/>
      <c r="M255" s="20">
        <v>3241.81</v>
      </c>
      <c r="N255" s="19"/>
      <c r="O255" s="24">
        <v>152332.65</v>
      </c>
      <c r="DI255" s="8"/>
      <c r="DJ255" s="8"/>
      <c r="DK255" s="8"/>
      <c r="DL255" s="8"/>
      <c r="DM255" s="8"/>
      <c r="DP255" s="2" t="s">
        <v>59</v>
      </c>
      <c r="DR255" s="8"/>
    </row>
    <row r="256" spans="1:123" customFormat="1" ht="15" x14ac:dyDescent="0.25">
      <c r="A256" s="25"/>
      <c r="B256" s="17"/>
      <c r="C256" s="16" t="s">
        <v>320</v>
      </c>
      <c r="D256" s="349" t="s">
        <v>321</v>
      </c>
      <c r="E256" s="349"/>
      <c r="F256" s="349"/>
      <c r="G256" s="18" t="s">
        <v>62</v>
      </c>
      <c r="H256" s="26">
        <v>106</v>
      </c>
      <c r="I256" s="19"/>
      <c r="J256" s="26">
        <v>106</v>
      </c>
      <c r="K256" s="28"/>
      <c r="L256" s="19"/>
      <c r="M256" s="20">
        <v>3436.32</v>
      </c>
      <c r="N256" s="19"/>
      <c r="O256" s="24">
        <v>161472.60999999999</v>
      </c>
      <c r="DI256" s="8"/>
      <c r="DJ256" s="8"/>
      <c r="DK256" s="8"/>
      <c r="DL256" s="8"/>
      <c r="DM256" s="8"/>
      <c r="DP256" s="2" t="s">
        <v>321</v>
      </c>
      <c r="DR256" s="8"/>
    </row>
    <row r="257" spans="1:122" customFormat="1" ht="33.75" x14ac:dyDescent="0.25">
      <c r="A257" s="25"/>
      <c r="B257" s="17"/>
      <c r="C257" s="16" t="s">
        <v>322</v>
      </c>
      <c r="D257" s="349" t="s">
        <v>323</v>
      </c>
      <c r="E257" s="349"/>
      <c r="F257" s="349"/>
      <c r="G257" s="18" t="s">
        <v>62</v>
      </c>
      <c r="H257" s="26">
        <v>56</v>
      </c>
      <c r="I257" s="23">
        <v>0.85</v>
      </c>
      <c r="J257" s="30">
        <v>47.6</v>
      </c>
      <c r="K257" s="28"/>
      <c r="L257" s="19"/>
      <c r="M257" s="20">
        <v>1543.1</v>
      </c>
      <c r="N257" s="19"/>
      <c r="O257" s="24">
        <v>72510.34</v>
      </c>
      <c r="DI257" s="8"/>
      <c r="DJ257" s="8"/>
      <c r="DK257" s="8"/>
      <c r="DL257" s="8"/>
      <c r="DM257" s="8"/>
      <c r="DP257" s="2" t="s">
        <v>323</v>
      </c>
      <c r="DR257" s="8"/>
    </row>
    <row r="258" spans="1:122" customFormat="1" ht="15" x14ac:dyDescent="0.25">
      <c r="A258" s="14"/>
      <c r="B258" s="38"/>
      <c r="C258" s="39"/>
      <c r="D258" s="354" t="s">
        <v>65</v>
      </c>
      <c r="E258" s="354"/>
      <c r="F258" s="354"/>
      <c r="G258" s="10"/>
      <c r="H258" s="40"/>
      <c r="I258" s="40"/>
      <c r="J258" s="40"/>
      <c r="K258" s="41"/>
      <c r="L258" s="40"/>
      <c r="M258" s="42">
        <v>8424.82</v>
      </c>
      <c r="N258" s="34"/>
      <c r="O258" s="43">
        <v>388338.12</v>
      </c>
      <c r="DI258" s="8"/>
      <c r="DJ258" s="8"/>
      <c r="DK258" s="8"/>
      <c r="DL258" s="8"/>
      <c r="DM258" s="8"/>
      <c r="DR258" s="8" t="s">
        <v>65</v>
      </c>
    </row>
    <row r="259" spans="1:122" customFormat="1" ht="15" x14ac:dyDescent="0.25">
      <c r="A259" s="350" t="s">
        <v>324</v>
      </c>
      <c r="B259" s="351"/>
      <c r="C259" s="351"/>
      <c r="D259" s="351"/>
      <c r="E259" s="351"/>
      <c r="F259" s="351"/>
      <c r="G259" s="351"/>
      <c r="H259" s="351"/>
      <c r="I259" s="351"/>
      <c r="J259" s="351"/>
      <c r="K259" s="351"/>
      <c r="L259" s="351"/>
      <c r="M259" s="351"/>
      <c r="N259" s="351"/>
      <c r="O259" s="352"/>
      <c r="DI259" s="8"/>
      <c r="DJ259" s="8" t="s">
        <v>324</v>
      </c>
      <c r="DK259" s="8"/>
      <c r="DL259" s="8"/>
      <c r="DM259" s="8"/>
      <c r="DR259" s="8"/>
    </row>
    <row r="260" spans="1:122" customFormat="1" ht="45.75" x14ac:dyDescent="0.25">
      <c r="A260" s="9" t="s">
        <v>253</v>
      </c>
      <c r="B260" s="10" t="s">
        <v>325</v>
      </c>
      <c r="C260" s="11" t="s">
        <v>326</v>
      </c>
      <c r="D260" s="353" t="s">
        <v>327</v>
      </c>
      <c r="E260" s="353"/>
      <c r="F260" s="353"/>
      <c r="G260" s="10" t="s">
        <v>96</v>
      </c>
      <c r="H260" s="10">
        <v>0.05</v>
      </c>
      <c r="I260" s="10" t="s">
        <v>40</v>
      </c>
      <c r="J260" s="10" t="s">
        <v>97</v>
      </c>
      <c r="K260" s="12"/>
      <c r="L260" s="10"/>
      <c r="M260" s="12"/>
      <c r="N260" s="10"/>
      <c r="O260" s="13"/>
      <c r="DI260" s="8"/>
      <c r="DJ260" s="8"/>
      <c r="DK260" s="8" t="s">
        <v>327</v>
      </c>
      <c r="DL260" s="8" t="s">
        <v>5</v>
      </c>
      <c r="DM260" s="8" t="s">
        <v>5</v>
      </c>
      <c r="DR260" s="8"/>
    </row>
    <row r="261" spans="1:122" customFormat="1" ht="33.75" x14ac:dyDescent="0.25">
      <c r="A261" s="14"/>
      <c r="B261" s="15"/>
      <c r="C261" s="16" t="s">
        <v>73</v>
      </c>
      <c r="D261" s="347" t="s">
        <v>74</v>
      </c>
      <c r="E261" s="347"/>
      <c r="F261" s="347"/>
      <c r="G261" s="347"/>
      <c r="H261" s="347"/>
      <c r="I261" s="347"/>
      <c r="J261" s="347"/>
      <c r="K261" s="347"/>
      <c r="L261" s="347"/>
      <c r="M261" s="347"/>
      <c r="N261" s="347"/>
      <c r="O261" s="348"/>
      <c r="DI261" s="8"/>
      <c r="DJ261" s="8"/>
      <c r="DK261" s="8"/>
      <c r="DL261" s="8"/>
      <c r="DM261" s="8"/>
      <c r="DN261" s="2" t="s">
        <v>74</v>
      </c>
      <c r="DR261" s="8"/>
    </row>
    <row r="262" spans="1:122" customFormat="1" ht="57" x14ac:dyDescent="0.25">
      <c r="A262" s="14"/>
      <c r="B262" s="15"/>
      <c r="C262" s="16" t="s">
        <v>50</v>
      </c>
      <c r="D262" s="347" t="s">
        <v>51</v>
      </c>
      <c r="E262" s="347"/>
      <c r="F262" s="347"/>
      <c r="G262" s="347"/>
      <c r="H262" s="347"/>
      <c r="I262" s="347"/>
      <c r="J262" s="347"/>
      <c r="K262" s="347"/>
      <c r="L262" s="347"/>
      <c r="M262" s="347"/>
      <c r="N262" s="347"/>
      <c r="O262" s="348"/>
      <c r="DI262" s="8"/>
      <c r="DJ262" s="8"/>
      <c r="DK262" s="8"/>
      <c r="DL262" s="8"/>
      <c r="DM262" s="8"/>
      <c r="DN262" s="2" t="s">
        <v>51</v>
      </c>
      <c r="DR262" s="8"/>
    </row>
    <row r="263" spans="1:122" customFormat="1" ht="15" x14ac:dyDescent="0.25">
      <c r="A263" s="14"/>
      <c r="B263" s="17"/>
      <c r="C263" s="16" t="s">
        <v>40</v>
      </c>
      <c r="D263" s="349" t="s">
        <v>52</v>
      </c>
      <c r="E263" s="349"/>
      <c r="F263" s="349"/>
      <c r="G263" s="18"/>
      <c r="H263" s="19"/>
      <c r="I263" s="19"/>
      <c r="J263" s="19"/>
      <c r="K263" s="22">
        <v>730.95</v>
      </c>
      <c r="L263" s="48">
        <v>1.3225</v>
      </c>
      <c r="M263" s="22">
        <v>48.33</v>
      </c>
      <c r="N263" s="23">
        <v>46.99</v>
      </c>
      <c r="O263" s="24">
        <v>2271.0300000000002</v>
      </c>
      <c r="DI263" s="8"/>
      <c r="DJ263" s="8"/>
      <c r="DK263" s="8"/>
      <c r="DL263" s="8"/>
      <c r="DM263" s="8"/>
      <c r="DO263" s="2" t="s">
        <v>52</v>
      </c>
      <c r="DR263" s="8"/>
    </row>
    <row r="264" spans="1:122" customFormat="1" ht="15" x14ac:dyDescent="0.25">
      <c r="A264" s="14"/>
      <c r="B264" s="17"/>
      <c r="C264" s="16" t="s">
        <v>22</v>
      </c>
      <c r="D264" s="349" t="s">
        <v>53</v>
      </c>
      <c r="E264" s="349"/>
      <c r="F264" s="349"/>
      <c r="G264" s="18"/>
      <c r="H264" s="19"/>
      <c r="I264" s="19"/>
      <c r="J264" s="19"/>
      <c r="K264" s="20">
        <v>3309.83</v>
      </c>
      <c r="L264" s="48">
        <v>1.4375</v>
      </c>
      <c r="M264" s="22">
        <v>237.89</v>
      </c>
      <c r="N264" s="23">
        <v>14.01</v>
      </c>
      <c r="O264" s="24">
        <v>3332.84</v>
      </c>
      <c r="DI264" s="8"/>
      <c r="DJ264" s="8"/>
      <c r="DK264" s="8"/>
      <c r="DL264" s="8"/>
      <c r="DM264" s="8"/>
      <c r="DO264" s="2" t="s">
        <v>53</v>
      </c>
      <c r="DR264" s="8"/>
    </row>
    <row r="265" spans="1:122" customFormat="1" ht="15" x14ac:dyDescent="0.25">
      <c r="A265" s="14"/>
      <c r="B265" s="17"/>
      <c r="C265" s="16" t="s">
        <v>41</v>
      </c>
      <c r="D265" s="349" t="s">
        <v>54</v>
      </c>
      <c r="E265" s="349"/>
      <c r="F265" s="349"/>
      <c r="G265" s="18"/>
      <c r="H265" s="19"/>
      <c r="I265" s="19"/>
      <c r="J265" s="19"/>
      <c r="K265" s="22">
        <v>446.48</v>
      </c>
      <c r="L265" s="48">
        <v>1.4375</v>
      </c>
      <c r="M265" s="22">
        <v>32.090000000000003</v>
      </c>
      <c r="N265" s="23">
        <v>46.99</v>
      </c>
      <c r="O265" s="24">
        <v>1507.91</v>
      </c>
      <c r="DI265" s="8"/>
      <c r="DJ265" s="8"/>
      <c r="DK265" s="8"/>
      <c r="DL265" s="8"/>
      <c r="DM265" s="8"/>
      <c r="DO265" s="2" t="s">
        <v>54</v>
      </c>
      <c r="DR265" s="8"/>
    </row>
    <row r="266" spans="1:122" customFormat="1" ht="15" x14ac:dyDescent="0.25">
      <c r="A266" s="25"/>
      <c r="B266" s="17"/>
      <c r="C266" s="16"/>
      <c r="D266" s="349" t="s">
        <v>55</v>
      </c>
      <c r="E266" s="349"/>
      <c r="F266" s="349"/>
      <c r="G266" s="18" t="s">
        <v>56</v>
      </c>
      <c r="H266" s="30">
        <v>82.5</v>
      </c>
      <c r="I266" s="48">
        <v>1.3225</v>
      </c>
      <c r="J266" s="31">
        <v>5.4553124999999998</v>
      </c>
      <c r="K266" s="28"/>
      <c r="L266" s="19"/>
      <c r="M266" s="28"/>
      <c r="N266" s="19"/>
      <c r="O266" s="29"/>
      <c r="DI266" s="8"/>
      <c r="DJ266" s="8"/>
      <c r="DK266" s="8"/>
      <c r="DL266" s="8"/>
      <c r="DM266" s="8"/>
      <c r="DP266" s="2" t="s">
        <v>55</v>
      </c>
      <c r="DR266" s="8"/>
    </row>
    <row r="267" spans="1:122" customFormat="1" ht="15" x14ac:dyDescent="0.25">
      <c r="A267" s="25"/>
      <c r="B267" s="17"/>
      <c r="C267" s="16"/>
      <c r="D267" s="349" t="s">
        <v>57</v>
      </c>
      <c r="E267" s="349"/>
      <c r="F267" s="349"/>
      <c r="G267" s="18" t="s">
        <v>56</v>
      </c>
      <c r="H267" s="23">
        <v>34.17</v>
      </c>
      <c r="I267" s="48">
        <v>1.4375</v>
      </c>
      <c r="J267" s="31">
        <v>2.4559688</v>
      </c>
      <c r="K267" s="28"/>
      <c r="L267" s="19"/>
      <c r="M267" s="28"/>
      <c r="N267" s="19"/>
      <c r="O267" s="29"/>
      <c r="DI267" s="8"/>
      <c r="DJ267" s="8"/>
      <c r="DK267" s="8"/>
      <c r="DL267" s="8"/>
      <c r="DM267" s="8"/>
      <c r="DP267" s="2" t="s">
        <v>57</v>
      </c>
      <c r="DR267" s="8"/>
    </row>
    <row r="268" spans="1:122" customFormat="1" ht="15" x14ac:dyDescent="0.25">
      <c r="A268" s="32"/>
      <c r="B268" s="18"/>
      <c r="C268" s="16"/>
      <c r="D268" s="355" t="s">
        <v>58</v>
      </c>
      <c r="E268" s="355"/>
      <c r="F268" s="355"/>
      <c r="G268" s="33"/>
      <c r="H268" s="34"/>
      <c r="I268" s="34"/>
      <c r="J268" s="34"/>
      <c r="K268" s="35">
        <v>4040.78</v>
      </c>
      <c r="L268" s="34"/>
      <c r="M268" s="36">
        <v>286.22000000000003</v>
      </c>
      <c r="N268" s="34"/>
      <c r="O268" s="37">
        <v>5603.87</v>
      </c>
      <c r="DI268" s="8"/>
      <c r="DJ268" s="8"/>
      <c r="DK268" s="8"/>
      <c r="DL268" s="8"/>
      <c r="DM268" s="8"/>
      <c r="DQ268" s="2" t="s">
        <v>58</v>
      </c>
      <c r="DR268" s="8"/>
    </row>
    <row r="269" spans="1:122" customFormat="1" ht="15" x14ac:dyDescent="0.25">
      <c r="A269" s="25"/>
      <c r="B269" s="17"/>
      <c r="C269" s="16"/>
      <c r="D269" s="349" t="s">
        <v>59</v>
      </c>
      <c r="E269" s="349"/>
      <c r="F269" s="349"/>
      <c r="G269" s="18"/>
      <c r="H269" s="19"/>
      <c r="I269" s="19"/>
      <c r="J269" s="19"/>
      <c r="K269" s="28"/>
      <c r="L269" s="19"/>
      <c r="M269" s="22">
        <v>80.42</v>
      </c>
      <c r="N269" s="19"/>
      <c r="O269" s="24">
        <v>3778.94</v>
      </c>
      <c r="DI269" s="8"/>
      <c r="DJ269" s="8"/>
      <c r="DK269" s="8"/>
      <c r="DL269" s="8"/>
      <c r="DM269" s="8"/>
      <c r="DP269" s="2" t="s">
        <v>59</v>
      </c>
      <c r="DR269" s="8"/>
    </row>
    <row r="270" spans="1:122" customFormat="1" ht="23.25" x14ac:dyDescent="0.25">
      <c r="A270" s="25"/>
      <c r="B270" s="17"/>
      <c r="C270" s="16" t="s">
        <v>99</v>
      </c>
      <c r="D270" s="349" t="s">
        <v>100</v>
      </c>
      <c r="E270" s="349"/>
      <c r="F270" s="349"/>
      <c r="G270" s="18" t="s">
        <v>62</v>
      </c>
      <c r="H270" s="26">
        <v>110</v>
      </c>
      <c r="I270" s="19"/>
      <c r="J270" s="26">
        <v>110</v>
      </c>
      <c r="K270" s="28"/>
      <c r="L270" s="19"/>
      <c r="M270" s="22">
        <v>88.46</v>
      </c>
      <c r="N270" s="19"/>
      <c r="O270" s="24">
        <v>4156.83</v>
      </c>
      <c r="DI270" s="8"/>
      <c r="DJ270" s="8"/>
      <c r="DK270" s="8"/>
      <c r="DL270" s="8"/>
      <c r="DM270" s="8"/>
      <c r="DP270" s="2" t="s">
        <v>100</v>
      </c>
      <c r="DR270" s="8"/>
    </row>
    <row r="271" spans="1:122" customFormat="1" ht="33.75" x14ac:dyDescent="0.25">
      <c r="A271" s="25"/>
      <c r="B271" s="17"/>
      <c r="C271" s="16" t="s">
        <v>101</v>
      </c>
      <c r="D271" s="349" t="s">
        <v>102</v>
      </c>
      <c r="E271" s="349"/>
      <c r="F271" s="349"/>
      <c r="G271" s="18" t="s">
        <v>62</v>
      </c>
      <c r="H271" s="26">
        <v>73</v>
      </c>
      <c r="I271" s="23">
        <v>0.85</v>
      </c>
      <c r="J271" s="23">
        <v>62.05</v>
      </c>
      <c r="K271" s="28"/>
      <c r="L271" s="19"/>
      <c r="M271" s="22">
        <v>49.9</v>
      </c>
      <c r="N271" s="19"/>
      <c r="O271" s="24">
        <v>2344.83</v>
      </c>
      <c r="DI271" s="8"/>
      <c r="DJ271" s="8"/>
      <c r="DK271" s="8"/>
      <c r="DL271" s="8"/>
      <c r="DM271" s="8"/>
      <c r="DP271" s="2" t="s">
        <v>102</v>
      </c>
      <c r="DR271" s="8"/>
    </row>
    <row r="272" spans="1:122" customFormat="1" ht="15" x14ac:dyDescent="0.25">
      <c r="A272" s="14"/>
      <c r="B272" s="38"/>
      <c r="C272" s="39"/>
      <c r="D272" s="354" t="s">
        <v>65</v>
      </c>
      <c r="E272" s="354"/>
      <c r="F272" s="354"/>
      <c r="G272" s="10"/>
      <c r="H272" s="40"/>
      <c r="I272" s="40"/>
      <c r="J272" s="40"/>
      <c r="K272" s="41"/>
      <c r="L272" s="40"/>
      <c r="M272" s="46">
        <v>424.58</v>
      </c>
      <c r="N272" s="34"/>
      <c r="O272" s="43">
        <v>12105.53</v>
      </c>
      <c r="DI272" s="8"/>
      <c r="DJ272" s="8"/>
      <c r="DK272" s="8"/>
      <c r="DL272" s="8"/>
      <c r="DM272" s="8"/>
      <c r="DR272" s="8" t="s">
        <v>65</v>
      </c>
    </row>
    <row r="273" spans="1:123" customFormat="1" ht="33.75" x14ac:dyDescent="0.25">
      <c r="A273" s="9" t="s">
        <v>260</v>
      </c>
      <c r="B273" s="10" t="s">
        <v>328</v>
      </c>
      <c r="C273" s="11" t="s">
        <v>181</v>
      </c>
      <c r="D273" s="353" t="s">
        <v>182</v>
      </c>
      <c r="E273" s="353"/>
      <c r="F273" s="353"/>
      <c r="G273" s="10" t="s">
        <v>183</v>
      </c>
      <c r="H273" s="10">
        <v>0.04</v>
      </c>
      <c r="I273" s="10" t="s">
        <v>40</v>
      </c>
      <c r="J273" s="10" t="s">
        <v>84</v>
      </c>
      <c r="K273" s="12" t="s">
        <v>185</v>
      </c>
      <c r="L273" s="10" t="s">
        <v>186</v>
      </c>
      <c r="M273" s="12" t="s">
        <v>329</v>
      </c>
      <c r="N273" s="10" t="s">
        <v>172</v>
      </c>
      <c r="O273" s="13" t="s">
        <v>330</v>
      </c>
      <c r="DI273" s="8"/>
      <c r="DJ273" s="8"/>
      <c r="DK273" s="8" t="s">
        <v>182</v>
      </c>
      <c r="DL273" s="8" t="s">
        <v>5</v>
      </c>
      <c r="DM273" s="8" t="s">
        <v>5</v>
      </c>
      <c r="DR273" s="8"/>
    </row>
    <row r="274" spans="1:123" customFormat="1" ht="15" x14ac:dyDescent="0.25">
      <c r="A274" s="50"/>
      <c r="B274" s="38"/>
      <c r="C274" s="39"/>
      <c r="D274" s="349" t="s">
        <v>189</v>
      </c>
      <c r="E274" s="349"/>
      <c r="F274" s="349"/>
      <c r="G274" s="349"/>
      <c r="H274" s="349"/>
      <c r="I274" s="349"/>
      <c r="J274" s="349"/>
      <c r="K274" s="349"/>
      <c r="L274" s="349"/>
      <c r="M274" s="349"/>
      <c r="N274" s="349"/>
      <c r="O274" s="356"/>
      <c r="DI274" s="8"/>
      <c r="DJ274" s="8"/>
      <c r="DK274" s="8"/>
      <c r="DL274" s="8"/>
      <c r="DM274" s="8"/>
      <c r="DR274" s="8"/>
      <c r="DS274" s="2" t="s">
        <v>189</v>
      </c>
    </row>
    <row r="275" spans="1:123" customFormat="1" ht="15" x14ac:dyDescent="0.25">
      <c r="A275" s="14"/>
      <c r="B275" s="15"/>
      <c r="C275" s="16"/>
      <c r="D275" s="347" t="s">
        <v>190</v>
      </c>
      <c r="E275" s="347"/>
      <c r="F275" s="347"/>
      <c r="G275" s="347"/>
      <c r="H275" s="347"/>
      <c r="I275" s="347"/>
      <c r="J275" s="347"/>
      <c r="K275" s="347"/>
      <c r="L275" s="347"/>
      <c r="M275" s="347"/>
      <c r="N275" s="347"/>
      <c r="O275" s="348"/>
      <c r="DI275" s="8"/>
      <c r="DJ275" s="8"/>
      <c r="DK275" s="8"/>
      <c r="DL275" s="8"/>
      <c r="DM275" s="8"/>
      <c r="DN275" s="2" t="s">
        <v>190</v>
      </c>
      <c r="DR275" s="8"/>
    </row>
    <row r="276" spans="1:123" customFormat="1" ht="15" x14ac:dyDescent="0.25">
      <c r="A276" s="14"/>
      <c r="B276" s="15"/>
      <c r="C276" s="16"/>
      <c r="D276" s="347" t="s">
        <v>191</v>
      </c>
      <c r="E276" s="347"/>
      <c r="F276" s="347"/>
      <c r="G276" s="347"/>
      <c r="H276" s="347"/>
      <c r="I276" s="347"/>
      <c r="J276" s="347"/>
      <c r="K276" s="347"/>
      <c r="L276" s="347"/>
      <c r="M276" s="347"/>
      <c r="N276" s="347"/>
      <c r="O276" s="348"/>
      <c r="DI276" s="8"/>
      <c r="DJ276" s="8"/>
      <c r="DK276" s="8"/>
      <c r="DL276" s="8"/>
      <c r="DM276" s="8"/>
      <c r="DN276" s="2" t="s">
        <v>191</v>
      </c>
      <c r="DR276" s="8"/>
    </row>
    <row r="277" spans="1:123" customFormat="1" ht="15" x14ac:dyDescent="0.25">
      <c r="A277" s="14"/>
      <c r="B277" s="38"/>
      <c r="C277" s="39"/>
      <c r="D277" s="354" t="s">
        <v>65</v>
      </c>
      <c r="E277" s="354"/>
      <c r="F277" s="354"/>
      <c r="G277" s="10"/>
      <c r="H277" s="40"/>
      <c r="I277" s="40"/>
      <c r="J277" s="40"/>
      <c r="K277" s="41"/>
      <c r="L277" s="40"/>
      <c r="M277" s="46">
        <v>4.63</v>
      </c>
      <c r="N277" s="34"/>
      <c r="O277" s="47">
        <v>40.51</v>
      </c>
      <c r="DI277" s="8"/>
      <c r="DJ277" s="8"/>
      <c r="DK277" s="8"/>
      <c r="DL277" s="8"/>
      <c r="DM277" s="8"/>
      <c r="DR277" s="8" t="s">
        <v>65</v>
      </c>
    </row>
    <row r="278" spans="1:123" customFormat="1" ht="23.25" x14ac:dyDescent="0.25">
      <c r="A278" s="9" t="s">
        <v>263</v>
      </c>
      <c r="B278" s="10" t="s">
        <v>331</v>
      </c>
      <c r="C278" s="11" t="s">
        <v>332</v>
      </c>
      <c r="D278" s="353" t="s">
        <v>333</v>
      </c>
      <c r="E278" s="353"/>
      <c r="F278" s="353"/>
      <c r="G278" s="10" t="s">
        <v>213</v>
      </c>
      <c r="H278" s="10">
        <v>5</v>
      </c>
      <c r="I278" s="10" t="s">
        <v>40</v>
      </c>
      <c r="J278" s="10" t="s">
        <v>103</v>
      </c>
      <c r="K278" s="12"/>
      <c r="L278" s="10"/>
      <c r="M278" s="12"/>
      <c r="N278" s="10" t="s">
        <v>172</v>
      </c>
      <c r="O278" s="13"/>
      <c r="DI278" s="8"/>
      <c r="DJ278" s="8"/>
      <c r="DK278" s="8" t="s">
        <v>333</v>
      </c>
      <c r="DL278" s="8" t="s">
        <v>5</v>
      </c>
      <c r="DM278" s="8" t="s">
        <v>5</v>
      </c>
      <c r="DR278" s="8"/>
    </row>
    <row r="279" spans="1:123" customFormat="1" ht="15" x14ac:dyDescent="0.25">
      <c r="A279" s="14"/>
      <c r="B279" s="38"/>
      <c r="C279" s="39"/>
      <c r="D279" s="354" t="s">
        <v>65</v>
      </c>
      <c r="E279" s="354"/>
      <c r="F279" s="354"/>
      <c r="G279" s="10"/>
      <c r="H279" s="40"/>
      <c r="I279" s="40"/>
      <c r="J279" s="40"/>
      <c r="K279" s="41"/>
      <c r="L279" s="40"/>
      <c r="M279" s="46">
        <v>0</v>
      </c>
      <c r="N279" s="34"/>
      <c r="O279" s="47">
        <v>0</v>
      </c>
      <c r="DI279" s="8"/>
      <c r="DJ279" s="8"/>
      <c r="DK279" s="8"/>
      <c r="DL279" s="8"/>
      <c r="DM279" s="8"/>
      <c r="DR279" s="8" t="s">
        <v>65</v>
      </c>
    </row>
    <row r="280" spans="1:123" customFormat="1" ht="34.5" x14ac:dyDescent="0.25">
      <c r="A280" s="9" t="s">
        <v>270</v>
      </c>
      <c r="B280" s="10" t="s">
        <v>334</v>
      </c>
      <c r="C280" s="11" t="s">
        <v>81</v>
      </c>
      <c r="D280" s="353" t="s">
        <v>335</v>
      </c>
      <c r="E280" s="353"/>
      <c r="F280" s="353"/>
      <c r="G280" s="10" t="s">
        <v>83</v>
      </c>
      <c r="H280" s="10">
        <v>3.9E-2</v>
      </c>
      <c r="I280" s="10" t="s">
        <v>40</v>
      </c>
      <c r="J280" s="10" t="s">
        <v>336</v>
      </c>
      <c r="K280" s="12"/>
      <c r="L280" s="10"/>
      <c r="M280" s="12"/>
      <c r="N280" s="10"/>
      <c r="O280" s="13"/>
      <c r="DI280" s="8"/>
      <c r="DJ280" s="8"/>
      <c r="DK280" s="8" t="s">
        <v>335</v>
      </c>
      <c r="DL280" s="8" t="s">
        <v>5</v>
      </c>
      <c r="DM280" s="8" t="s">
        <v>5</v>
      </c>
      <c r="DR280" s="8"/>
    </row>
    <row r="281" spans="1:123" customFormat="1" ht="33.75" x14ac:dyDescent="0.25">
      <c r="A281" s="14"/>
      <c r="B281" s="15"/>
      <c r="C281" s="16" t="s">
        <v>73</v>
      </c>
      <c r="D281" s="347" t="s">
        <v>74</v>
      </c>
      <c r="E281" s="347"/>
      <c r="F281" s="347"/>
      <c r="G281" s="347"/>
      <c r="H281" s="347"/>
      <c r="I281" s="347"/>
      <c r="J281" s="347"/>
      <c r="K281" s="347"/>
      <c r="L281" s="347"/>
      <c r="M281" s="347"/>
      <c r="N281" s="347"/>
      <c r="O281" s="348"/>
      <c r="DI281" s="8"/>
      <c r="DJ281" s="8"/>
      <c r="DK281" s="8"/>
      <c r="DL281" s="8"/>
      <c r="DM281" s="8"/>
      <c r="DN281" s="2" t="s">
        <v>74</v>
      </c>
      <c r="DR281" s="8"/>
    </row>
    <row r="282" spans="1:123" customFormat="1" ht="57" x14ac:dyDescent="0.25">
      <c r="A282" s="14"/>
      <c r="B282" s="15"/>
      <c r="C282" s="16" t="s">
        <v>50</v>
      </c>
      <c r="D282" s="347" t="s">
        <v>51</v>
      </c>
      <c r="E282" s="347"/>
      <c r="F282" s="347"/>
      <c r="G282" s="347"/>
      <c r="H282" s="347"/>
      <c r="I282" s="347"/>
      <c r="J282" s="347"/>
      <c r="K282" s="347"/>
      <c r="L282" s="347"/>
      <c r="M282" s="347"/>
      <c r="N282" s="347"/>
      <c r="O282" s="348"/>
      <c r="DI282" s="8"/>
      <c r="DJ282" s="8"/>
      <c r="DK282" s="8"/>
      <c r="DL282" s="8"/>
      <c r="DM282" s="8"/>
      <c r="DN282" s="2" t="s">
        <v>51</v>
      </c>
      <c r="DR282" s="8"/>
    </row>
    <row r="283" spans="1:123" customFormat="1" ht="15" x14ac:dyDescent="0.25">
      <c r="A283" s="14"/>
      <c r="B283" s="17"/>
      <c r="C283" s="16" t="s">
        <v>40</v>
      </c>
      <c r="D283" s="349" t="s">
        <v>52</v>
      </c>
      <c r="E283" s="349"/>
      <c r="F283" s="349"/>
      <c r="G283" s="18"/>
      <c r="H283" s="19"/>
      <c r="I283" s="19"/>
      <c r="J283" s="19"/>
      <c r="K283" s="20">
        <v>3891.6</v>
      </c>
      <c r="L283" s="48">
        <v>1.3225</v>
      </c>
      <c r="M283" s="22">
        <v>200.72</v>
      </c>
      <c r="N283" s="23">
        <v>46.99</v>
      </c>
      <c r="O283" s="24">
        <v>9431.83</v>
      </c>
      <c r="DI283" s="8"/>
      <c r="DJ283" s="8"/>
      <c r="DK283" s="8"/>
      <c r="DL283" s="8"/>
      <c r="DM283" s="8"/>
      <c r="DO283" s="2" t="s">
        <v>52</v>
      </c>
      <c r="DR283" s="8"/>
    </row>
    <row r="284" spans="1:123" customFormat="1" ht="15" x14ac:dyDescent="0.25">
      <c r="A284" s="14"/>
      <c r="B284" s="17"/>
      <c r="C284" s="16" t="s">
        <v>22</v>
      </c>
      <c r="D284" s="349" t="s">
        <v>53</v>
      </c>
      <c r="E284" s="349"/>
      <c r="F284" s="349"/>
      <c r="G284" s="18"/>
      <c r="H284" s="19"/>
      <c r="I284" s="19"/>
      <c r="J284" s="19"/>
      <c r="K284" s="20">
        <v>12813.74</v>
      </c>
      <c r="L284" s="48">
        <v>1.4375</v>
      </c>
      <c r="M284" s="22">
        <v>718.37</v>
      </c>
      <c r="N284" s="23">
        <v>14.01</v>
      </c>
      <c r="O284" s="24">
        <v>10064.36</v>
      </c>
      <c r="DI284" s="8"/>
      <c r="DJ284" s="8"/>
      <c r="DK284" s="8"/>
      <c r="DL284" s="8"/>
      <c r="DM284" s="8"/>
      <c r="DO284" s="2" t="s">
        <v>53</v>
      </c>
      <c r="DR284" s="8"/>
    </row>
    <row r="285" spans="1:123" customFormat="1" ht="15" x14ac:dyDescent="0.25">
      <c r="A285" s="14"/>
      <c r="B285" s="17"/>
      <c r="C285" s="16" t="s">
        <v>41</v>
      </c>
      <c r="D285" s="349" t="s">
        <v>54</v>
      </c>
      <c r="E285" s="349"/>
      <c r="F285" s="349"/>
      <c r="G285" s="18"/>
      <c r="H285" s="19"/>
      <c r="I285" s="19"/>
      <c r="J285" s="19"/>
      <c r="K285" s="20">
        <v>1431.7</v>
      </c>
      <c r="L285" s="48">
        <v>1.4375</v>
      </c>
      <c r="M285" s="22">
        <v>80.260000000000005</v>
      </c>
      <c r="N285" s="23">
        <v>46.99</v>
      </c>
      <c r="O285" s="24">
        <v>3771.42</v>
      </c>
      <c r="DI285" s="8"/>
      <c r="DJ285" s="8"/>
      <c r="DK285" s="8"/>
      <c r="DL285" s="8"/>
      <c r="DM285" s="8"/>
      <c r="DO285" s="2" t="s">
        <v>54</v>
      </c>
      <c r="DR285" s="8"/>
    </row>
    <row r="286" spans="1:123" customFormat="1" ht="15" x14ac:dyDescent="0.25">
      <c r="A286" s="14"/>
      <c r="B286" s="17"/>
      <c r="C286" s="16" t="s">
        <v>87</v>
      </c>
      <c r="D286" s="349" t="s">
        <v>88</v>
      </c>
      <c r="E286" s="349"/>
      <c r="F286" s="349"/>
      <c r="G286" s="18"/>
      <c r="H286" s="19"/>
      <c r="I286" s="19"/>
      <c r="J286" s="19"/>
      <c r="K286" s="20">
        <v>2849.58</v>
      </c>
      <c r="L286" s="19"/>
      <c r="M286" s="22">
        <v>111.13</v>
      </c>
      <c r="N286" s="23">
        <v>8.75</v>
      </c>
      <c r="O286" s="44">
        <v>972.39</v>
      </c>
      <c r="DI286" s="8"/>
      <c r="DJ286" s="8"/>
      <c r="DK286" s="8"/>
      <c r="DL286" s="8"/>
      <c r="DM286" s="8"/>
      <c r="DO286" s="2" t="s">
        <v>88</v>
      </c>
      <c r="DR286" s="8"/>
    </row>
    <row r="287" spans="1:123" customFormat="1" ht="15" x14ac:dyDescent="0.25">
      <c r="A287" s="25"/>
      <c r="B287" s="17"/>
      <c r="C287" s="16"/>
      <c r="D287" s="349" t="s">
        <v>55</v>
      </c>
      <c r="E287" s="349"/>
      <c r="F287" s="349"/>
      <c r="G287" s="18" t="s">
        <v>56</v>
      </c>
      <c r="H287" s="26">
        <v>376</v>
      </c>
      <c r="I287" s="48">
        <v>1.3225</v>
      </c>
      <c r="J287" s="27">
        <v>19.393139999999999</v>
      </c>
      <c r="K287" s="28"/>
      <c r="L287" s="19"/>
      <c r="M287" s="28"/>
      <c r="N287" s="19"/>
      <c r="O287" s="29"/>
      <c r="DI287" s="8"/>
      <c r="DJ287" s="8"/>
      <c r="DK287" s="8"/>
      <c r="DL287" s="8"/>
      <c r="DM287" s="8"/>
      <c r="DP287" s="2" t="s">
        <v>55</v>
      </c>
      <c r="DR287" s="8"/>
    </row>
    <row r="288" spans="1:123" customFormat="1" ht="15" x14ac:dyDescent="0.25">
      <c r="A288" s="25"/>
      <c r="B288" s="17"/>
      <c r="C288" s="16"/>
      <c r="D288" s="349" t="s">
        <v>57</v>
      </c>
      <c r="E288" s="349"/>
      <c r="F288" s="349"/>
      <c r="G288" s="18" t="s">
        <v>56</v>
      </c>
      <c r="H288" s="23">
        <v>108.85</v>
      </c>
      <c r="I288" s="48">
        <v>1.4375</v>
      </c>
      <c r="J288" s="31">
        <v>6.1024031000000001</v>
      </c>
      <c r="K288" s="28"/>
      <c r="L288" s="19"/>
      <c r="M288" s="28"/>
      <c r="N288" s="19"/>
      <c r="O288" s="29"/>
      <c r="DI288" s="8"/>
      <c r="DJ288" s="8"/>
      <c r="DK288" s="8"/>
      <c r="DL288" s="8"/>
      <c r="DM288" s="8"/>
      <c r="DP288" s="2" t="s">
        <v>57</v>
      </c>
      <c r="DR288" s="8"/>
    </row>
    <row r="289" spans="1:126" customFormat="1" ht="15" x14ac:dyDescent="0.25">
      <c r="A289" s="32"/>
      <c r="B289" s="18"/>
      <c r="C289" s="16"/>
      <c r="D289" s="355" t="s">
        <v>58</v>
      </c>
      <c r="E289" s="355"/>
      <c r="F289" s="355"/>
      <c r="G289" s="33"/>
      <c r="H289" s="34"/>
      <c r="I289" s="34"/>
      <c r="J289" s="34"/>
      <c r="K289" s="35">
        <v>19554.919999999998</v>
      </c>
      <c r="L289" s="34"/>
      <c r="M289" s="35">
        <v>1030.22</v>
      </c>
      <c r="N289" s="34"/>
      <c r="O289" s="37">
        <v>20468.580000000002</v>
      </c>
      <c r="DI289" s="8"/>
      <c r="DJ289" s="8"/>
      <c r="DK289" s="8"/>
      <c r="DL289" s="8"/>
      <c r="DM289" s="8"/>
      <c r="DQ289" s="2" t="s">
        <v>58</v>
      </c>
      <c r="DR289" s="8"/>
    </row>
    <row r="290" spans="1:126" customFormat="1" ht="15" x14ac:dyDescent="0.25">
      <c r="A290" s="25"/>
      <c r="B290" s="17"/>
      <c r="C290" s="16"/>
      <c r="D290" s="349" t="s">
        <v>59</v>
      </c>
      <c r="E290" s="349"/>
      <c r="F290" s="349"/>
      <c r="G290" s="18"/>
      <c r="H290" s="19"/>
      <c r="I290" s="19"/>
      <c r="J290" s="19"/>
      <c r="K290" s="28"/>
      <c r="L290" s="19"/>
      <c r="M290" s="22">
        <v>280.98</v>
      </c>
      <c r="N290" s="19"/>
      <c r="O290" s="24">
        <v>13203.25</v>
      </c>
      <c r="DI290" s="8"/>
      <c r="DJ290" s="8"/>
      <c r="DK290" s="8"/>
      <c r="DL290" s="8"/>
      <c r="DM290" s="8"/>
      <c r="DP290" s="2" t="s">
        <v>59</v>
      </c>
      <c r="DR290" s="8"/>
    </row>
    <row r="291" spans="1:126" customFormat="1" ht="34.5" x14ac:dyDescent="0.25">
      <c r="A291" s="25"/>
      <c r="B291" s="17"/>
      <c r="C291" s="16" t="s">
        <v>89</v>
      </c>
      <c r="D291" s="349" t="s">
        <v>90</v>
      </c>
      <c r="E291" s="349"/>
      <c r="F291" s="349"/>
      <c r="G291" s="18" t="s">
        <v>62</v>
      </c>
      <c r="H291" s="26">
        <v>117</v>
      </c>
      <c r="I291" s="19"/>
      <c r="J291" s="26">
        <v>117</v>
      </c>
      <c r="K291" s="28"/>
      <c r="L291" s="19"/>
      <c r="M291" s="22">
        <v>328.75</v>
      </c>
      <c r="N291" s="19"/>
      <c r="O291" s="24">
        <v>15447.8</v>
      </c>
      <c r="DI291" s="8"/>
      <c r="DJ291" s="8"/>
      <c r="DK291" s="8"/>
      <c r="DL291" s="8"/>
      <c r="DM291" s="8"/>
      <c r="DP291" s="2" t="s">
        <v>90</v>
      </c>
      <c r="DR291" s="8"/>
    </row>
    <row r="292" spans="1:126" customFormat="1" ht="56.25" x14ac:dyDescent="0.25">
      <c r="A292" s="25"/>
      <c r="B292" s="17"/>
      <c r="C292" s="16" t="s">
        <v>91</v>
      </c>
      <c r="D292" s="349" t="s">
        <v>92</v>
      </c>
      <c r="E292" s="349"/>
      <c r="F292" s="349"/>
      <c r="G292" s="18" t="s">
        <v>62</v>
      </c>
      <c r="H292" s="26">
        <v>74</v>
      </c>
      <c r="I292" s="23">
        <v>0.85</v>
      </c>
      <c r="J292" s="30">
        <v>62.9</v>
      </c>
      <c r="K292" s="28"/>
      <c r="L292" s="19"/>
      <c r="M292" s="22">
        <v>176.74</v>
      </c>
      <c r="N292" s="19"/>
      <c r="O292" s="24">
        <v>8304.84</v>
      </c>
      <c r="DI292" s="8"/>
      <c r="DJ292" s="8"/>
      <c r="DK292" s="8"/>
      <c r="DL292" s="8"/>
      <c r="DM292" s="8"/>
      <c r="DP292" s="2" t="s">
        <v>92</v>
      </c>
      <c r="DR292" s="8"/>
    </row>
    <row r="293" spans="1:126" customFormat="1" ht="15" x14ac:dyDescent="0.25">
      <c r="A293" s="14"/>
      <c r="B293" s="38"/>
      <c r="C293" s="39"/>
      <c r="D293" s="354" t="s">
        <v>65</v>
      </c>
      <c r="E293" s="354"/>
      <c r="F293" s="354"/>
      <c r="G293" s="10"/>
      <c r="H293" s="40"/>
      <c r="I293" s="40"/>
      <c r="J293" s="40"/>
      <c r="K293" s="41"/>
      <c r="L293" s="40"/>
      <c r="M293" s="42">
        <v>1535.71</v>
      </c>
      <c r="N293" s="34"/>
      <c r="O293" s="43">
        <v>44221.22</v>
      </c>
      <c r="DI293" s="8"/>
      <c r="DJ293" s="8"/>
      <c r="DK293" s="8"/>
      <c r="DL293" s="8"/>
      <c r="DM293" s="8"/>
      <c r="DR293" s="8" t="s">
        <v>65</v>
      </c>
    </row>
    <row r="294" spans="1:126" customFormat="1" ht="23.25" x14ac:dyDescent="0.25">
      <c r="A294" s="9" t="s">
        <v>273</v>
      </c>
      <c r="B294" s="10" t="s">
        <v>337</v>
      </c>
      <c r="C294" s="11" t="s">
        <v>332</v>
      </c>
      <c r="D294" s="353" t="s">
        <v>338</v>
      </c>
      <c r="E294" s="353"/>
      <c r="F294" s="353"/>
      <c r="G294" s="10" t="s">
        <v>276</v>
      </c>
      <c r="H294" s="10">
        <v>39</v>
      </c>
      <c r="I294" s="10" t="s">
        <v>40</v>
      </c>
      <c r="J294" s="10" t="s">
        <v>251</v>
      </c>
      <c r="K294" s="12"/>
      <c r="L294" s="10"/>
      <c r="M294" s="12"/>
      <c r="N294" s="10" t="s">
        <v>172</v>
      </c>
      <c r="O294" s="13"/>
      <c r="DI294" s="8"/>
      <c r="DJ294" s="8"/>
      <c r="DK294" s="8" t="s">
        <v>338</v>
      </c>
      <c r="DL294" s="8" t="s">
        <v>5</v>
      </c>
      <c r="DM294" s="8" t="s">
        <v>5</v>
      </c>
      <c r="DR294" s="8"/>
    </row>
    <row r="295" spans="1:126" customFormat="1" ht="15" x14ac:dyDescent="0.25">
      <c r="A295" s="14"/>
      <c r="B295" s="38"/>
      <c r="C295" s="39"/>
      <c r="D295" s="354" t="s">
        <v>65</v>
      </c>
      <c r="E295" s="354"/>
      <c r="F295" s="354"/>
      <c r="G295" s="10"/>
      <c r="H295" s="40"/>
      <c r="I295" s="40"/>
      <c r="J295" s="40"/>
      <c r="K295" s="41"/>
      <c r="L295" s="40"/>
      <c r="M295" s="46">
        <v>0</v>
      </c>
      <c r="N295" s="34"/>
      <c r="O295" s="47">
        <v>0</v>
      </c>
      <c r="DI295" s="8"/>
      <c r="DJ295" s="8"/>
      <c r="DK295" s="8"/>
      <c r="DL295" s="8"/>
      <c r="DM295" s="8"/>
      <c r="DR295" s="8" t="s">
        <v>65</v>
      </c>
    </row>
    <row r="296" spans="1:126" customFormat="1" ht="15" x14ac:dyDescent="0.25">
      <c r="A296" s="51"/>
      <c r="B296" s="4"/>
      <c r="C296" s="12"/>
      <c r="D296" s="354" t="s">
        <v>339</v>
      </c>
      <c r="E296" s="354"/>
      <c r="F296" s="354"/>
      <c r="G296" s="354"/>
      <c r="H296" s="354"/>
      <c r="I296" s="354"/>
      <c r="J296" s="354"/>
      <c r="K296" s="354"/>
      <c r="L296" s="354"/>
      <c r="M296" s="52">
        <v>107426.35</v>
      </c>
      <c r="N296" s="53"/>
      <c r="O296" s="54"/>
      <c r="DI296" s="8"/>
      <c r="DJ296" s="8"/>
      <c r="DK296" s="8"/>
      <c r="DL296" s="8"/>
      <c r="DM296" s="8"/>
      <c r="DR296" s="8"/>
      <c r="DT296" s="8" t="s">
        <v>339</v>
      </c>
    </row>
    <row r="297" spans="1:126" customFormat="1" ht="15" x14ac:dyDescent="0.25">
      <c r="A297" s="51"/>
      <c r="B297" s="4"/>
      <c r="C297" s="12"/>
      <c r="D297" s="354" t="s">
        <v>340</v>
      </c>
      <c r="E297" s="354"/>
      <c r="F297" s="354"/>
      <c r="G297" s="354"/>
      <c r="H297" s="354"/>
      <c r="I297" s="354"/>
      <c r="J297" s="354"/>
      <c r="K297" s="354"/>
      <c r="L297" s="354"/>
      <c r="M297" s="55"/>
      <c r="N297" s="53"/>
      <c r="O297" s="54"/>
      <c r="DU297" s="8" t="s">
        <v>340</v>
      </c>
    </row>
    <row r="298" spans="1:126" customFormat="1" ht="15" x14ac:dyDescent="0.25">
      <c r="A298" s="14"/>
      <c r="B298" s="3"/>
      <c r="C298" s="16"/>
      <c r="D298" s="349" t="s">
        <v>341</v>
      </c>
      <c r="E298" s="349"/>
      <c r="F298" s="349"/>
      <c r="G298" s="349"/>
      <c r="H298" s="349"/>
      <c r="I298" s="349"/>
      <c r="J298" s="349"/>
      <c r="K298" s="349"/>
      <c r="L298" s="349"/>
      <c r="M298" s="56">
        <v>96704.52</v>
      </c>
      <c r="N298" s="57"/>
      <c r="O298" s="58">
        <v>1125382.71</v>
      </c>
      <c r="DU298" s="8"/>
      <c r="DV298" s="2" t="s">
        <v>341</v>
      </c>
    </row>
    <row r="299" spans="1:126" customFormat="1" ht="15" x14ac:dyDescent="0.25">
      <c r="A299" s="14"/>
      <c r="B299" s="3"/>
      <c r="C299" s="16"/>
      <c r="D299" s="349" t="s">
        <v>342</v>
      </c>
      <c r="E299" s="349"/>
      <c r="F299" s="349"/>
      <c r="G299" s="349"/>
      <c r="H299" s="349"/>
      <c r="I299" s="349"/>
      <c r="J299" s="349"/>
      <c r="K299" s="349"/>
      <c r="L299" s="349"/>
      <c r="M299" s="59"/>
      <c r="N299" s="57"/>
      <c r="O299" s="60"/>
      <c r="DU299" s="8"/>
      <c r="DV299" s="2" t="s">
        <v>342</v>
      </c>
    </row>
    <row r="300" spans="1:126" customFormat="1" ht="15" x14ac:dyDescent="0.25">
      <c r="A300" s="14"/>
      <c r="B300" s="3"/>
      <c r="C300" s="16"/>
      <c r="D300" s="349" t="s">
        <v>343</v>
      </c>
      <c r="E300" s="349"/>
      <c r="F300" s="349"/>
      <c r="G300" s="349"/>
      <c r="H300" s="349"/>
      <c r="I300" s="349"/>
      <c r="J300" s="349"/>
      <c r="K300" s="349"/>
      <c r="L300" s="349"/>
      <c r="M300" s="56">
        <v>5535.06</v>
      </c>
      <c r="N300" s="57"/>
      <c r="O300" s="58">
        <v>260092.45</v>
      </c>
      <c r="DU300" s="8"/>
      <c r="DV300" s="2" t="s">
        <v>343</v>
      </c>
    </row>
    <row r="301" spans="1:126" customFormat="1" ht="15" x14ac:dyDescent="0.25">
      <c r="A301" s="14"/>
      <c r="B301" s="3"/>
      <c r="C301" s="16"/>
      <c r="D301" s="349" t="s">
        <v>344</v>
      </c>
      <c r="E301" s="349"/>
      <c r="F301" s="349"/>
      <c r="G301" s="349"/>
      <c r="H301" s="349"/>
      <c r="I301" s="349"/>
      <c r="J301" s="349"/>
      <c r="K301" s="349"/>
      <c r="L301" s="349"/>
      <c r="M301" s="56">
        <v>12464.13</v>
      </c>
      <c r="N301" s="57"/>
      <c r="O301" s="58">
        <v>174622.46</v>
      </c>
      <c r="DU301" s="8"/>
      <c r="DV301" s="2" t="s">
        <v>344</v>
      </c>
    </row>
    <row r="302" spans="1:126" customFormat="1" ht="15" x14ac:dyDescent="0.25">
      <c r="A302" s="14"/>
      <c r="B302" s="3"/>
      <c r="C302" s="16"/>
      <c r="D302" s="349" t="s">
        <v>345</v>
      </c>
      <c r="E302" s="349"/>
      <c r="F302" s="349"/>
      <c r="G302" s="349"/>
      <c r="H302" s="349"/>
      <c r="I302" s="349"/>
      <c r="J302" s="349"/>
      <c r="K302" s="349"/>
      <c r="L302" s="349"/>
      <c r="M302" s="61">
        <v>859.74</v>
      </c>
      <c r="N302" s="57"/>
      <c r="O302" s="58">
        <v>40399.199999999997</v>
      </c>
      <c r="DU302" s="8"/>
      <c r="DV302" s="2" t="s">
        <v>345</v>
      </c>
    </row>
    <row r="303" spans="1:126" customFormat="1" ht="15" x14ac:dyDescent="0.25">
      <c r="A303" s="14"/>
      <c r="B303" s="3"/>
      <c r="C303" s="16"/>
      <c r="D303" s="349" t="s">
        <v>346</v>
      </c>
      <c r="E303" s="349"/>
      <c r="F303" s="349"/>
      <c r="G303" s="349"/>
      <c r="H303" s="349"/>
      <c r="I303" s="349"/>
      <c r="J303" s="349"/>
      <c r="K303" s="349"/>
      <c r="L303" s="349"/>
      <c r="M303" s="56">
        <v>78475.820000000007</v>
      </c>
      <c r="N303" s="57"/>
      <c r="O303" s="58">
        <v>687404.38</v>
      </c>
      <c r="DU303" s="8"/>
      <c r="DV303" s="2" t="s">
        <v>346</v>
      </c>
    </row>
    <row r="304" spans="1:126" customFormat="1" ht="15" x14ac:dyDescent="0.25">
      <c r="A304" s="14"/>
      <c r="B304" s="3"/>
      <c r="C304" s="16"/>
      <c r="D304" s="349" t="s">
        <v>347</v>
      </c>
      <c r="E304" s="349"/>
      <c r="F304" s="349"/>
      <c r="G304" s="349"/>
      <c r="H304" s="349"/>
      <c r="I304" s="349"/>
      <c r="J304" s="349"/>
      <c r="K304" s="349"/>
      <c r="L304" s="349"/>
      <c r="M304" s="61">
        <v>229.51</v>
      </c>
      <c r="N304" s="57"/>
      <c r="O304" s="58">
        <v>3263.42</v>
      </c>
      <c r="DU304" s="8"/>
      <c r="DV304" s="2" t="s">
        <v>347</v>
      </c>
    </row>
    <row r="305" spans="1:127" customFormat="1" ht="15" x14ac:dyDescent="0.25">
      <c r="A305" s="14"/>
      <c r="B305" s="3"/>
      <c r="C305" s="16"/>
      <c r="D305" s="349" t="s">
        <v>348</v>
      </c>
      <c r="E305" s="349"/>
      <c r="F305" s="349"/>
      <c r="G305" s="349"/>
      <c r="H305" s="349"/>
      <c r="I305" s="349"/>
      <c r="J305" s="349"/>
      <c r="K305" s="349"/>
      <c r="L305" s="349"/>
      <c r="M305" s="56">
        <v>107426.35</v>
      </c>
      <c r="N305" s="57"/>
      <c r="O305" s="58">
        <v>1629201.8</v>
      </c>
      <c r="DU305" s="8"/>
      <c r="DV305" s="2" t="s">
        <v>348</v>
      </c>
    </row>
    <row r="306" spans="1:127" customFormat="1" ht="15" x14ac:dyDescent="0.25">
      <c r="A306" s="14"/>
      <c r="B306" s="3"/>
      <c r="C306" s="16"/>
      <c r="D306" s="349" t="s">
        <v>349</v>
      </c>
      <c r="E306" s="349"/>
      <c r="F306" s="349"/>
      <c r="G306" s="349"/>
      <c r="H306" s="349"/>
      <c r="I306" s="349"/>
      <c r="J306" s="349"/>
      <c r="K306" s="349"/>
      <c r="L306" s="349"/>
      <c r="M306" s="56">
        <v>107196.84</v>
      </c>
      <c r="N306" s="57"/>
      <c r="O306" s="58">
        <v>1625938.38</v>
      </c>
      <c r="DU306" s="8"/>
      <c r="DV306" s="2" t="s">
        <v>349</v>
      </c>
    </row>
    <row r="307" spans="1:127" customFormat="1" ht="15" x14ac:dyDescent="0.25">
      <c r="A307" s="14"/>
      <c r="B307" s="3"/>
      <c r="C307" s="16"/>
      <c r="D307" s="349" t="s">
        <v>350</v>
      </c>
      <c r="E307" s="349"/>
      <c r="F307" s="349"/>
      <c r="G307" s="349"/>
      <c r="H307" s="349"/>
      <c r="I307" s="349"/>
      <c r="J307" s="349"/>
      <c r="K307" s="349"/>
      <c r="L307" s="349"/>
      <c r="M307" s="59"/>
      <c r="N307" s="57"/>
      <c r="O307" s="60"/>
      <c r="DU307" s="8"/>
      <c r="DV307" s="2" t="s">
        <v>350</v>
      </c>
    </row>
    <row r="308" spans="1:127" customFormat="1" ht="15" x14ac:dyDescent="0.25">
      <c r="A308" s="14"/>
      <c r="B308" s="3"/>
      <c r="C308" s="16"/>
      <c r="D308" s="349" t="s">
        <v>351</v>
      </c>
      <c r="E308" s="349"/>
      <c r="F308" s="349"/>
      <c r="G308" s="349"/>
      <c r="H308" s="349"/>
      <c r="I308" s="349"/>
      <c r="J308" s="349"/>
      <c r="K308" s="349"/>
      <c r="L308" s="349"/>
      <c r="M308" s="56">
        <v>5535.06</v>
      </c>
      <c r="N308" s="57"/>
      <c r="O308" s="58">
        <v>260092.45</v>
      </c>
      <c r="DU308" s="8"/>
      <c r="DV308" s="2" t="s">
        <v>351</v>
      </c>
    </row>
    <row r="309" spans="1:127" customFormat="1" ht="15" x14ac:dyDescent="0.25">
      <c r="A309" s="14"/>
      <c r="B309" s="3"/>
      <c r="C309" s="16"/>
      <c r="D309" s="349" t="s">
        <v>352</v>
      </c>
      <c r="E309" s="349"/>
      <c r="F309" s="349"/>
      <c r="G309" s="349"/>
      <c r="H309" s="349"/>
      <c r="I309" s="349"/>
      <c r="J309" s="349"/>
      <c r="K309" s="349"/>
      <c r="L309" s="349"/>
      <c r="M309" s="56">
        <v>12464.13</v>
      </c>
      <c r="N309" s="57"/>
      <c r="O309" s="58">
        <v>174622.46</v>
      </c>
      <c r="DU309" s="8"/>
      <c r="DV309" s="2" t="s">
        <v>352</v>
      </c>
    </row>
    <row r="310" spans="1:127" customFormat="1" ht="15" x14ac:dyDescent="0.25">
      <c r="A310" s="14"/>
      <c r="B310" s="3"/>
      <c r="C310" s="16"/>
      <c r="D310" s="349" t="s">
        <v>353</v>
      </c>
      <c r="E310" s="349"/>
      <c r="F310" s="349"/>
      <c r="G310" s="349"/>
      <c r="H310" s="349"/>
      <c r="I310" s="349"/>
      <c r="J310" s="349"/>
      <c r="K310" s="349"/>
      <c r="L310" s="349"/>
      <c r="M310" s="61">
        <v>859.74</v>
      </c>
      <c r="N310" s="57"/>
      <c r="O310" s="58">
        <v>40399.199999999997</v>
      </c>
      <c r="DU310" s="8"/>
      <c r="DV310" s="2" t="s">
        <v>353</v>
      </c>
    </row>
    <row r="311" spans="1:127" customFormat="1" ht="15" x14ac:dyDescent="0.25">
      <c r="A311" s="14"/>
      <c r="B311" s="3"/>
      <c r="C311" s="16"/>
      <c r="D311" s="349" t="s">
        <v>354</v>
      </c>
      <c r="E311" s="349"/>
      <c r="F311" s="349"/>
      <c r="G311" s="349"/>
      <c r="H311" s="349"/>
      <c r="I311" s="349"/>
      <c r="J311" s="349"/>
      <c r="K311" s="349"/>
      <c r="L311" s="349"/>
      <c r="M311" s="56">
        <v>78475.820000000007</v>
      </c>
      <c r="N311" s="57"/>
      <c r="O311" s="58">
        <v>687404.38</v>
      </c>
      <c r="DU311" s="8"/>
      <c r="DV311" s="2" t="s">
        <v>354</v>
      </c>
    </row>
    <row r="312" spans="1:127" customFormat="1" ht="15" x14ac:dyDescent="0.25">
      <c r="A312" s="14"/>
      <c r="B312" s="3"/>
      <c r="C312" s="16"/>
      <c r="D312" s="349" t="s">
        <v>355</v>
      </c>
      <c r="E312" s="349"/>
      <c r="F312" s="349"/>
      <c r="G312" s="349"/>
      <c r="H312" s="349"/>
      <c r="I312" s="349"/>
      <c r="J312" s="349"/>
      <c r="K312" s="349"/>
      <c r="L312" s="349"/>
      <c r="M312" s="56">
        <v>7099.7</v>
      </c>
      <c r="N312" s="57"/>
      <c r="O312" s="58">
        <v>333615.13</v>
      </c>
      <c r="DU312" s="8"/>
      <c r="DV312" s="2" t="s">
        <v>355</v>
      </c>
    </row>
    <row r="313" spans="1:127" customFormat="1" ht="15" x14ac:dyDescent="0.25">
      <c r="A313" s="14"/>
      <c r="B313" s="3"/>
      <c r="C313" s="16"/>
      <c r="D313" s="349" t="s">
        <v>356</v>
      </c>
      <c r="E313" s="349"/>
      <c r="F313" s="349"/>
      <c r="G313" s="349"/>
      <c r="H313" s="349"/>
      <c r="I313" s="349"/>
      <c r="J313" s="349"/>
      <c r="K313" s="349"/>
      <c r="L313" s="349"/>
      <c r="M313" s="56">
        <v>3622.13</v>
      </c>
      <c r="N313" s="57"/>
      <c r="O313" s="58">
        <v>170203.96</v>
      </c>
      <c r="DU313" s="8"/>
      <c r="DV313" s="2" t="s">
        <v>356</v>
      </c>
    </row>
    <row r="314" spans="1:127" customFormat="1" ht="15" x14ac:dyDescent="0.25">
      <c r="A314" s="14"/>
      <c r="B314" s="3"/>
      <c r="C314" s="16"/>
      <c r="D314" s="349" t="s">
        <v>357</v>
      </c>
      <c r="E314" s="349"/>
      <c r="F314" s="349"/>
      <c r="G314" s="349"/>
      <c r="H314" s="349"/>
      <c r="I314" s="349"/>
      <c r="J314" s="349"/>
      <c r="K314" s="349"/>
      <c r="L314" s="349"/>
      <c r="M314" s="61">
        <v>229.51</v>
      </c>
      <c r="N314" s="57"/>
      <c r="O314" s="58">
        <v>3263.42</v>
      </c>
      <c r="DU314" s="8"/>
      <c r="DV314" s="2" t="s">
        <v>357</v>
      </c>
    </row>
    <row r="315" spans="1:127" customFormat="1" ht="15" x14ac:dyDescent="0.25">
      <c r="A315" s="14"/>
      <c r="B315" s="3"/>
      <c r="C315" s="16"/>
      <c r="D315" s="349" t="s">
        <v>358</v>
      </c>
      <c r="E315" s="349"/>
      <c r="F315" s="349"/>
      <c r="G315" s="349"/>
      <c r="H315" s="349"/>
      <c r="I315" s="349"/>
      <c r="J315" s="349"/>
      <c r="K315" s="349"/>
      <c r="L315" s="349"/>
      <c r="M315" s="56">
        <v>6394.8</v>
      </c>
      <c r="N315" s="57"/>
      <c r="O315" s="58">
        <v>300491.65000000002</v>
      </c>
      <c r="DU315" s="8"/>
      <c r="DV315" s="2" t="s">
        <v>358</v>
      </c>
    </row>
    <row r="316" spans="1:127" customFormat="1" ht="15" x14ac:dyDescent="0.25">
      <c r="A316" s="14"/>
      <c r="B316" s="3"/>
      <c r="C316" s="16"/>
      <c r="D316" s="349" t="s">
        <v>359</v>
      </c>
      <c r="E316" s="349"/>
      <c r="F316" s="349"/>
      <c r="G316" s="349"/>
      <c r="H316" s="349"/>
      <c r="I316" s="349"/>
      <c r="J316" s="349"/>
      <c r="K316" s="349"/>
      <c r="L316" s="349"/>
      <c r="M316" s="56">
        <v>7099.7</v>
      </c>
      <c r="N316" s="57"/>
      <c r="O316" s="58">
        <v>333615.13</v>
      </c>
      <c r="DU316" s="8"/>
      <c r="DV316" s="2" t="s">
        <v>359</v>
      </c>
    </row>
    <row r="317" spans="1:127" customFormat="1" ht="15" x14ac:dyDescent="0.25">
      <c r="A317" s="14"/>
      <c r="B317" s="3"/>
      <c r="C317" s="16"/>
      <c r="D317" s="349" t="s">
        <v>360</v>
      </c>
      <c r="E317" s="349"/>
      <c r="F317" s="349"/>
      <c r="G317" s="349"/>
      <c r="H317" s="349"/>
      <c r="I317" s="349"/>
      <c r="J317" s="349"/>
      <c r="K317" s="349"/>
      <c r="L317" s="349"/>
      <c r="M317" s="56">
        <v>3622.13</v>
      </c>
      <c r="N317" s="57"/>
      <c r="O317" s="58">
        <v>170203.96</v>
      </c>
      <c r="DU317" s="8"/>
      <c r="DV317" s="2" t="s">
        <v>360</v>
      </c>
    </row>
    <row r="318" spans="1:127" customFormat="1" ht="15" x14ac:dyDescent="0.25">
      <c r="A318" s="14"/>
      <c r="B318" s="3"/>
      <c r="C318" s="16"/>
      <c r="D318" s="349" t="s">
        <v>361</v>
      </c>
      <c r="E318" s="349"/>
      <c r="F318" s="349"/>
      <c r="G318" s="349"/>
      <c r="H318" s="349"/>
      <c r="I318" s="349"/>
      <c r="J318" s="349"/>
      <c r="K318" s="349"/>
      <c r="L318" s="349"/>
      <c r="M318" s="56">
        <v>3222.79</v>
      </c>
      <c r="N318" s="57"/>
      <c r="O318" s="58">
        <v>48876.05</v>
      </c>
      <c r="DU318" s="8"/>
      <c r="DV318" s="2" t="s">
        <v>361</v>
      </c>
    </row>
    <row r="319" spans="1:127" customFormat="1" ht="15" x14ac:dyDescent="0.25">
      <c r="A319" s="14"/>
      <c r="B319" s="3"/>
      <c r="C319" s="62"/>
      <c r="D319" s="358" t="s">
        <v>362</v>
      </c>
      <c r="E319" s="358"/>
      <c r="F319" s="358"/>
      <c r="G319" s="358"/>
      <c r="H319" s="358"/>
      <c r="I319" s="358"/>
      <c r="J319" s="358"/>
      <c r="K319" s="358"/>
      <c r="L319" s="358"/>
      <c r="M319" s="63">
        <v>110649.14</v>
      </c>
      <c r="N319" s="64"/>
      <c r="O319" s="65">
        <v>1678077.85</v>
      </c>
      <c r="DU319" s="8"/>
      <c r="DW319" s="8" t="s">
        <v>362</v>
      </c>
    </row>
    <row r="320" spans="1:127" customFormat="1" ht="15" x14ac:dyDescent="0.25">
      <c r="A320" s="14"/>
      <c r="B320" s="3"/>
      <c r="C320" s="16"/>
      <c r="D320" s="349" t="s">
        <v>475</v>
      </c>
      <c r="E320" s="349"/>
      <c r="F320" s="349"/>
      <c r="G320" s="349"/>
      <c r="H320" s="349"/>
      <c r="I320" s="349"/>
      <c r="J320" s="349"/>
      <c r="K320" s="349"/>
      <c r="L320" s="349"/>
      <c r="M320" s="56">
        <v>2761.91</v>
      </c>
      <c r="N320" s="57"/>
      <c r="O320" s="58">
        <v>41886.5</v>
      </c>
      <c r="DU320" s="8"/>
      <c r="DV320" s="2" t="s">
        <v>363</v>
      </c>
      <c r="DW320" s="8"/>
    </row>
    <row r="321" spans="1:129" customFormat="1" ht="15" x14ac:dyDescent="0.25">
      <c r="A321" s="14"/>
      <c r="B321" s="3"/>
      <c r="C321" s="62"/>
      <c r="D321" s="358" t="s">
        <v>366</v>
      </c>
      <c r="E321" s="358"/>
      <c r="F321" s="358"/>
      <c r="G321" s="358"/>
      <c r="H321" s="358"/>
      <c r="I321" s="358"/>
      <c r="J321" s="358"/>
      <c r="K321" s="358"/>
      <c r="L321" s="358"/>
      <c r="M321" s="63">
        <v>113411.05</v>
      </c>
      <c r="N321" s="64"/>
      <c r="O321" s="65">
        <v>1719966.8583333332</v>
      </c>
      <c r="DU321" s="8"/>
      <c r="DW321" s="8" t="s">
        <v>364</v>
      </c>
    </row>
    <row r="322" spans="1:129" customFormat="1" ht="15" hidden="1" x14ac:dyDescent="0.25">
      <c r="A322" s="14"/>
      <c r="B322" s="3"/>
      <c r="C322" s="16"/>
      <c r="D322" s="349" t="s">
        <v>365</v>
      </c>
      <c r="E322" s="349"/>
      <c r="F322" s="349"/>
      <c r="G322" s="349"/>
      <c r="H322" s="349"/>
      <c r="I322" s="349"/>
      <c r="J322" s="349"/>
      <c r="K322" s="349"/>
      <c r="L322" s="349"/>
      <c r="M322" s="56">
        <v>22682.21</v>
      </c>
      <c r="N322" s="57"/>
      <c r="O322" s="58">
        <f>O321*0.2</f>
        <v>343993.37166666664</v>
      </c>
      <c r="DU322" s="8"/>
      <c r="DW322" s="8"/>
      <c r="DX322" s="2" t="s">
        <v>365</v>
      </c>
    </row>
    <row r="323" spans="1:129" customFormat="1" ht="15" hidden="1" x14ac:dyDescent="0.25">
      <c r="A323" s="14"/>
      <c r="B323" s="3"/>
      <c r="C323" s="62"/>
      <c r="D323" s="358" t="s">
        <v>366</v>
      </c>
      <c r="E323" s="358"/>
      <c r="F323" s="358"/>
      <c r="G323" s="358"/>
      <c r="H323" s="358"/>
      <c r="I323" s="358"/>
      <c r="J323" s="358"/>
      <c r="K323" s="358"/>
      <c r="L323" s="358"/>
      <c r="M323" s="63">
        <v>136093.26</v>
      </c>
      <c r="N323" s="64"/>
      <c r="O323" s="65">
        <f>O321+O322</f>
        <v>2063960.2299999997</v>
      </c>
      <c r="P323" s="269"/>
      <c r="DU323" s="8"/>
      <c r="DW323" s="8"/>
      <c r="DY323" s="8" t="s">
        <v>366</v>
      </c>
    </row>
    <row r="324" spans="1:129" customFormat="1" ht="29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29" s="271" customFormat="1" ht="15" x14ac:dyDescent="0.25">
      <c r="A325" s="252"/>
      <c r="B325" s="270" t="s">
        <v>367</v>
      </c>
      <c r="C325" s="359" t="s">
        <v>476</v>
      </c>
      <c r="D325" s="359"/>
      <c r="E325" s="359"/>
      <c r="F325" s="359"/>
      <c r="G325" s="359"/>
      <c r="H325" s="359"/>
      <c r="I325" s="360" t="s">
        <v>477</v>
      </c>
      <c r="J325" s="360"/>
      <c r="K325" s="360"/>
      <c r="L325" s="360"/>
      <c r="M325" s="360"/>
      <c r="N325" s="360"/>
      <c r="O325" s="252"/>
      <c r="P325" s="252"/>
      <c r="Q325" s="252"/>
      <c r="R325" s="252"/>
      <c r="S325" s="252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  <c r="AJ325" s="243"/>
      <c r="AK325" s="243"/>
      <c r="AL325" s="243"/>
      <c r="AM325" s="243"/>
      <c r="AN325" s="243"/>
      <c r="AO325" s="243"/>
      <c r="AP325" s="243"/>
      <c r="AQ325" s="243"/>
      <c r="AR325" s="243"/>
      <c r="AS325" s="243"/>
      <c r="AT325" s="243"/>
      <c r="AU325" s="243"/>
      <c r="AV325" s="243"/>
      <c r="AW325" s="243" t="s">
        <v>5</v>
      </c>
      <c r="AX325" s="243" t="s">
        <v>368</v>
      </c>
      <c r="AY325" s="243"/>
      <c r="AZ325" s="243"/>
    </row>
    <row r="326" spans="1:129" s="272" customFormat="1" ht="51" customHeight="1" x14ac:dyDescent="0.25">
      <c r="B326" s="270"/>
      <c r="C326" s="357" t="s">
        <v>369</v>
      </c>
      <c r="D326" s="357"/>
      <c r="E326" s="357"/>
      <c r="F326" s="357"/>
      <c r="G326" s="357"/>
      <c r="H326" s="357"/>
      <c r="I326" s="357"/>
      <c r="J326" s="357"/>
      <c r="K326" s="357"/>
      <c r="L326" s="357"/>
      <c r="M326" s="357"/>
      <c r="N326" s="357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</row>
    <row r="327" spans="1:129" s="271" customFormat="1" ht="15" x14ac:dyDescent="0.25">
      <c r="A327" s="252"/>
      <c r="B327" s="270" t="s">
        <v>370</v>
      </c>
      <c r="C327" s="359" t="s">
        <v>478</v>
      </c>
      <c r="D327" s="359"/>
      <c r="E327" s="359"/>
      <c r="F327" s="359"/>
      <c r="G327" s="359"/>
      <c r="H327" s="359"/>
      <c r="I327" s="360" t="s">
        <v>479</v>
      </c>
      <c r="J327" s="360"/>
      <c r="K327" s="360"/>
      <c r="L327" s="360"/>
      <c r="M327" s="360"/>
      <c r="N327" s="360"/>
      <c r="O327" s="252"/>
      <c r="P327" s="252"/>
      <c r="Q327" s="252"/>
      <c r="R327" s="252"/>
      <c r="S327" s="252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  <c r="AJ327" s="243"/>
      <c r="AK327" s="243"/>
      <c r="AL327" s="243"/>
      <c r="AM327" s="243"/>
      <c r="AN327" s="243"/>
      <c r="AO327" s="243"/>
      <c r="AP327" s="243"/>
      <c r="AQ327" s="243"/>
      <c r="AR327" s="243"/>
      <c r="AS327" s="243"/>
      <c r="AT327" s="243"/>
      <c r="AU327" s="243"/>
      <c r="AV327" s="243"/>
      <c r="AW327" s="243"/>
      <c r="AX327" s="243"/>
      <c r="AY327" s="243" t="s">
        <v>5</v>
      </c>
      <c r="AZ327" s="243" t="s">
        <v>368</v>
      </c>
    </row>
    <row r="328" spans="1:129" s="272" customFormat="1" ht="36" customHeight="1" x14ac:dyDescent="0.25">
      <c r="B328" s="242"/>
      <c r="C328" s="357" t="s">
        <v>369</v>
      </c>
      <c r="D328" s="357"/>
      <c r="E328" s="357"/>
      <c r="F328" s="357"/>
      <c r="G328" s="357"/>
      <c r="H328" s="357"/>
      <c r="I328" s="357"/>
      <c r="J328" s="357"/>
      <c r="K328" s="357"/>
      <c r="L328" s="357"/>
      <c r="M328" s="357"/>
      <c r="N328" s="357"/>
      <c r="O328" s="242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</row>
    <row r="329" spans="1:129" customFormat="1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29" customFormat="1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29" customFormat="1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29" customFormat="1" ht="15" x14ac:dyDescent="0.25">
      <c r="A332" s="3"/>
      <c r="B332" s="3"/>
    </row>
  </sheetData>
  <mergeCells count="334">
    <mergeCell ref="C328:N328"/>
    <mergeCell ref="D323:L323"/>
    <mergeCell ref="C325:H325"/>
    <mergeCell ref="I325:N325"/>
    <mergeCell ref="C326:N326"/>
    <mergeCell ref="C327:H327"/>
    <mergeCell ref="I327:N327"/>
    <mergeCell ref="D318:L318"/>
    <mergeCell ref="D319:L319"/>
    <mergeCell ref="D320:L320"/>
    <mergeCell ref="D321:L321"/>
    <mergeCell ref="D322:L322"/>
    <mergeCell ref="D313:L313"/>
    <mergeCell ref="D314:L314"/>
    <mergeCell ref="D315:L315"/>
    <mergeCell ref="D316:L316"/>
    <mergeCell ref="D317:L317"/>
    <mergeCell ref="D308:L308"/>
    <mergeCell ref="D309:L309"/>
    <mergeCell ref="D310:L310"/>
    <mergeCell ref="D311:L311"/>
    <mergeCell ref="D312:L312"/>
    <mergeCell ref="D303:L303"/>
    <mergeCell ref="D304:L304"/>
    <mergeCell ref="D305:L305"/>
    <mergeCell ref="D306:L306"/>
    <mergeCell ref="D307:L307"/>
    <mergeCell ref="D298:L298"/>
    <mergeCell ref="D299:L299"/>
    <mergeCell ref="D300:L300"/>
    <mergeCell ref="D301:L301"/>
    <mergeCell ref="D302:L302"/>
    <mergeCell ref="D293:F293"/>
    <mergeCell ref="D294:F294"/>
    <mergeCell ref="D295:F295"/>
    <mergeCell ref="D296:L296"/>
    <mergeCell ref="D297:L29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O281"/>
    <mergeCell ref="D282:O282"/>
    <mergeCell ref="D273:F273"/>
    <mergeCell ref="D274:O274"/>
    <mergeCell ref="D275:O275"/>
    <mergeCell ref="D276:O276"/>
    <mergeCell ref="D277:F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F267"/>
    <mergeCell ref="D258:F258"/>
    <mergeCell ref="A259:O259"/>
    <mergeCell ref="D260:F260"/>
    <mergeCell ref="D261:O261"/>
    <mergeCell ref="D262:O262"/>
    <mergeCell ref="D253:F253"/>
    <mergeCell ref="D254:F254"/>
    <mergeCell ref="D255:F255"/>
    <mergeCell ref="D256:F256"/>
    <mergeCell ref="D257:F257"/>
    <mergeCell ref="D248:O248"/>
    <mergeCell ref="D249:F249"/>
    <mergeCell ref="D250:F250"/>
    <mergeCell ref="D251:F251"/>
    <mergeCell ref="D252:F252"/>
    <mergeCell ref="D243:O243"/>
    <mergeCell ref="D244:O244"/>
    <mergeCell ref="D245:F245"/>
    <mergeCell ref="D246:F246"/>
    <mergeCell ref="D247:O247"/>
    <mergeCell ref="D238:F238"/>
    <mergeCell ref="D239:F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O224"/>
    <mergeCell ref="D225:O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F181"/>
    <mergeCell ref="D182:F182"/>
    <mergeCell ref="D173:O173"/>
    <mergeCell ref="D174:O174"/>
    <mergeCell ref="D175:O175"/>
    <mergeCell ref="D176:F176"/>
    <mergeCell ref="D177:F177"/>
    <mergeCell ref="D168:O168"/>
    <mergeCell ref="D169:O169"/>
    <mergeCell ref="D170:F170"/>
    <mergeCell ref="D171:F171"/>
    <mergeCell ref="D172:O172"/>
    <mergeCell ref="D163:F163"/>
    <mergeCell ref="D164:F164"/>
    <mergeCell ref="D165:F165"/>
    <mergeCell ref="D166:F166"/>
    <mergeCell ref="D167:O167"/>
    <mergeCell ref="D158:F158"/>
    <mergeCell ref="D159:F159"/>
    <mergeCell ref="D160:F160"/>
    <mergeCell ref="D161:F161"/>
    <mergeCell ref="D162:F162"/>
    <mergeCell ref="D153:F153"/>
    <mergeCell ref="D154:O154"/>
    <mergeCell ref="D155:F155"/>
    <mergeCell ref="D156:F156"/>
    <mergeCell ref="D157:F157"/>
    <mergeCell ref="D148:F148"/>
    <mergeCell ref="D149:O149"/>
    <mergeCell ref="D150:O150"/>
    <mergeCell ref="D151:O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O135"/>
    <mergeCell ref="D136:O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O108"/>
    <mergeCell ref="D109:O109"/>
    <mergeCell ref="D110:F110"/>
    <mergeCell ref="D111:F111"/>
    <mergeCell ref="D112:F112"/>
    <mergeCell ref="D103:F103"/>
    <mergeCell ref="D104:F104"/>
    <mergeCell ref="D105:F105"/>
    <mergeCell ref="D106:F106"/>
    <mergeCell ref="D107:O107"/>
    <mergeCell ref="D98:F98"/>
    <mergeCell ref="D99:F99"/>
    <mergeCell ref="D100:F100"/>
    <mergeCell ref="D101:F101"/>
    <mergeCell ref="D102:F102"/>
    <mergeCell ref="D93:F93"/>
    <mergeCell ref="A94:O94"/>
    <mergeCell ref="D95:F95"/>
    <mergeCell ref="D96:O96"/>
    <mergeCell ref="D97:O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O73"/>
    <mergeCell ref="D74:O74"/>
    <mergeCell ref="D75:O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O58"/>
    <mergeCell ref="D59:O59"/>
    <mergeCell ref="D60:O60"/>
    <mergeCell ref="D61:F61"/>
    <mergeCell ref="D62:F62"/>
    <mergeCell ref="D53:F53"/>
    <mergeCell ref="D54:F54"/>
    <mergeCell ref="D55:F55"/>
    <mergeCell ref="A56:O56"/>
    <mergeCell ref="D57:F57"/>
    <mergeCell ref="D48:O48"/>
    <mergeCell ref="D49:F49"/>
    <mergeCell ref="D50:F50"/>
    <mergeCell ref="D51:F51"/>
    <mergeCell ref="D52:F52"/>
    <mergeCell ref="D43:F43"/>
    <mergeCell ref="D44:F44"/>
    <mergeCell ref="D45:F45"/>
    <mergeCell ref="D46:O46"/>
    <mergeCell ref="D47:O47"/>
    <mergeCell ref="D38:F38"/>
    <mergeCell ref="D39:F39"/>
    <mergeCell ref="D40:F40"/>
    <mergeCell ref="D41:F41"/>
    <mergeCell ref="D42:F42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M7:O7"/>
    <mergeCell ref="M8:O8"/>
    <mergeCell ref="M9:O9"/>
    <mergeCell ref="M2:O2"/>
    <mergeCell ref="M3:O3"/>
    <mergeCell ref="M4:O4"/>
    <mergeCell ref="C5:K5"/>
    <mergeCell ref="M5:O5"/>
    <mergeCell ref="C7:K7"/>
    <mergeCell ref="C9:K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кс3№2 ЭЭ СП3</vt:lpstr>
      <vt:lpstr>кс-2№2 ЭЭ СП3</vt:lpstr>
      <vt:lpstr>'кс-2№2 ЭЭ СП3'!Заголовки_для_печати</vt:lpstr>
      <vt:lpstr>'кс-2№2 ЭЭ СП3'!Область_печати</vt:lpstr>
      <vt:lpstr>'кс3№2 ЭЭ СП3'!Область_печати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2024-12-25T07:36:04Z</dcterms:modified>
</cp:coreProperties>
</file>